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585" yWindow="-15" windowWidth="12630" windowHeight="12075" activeTab="1"/>
  </bookViews>
  <sheets>
    <sheet name="Weather Norm vs 2012 Board App" sheetId="1" r:id="rId1"/>
    <sheet name="Weather Norm comparisions" sheetId="2" r:id="rId2"/>
  </sheets>
  <externalReferences>
    <externalReference r:id="rId3"/>
    <externalReference r:id="rId4"/>
    <externalReference r:id="rId5"/>
    <externalReference r:id="rId6"/>
    <externalReference r:id="rId7"/>
    <externalReference r:id="rId8"/>
    <externalReference r:id="rId9"/>
  </externalReferences>
  <definedNames>
    <definedName name="BI_LDCLIST">'[1]3. Rate Class Selection'!$B$19:$B$21</definedName>
    <definedName name="BridgeYear">'[2]LDC Info'!$E$26</definedName>
    <definedName name="CustomerAdministration">[2]lists!$Z$1:$Z$36</definedName>
    <definedName name="EBNUMBER">'[2]LDC Info'!$E$16</definedName>
    <definedName name="Fixed_Charges">[2]lists!$I$1:$I$212</definedName>
    <definedName name="histdate">[3]Financials!$E$76</definedName>
    <definedName name="LDC_LIST">[4]lists!$AM$1:$AM$80</definedName>
    <definedName name="LossFactors">[2]lists!$L$2:$L$15</definedName>
    <definedName name="NonPayment">[2]lists!$AA$1:$AA$71</definedName>
    <definedName name="_xlnm.Print_Titles" localSheetId="1">'Weather Norm comparisions'!$1:$11</definedName>
    <definedName name="_xlnm.Print_Titles" localSheetId="0">'Weather Norm vs 2012 Board App'!$1:$11</definedName>
    <definedName name="Rate_Class">[2]lists!$A$1:$A$104</definedName>
    <definedName name="ratedescription">[5]hidden1!$D$1:$D$122</definedName>
    <definedName name="RebaseYear">'[2]LDC Info'!$E$28</definedName>
    <definedName name="TestYear">'[2]LDC Info'!$E$24</definedName>
    <definedName name="Units">[2]lists!$N$2:$N$5</definedName>
    <definedName name="Utility">[3]Financials!$A$1</definedName>
    <definedName name="utitliy1">[6]Financials!$A$1</definedName>
  </definedNames>
  <calcPr calcId="145621"/>
</workbook>
</file>

<file path=xl/calcChain.xml><?xml version="1.0" encoding="utf-8"?>
<calcChain xmlns="http://schemas.openxmlformats.org/spreadsheetml/2006/main">
  <c r="I124" i="1" l="1"/>
  <c r="I123" i="1"/>
  <c r="I122" i="1"/>
  <c r="I21" i="1" l="1"/>
  <c r="J21" i="1"/>
  <c r="K21" i="1"/>
  <c r="L21" i="1"/>
  <c r="M21" i="1"/>
  <c r="N21" i="1"/>
  <c r="H117" i="1" l="1"/>
  <c r="H112" i="1"/>
  <c r="H103" i="1"/>
  <c r="H102" i="1"/>
  <c r="H101" i="1"/>
  <c r="H94" i="1"/>
  <c r="H93" i="1"/>
  <c r="H92" i="1"/>
  <c r="H85" i="1"/>
  <c r="H84" i="1"/>
  <c r="H83" i="1"/>
  <c r="H76" i="1"/>
  <c r="H75" i="1"/>
  <c r="H74" i="1"/>
  <c r="H67" i="1"/>
  <c r="H66" i="1"/>
  <c r="H65" i="1"/>
  <c r="H58" i="1"/>
  <c r="H57" i="1"/>
  <c r="H56" i="1"/>
  <c r="H49" i="1"/>
  <c r="H48" i="1"/>
  <c r="H47" i="1"/>
  <c r="H40" i="1"/>
  <c r="H39" i="1"/>
  <c r="H38" i="1"/>
  <c r="H31" i="1"/>
  <c r="H30" i="1"/>
  <c r="H29" i="1"/>
  <c r="H22" i="1"/>
  <c r="H21" i="1"/>
  <c r="H20" i="1"/>
  <c r="H109" i="1"/>
  <c r="H114" i="1" s="1"/>
  <c r="H108" i="1"/>
  <c r="H113" i="1" s="1"/>
  <c r="H107" i="1"/>
  <c r="H119" i="1" l="1"/>
  <c r="H118" i="1"/>
  <c r="G47" i="2"/>
  <c r="G62" i="1"/>
  <c r="F62" i="1"/>
  <c r="E62" i="1"/>
  <c r="D62" i="2"/>
  <c r="E62" i="2"/>
  <c r="F62" i="2"/>
  <c r="G66" i="2" s="1"/>
  <c r="G71" i="1"/>
  <c r="F71" i="1"/>
  <c r="E71" i="2"/>
  <c r="F75" i="2" s="1"/>
  <c r="F71" i="2"/>
  <c r="L114" i="2"/>
  <c r="K114" i="2"/>
  <c r="J114" i="2"/>
  <c r="I114" i="2"/>
  <c r="H114" i="2"/>
  <c r="G114" i="2"/>
  <c r="F114" i="2"/>
  <c r="E114" i="2"/>
  <c r="D114" i="2"/>
  <c r="C114" i="2"/>
  <c r="L103" i="2"/>
  <c r="K103" i="2"/>
  <c r="J103" i="2"/>
  <c r="I103" i="2"/>
  <c r="H103" i="2"/>
  <c r="G103" i="2"/>
  <c r="F103" i="2"/>
  <c r="E103" i="2"/>
  <c r="D103" i="2"/>
  <c r="C103" i="2"/>
  <c r="L102" i="2"/>
  <c r="K102" i="2"/>
  <c r="J102" i="2"/>
  <c r="I102" i="2"/>
  <c r="H102" i="2"/>
  <c r="G102" i="2"/>
  <c r="F102" i="2"/>
  <c r="E102" i="2"/>
  <c r="D102" i="2"/>
  <c r="C102" i="2"/>
  <c r="L101" i="2"/>
  <c r="K101" i="2"/>
  <c r="J101" i="2"/>
  <c r="I101" i="2"/>
  <c r="H101" i="2"/>
  <c r="G101" i="2"/>
  <c r="F101" i="2"/>
  <c r="E101" i="2"/>
  <c r="D101" i="2"/>
  <c r="C101" i="2"/>
  <c r="L94" i="2"/>
  <c r="K94" i="2"/>
  <c r="J94" i="2"/>
  <c r="I94" i="2"/>
  <c r="H94" i="2"/>
  <c r="G94" i="2"/>
  <c r="F94" i="2"/>
  <c r="E94" i="2"/>
  <c r="D94" i="2"/>
  <c r="C94" i="2"/>
  <c r="L93" i="2"/>
  <c r="K93" i="2"/>
  <c r="J93" i="2"/>
  <c r="I93" i="2"/>
  <c r="H93" i="2"/>
  <c r="G93" i="2"/>
  <c r="F93" i="2"/>
  <c r="E93" i="2"/>
  <c r="D93" i="2"/>
  <c r="C93" i="2"/>
  <c r="L92" i="2"/>
  <c r="K92" i="2"/>
  <c r="J92" i="2"/>
  <c r="I92" i="2"/>
  <c r="H92" i="2"/>
  <c r="G92" i="2"/>
  <c r="F92" i="2"/>
  <c r="E92" i="2"/>
  <c r="D92" i="2"/>
  <c r="C92" i="2"/>
  <c r="L85" i="2"/>
  <c r="K85" i="2"/>
  <c r="J85" i="2"/>
  <c r="I85" i="2"/>
  <c r="H85" i="2"/>
  <c r="G85" i="2"/>
  <c r="F85" i="2"/>
  <c r="E85" i="2"/>
  <c r="D85" i="2"/>
  <c r="C85" i="2"/>
  <c r="L84" i="2"/>
  <c r="K84" i="2"/>
  <c r="J84" i="2"/>
  <c r="I84" i="2"/>
  <c r="H84" i="2"/>
  <c r="G84" i="2"/>
  <c r="F84" i="2"/>
  <c r="E84" i="2"/>
  <c r="D84" i="2"/>
  <c r="C84" i="2"/>
  <c r="L83" i="2"/>
  <c r="K83" i="2"/>
  <c r="J83" i="2"/>
  <c r="I83" i="2"/>
  <c r="H83" i="2"/>
  <c r="G83" i="2"/>
  <c r="F83" i="2"/>
  <c r="E83" i="2"/>
  <c r="D83" i="2"/>
  <c r="C83" i="2"/>
  <c r="L76" i="2"/>
  <c r="K76" i="2"/>
  <c r="J76" i="2"/>
  <c r="I76" i="2"/>
  <c r="H76" i="2"/>
  <c r="G76" i="2"/>
  <c r="F76" i="2"/>
  <c r="E76" i="2"/>
  <c r="D76" i="2"/>
  <c r="C76" i="2"/>
  <c r="L75" i="2"/>
  <c r="K75" i="2"/>
  <c r="J75" i="2"/>
  <c r="I75" i="2"/>
  <c r="H75" i="2"/>
  <c r="G75" i="2"/>
  <c r="L74" i="2"/>
  <c r="K74" i="2"/>
  <c r="J74" i="2"/>
  <c r="I74" i="2"/>
  <c r="H74" i="2"/>
  <c r="G74" i="2"/>
  <c r="F74" i="2"/>
  <c r="E74" i="2"/>
  <c r="D74" i="2"/>
  <c r="C74" i="2"/>
  <c r="L67" i="2"/>
  <c r="K67" i="2"/>
  <c r="J67" i="2"/>
  <c r="I67" i="2"/>
  <c r="H67" i="2"/>
  <c r="G67" i="2"/>
  <c r="F67" i="2"/>
  <c r="E67" i="2"/>
  <c r="D67" i="2"/>
  <c r="C67" i="2"/>
  <c r="L66" i="2"/>
  <c r="K66" i="2"/>
  <c r="J66" i="2"/>
  <c r="I66" i="2"/>
  <c r="H66" i="2"/>
  <c r="F66" i="2"/>
  <c r="E66" i="2"/>
  <c r="L65" i="2"/>
  <c r="K65" i="2"/>
  <c r="J65" i="2"/>
  <c r="I65" i="2"/>
  <c r="H65" i="2"/>
  <c r="G65" i="2"/>
  <c r="F65" i="2"/>
  <c r="E65" i="2"/>
  <c r="D65" i="2"/>
  <c r="C65" i="2"/>
  <c r="L58" i="2"/>
  <c r="K58" i="2"/>
  <c r="J58" i="2"/>
  <c r="I58" i="2"/>
  <c r="H58" i="2"/>
  <c r="G58" i="2"/>
  <c r="F58" i="2"/>
  <c r="E58" i="2"/>
  <c r="D58" i="2"/>
  <c r="C58" i="2"/>
  <c r="L57" i="2"/>
  <c r="K57" i="2"/>
  <c r="J57" i="2"/>
  <c r="I57" i="2"/>
  <c r="H57" i="2"/>
  <c r="G57" i="2"/>
  <c r="L56" i="2"/>
  <c r="K56" i="2"/>
  <c r="J56" i="2"/>
  <c r="I56" i="2"/>
  <c r="H56" i="2"/>
  <c r="G56" i="2"/>
  <c r="F56" i="2"/>
  <c r="E56" i="2"/>
  <c r="D56" i="2"/>
  <c r="C56" i="2"/>
  <c r="L49" i="2"/>
  <c r="K49" i="2"/>
  <c r="J49" i="2"/>
  <c r="I49" i="2"/>
  <c r="H49" i="2"/>
  <c r="G49" i="2"/>
  <c r="F49" i="2"/>
  <c r="E49" i="2"/>
  <c r="D49" i="2"/>
  <c r="C49" i="2"/>
  <c r="L48" i="2"/>
  <c r="K48" i="2"/>
  <c r="J48" i="2"/>
  <c r="I48" i="2"/>
  <c r="H48" i="2"/>
  <c r="G48" i="2"/>
  <c r="L47" i="2"/>
  <c r="K47" i="2"/>
  <c r="J47" i="2"/>
  <c r="I47" i="2"/>
  <c r="H47" i="2"/>
  <c r="F47" i="2"/>
  <c r="E47" i="2"/>
  <c r="D47" i="2"/>
  <c r="C47" i="2"/>
  <c r="L40" i="2"/>
  <c r="K40" i="2"/>
  <c r="J40" i="2"/>
  <c r="I40" i="2"/>
  <c r="H40" i="2"/>
  <c r="G40" i="2"/>
  <c r="F40" i="2"/>
  <c r="E40" i="2"/>
  <c r="D40" i="2"/>
  <c r="C40" i="2"/>
  <c r="L39" i="2"/>
  <c r="K39" i="2"/>
  <c r="J39" i="2"/>
  <c r="I39" i="2"/>
  <c r="H39" i="2"/>
  <c r="G39" i="2"/>
  <c r="L38" i="2"/>
  <c r="K38" i="2"/>
  <c r="J38" i="2"/>
  <c r="I38" i="2"/>
  <c r="H38" i="2"/>
  <c r="G38" i="2"/>
  <c r="F38" i="2"/>
  <c r="E38" i="2"/>
  <c r="D38" i="2"/>
  <c r="C38" i="2"/>
  <c r="L31" i="2"/>
  <c r="K31" i="2"/>
  <c r="J31" i="2"/>
  <c r="I31" i="2"/>
  <c r="H31" i="2"/>
  <c r="G31" i="2"/>
  <c r="F31" i="2"/>
  <c r="E31" i="2"/>
  <c r="D31" i="2"/>
  <c r="C31" i="2"/>
  <c r="L30" i="2"/>
  <c r="K30" i="2"/>
  <c r="J30" i="2"/>
  <c r="I30" i="2"/>
  <c r="H30" i="2"/>
  <c r="G30" i="2"/>
  <c r="L29" i="2"/>
  <c r="K29" i="2"/>
  <c r="J29" i="2"/>
  <c r="I29" i="2"/>
  <c r="H29" i="2"/>
  <c r="G29" i="2"/>
  <c r="F29" i="2"/>
  <c r="E29" i="2"/>
  <c r="D29" i="2"/>
  <c r="C29" i="2"/>
  <c r="L22" i="2"/>
  <c r="K22" i="2"/>
  <c r="J22" i="2"/>
  <c r="I22" i="2"/>
  <c r="H22" i="2"/>
  <c r="G22" i="2"/>
  <c r="F22" i="2"/>
  <c r="E22" i="2"/>
  <c r="D22" i="2"/>
  <c r="L20" i="2"/>
  <c r="K20" i="2"/>
  <c r="J20" i="2"/>
  <c r="I20" i="2"/>
  <c r="H20" i="2"/>
  <c r="G20" i="2"/>
  <c r="F20" i="2"/>
  <c r="E20" i="2"/>
  <c r="D20" i="2"/>
  <c r="C22" i="2"/>
  <c r="C20" i="2"/>
  <c r="L109" i="2"/>
  <c r="L113" i="2" s="1"/>
  <c r="K109" i="2"/>
  <c r="K113" i="2" s="1"/>
  <c r="J109" i="2"/>
  <c r="J113" i="2" s="1"/>
  <c r="I109" i="2"/>
  <c r="I113" i="2" s="1"/>
  <c r="H109" i="2"/>
  <c r="H113" i="2" s="1"/>
  <c r="G109" i="2"/>
  <c r="G113" i="2" s="1"/>
  <c r="F109" i="2"/>
  <c r="F113" i="2" s="1"/>
  <c r="E109" i="2"/>
  <c r="E113" i="2" s="1"/>
  <c r="D109" i="2"/>
  <c r="D113" i="2" s="1"/>
  <c r="C109" i="2"/>
  <c r="B109" i="2"/>
  <c r="C113" i="2" s="1"/>
  <c r="G108" i="2"/>
  <c r="L107" i="2"/>
  <c r="K107" i="2"/>
  <c r="J107" i="2"/>
  <c r="I107" i="2"/>
  <c r="H107" i="2"/>
  <c r="G107" i="2"/>
  <c r="F107" i="2"/>
  <c r="E107" i="2"/>
  <c r="D107" i="2"/>
  <c r="C107" i="2"/>
  <c r="B107" i="2"/>
  <c r="B112" i="2" s="1"/>
  <c r="A101" i="2"/>
  <c r="A92" i="2"/>
  <c r="A83" i="2"/>
  <c r="A74" i="2"/>
  <c r="D71" i="2"/>
  <c r="E75" i="2" s="1"/>
  <c r="C71" i="2"/>
  <c r="B71" i="2"/>
  <c r="C75" i="2" s="1"/>
  <c r="A65" i="2"/>
  <c r="C62" i="2"/>
  <c r="D66" i="2" s="1"/>
  <c r="B62" i="2"/>
  <c r="A56" i="2"/>
  <c r="F53" i="2"/>
  <c r="F57" i="2" s="1"/>
  <c r="E53" i="2"/>
  <c r="E57" i="2" s="1"/>
  <c r="D53" i="2"/>
  <c r="D57" i="2" s="1"/>
  <c r="C53" i="2"/>
  <c r="C57" i="2" s="1"/>
  <c r="B53" i="2"/>
  <c r="A47" i="2"/>
  <c r="F44" i="2"/>
  <c r="F48" i="2" s="1"/>
  <c r="E44" i="2"/>
  <c r="E48" i="2" s="1"/>
  <c r="D44" i="2"/>
  <c r="D48" i="2" s="1"/>
  <c r="C44" i="2"/>
  <c r="C48" i="2" s="1"/>
  <c r="B44" i="2"/>
  <c r="A38" i="2"/>
  <c r="F35" i="2"/>
  <c r="F39" i="2" s="1"/>
  <c r="E35" i="2"/>
  <c r="E39" i="2" s="1"/>
  <c r="D35" i="2"/>
  <c r="D39" i="2" s="1"/>
  <c r="C35" i="2"/>
  <c r="C39" i="2" s="1"/>
  <c r="B35" i="2"/>
  <c r="A29" i="2"/>
  <c r="F26" i="2"/>
  <c r="F30" i="2" s="1"/>
  <c r="E26" i="2"/>
  <c r="E30" i="2" s="1"/>
  <c r="D26" i="2"/>
  <c r="D30" i="2" s="1"/>
  <c r="C26" i="2"/>
  <c r="C30" i="2" s="1"/>
  <c r="B26" i="2"/>
  <c r="A20" i="2"/>
  <c r="L17" i="2"/>
  <c r="L108" i="2" s="1"/>
  <c r="K17" i="2"/>
  <c r="L21" i="2" s="1"/>
  <c r="J17" i="2"/>
  <c r="J108" i="2" s="1"/>
  <c r="J112" i="2" s="1"/>
  <c r="I17" i="2"/>
  <c r="I108" i="2" s="1"/>
  <c r="H17" i="2"/>
  <c r="H108" i="2" s="1"/>
  <c r="H112" i="2" s="1"/>
  <c r="F17" i="2"/>
  <c r="F108" i="2" s="1"/>
  <c r="E17" i="2"/>
  <c r="E21" i="2" s="1"/>
  <c r="D17" i="2"/>
  <c r="D21" i="2" s="1"/>
  <c r="C17" i="2"/>
  <c r="C21" i="2" s="1"/>
  <c r="B17" i="2"/>
  <c r="H14" i="2"/>
  <c r="G14" i="2"/>
  <c r="E71" i="1"/>
  <c r="I112" i="2" l="1"/>
  <c r="H21" i="2"/>
  <c r="G112" i="2"/>
  <c r="B108" i="2"/>
  <c r="B114" i="2"/>
  <c r="F21" i="2"/>
  <c r="J21" i="2"/>
  <c r="G21" i="2"/>
  <c r="K21" i="2"/>
  <c r="D75" i="2"/>
  <c r="C66" i="2"/>
  <c r="I21" i="2"/>
  <c r="C108" i="2"/>
  <c r="C112" i="2" s="1"/>
  <c r="E108" i="2"/>
  <c r="E112" i="2" s="1"/>
  <c r="B113" i="2"/>
  <c r="K108" i="2"/>
  <c r="K112" i="2" s="1"/>
  <c r="D108" i="2"/>
  <c r="D112" i="2" s="1"/>
  <c r="C103" i="1"/>
  <c r="B103" i="1"/>
  <c r="C102" i="1"/>
  <c r="B102" i="1"/>
  <c r="C101" i="1"/>
  <c r="B101" i="1"/>
  <c r="C94" i="1"/>
  <c r="B94" i="1"/>
  <c r="C93" i="1"/>
  <c r="B93" i="1"/>
  <c r="C92" i="1"/>
  <c r="B92" i="1"/>
  <c r="C85" i="1"/>
  <c r="B85" i="1"/>
  <c r="C84" i="1"/>
  <c r="B84" i="1"/>
  <c r="C83" i="1"/>
  <c r="B83" i="1"/>
  <c r="C76" i="1"/>
  <c r="B76" i="1"/>
  <c r="C75" i="1"/>
  <c r="B75" i="1"/>
  <c r="C74" i="1"/>
  <c r="B74" i="1"/>
  <c r="C67" i="1"/>
  <c r="B67" i="1"/>
  <c r="C66" i="1"/>
  <c r="B66" i="1"/>
  <c r="C65" i="1"/>
  <c r="B65" i="1"/>
  <c r="C58" i="1"/>
  <c r="B58" i="1"/>
  <c r="C57" i="1"/>
  <c r="B57" i="1"/>
  <c r="C56" i="1"/>
  <c r="B56" i="1"/>
  <c r="C49" i="1"/>
  <c r="B49" i="1"/>
  <c r="C48" i="1"/>
  <c r="B48" i="1"/>
  <c r="C47" i="1"/>
  <c r="B47" i="1"/>
  <c r="C40" i="1"/>
  <c r="B40" i="1"/>
  <c r="C39" i="1"/>
  <c r="B39" i="1"/>
  <c r="C38" i="1"/>
  <c r="B38" i="1"/>
  <c r="C31" i="1"/>
  <c r="B31" i="1"/>
  <c r="C30" i="1"/>
  <c r="B30" i="1"/>
  <c r="C29" i="1"/>
  <c r="B29" i="1"/>
  <c r="B22" i="1"/>
  <c r="B21" i="1"/>
  <c r="B20" i="1"/>
  <c r="C22" i="1"/>
  <c r="C21" i="1"/>
  <c r="C20" i="1"/>
  <c r="B53" i="1"/>
  <c r="L112" i="2" l="1"/>
  <c r="F112" i="2"/>
  <c r="B71" i="1"/>
  <c r="B62" i="1"/>
  <c r="B44" i="1"/>
  <c r="B35" i="1"/>
  <c r="B26" i="1"/>
  <c r="B17" i="1"/>
  <c r="B109" i="1"/>
  <c r="B107" i="1"/>
  <c r="B108" i="1"/>
  <c r="B112" i="1" l="1"/>
  <c r="B117" i="1"/>
  <c r="B118" i="1"/>
  <c r="B119" i="1"/>
  <c r="C109" i="1" l="1"/>
  <c r="C108" i="1"/>
  <c r="C107" i="1"/>
  <c r="C71" i="1"/>
  <c r="C62" i="1"/>
  <c r="C53" i="1"/>
  <c r="C44" i="1"/>
  <c r="C35" i="1"/>
  <c r="C26" i="1"/>
  <c r="C17" i="1"/>
  <c r="C117" i="1" l="1"/>
  <c r="C112" i="1"/>
  <c r="C118" i="1"/>
  <c r="C119" i="1"/>
  <c r="G17" i="1" l="1"/>
  <c r="F17" i="1"/>
  <c r="E17" i="1"/>
  <c r="G53" i="1" l="1"/>
  <c r="F53" i="1"/>
  <c r="E53" i="1"/>
  <c r="G44" i="1"/>
  <c r="F44" i="1"/>
  <c r="E44" i="1"/>
  <c r="G35" i="1"/>
  <c r="F35" i="1"/>
  <c r="E35" i="1"/>
  <c r="G26" i="1"/>
  <c r="F26" i="1"/>
  <c r="E26" i="1"/>
  <c r="N109" i="1" l="1"/>
  <c r="M109" i="1"/>
  <c r="L109" i="1"/>
  <c r="L114" i="1" s="1"/>
  <c r="K109" i="1"/>
  <c r="K114" i="1" s="1"/>
  <c r="J109" i="1"/>
  <c r="I109" i="1"/>
  <c r="G109" i="1"/>
  <c r="G114" i="1" s="1"/>
  <c r="F109" i="1"/>
  <c r="F114" i="1" s="1"/>
  <c r="E109" i="1"/>
  <c r="D109" i="1"/>
  <c r="I108" i="1"/>
  <c r="G108" i="1"/>
  <c r="G113" i="1" s="1"/>
  <c r="F108" i="1"/>
  <c r="E108" i="1"/>
  <c r="D108" i="1"/>
  <c r="N107" i="1"/>
  <c r="N117" i="1" s="1"/>
  <c r="M107" i="1"/>
  <c r="M112" i="1" s="1"/>
  <c r="L107" i="1"/>
  <c r="K107" i="1"/>
  <c r="K112" i="1" s="1"/>
  <c r="J107" i="1"/>
  <c r="J117" i="1" s="1"/>
  <c r="I107" i="1"/>
  <c r="I112" i="1" s="1"/>
  <c r="G107" i="1"/>
  <c r="F107" i="1"/>
  <c r="F112" i="1" s="1"/>
  <c r="E107" i="1"/>
  <c r="E117" i="1" s="1"/>
  <c r="D107" i="1"/>
  <c r="L112" i="1" s="1"/>
  <c r="N103" i="1"/>
  <c r="M103" i="1"/>
  <c r="L103" i="1"/>
  <c r="K103" i="1"/>
  <c r="J103" i="1"/>
  <c r="I103" i="1"/>
  <c r="G103" i="1"/>
  <c r="F103" i="1"/>
  <c r="E103" i="1"/>
  <c r="N102" i="1"/>
  <c r="M102" i="1"/>
  <c r="L102" i="1"/>
  <c r="K102" i="1"/>
  <c r="J102" i="1"/>
  <c r="I102" i="1"/>
  <c r="G102" i="1"/>
  <c r="F102" i="1"/>
  <c r="E102" i="1"/>
  <c r="N101" i="1"/>
  <c r="M101" i="1"/>
  <c r="L101" i="1"/>
  <c r="K101" i="1"/>
  <c r="J101" i="1"/>
  <c r="I101" i="1"/>
  <c r="G101" i="1"/>
  <c r="F101" i="1"/>
  <c r="E101" i="1"/>
  <c r="A101" i="1"/>
  <c r="N94" i="1"/>
  <c r="M94" i="1"/>
  <c r="L94" i="1"/>
  <c r="K94" i="1"/>
  <c r="J94" i="1"/>
  <c r="I94" i="1"/>
  <c r="G94" i="1"/>
  <c r="F94" i="1"/>
  <c r="E94" i="1"/>
  <c r="N93" i="1"/>
  <c r="M93" i="1"/>
  <c r="L93" i="1"/>
  <c r="K93" i="1"/>
  <c r="J93" i="1"/>
  <c r="I93" i="1"/>
  <c r="G93" i="1"/>
  <c r="F93" i="1"/>
  <c r="E93" i="1"/>
  <c r="N92" i="1"/>
  <c r="M92" i="1"/>
  <c r="L92" i="1"/>
  <c r="K92" i="1"/>
  <c r="J92" i="1"/>
  <c r="I92" i="1"/>
  <c r="G92" i="1"/>
  <c r="F92" i="1"/>
  <c r="E92" i="1"/>
  <c r="A92" i="1"/>
  <c r="N85" i="1"/>
  <c r="M85" i="1"/>
  <c r="L85" i="1"/>
  <c r="K85" i="1"/>
  <c r="J85" i="1"/>
  <c r="I85" i="1"/>
  <c r="G85" i="1"/>
  <c r="F85" i="1"/>
  <c r="E85" i="1"/>
  <c r="N84" i="1"/>
  <c r="M84" i="1"/>
  <c r="L84" i="1"/>
  <c r="K84" i="1"/>
  <c r="J84" i="1"/>
  <c r="I84" i="1"/>
  <c r="G84" i="1"/>
  <c r="F84" i="1"/>
  <c r="E84" i="1"/>
  <c r="N83" i="1"/>
  <c r="M83" i="1"/>
  <c r="L83" i="1"/>
  <c r="K83" i="1"/>
  <c r="J83" i="1"/>
  <c r="I83" i="1"/>
  <c r="G83" i="1"/>
  <c r="F83" i="1"/>
  <c r="E83" i="1"/>
  <c r="A83" i="1"/>
  <c r="N76" i="1"/>
  <c r="M76" i="1"/>
  <c r="L76" i="1"/>
  <c r="K76" i="1"/>
  <c r="J76" i="1"/>
  <c r="I76" i="1"/>
  <c r="G76" i="1"/>
  <c r="F76" i="1"/>
  <c r="E76" i="1"/>
  <c r="N75" i="1"/>
  <c r="M75" i="1"/>
  <c r="L75" i="1"/>
  <c r="K75" i="1"/>
  <c r="J75" i="1"/>
  <c r="I75" i="1"/>
  <c r="G75" i="1"/>
  <c r="F75" i="1"/>
  <c r="E75" i="1"/>
  <c r="N74" i="1"/>
  <c r="M74" i="1"/>
  <c r="L74" i="1"/>
  <c r="K74" i="1"/>
  <c r="J74" i="1"/>
  <c r="I74" i="1"/>
  <c r="G74" i="1"/>
  <c r="F74" i="1"/>
  <c r="E74" i="1"/>
  <c r="A74" i="1"/>
  <c r="N67" i="1"/>
  <c r="M67" i="1"/>
  <c r="L67" i="1"/>
  <c r="K67" i="1"/>
  <c r="J67" i="1"/>
  <c r="I67" i="1"/>
  <c r="G67" i="1"/>
  <c r="F67" i="1"/>
  <c r="E67" i="1"/>
  <c r="N66" i="1"/>
  <c r="M66" i="1"/>
  <c r="L66" i="1"/>
  <c r="K66" i="1"/>
  <c r="J66" i="1"/>
  <c r="I66" i="1"/>
  <c r="G66" i="1"/>
  <c r="F66" i="1"/>
  <c r="E66" i="1"/>
  <c r="N65" i="1"/>
  <c r="M65" i="1"/>
  <c r="L65" i="1"/>
  <c r="K65" i="1"/>
  <c r="J65" i="1"/>
  <c r="I65" i="1"/>
  <c r="G65" i="1"/>
  <c r="F65" i="1"/>
  <c r="E65" i="1"/>
  <c r="A65" i="1"/>
  <c r="N58" i="1"/>
  <c r="M58" i="1"/>
  <c r="L58" i="1"/>
  <c r="K58" i="1"/>
  <c r="J58" i="1"/>
  <c r="I58" i="1"/>
  <c r="G58" i="1"/>
  <c r="F58" i="1"/>
  <c r="E58" i="1"/>
  <c r="N57" i="1"/>
  <c r="M57" i="1"/>
  <c r="L57" i="1"/>
  <c r="K57" i="1"/>
  <c r="J57" i="1"/>
  <c r="I57" i="1"/>
  <c r="G57" i="1"/>
  <c r="F57" i="1"/>
  <c r="E57" i="1"/>
  <c r="N56" i="1"/>
  <c r="M56" i="1"/>
  <c r="L56" i="1"/>
  <c r="K56" i="1"/>
  <c r="J56" i="1"/>
  <c r="I56" i="1"/>
  <c r="G56" i="1"/>
  <c r="F56" i="1"/>
  <c r="E56" i="1"/>
  <c r="A56" i="1"/>
  <c r="N49" i="1"/>
  <c r="M49" i="1"/>
  <c r="L49" i="1"/>
  <c r="K49" i="1"/>
  <c r="J49" i="1"/>
  <c r="I49" i="1"/>
  <c r="G49" i="1"/>
  <c r="F49" i="1"/>
  <c r="E49" i="1"/>
  <c r="N48" i="1"/>
  <c r="M48" i="1"/>
  <c r="L48" i="1"/>
  <c r="K48" i="1"/>
  <c r="J48" i="1"/>
  <c r="I48" i="1"/>
  <c r="G48" i="1"/>
  <c r="F48" i="1"/>
  <c r="E48" i="1"/>
  <c r="N47" i="1"/>
  <c r="M47" i="1"/>
  <c r="L47" i="1"/>
  <c r="K47" i="1"/>
  <c r="J47" i="1"/>
  <c r="I47" i="1"/>
  <c r="G47" i="1"/>
  <c r="F47" i="1"/>
  <c r="E47" i="1"/>
  <c r="A47" i="1"/>
  <c r="N40" i="1"/>
  <c r="M40" i="1"/>
  <c r="L40" i="1"/>
  <c r="K40" i="1"/>
  <c r="J40" i="1"/>
  <c r="I40" i="1"/>
  <c r="G40" i="1"/>
  <c r="F40" i="1"/>
  <c r="E40" i="1"/>
  <c r="N39" i="1"/>
  <c r="M39" i="1"/>
  <c r="L39" i="1"/>
  <c r="K39" i="1"/>
  <c r="J39" i="1"/>
  <c r="I39" i="1"/>
  <c r="G39" i="1"/>
  <c r="F39" i="1"/>
  <c r="E39" i="1"/>
  <c r="N38" i="1"/>
  <c r="M38" i="1"/>
  <c r="L38" i="1"/>
  <c r="K38" i="1"/>
  <c r="J38" i="1"/>
  <c r="I38" i="1"/>
  <c r="G38" i="1"/>
  <c r="F38" i="1"/>
  <c r="E38" i="1"/>
  <c r="A38" i="1"/>
  <c r="N31" i="1"/>
  <c r="M31" i="1"/>
  <c r="L31" i="1"/>
  <c r="K31" i="1"/>
  <c r="J31" i="1"/>
  <c r="I31" i="1"/>
  <c r="G31" i="1"/>
  <c r="F31" i="1"/>
  <c r="E31" i="1"/>
  <c r="N30" i="1"/>
  <c r="M30" i="1"/>
  <c r="L30" i="1"/>
  <c r="K30" i="1"/>
  <c r="J30" i="1"/>
  <c r="I30" i="1"/>
  <c r="G30" i="1"/>
  <c r="F30" i="1"/>
  <c r="E30" i="1"/>
  <c r="N29" i="1"/>
  <c r="M29" i="1"/>
  <c r="L29" i="1"/>
  <c r="K29" i="1"/>
  <c r="J29" i="1"/>
  <c r="I29" i="1"/>
  <c r="G29" i="1"/>
  <c r="F29" i="1"/>
  <c r="E29" i="1"/>
  <c r="A29" i="1"/>
  <c r="N22" i="1"/>
  <c r="M22" i="1"/>
  <c r="L22" i="1"/>
  <c r="K22" i="1"/>
  <c r="J22" i="1"/>
  <c r="I22" i="1"/>
  <c r="G22" i="1"/>
  <c r="F22" i="1"/>
  <c r="E22" i="1"/>
  <c r="G21" i="1"/>
  <c r="F21" i="1"/>
  <c r="E21" i="1"/>
  <c r="N20" i="1"/>
  <c r="M20" i="1"/>
  <c r="L20" i="1"/>
  <c r="K20" i="1"/>
  <c r="J20" i="1"/>
  <c r="I20" i="1"/>
  <c r="G20" i="1"/>
  <c r="F20" i="1"/>
  <c r="E20" i="1"/>
  <c r="A20" i="1"/>
  <c r="N17" i="1"/>
  <c r="N108" i="1" s="1"/>
  <c r="M17" i="1"/>
  <c r="M108" i="1" s="1"/>
  <c r="L17" i="1"/>
  <c r="L108" i="1" s="1"/>
  <c r="K17" i="1"/>
  <c r="J17" i="1"/>
  <c r="J108" i="1" s="1"/>
  <c r="J14" i="1"/>
  <c r="I14" i="1"/>
  <c r="D14" i="1"/>
  <c r="L117" i="1" l="1"/>
  <c r="E113" i="1"/>
  <c r="N114" i="1"/>
  <c r="B114" i="1"/>
  <c r="C114" i="1"/>
  <c r="I114" i="1"/>
  <c r="M114" i="1"/>
  <c r="J112" i="1"/>
  <c r="B113" i="1"/>
  <c r="C113" i="1"/>
  <c r="I113" i="1"/>
  <c r="L119" i="1"/>
  <c r="N112" i="1"/>
  <c r="E119" i="1"/>
  <c r="J119" i="1"/>
  <c r="N119" i="1"/>
  <c r="M119" i="1"/>
  <c r="I119" i="1"/>
  <c r="G119" i="1"/>
  <c r="F118" i="1"/>
  <c r="E118" i="1"/>
  <c r="E112" i="1"/>
  <c r="G117" i="1"/>
  <c r="M113" i="1"/>
  <c r="M118" i="1"/>
  <c r="J113" i="1"/>
  <c r="J118" i="1"/>
  <c r="N113" i="1"/>
  <c r="N118" i="1"/>
  <c r="L113" i="1"/>
  <c r="K108" i="1"/>
  <c r="L118" i="1" s="1"/>
  <c r="G112" i="1"/>
  <c r="F113" i="1"/>
  <c r="E114" i="1"/>
  <c r="J114" i="1"/>
  <c r="I117" i="1"/>
  <c r="M117" i="1"/>
  <c r="G118" i="1"/>
  <c r="F119" i="1"/>
  <c r="K119" i="1"/>
  <c r="I118" i="1"/>
  <c r="F117" i="1"/>
  <c r="K117" i="1"/>
  <c r="K118" i="1" l="1"/>
  <c r="K113" i="1"/>
</calcChain>
</file>

<file path=xl/sharedStrings.xml><?xml version="1.0" encoding="utf-8"?>
<sst xmlns="http://schemas.openxmlformats.org/spreadsheetml/2006/main" count="270" uniqueCount="39">
  <si>
    <t>Replace "Rate Class #" with the appropriate rate classification.</t>
  </si>
  <si>
    <t>2017 Test</t>
  </si>
  <si>
    <t>2018 Test</t>
  </si>
  <si>
    <t>2019 Test</t>
  </si>
  <si>
    <t>2020 Test</t>
  </si>
  <si>
    <t>RESIDENTIAL</t>
  </si>
  <si>
    <t># of Customers</t>
  </si>
  <si>
    <t>kWh</t>
  </si>
  <si>
    <t>kW</t>
  </si>
  <si>
    <t>N/A</t>
  </si>
  <si>
    <t>Variance Analysis</t>
  </si>
  <si>
    <t>GENERAL SERVICE &lt;50KW</t>
  </si>
  <si>
    <t>GENERAL SERVICE 1500-5000 KW</t>
  </si>
  <si>
    <t>LARGE USER</t>
  </si>
  <si>
    <t>STREETLIGHTING</t>
  </si>
  <si>
    <t># of Connections</t>
  </si>
  <si>
    <t>UMSL</t>
  </si>
  <si>
    <t>SENTINEL LIGHTS</t>
  </si>
  <si>
    <t>STANDBY</t>
  </si>
  <si>
    <t>Rate Class 10</t>
  </si>
  <si>
    <t>Totals</t>
  </si>
  <si>
    <t>Customers / Connections</t>
  </si>
  <si>
    <t>kW from applicable classes</t>
  </si>
  <si>
    <t>Totals - Variance</t>
  </si>
  <si>
    <t>Totals - Variance Year over Year</t>
  </si>
  <si>
    <t>2012 Weather Normalized</t>
  </si>
  <si>
    <t>2013 Weather Normalized</t>
  </si>
  <si>
    <t>GENERAL SERVICE 50-1499KW</t>
  </si>
  <si>
    <t>2014 Forecast Weather Normalized</t>
  </si>
  <si>
    <t>Included in actuals for class</t>
  </si>
  <si>
    <t>Summary and Variances of Weather Normalized Actuals and Forecast Data</t>
  </si>
  <si>
    <t>2011 Weather Normalized</t>
  </si>
  <si>
    <t>2010 Weather Normalized</t>
  </si>
  <si>
    <t>Not forecasted</t>
  </si>
  <si>
    <t>Included class</t>
  </si>
  <si>
    <t>2015 to 2014 Forcast</t>
  </si>
  <si>
    <t>2015 to 2014</t>
  </si>
  <si>
    <t>2014 Weather Normalized</t>
  </si>
  <si>
    <r>
      <t>Summary and Variances of Weather Normalized Actuals to 2012 Board Approved</t>
    </r>
    <r>
      <rPr>
        <b/>
        <sz val="14"/>
        <color rgb="FFC00000"/>
        <rFont val="Arial"/>
        <family val="2"/>
      </rPr>
      <t xml:space="preserve"> (Updated)</t>
    </r>
  </si>
</sst>
</file>

<file path=xl/styles.xml><?xml version="1.0" encoding="utf-8"?>
<styleSheet xmlns="http://schemas.openxmlformats.org/spreadsheetml/2006/main" xmlns:mc="http://schemas.openxmlformats.org/markup-compatibility/2006" xmlns:x14ac="http://schemas.microsoft.com/office/spreadsheetml/2009/9/ac" mc:Ignorable="x14ac">
  <numFmts count="2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_(* #,##0.0_);_(* \(#,##0.0\);_(* &quot;-&quot;??_);_(@_)"/>
    <numFmt numFmtId="166" formatCode="#,##0.0"/>
    <numFmt numFmtId="167" formatCode="mm/dd/yyyy"/>
    <numFmt numFmtId="168" formatCode="0\-0"/>
    <numFmt numFmtId="169" formatCode="_(* #,##0_);_(* \(#,##0\);_(* &quot;-&quot;_);_(@_)"/>
    <numFmt numFmtId="170" formatCode="_(* #,##0.00_);_(* \(#,##0.00\);_(* &quot;-&quot;??_);_(@_)"/>
    <numFmt numFmtId="171" formatCode="_-* #,##0.0_-;\-* #,##0.0_-;_-* &quot;-&quot;??_-;_-@_-"/>
    <numFmt numFmtId="172" formatCode="_(&quot;$&quot;* #,##0_);_(&quot;$&quot;* \(#,##0\);_(&quot;$&quot;* &quot;-&quot;??_);_(@_)"/>
    <numFmt numFmtId="173" formatCode="&quot;$&quot;#,##0.00_);[Red]\(&quot;$&quot;#,##0.00\)"/>
    <numFmt numFmtId="174" formatCode="_(&quot;$&quot;* #,##0_);_(&quot;$&quot;* \(#,##0\);_(&quot;$&quot;* &quot;-&quot;_);_(@_)"/>
    <numFmt numFmtId="175" formatCode="_(&quot;$&quot;* #,##0.00_);_(&quot;$&quot;* \(#,##0.00\);_(&quot;$&quot;* &quot;-&quot;??_);_(@_)"/>
    <numFmt numFmtId="176" formatCode="&quot;$&quot;#,##0.00_);\(&quot;$&quot;#,##0.00\)"/>
    <numFmt numFmtId="177" formatCode="_(* #,##0_);_(* \(#,##0\);_(* &quot;-&quot;??_);_(@_)"/>
    <numFmt numFmtId="178" formatCode="&quot;$&quot;#,##0_);\(&quot;$&quot;#,##0\)"/>
    <numFmt numFmtId="179" formatCode="##\-#"/>
    <numFmt numFmtId="180" formatCode="&quot;£ &quot;#,##0.00;[Red]\-&quot;£ &quot;#,##0.00"/>
  </numFmts>
  <fonts count="63" x14ac:knownFonts="1">
    <font>
      <sz val="10"/>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Arial"/>
      <family val="2"/>
    </font>
    <font>
      <sz val="8"/>
      <name val="Arial"/>
      <family val="2"/>
    </font>
    <font>
      <b/>
      <sz val="14"/>
      <name val="Arial"/>
      <family val="2"/>
    </font>
    <font>
      <sz val="10"/>
      <color theme="1"/>
      <name val="Arial"/>
      <family val="2"/>
    </font>
    <font>
      <sz val="11"/>
      <color indexed="8"/>
      <name val="Calibri"/>
      <family val="2"/>
    </font>
    <font>
      <sz val="10"/>
      <color theme="0"/>
      <name val="Arial"/>
      <family val="2"/>
    </font>
    <font>
      <sz val="11"/>
      <color indexed="9"/>
      <name val="Calibri"/>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1"/>
      <color indexed="9"/>
      <name val="Calibri"/>
      <family val="2"/>
    </font>
    <font>
      <sz val="10"/>
      <name val="MS Sans Serif"/>
      <family val="2"/>
    </font>
    <font>
      <sz val="10"/>
      <color indexed="8"/>
      <name val="Arial"/>
      <family val="2"/>
    </font>
    <font>
      <b/>
      <sz val="10"/>
      <name val="Arial Unicode MS"/>
      <family val="2"/>
    </font>
    <font>
      <sz val="12"/>
      <color theme="1"/>
      <name val="Calibri"/>
      <family val="2"/>
      <scheme val="minor"/>
    </font>
    <font>
      <sz val="10"/>
      <name val="Arial Unicode MS"/>
      <family val="2"/>
    </font>
    <font>
      <i/>
      <sz val="11"/>
      <color indexed="23"/>
      <name val="Calibri"/>
      <family val="2"/>
    </font>
    <font>
      <sz val="11"/>
      <color indexed="17"/>
      <name val="Calibri"/>
      <family val="2"/>
    </font>
    <font>
      <sz val="10"/>
      <color rgb="FF006100"/>
      <name val="Arial"/>
      <family val="2"/>
    </font>
    <font>
      <b/>
      <sz val="15"/>
      <color indexed="56"/>
      <name val="Arial"/>
      <family val="2"/>
    </font>
    <font>
      <b/>
      <sz val="15"/>
      <color indexed="56"/>
      <name val="Calibri"/>
      <family val="2"/>
    </font>
    <font>
      <b/>
      <sz val="13"/>
      <color indexed="56"/>
      <name val="Arial"/>
      <family val="2"/>
    </font>
    <font>
      <b/>
      <sz val="13"/>
      <color indexed="56"/>
      <name val="Calibri"/>
      <family val="2"/>
    </font>
    <font>
      <b/>
      <sz val="11"/>
      <color indexed="56"/>
      <name val="Arial"/>
      <family val="2"/>
    </font>
    <font>
      <b/>
      <sz val="11"/>
      <color indexed="56"/>
      <name val="Calibri"/>
      <family val="2"/>
    </font>
    <font>
      <u/>
      <sz val="11"/>
      <color theme="10"/>
      <name val="Calibri"/>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indexed="60"/>
      <name val="Arial"/>
      <family val="2"/>
    </font>
    <font>
      <sz val="11"/>
      <color indexed="60"/>
      <name val="Calibri"/>
      <family val="2"/>
    </font>
    <font>
      <sz val="10"/>
      <color indexed="10"/>
      <name val="Arial"/>
      <family val="2"/>
    </font>
    <font>
      <b/>
      <sz val="11"/>
      <color indexed="63"/>
      <name val="Calibri"/>
      <family val="2"/>
    </font>
    <font>
      <b/>
      <sz val="10"/>
      <color rgb="FF3F3F3F"/>
      <name val="Arial"/>
      <family val="2"/>
    </font>
    <font>
      <b/>
      <sz val="18"/>
      <color indexed="56"/>
      <name val="Cambria"/>
      <family val="2"/>
    </font>
    <font>
      <b/>
      <sz val="18"/>
      <color indexed="56"/>
      <name val="Cambria"/>
      <family val="2"/>
      <scheme val="major"/>
    </font>
    <font>
      <b/>
      <sz val="11"/>
      <color indexed="8"/>
      <name val="Calibri"/>
      <family val="2"/>
    </font>
    <font>
      <b/>
      <sz val="10"/>
      <color theme="1"/>
      <name val="Arial"/>
      <family val="2"/>
    </font>
    <font>
      <sz val="11"/>
      <color indexed="10"/>
      <name val="Calibri"/>
      <family val="2"/>
    </font>
    <font>
      <sz val="10"/>
      <color rgb="FFC00000"/>
      <name val="Arial"/>
      <family val="2"/>
    </font>
    <font>
      <b/>
      <sz val="10"/>
      <color rgb="FFC00000"/>
      <name val="Arial"/>
      <family val="2"/>
    </font>
    <font>
      <b/>
      <sz val="14"/>
      <color rgb="FFC00000"/>
      <name val="Arial"/>
      <family val="2"/>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mediumGray">
        <bgColor theme="0"/>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darkUp">
        <fgColor indexed="0"/>
        <bgColor indexed="0"/>
      </patternFill>
    </fill>
    <fill>
      <patternFill patternType="solid">
        <fgColor indexed="26"/>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4"/>
      </left>
      <right style="double">
        <color indexed="64"/>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right/>
      <top/>
      <bottom/>
      <diagonal style="double">
        <color indexed="0"/>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6642">
    <xf numFmtId="0" fontId="0" fillId="0" borderId="0"/>
    <xf numFmtId="43" fontId="18" fillId="0" borderId="0" applyFont="0" applyFill="0" applyBorder="0" applyAlignment="0" applyProtection="0"/>
    <xf numFmtId="9" fontId="18" fillId="0" borderId="0" applyFont="0" applyFill="0" applyBorder="0" applyAlignment="0" applyProtection="0"/>
    <xf numFmtId="0" fontId="18" fillId="0" borderId="0"/>
    <xf numFmtId="165" fontId="18" fillId="0" borderId="0"/>
    <xf numFmtId="165" fontId="18" fillId="0" borderId="0"/>
    <xf numFmtId="165" fontId="18" fillId="0" borderId="0"/>
    <xf numFmtId="165" fontId="18" fillId="0" borderId="0"/>
    <xf numFmtId="166" fontId="18" fillId="0" borderId="0"/>
    <xf numFmtId="166" fontId="18" fillId="0" borderId="0"/>
    <xf numFmtId="166" fontId="18" fillId="0" borderId="0"/>
    <xf numFmtId="166" fontId="18" fillId="0" borderId="0"/>
    <xf numFmtId="165" fontId="18" fillId="0" borderId="0"/>
    <xf numFmtId="165" fontId="18" fillId="0" borderId="0"/>
    <xf numFmtId="165" fontId="18" fillId="0" borderId="0"/>
    <xf numFmtId="165" fontId="18" fillId="0" borderId="0"/>
    <xf numFmtId="167" fontId="18" fillId="0" borderId="0"/>
    <xf numFmtId="167" fontId="18" fillId="0" borderId="0"/>
    <xf numFmtId="167" fontId="18" fillId="0" borderId="0"/>
    <xf numFmtId="167" fontId="18" fillId="0" borderId="0"/>
    <xf numFmtId="168" fontId="18" fillId="0" borderId="0"/>
    <xf numFmtId="168" fontId="18" fillId="0" borderId="0"/>
    <xf numFmtId="168" fontId="18" fillId="0" borderId="0"/>
    <xf numFmtId="168" fontId="18" fillId="0" borderId="0"/>
    <xf numFmtId="167" fontId="18" fillId="0" borderId="0"/>
    <xf numFmtId="0" fontId="1" fillId="10"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1" fillId="10" borderId="0" applyNumberFormat="0" applyBorder="0" applyAlignment="0" applyProtection="0"/>
    <xf numFmtId="0" fontId="22" fillId="37" borderId="0" applyNumberFormat="0" applyBorder="0" applyAlignment="0" applyProtection="0"/>
    <xf numFmtId="0" fontId="1" fillId="10"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2" fillId="37"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1" fillId="14"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2" fillId="38" borderId="0" applyNumberFormat="0" applyBorder="0" applyAlignment="0" applyProtection="0"/>
    <xf numFmtId="0" fontId="23" fillId="38"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1" fillId="18"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2" fillId="39" borderId="0" applyNumberFormat="0" applyBorder="0" applyAlignment="0" applyProtection="0"/>
    <xf numFmtId="0" fontId="23" fillId="39"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1" fillId="22"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3"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4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1" fillId="30"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1" fillId="11"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3" fillId="4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4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1" fillId="19"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2" fillId="45" borderId="0" applyNumberFormat="0" applyBorder="0" applyAlignment="0" applyProtection="0"/>
    <xf numFmtId="0" fontId="23" fillId="45"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1" fillId="23"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2" fillId="40" borderId="0" applyNumberFormat="0" applyBorder="0" applyAlignment="0" applyProtection="0"/>
    <xf numFmtId="0" fontId="23" fillId="40"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1" fillId="27"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2" fillId="43" borderId="0" applyNumberFormat="0" applyBorder="0" applyAlignment="0" applyProtection="0"/>
    <xf numFmtId="0" fontId="23" fillId="43"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1" fillId="31"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2" fillId="46" borderId="0" applyNumberFormat="0" applyBorder="0" applyAlignment="0" applyProtection="0"/>
    <xf numFmtId="0" fontId="23" fillId="46"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4" fillId="47" borderId="0" applyNumberFormat="0" applyBorder="0" applyAlignment="0" applyProtection="0"/>
    <xf numFmtId="0" fontId="25" fillId="47"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4" fillId="44" borderId="0" applyNumberFormat="0" applyBorder="0" applyAlignment="0" applyProtection="0"/>
    <xf numFmtId="0" fontId="25" fillId="44"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4" fillId="49" borderId="0" applyNumberFormat="0" applyBorder="0" applyAlignment="0" applyProtection="0"/>
    <xf numFmtId="0" fontId="25" fillId="49"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4" fillId="50" borderId="0" applyNumberFormat="0" applyBorder="0" applyAlignment="0" applyProtection="0"/>
    <xf numFmtId="0" fontId="25" fillId="5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4" fillId="51" borderId="0" applyNumberFormat="0" applyBorder="0" applyAlignment="0" applyProtection="0"/>
    <xf numFmtId="0" fontId="25" fillId="5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4" fillId="52" borderId="0" applyNumberFormat="0" applyBorder="0" applyAlignment="0" applyProtection="0"/>
    <xf numFmtId="0" fontId="25" fillId="52"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4" fillId="53" borderId="0" applyNumberFormat="0" applyBorder="0" applyAlignment="0" applyProtection="0"/>
    <xf numFmtId="0" fontId="25" fillId="53"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5" fillId="48"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5" fillId="4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5" fillId="54" borderId="0" applyNumberFormat="0" applyBorder="0" applyAlignment="0" applyProtection="0"/>
    <xf numFmtId="0" fontId="7" fillId="3" borderId="0" applyNumberFormat="0" applyBorder="0" applyAlignment="0" applyProtection="0"/>
    <xf numFmtId="0" fontId="26" fillId="38" borderId="0" applyNumberFormat="0" applyBorder="0" applyAlignment="0" applyProtection="0"/>
    <xf numFmtId="0" fontId="7" fillId="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0" fontId="26" fillId="38"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11" fillId="6"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9" fillId="55" borderId="11" applyNumberFormat="0" applyAlignment="0" applyProtection="0"/>
    <xf numFmtId="0" fontId="29" fillId="55" borderId="11" applyNumberFormat="0" applyAlignment="0" applyProtection="0"/>
    <xf numFmtId="0" fontId="11" fillId="6"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8" fillId="55" borderId="4" applyNumberFormat="0" applyAlignment="0" applyProtection="0"/>
    <xf numFmtId="0" fontId="29" fillId="55" borderId="11" applyNumberFormat="0" applyAlignment="0" applyProtection="0"/>
    <xf numFmtId="0" fontId="29" fillId="55" borderId="11" applyNumberFormat="0" applyAlignment="0" applyProtection="0"/>
    <xf numFmtId="0" fontId="29" fillId="55" borderId="11" applyNumberFormat="0" applyAlignment="0" applyProtection="0"/>
    <xf numFmtId="0" fontId="13" fillId="7" borderId="7" applyNumberFormat="0" applyAlignment="0" applyProtection="0"/>
    <xf numFmtId="0" fontId="13" fillId="7" borderId="7" applyNumberFormat="0" applyAlignment="0" applyProtection="0"/>
    <xf numFmtId="0" fontId="30" fillId="56" borderId="12" applyNumberFormat="0" applyAlignment="0" applyProtection="0"/>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1" fontId="18" fillId="0" borderId="0">
      <alignment vertical="center"/>
    </xf>
    <xf numFmtId="41"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lignment vertical="center"/>
    </xf>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31" fillId="0" borderId="0" applyFont="0" applyFill="0" applyBorder="0" applyAlignment="0" applyProtection="0"/>
    <xf numFmtId="169" fontId="31" fillId="0" borderId="0" applyFont="0" applyFill="0" applyBorder="0" applyAlignment="0" applyProtection="0"/>
    <xf numFmtId="169" fontId="18" fillId="0" borderId="0">
      <alignment vertical="center"/>
    </xf>
    <xf numFmtId="169" fontId="18" fillId="0" borderId="0">
      <alignment vertical="center"/>
    </xf>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41" fontId="18" fillId="0" borderId="0">
      <alignment vertical="center"/>
    </xf>
    <xf numFmtId="41"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69" fontId="18" fillId="0" borderId="0">
      <alignment vertical="center"/>
    </xf>
    <xf numFmtId="170"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9" fontId="33" fillId="57" borderId="13" applyAlignment="0" applyProtection="0"/>
    <xf numFmtId="43" fontId="31" fillId="0" borderId="0" applyFont="0" applyFill="0" applyBorder="0" applyAlignment="0" applyProtection="0"/>
    <xf numFmtId="49" fontId="33" fillId="57" borderId="13"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65"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9" fontId="33" fillId="57" borderId="13"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65"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18" fillId="0" borderId="0">
      <alignment vertical="center"/>
    </xf>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2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31"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32"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43" fontId="31"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lignment vertical="center"/>
    </xf>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3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170"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43" fontId="18" fillId="0" borderId="0">
      <alignment vertical="center"/>
    </xf>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pplyFont="0" applyFill="0" applyBorder="0" applyAlignment="0" applyProtection="0"/>
    <xf numFmtId="43"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0" fontId="18" fillId="0" borderId="0" applyFont="0" applyFill="0" applyBorder="0" applyAlignment="0" applyProtection="0"/>
    <xf numFmtId="43" fontId="3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31" fillId="0" borderId="0" applyFont="0" applyFill="0" applyBorder="0" applyAlignment="0" applyProtection="0"/>
    <xf numFmtId="170" fontId="18" fillId="0" borderId="0">
      <alignment vertical="center"/>
    </xf>
    <xf numFmtId="170" fontId="18" fillId="0" borderId="0">
      <alignment vertical="center"/>
    </xf>
    <xf numFmtId="43" fontId="35" fillId="0" borderId="0" applyFont="0" applyFill="0" applyBorder="0" applyAlignment="0" applyProtection="0"/>
    <xf numFmtId="171"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172"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43" fontId="31" fillId="0" borderId="0" applyFont="0" applyFill="0" applyBorder="0" applyAlignment="0" applyProtection="0"/>
    <xf numFmtId="171"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43" fontId="1"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lignment vertical="center"/>
    </xf>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17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5" fontId="22"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165" fontId="22"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170" fontId="22" fillId="0" borderId="0" applyFont="0" applyFill="0" applyBorder="0" applyAlignment="0" applyProtection="0"/>
    <xf numFmtId="170" fontId="18" fillId="0" borderId="0">
      <alignment vertical="center"/>
    </xf>
    <xf numFmtId="170" fontId="31" fillId="0" borderId="0" applyFont="0" applyFill="0" applyBorder="0" applyAlignment="0" applyProtection="0"/>
    <xf numFmtId="170" fontId="22"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22"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31"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34"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3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3" fontId="18" fillId="0" borderId="0" applyFont="0" applyFill="0" applyBorder="0" applyAlignment="0" applyProtection="0"/>
    <xf numFmtId="43" fontId="18" fillId="0" borderId="0">
      <alignment vertical="center"/>
    </xf>
    <xf numFmtId="43" fontId="18" fillId="0" borderId="0">
      <alignment vertical="center"/>
    </xf>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3" fontId="18" fillId="0" borderId="0" applyFont="0" applyFill="0" applyBorder="0" applyAlignment="0" applyProtection="0"/>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43" fontId="18" fillId="0" borderId="0">
      <alignment vertical="center"/>
    </xf>
    <xf numFmtId="170" fontId="34" fillId="0" borderId="0" applyFont="0" applyFill="0" applyBorder="0" applyAlignment="0" applyProtection="0"/>
    <xf numFmtId="170" fontId="18" fillId="0" borderId="0">
      <alignment vertical="center"/>
    </xf>
    <xf numFmtId="170" fontId="18" fillId="0" borderId="0">
      <alignment vertical="center"/>
    </xf>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32" fillId="0" borderId="0" applyFont="0" applyFill="0" applyBorder="0" applyAlignment="0" applyProtection="0"/>
    <xf numFmtId="43" fontId="18" fillId="0" borderId="0">
      <alignment vertical="center"/>
    </xf>
    <xf numFmtId="170" fontId="34"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8" fillId="0" borderId="0">
      <alignment vertical="center"/>
    </xf>
    <xf numFmtId="170" fontId="34"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32" fillId="0" borderId="0" applyFont="0" applyFill="0" applyBorder="0" applyAlignment="0" applyProtection="0"/>
    <xf numFmtId="43" fontId="18" fillId="0" borderId="0">
      <alignment vertical="center"/>
    </xf>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lignment vertical="center"/>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170" fontId="18" fillId="0" borderId="0" applyFont="0" applyFill="0" applyBorder="0" applyAlignment="0" applyProtection="0"/>
    <xf numFmtId="170"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 fillId="0" borderId="0" applyFont="0" applyFill="0" applyBorder="0" applyAlignment="0" applyProtection="0"/>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170" fontId="31" fillId="0" borderId="0" applyFont="0" applyFill="0" applyBorder="0" applyAlignment="0" applyProtection="0"/>
    <xf numFmtId="170" fontId="18" fillId="0" borderId="0" applyFont="0" applyFill="0" applyBorder="0" applyAlignment="0" applyProtection="0"/>
    <xf numFmtId="170" fontId="32" fillId="0" borderId="0" applyFont="0" applyFill="0" applyBorder="0" applyAlignment="0" applyProtection="0"/>
    <xf numFmtId="170" fontId="31" fillId="0" borderId="0" applyFont="0" applyFill="0" applyBorder="0" applyAlignment="0" applyProtection="0"/>
    <xf numFmtId="170" fontId="32"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lignment vertical="center"/>
    </xf>
    <xf numFmtId="43" fontId="18" fillId="0" borderId="0">
      <alignment vertical="center"/>
    </xf>
    <xf numFmtId="170" fontId="18" fillId="0" borderId="0">
      <alignment vertical="center"/>
    </xf>
    <xf numFmtId="170" fontId="18" fillId="0" borderId="0">
      <alignment vertical="center"/>
    </xf>
    <xf numFmtId="170" fontId="18" fillId="0" borderId="0">
      <alignment vertical="center"/>
    </xf>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170" fontId="18" fillId="0" borderId="0">
      <alignment vertical="center"/>
    </xf>
    <xf numFmtId="170" fontId="18" fillId="0" borderId="0" applyFont="0" applyFill="0" applyBorder="0" applyAlignment="0" applyProtection="0"/>
    <xf numFmtId="170" fontId="18" fillId="0" borderId="0" applyFont="0" applyFill="0" applyBorder="0" applyAlignment="0" applyProtection="0"/>
    <xf numFmtId="43" fontId="18" fillId="0" borderId="0">
      <alignment vertical="center"/>
    </xf>
    <xf numFmtId="43" fontId="18" fillId="0" borderId="0">
      <alignment vertical="center"/>
    </xf>
    <xf numFmtId="43" fontId="18" fillId="0" borderId="0">
      <alignment vertical="center"/>
    </xf>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42" fontId="18" fillId="0" borderId="0">
      <alignment vertical="center"/>
    </xf>
    <xf numFmtId="42"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4"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7"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8" fillId="0" borderId="0" applyFont="0" applyFill="0" applyBorder="0" applyAlignment="0" applyProtection="0"/>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176" fontId="18" fillId="0" borderId="0" applyFont="0" applyFill="0" applyBorder="0" applyAlignment="0" applyProtection="0"/>
    <xf numFmtId="44" fontId="18" fillId="0" borderId="0">
      <alignment vertical="center"/>
    </xf>
    <xf numFmtId="44" fontId="18" fillId="0" borderId="0">
      <alignment vertical="center"/>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175" fontId="18" fillId="0" borderId="0">
      <alignment vertical="center"/>
    </xf>
    <xf numFmtId="44" fontId="18" fillId="0" borderId="0">
      <alignment vertical="center"/>
    </xf>
    <xf numFmtId="175"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175"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pplyFont="0" applyFill="0" applyBorder="0" applyAlignment="0" applyProtection="0"/>
    <xf numFmtId="175" fontId="18" fillId="0" borderId="0" applyFont="0" applyFill="0" applyBorder="0" applyAlignment="0" applyProtection="0"/>
    <xf numFmtId="175" fontId="18" fillId="0" borderId="0" applyFont="0" applyFill="0" applyBorder="0" applyAlignment="0" applyProtection="0"/>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175" fontId="18" fillId="0" borderId="0">
      <alignment vertical="center"/>
    </xf>
    <xf numFmtId="44" fontId="18" fillId="0" borderId="0">
      <alignment vertical="center"/>
    </xf>
    <xf numFmtId="44" fontId="18" fillId="0" borderId="0">
      <alignment vertical="center"/>
    </xf>
    <xf numFmtId="44" fontId="18" fillId="0" borderId="0">
      <alignment vertical="center"/>
    </xf>
    <xf numFmtId="44" fontId="18" fillId="0" borderId="0">
      <alignment vertical="center"/>
    </xf>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78" fontId="18" fillId="0" borderId="0" applyFont="0" applyFill="0" applyBorder="0" applyAlignment="0" applyProtection="0"/>
    <xf numFmtId="14" fontId="18" fillId="0" borderId="0" applyFont="0" applyFill="0" applyBorder="0" applyAlignment="0" applyProtection="0"/>
    <xf numFmtId="15" fontId="18" fillId="0" borderId="0"/>
    <xf numFmtId="15" fontId="18" fillId="0" borderId="0"/>
    <xf numFmtId="15" fontId="18" fillId="0" borderId="0"/>
    <xf numFmtId="15" fontId="18" fillId="0" borderId="0"/>
    <xf numFmtId="15" fontId="18" fillId="0" borderId="0"/>
    <xf numFmtId="15" fontId="18" fillId="0" borderId="0"/>
    <xf numFmtId="15" fontId="18" fillId="0" borderId="0"/>
    <xf numFmtId="14" fontId="18" fillId="0" borderId="0" applyFont="0" applyFill="0" applyBorder="0" applyAlignment="0" applyProtection="0"/>
    <xf numFmtId="15" fontId="18" fillId="0" borderId="0"/>
    <xf numFmtId="0" fontId="15" fillId="0" borderId="0" applyNumberFormat="0" applyFill="0" applyBorder="0" applyAlignment="0" applyProtection="0"/>
    <xf numFmtId="0" fontId="15" fillId="0" borderId="0" applyNumberFormat="0" applyFill="0" applyBorder="0" applyAlignment="0" applyProtection="0"/>
    <xf numFmtId="0" fontId="36"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 fillId="2" borderId="0" applyNumberFormat="0" applyBorder="0" applyAlignment="0" applyProtection="0"/>
    <xf numFmtId="0" fontId="37" fillId="39" borderId="0" applyNumberFormat="0" applyBorder="0" applyAlignment="0" applyProtection="0"/>
    <xf numFmtId="0" fontId="6" fillId="2"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39" borderId="0" applyNumberFormat="0" applyBorder="0" applyAlignment="0" applyProtection="0"/>
    <xf numFmtId="0" fontId="38" fillId="2" borderId="0" applyNumberFormat="0" applyBorder="0" applyAlignment="0" applyProtection="0"/>
    <xf numFmtId="0" fontId="38" fillId="39" borderId="0" applyNumberFormat="0" applyBorder="0" applyAlignment="0" applyProtection="0"/>
    <xf numFmtId="0" fontId="38" fillId="2" borderId="0" applyNumberFormat="0" applyBorder="0" applyAlignment="0" applyProtection="0"/>
    <xf numFmtId="0" fontId="38" fillId="2" borderId="0" applyNumberFormat="0" applyBorder="0" applyAlignment="0" applyProtection="0"/>
    <xf numFmtId="0" fontId="37" fillId="39" borderId="0" applyNumberFormat="0" applyBorder="0" applyAlignment="0" applyProtection="0"/>
    <xf numFmtId="38" fontId="20" fillId="57" borderId="0" applyNumberFormat="0" applyBorder="0" applyAlignment="0" applyProtection="0"/>
    <xf numFmtId="0" fontId="3" fillId="0" borderId="1"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 fillId="0" borderId="1"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39" fillId="0" borderId="14" applyNumberFormat="0" applyFill="0" applyAlignment="0" applyProtection="0"/>
    <xf numFmtId="0" fontId="40" fillId="0" borderId="14" applyNumberFormat="0" applyFill="0" applyAlignment="0" applyProtection="0"/>
    <xf numFmtId="0" fontId="4" fillId="0" borderId="2"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 fillId="0" borderId="2"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1" fillId="0" borderId="15" applyNumberFormat="0" applyFill="0" applyAlignment="0" applyProtection="0"/>
    <xf numFmtId="0" fontId="42" fillId="0" borderId="15" applyNumberFormat="0" applyFill="0" applyAlignment="0" applyProtection="0"/>
    <xf numFmtId="0" fontId="5" fillId="0" borderId="3"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5" fillId="0" borderId="3"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3" fillId="0" borderId="16" applyNumberFormat="0" applyFill="0" applyAlignment="0" applyProtection="0"/>
    <xf numFmtId="0" fontId="44" fillId="0" borderId="16" applyNumberFormat="0" applyFill="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alignment vertical="top"/>
      <protection locked="0"/>
    </xf>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10" fontId="20" fillId="58" borderId="10" applyNumberFormat="0" applyBorder="0" applyAlignment="0" applyProtection="0"/>
    <xf numFmtId="0" fontId="9" fillId="5" borderId="4" applyNumberFormat="0" applyAlignment="0" applyProtection="0"/>
    <xf numFmtId="0" fontId="46" fillId="42" borderId="11" applyNumberFormat="0" applyAlignment="0" applyProtection="0"/>
    <xf numFmtId="0" fontId="46" fillId="42" borderId="11" applyNumberFormat="0" applyAlignment="0" applyProtection="0"/>
    <xf numFmtId="0" fontId="46" fillId="42" borderId="11" applyNumberFormat="0" applyAlignment="0" applyProtection="0"/>
    <xf numFmtId="0" fontId="9" fillId="5" borderId="4" applyNumberFormat="0" applyAlignment="0" applyProtection="0"/>
    <xf numFmtId="0" fontId="47" fillId="42" borderId="4" applyNumberFormat="0" applyAlignment="0" applyProtection="0"/>
    <xf numFmtId="0" fontId="47" fillId="42" borderId="4" applyNumberFormat="0" applyAlignment="0" applyProtection="0"/>
    <xf numFmtId="0" fontId="47" fillId="42" borderId="4" applyNumberFormat="0" applyAlignment="0" applyProtection="0"/>
    <xf numFmtId="0" fontId="47" fillId="42" borderId="4" applyNumberFormat="0" applyAlignment="0" applyProtection="0"/>
    <xf numFmtId="0" fontId="46" fillId="42" borderId="11" applyNumberFormat="0" applyAlignment="0" applyProtection="0"/>
    <xf numFmtId="0" fontId="46" fillId="42" borderId="11" applyNumberFormat="0" applyAlignment="0" applyProtection="0"/>
    <xf numFmtId="0" fontId="46" fillId="42" borderId="11" applyNumberFormat="0" applyAlignment="0" applyProtection="0"/>
    <xf numFmtId="0" fontId="12" fillId="0" borderId="6"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12" fillId="0" borderId="6"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8" fillId="0" borderId="17" applyNumberFormat="0" applyFill="0" applyAlignment="0" applyProtection="0"/>
    <xf numFmtId="0" fontId="49" fillId="0" borderId="17" applyNumberFormat="0" applyFill="0" applyAlignment="0" applyProtection="0"/>
    <xf numFmtId="179" fontId="18" fillId="0" borderId="0"/>
    <xf numFmtId="179" fontId="18" fillId="0" borderId="0"/>
    <xf numFmtId="179" fontId="18" fillId="0" borderId="0"/>
    <xf numFmtId="179" fontId="18" fillId="0" borderId="0"/>
    <xf numFmtId="177" fontId="18" fillId="0" borderId="0"/>
    <xf numFmtId="177" fontId="18" fillId="0" borderId="0"/>
    <xf numFmtId="177" fontId="18" fillId="0" borderId="0"/>
    <xf numFmtId="177" fontId="18" fillId="0" borderId="0"/>
    <xf numFmtId="179" fontId="18" fillId="0" borderId="0"/>
    <xf numFmtId="179" fontId="18" fillId="0" borderId="0"/>
    <xf numFmtId="179" fontId="18" fillId="0" borderId="0"/>
    <xf numFmtId="179" fontId="18" fillId="0" borderId="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8"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1" fillId="59" borderId="0" applyNumberFormat="0" applyBorder="0" applyAlignment="0" applyProtection="0"/>
    <xf numFmtId="180" fontId="18" fillId="0" borderId="0"/>
    <xf numFmtId="180" fontId="18" fillId="0" borderId="0"/>
    <xf numFmtId="180" fontId="18" fillId="0" borderId="0"/>
    <xf numFmtId="18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31" fillId="0" borderId="0"/>
    <xf numFmtId="0" fontId="18"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1" fillId="0" borderId="0"/>
    <xf numFmtId="0" fontId="34" fillId="0" borderId="0"/>
    <xf numFmtId="0" fontId="1" fillId="0" borderId="0"/>
    <xf numFmtId="0" fontId="1" fillId="0" borderId="0"/>
    <xf numFmtId="0" fontId="1"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2" fillId="0" borderId="0"/>
    <xf numFmtId="0" fontId="22" fillId="0" borderId="0"/>
    <xf numFmtId="0" fontId="22" fillId="0" borderId="0"/>
    <xf numFmtId="0" fontId="31" fillId="0" borderId="0"/>
    <xf numFmtId="0" fontId="31" fillId="0" borderId="0"/>
    <xf numFmtId="0" fontId="22" fillId="0" borderId="0"/>
    <xf numFmtId="0" fontId="18" fillId="0" borderId="0"/>
    <xf numFmtId="0" fontId="18" fillId="0" borderId="0"/>
    <xf numFmtId="0" fontId="31" fillId="0" borderId="0"/>
    <xf numFmtId="0" fontId="31" fillId="0" borderId="0"/>
    <xf numFmtId="0" fontId="31" fillId="0" borderId="0"/>
    <xf numFmtId="0" fontId="22" fillId="0" borderId="0"/>
    <xf numFmtId="0" fontId="18" fillId="0" borderId="0"/>
    <xf numFmtId="0" fontId="18" fillId="0" borderId="0"/>
    <xf numFmtId="0" fontId="31" fillId="0" borderId="0"/>
    <xf numFmtId="0" fontId="18" fillId="0" borderId="0">
      <alignment vertical="center"/>
    </xf>
    <xf numFmtId="0" fontId="22" fillId="0" borderId="0"/>
    <xf numFmtId="0" fontId="22" fillId="0" borderId="0"/>
    <xf numFmtId="0" fontId="31" fillId="0" borderId="0"/>
    <xf numFmtId="0" fontId="31" fillId="0" borderId="0"/>
    <xf numFmtId="0" fontId="31" fillId="0" borderId="0"/>
    <xf numFmtId="0" fontId="31" fillId="0" borderId="0"/>
    <xf numFmtId="0" fontId="31"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31" fillId="0" borderId="0"/>
    <xf numFmtId="0" fontId="18" fillId="0" borderId="0"/>
    <xf numFmtId="0" fontId="18" fillId="0" borderId="0"/>
    <xf numFmtId="0" fontId="31" fillId="0" borderId="0"/>
    <xf numFmtId="0" fontId="31" fillId="0" borderId="0"/>
    <xf numFmtId="0" fontId="18" fillId="0" borderId="0"/>
    <xf numFmtId="0" fontId="31" fillId="0" borderId="0"/>
    <xf numFmtId="0" fontId="31" fillId="0" borderId="0"/>
    <xf numFmtId="0" fontId="31" fillId="0" borderId="0"/>
    <xf numFmtId="0" fontId="31" fillId="0" borderId="0"/>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34"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22" fillId="0" borderId="0"/>
    <xf numFmtId="0" fontId="18" fillId="0" borderId="0"/>
    <xf numFmtId="0" fontId="31" fillId="0" borderId="0"/>
    <xf numFmtId="0" fontId="18" fillId="0" borderId="0"/>
    <xf numFmtId="0" fontId="22" fillId="0" borderId="0"/>
    <xf numFmtId="0" fontId="18" fillId="0" borderId="0"/>
    <xf numFmtId="0" fontId="18"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1" fillId="0" borderId="0"/>
    <xf numFmtId="0" fontId="18" fillId="0" borderId="0"/>
    <xf numFmtId="0" fontId="18" fillId="0" borderId="0"/>
    <xf numFmtId="0" fontId="31"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8" fillId="0" borderId="0"/>
    <xf numFmtId="0" fontId="18" fillId="0" borderId="0"/>
    <xf numFmtId="0" fontId="18" fillId="0" borderId="0"/>
    <xf numFmtId="0" fontId="32" fillId="0" borderId="0"/>
    <xf numFmtId="0" fontId="32" fillId="0" borderId="0"/>
    <xf numFmtId="0" fontId="22" fillId="0" borderId="0"/>
    <xf numFmtId="0" fontId="32" fillId="0" borderId="0"/>
    <xf numFmtId="0" fontId="32" fillId="0" borderId="0"/>
    <xf numFmtId="0" fontId="32" fillId="0" borderId="0"/>
    <xf numFmtId="0" fontId="32" fillId="0" borderId="0"/>
    <xf numFmtId="0" fontId="18" fillId="0" borderId="0"/>
    <xf numFmtId="0" fontId="32" fillId="0" borderId="0"/>
    <xf numFmtId="0" fontId="18" fillId="0" borderId="0"/>
    <xf numFmtId="0" fontId="18" fillId="0" borderId="0"/>
    <xf numFmtId="0" fontId="32" fillId="0" borderId="0"/>
    <xf numFmtId="0" fontId="32" fillId="0" borderId="0"/>
    <xf numFmtId="0" fontId="32" fillId="0" borderId="0"/>
    <xf numFmtId="0" fontId="32" fillId="0" borderId="0"/>
    <xf numFmtId="0" fontId="32" fillId="0" borderId="0"/>
    <xf numFmtId="0" fontId="18"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3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18" fillId="0" borderId="0">
      <alignment vertical="center"/>
    </xf>
    <xf numFmtId="0" fontId="52" fillId="0" borderId="0">
      <alignment vertical="top"/>
    </xf>
    <xf numFmtId="0" fontId="18" fillId="0" borderId="0">
      <alignment vertical="center"/>
    </xf>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32" fillId="0" borderId="0"/>
    <xf numFmtId="0" fontId="22" fillId="0" borderId="0"/>
    <xf numFmtId="0" fontId="32" fillId="0" borderId="0"/>
    <xf numFmtId="0" fontId="18" fillId="0" borderId="0">
      <alignment vertical="center"/>
    </xf>
    <xf numFmtId="0" fontId="32" fillId="0" borderId="0"/>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31"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8" fillId="0" borderId="0">
      <alignment vertical="center"/>
    </xf>
    <xf numFmtId="0" fontId="18" fillId="0" borderId="0">
      <alignment vertical="center"/>
    </xf>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22" fillId="0" borderId="0"/>
    <xf numFmtId="0" fontId="18" fillId="0" borderId="0">
      <alignment vertical="center"/>
    </xf>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8" fillId="0" borderId="0"/>
    <xf numFmtId="0" fontId="18" fillId="0" borderId="0"/>
    <xf numFmtId="0" fontId="32" fillId="0" borderId="0"/>
    <xf numFmtId="0" fontId="22" fillId="0" borderId="0"/>
    <xf numFmtId="0" fontId="31" fillId="0" borderId="0"/>
    <xf numFmtId="0" fontId="3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35" fillId="60" borderId="18"/>
    <xf numFmtId="0" fontId="18" fillId="0" borderId="0"/>
    <xf numFmtId="0" fontId="18" fillId="0" borderId="0"/>
    <xf numFmtId="0" fontId="35" fillId="60" borderId="18"/>
    <xf numFmtId="0" fontId="22" fillId="0" borderId="0"/>
    <xf numFmtId="0" fontId="31"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22" fillId="0" borderId="0"/>
    <xf numFmtId="0" fontId="22" fillId="0" borderId="0"/>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52"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4"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31" fillId="0" borderId="0"/>
    <xf numFmtId="0" fontId="22" fillId="0" borderId="0"/>
    <xf numFmtId="0" fontId="22" fillId="0" borderId="0"/>
    <xf numFmtId="0" fontId="22" fillId="0" borderId="0"/>
    <xf numFmtId="0" fontId="34"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18" fillId="0" borderId="0"/>
    <xf numFmtId="0" fontId="18" fillId="0" borderId="0"/>
    <xf numFmtId="0" fontId="18" fillId="0" borderId="0">
      <alignment vertical="center"/>
    </xf>
    <xf numFmtId="0" fontId="22" fillId="0" borderId="0"/>
    <xf numFmtId="0" fontId="18" fillId="0" borderId="0"/>
    <xf numFmtId="0" fontId="18" fillId="0" borderId="0"/>
    <xf numFmtId="0" fontId="22" fillId="0" borderId="0"/>
    <xf numFmtId="0" fontId="18" fillId="0" borderId="0"/>
    <xf numFmtId="0" fontId="18" fillId="0" borderId="0"/>
    <xf numFmtId="0" fontId="52" fillId="0" borderId="0">
      <alignment vertical="top"/>
    </xf>
    <xf numFmtId="0" fontId="32"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32" fillId="0" borderId="0"/>
    <xf numFmtId="0" fontId="34" fillId="0" borderId="0"/>
    <xf numFmtId="0" fontId="32"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22"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18" fillId="0" borderId="0"/>
    <xf numFmtId="0" fontId="18" fillId="0" borderId="0"/>
    <xf numFmtId="0" fontId="32" fillId="0" borderId="0"/>
    <xf numFmtId="0" fontId="32" fillId="0" borderId="0"/>
    <xf numFmtId="0" fontId="22" fillId="0" borderId="0"/>
    <xf numFmtId="0" fontId="22" fillId="0" borderId="0"/>
    <xf numFmtId="0" fontId="22" fillId="0" borderId="0"/>
    <xf numFmtId="0" fontId="22" fillId="0" borderId="0"/>
    <xf numFmtId="0" fontId="22" fillId="0" borderId="0"/>
    <xf numFmtId="0" fontId="3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5" fillId="60" borderId="18"/>
    <xf numFmtId="0" fontId="18"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18" fillId="0" borderId="0">
      <alignment vertical="center"/>
    </xf>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18" fillId="0" borderId="0">
      <alignment vertical="center"/>
    </xf>
    <xf numFmtId="0" fontId="18" fillId="0" borderId="0">
      <alignment vertical="center"/>
    </xf>
    <xf numFmtId="0" fontId="18" fillId="0" borderId="0">
      <alignment vertical="center"/>
    </xf>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18" fillId="0" borderId="0">
      <alignment vertical="center"/>
    </xf>
    <xf numFmtId="0" fontId="22" fillId="0" borderId="0"/>
    <xf numFmtId="0" fontId="18" fillId="0" borderId="0">
      <alignment vertical="center"/>
    </xf>
    <xf numFmtId="0" fontId="22" fillId="0" borderId="0"/>
    <xf numFmtId="0" fontId="22" fillId="0" borderId="0"/>
    <xf numFmtId="0" fontId="18" fillId="0" borderId="0">
      <alignment vertical="center"/>
    </xf>
    <xf numFmtId="0" fontId="1" fillId="0" borderId="0"/>
    <xf numFmtId="0" fontId="31" fillId="0" borderId="0"/>
    <xf numFmtId="0" fontId="31"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alignment vertical="center"/>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22" fillId="0" borderId="0"/>
    <xf numFmtId="0" fontId="22"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 fillId="0" borderId="0"/>
    <xf numFmtId="0" fontId="22"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22" fillId="0" borderId="0"/>
    <xf numFmtId="0" fontId="18"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alignment vertical="center"/>
    </xf>
    <xf numFmtId="0" fontId="18" fillId="0" borderId="0">
      <alignment vertical="center"/>
    </xf>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22"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22" fillId="0" borderId="0"/>
    <xf numFmtId="0" fontId="1" fillId="0" borderId="0"/>
    <xf numFmtId="0" fontId="1" fillId="0" borderId="0"/>
    <xf numFmtId="0" fontId="1" fillId="0" borderId="0"/>
    <xf numFmtId="0" fontId="18" fillId="0" borderId="0"/>
    <xf numFmtId="0" fontId="1" fillId="0" borderId="0"/>
    <xf numFmtId="0" fontId="22"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8" fillId="0" borderId="0">
      <alignment vertical="center"/>
    </xf>
    <xf numFmtId="0" fontId="18" fillId="0" borderId="0">
      <alignment vertical="center"/>
    </xf>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22"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22" fillId="0" borderId="0"/>
    <xf numFmtId="0" fontId="22" fillId="0" borderId="0"/>
    <xf numFmtId="0" fontId="18" fillId="0" borderId="0">
      <alignment vertical="center"/>
    </xf>
    <xf numFmtId="0" fontId="1" fillId="0" borderId="0"/>
    <xf numFmtId="0" fontId="22" fillId="0" borderId="0"/>
    <xf numFmtId="0" fontId="22" fillId="0" borderId="0"/>
    <xf numFmtId="0" fontId="22"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8" fillId="0" borderId="0"/>
    <xf numFmtId="0" fontId="18"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22"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alignment vertical="center"/>
    </xf>
    <xf numFmtId="0" fontId="32" fillId="0" borderId="0"/>
    <xf numFmtId="0" fontId="18" fillId="0" borderId="0">
      <alignment vertical="center"/>
    </xf>
    <xf numFmtId="0" fontId="18" fillId="0" borderId="0">
      <alignment vertical="center"/>
    </xf>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32" fillId="0" borderId="0"/>
    <xf numFmtId="0" fontId="32" fillId="0" borderId="0"/>
    <xf numFmtId="0" fontId="1" fillId="0" borderId="0"/>
    <xf numFmtId="0" fontId="1" fillId="0" borderId="0"/>
    <xf numFmtId="0" fontId="18"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32"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31" fillId="0" borderId="0"/>
    <xf numFmtId="0" fontId="18" fillId="0" borderId="0"/>
    <xf numFmtId="0" fontId="18" fillId="0" borderId="0"/>
    <xf numFmtId="0" fontId="18" fillId="0" borderId="0"/>
    <xf numFmtId="0" fontId="18" fillId="0" borderId="0"/>
    <xf numFmtId="0" fontId="31" fillId="0" borderId="0"/>
    <xf numFmtId="0" fontId="18" fillId="0" borderId="0">
      <alignment vertical="center"/>
    </xf>
    <xf numFmtId="0" fontId="18" fillId="0" borderId="0">
      <alignment vertical="center"/>
    </xf>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3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31"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31" fillId="0" borderId="0"/>
    <xf numFmtId="0" fontId="3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22" fillId="0" borderId="0"/>
    <xf numFmtId="0" fontId="22"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alignment vertical="center"/>
    </xf>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alignment vertical="center"/>
    </xf>
    <xf numFmtId="0" fontId="22"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22" fillId="0" borderId="0"/>
    <xf numFmtId="0" fontId="18" fillId="0" borderId="0"/>
    <xf numFmtId="0" fontId="18" fillId="0" borderId="0"/>
    <xf numFmtId="0" fontId="18" fillId="0" borderId="0"/>
    <xf numFmtId="0" fontId="18" fillId="0" borderId="0"/>
    <xf numFmtId="0" fontId="22" fillId="0" borderId="0"/>
    <xf numFmtId="0" fontId="18" fillId="0" borderId="0"/>
    <xf numFmtId="0" fontId="18" fillId="0" borderId="0"/>
    <xf numFmtId="0" fontId="31" fillId="0" borderId="0"/>
    <xf numFmtId="0" fontId="18" fillId="0" borderId="0">
      <alignment vertical="center"/>
    </xf>
    <xf numFmtId="0" fontId="18" fillId="0" borderId="0"/>
    <xf numFmtId="0" fontId="18" fillId="0" borderId="0"/>
    <xf numFmtId="0" fontId="18" fillId="0" borderId="0"/>
    <xf numFmtId="0" fontId="18" fillId="0" borderId="0"/>
    <xf numFmtId="0" fontId="22" fillId="0" borderId="0"/>
    <xf numFmtId="0" fontId="18" fillId="0" borderId="0">
      <alignment vertical="center"/>
    </xf>
    <xf numFmtId="0" fontId="18" fillId="0" borderId="0"/>
    <xf numFmtId="0" fontId="22" fillId="0" borderId="0"/>
    <xf numFmtId="0" fontId="31" fillId="0" borderId="0"/>
    <xf numFmtId="0" fontId="18" fillId="0" borderId="0"/>
    <xf numFmtId="0" fontId="22" fillId="0" borderId="0"/>
    <xf numFmtId="0" fontId="18" fillId="0" borderId="0"/>
    <xf numFmtId="0" fontId="22" fillId="0" borderId="0"/>
    <xf numFmtId="0" fontId="22" fillId="0" borderId="0"/>
    <xf numFmtId="0" fontId="22"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alignment vertical="center"/>
    </xf>
    <xf numFmtId="0" fontId="18" fillId="0" borderId="0">
      <alignment vertical="center"/>
    </xf>
    <xf numFmtId="0" fontId="18" fillId="0" borderId="0"/>
    <xf numFmtId="0" fontId="18" fillId="0" borderId="0">
      <alignment vertical="center"/>
    </xf>
    <xf numFmtId="0" fontId="18" fillId="0" borderId="0"/>
    <xf numFmtId="0" fontId="1" fillId="0" borderId="0"/>
    <xf numFmtId="0" fontId="18" fillId="0" borderId="0">
      <alignment vertical="center"/>
    </xf>
    <xf numFmtId="0" fontId="18" fillId="0" borderId="0"/>
    <xf numFmtId="0" fontId="18" fillId="0" borderId="0"/>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xf numFmtId="0" fontId="18" fillId="0" borderId="0"/>
    <xf numFmtId="0" fontId="18" fillId="0" borderId="0">
      <alignment vertical="center"/>
    </xf>
    <xf numFmtId="0" fontId="18" fillId="0" borderId="0">
      <alignment vertical="center"/>
    </xf>
    <xf numFmtId="0" fontId="31" fillId="0" borderId="0"/>
    <xf numFmtId="0" fontId="18" fillId="0" borderId="0">
      <alignment vertical="center"/>
    </xf>
    <xf numFmtId="0" fontId="18" fillId="0" borderId="0"/>
    <xf numFmtId="0" fontId="18" fillId="0" borderId="0"/>
    <xf numFmtId="0" fontId="3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center"/>
    </xf>
    <xf numFmtId="0" fontId="18" fillId="0" borderId="0">
      <alignment vertical="center"/>
    </xf>
    <xf numFmtId="0" fontId="18" fillId="0" borderId="0">
      <alignment vertical="center"/>
    </xf>
    <xf numFmtId="0" fontId="18" fillId="0" borderId="0"/>
    <xf numFmtId="0" fontId="18" fillId="0" borderId="0"/>
    <xf numFmtId="0" fontId="18" fillId="0" borderId="0">
      <alignment vertical="center"/>
    </xf>
    <xf numFmtId="0" fontId="18" fillId="0" borderId="0"/>
    <xf numFmtId="0" fontId="18" fillId="0" borderId="0"/>
    <xf numFmtId="0" fontId="18" fillId="0" borderId="0"/>
    <xf numFmtId="0" fontId="18" fillId="0" borderId="0">
      <alignment vertical="center"/>
    </xf>
    <xf numFmtId="0" fontId="18" fillId="0" borderId="0">
      <alignment vertical="center"/>
    </xf>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19" applyNumberFormat="0" applyFont="0" applyAlignment="0" applyProtection="0"/>
    <xf numFmtId="0" fontId="18" fillId="61" borderId="19" applyNumberFormat="0" applyFont="0" applyAlignment="0" applyProtection="0"/>
    <xf numFmtId="0" fontId="18" fillId="61" borderId="19"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1"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19"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32" fillId="8" borderId="8" applyNumberFormat="0" applyFont="0" applyAlignment="0" applyProtection="0"/>
    <xf numFmtId="0" fontId="18" fillId="61" borderId="19" applyNumberFormat="0" applyFont="0" applyAlignment="0" applyProtection="0"/>
    <xf numFmtId="0" fontId="18" fillId="61" borderId="19" applyNumberFormat="0" applyFont="0" applyAlignment="0" applyProtection="0"/>
    <xf numFmtId="0" fontId="18" fillId="61" borderId="19" applyNumberFormat="0" applyFont="0" applyAlignment="0" applyProtection="0"/>
    <xf numFmtId="0" fontId="10" fillId="6" borderId="5" applyNumberFormat="0" applyAlignment="0" applyProtection="0"/>
    <xf numFmtId="0" fontId="53" fillId="55" borderId="20" applyNumberFormat="0" applyAlignment="0" applyProtection="0"/>
    <xf numFmtId="0" fontId="53" fillId="55" borderId="20" applyNumberFormat="0" applyAlignment="0" applyProtection="0"/>
    <xf numFmtId="0" fontId="53" fillId="55" borderId="20" applyNumberFormat="0" applyAlignment="0" applyProtection="0"/>
    <xf numFmtId="0" fontId="10" fillId="6" borderId="5" applyNumberFormat="0" applyAlignment="0" applyProtection="0"/>
    <xf numFmtId="0" fontId="54" fillId="55" borderId="5" applyNumberFormat="0" applyAlignment="0" applyProtection="0"/>
    <xf numFmtId="0" fontId="54" fillId="55" borderId="5" applyNumberFormat="0" applyAlignment="0" applyProtection="0"/>
    <xf numFmtId="0" fontId="54" fillId="55" borderId="5" applyNumberFormat="0" applyAlignment="0" applyProtection="0"/>
    <xf numFmtId="0" fontId="54" fillId="55" borderId="5" applyNumberFormat="0" applyAlignment="0" applyProtection="0"/>
    <xf numFmtId="0" fontId="53" fillId="55" borderId="20" applyNumberFormat="0" applyAlignment="0" applyProtection="0"/>
    <xf numFmtId="0" fontId="53" fillId="55" borderId="20" applyNumberFormat="0" applyAlignment="0" applyProtection="0"/>
    <xf numFmtId="0" fontId="53" fillId="55" borderId="20" applyNumberFormat="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2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3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8" fillId="0" borderId="0">
      <alignment vertical="center"/>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9" fontId="18" fillId="0" borderId="0">
      <alignment vertical="center"/>
    </xf>
    <xf numFmtId="0" fontId="2"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2"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6" fillId="0" borderId="9"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16" fillId="0" borderId="9"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8" fillId="0" borderId="21"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57" fillId="0" borderId="21"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9" fillId="0" borderId="0" applyNumberFormat="0" applyFill="0" applyBorder="0" applyAlignment="0" applyProtection="0"/>
  </cellStyleXfs>
  <cellXfs count="30">
    <xf numFmtId="0" fontId="0" fillId="0" borderId="0" xfId="0"/>
    <xf numFmtId="0" fontId="20" fillId="0" borderId="0" xfId="3" applyFont="1" applyAlignment="1">
      <alignment vertical="top"/>
    </xf>
    <xf numFmtId="0" fontId="18" fillId="0" borderId="0" xfId="3" applyAlignment="1"/>
    <xf numFmtId="0" fontId="18" fillId="0" borderId="0" xfId="0" applyFont="1"/>
    <xf numFmtId="0" fontId="0" fillId="0" borderId="10" xfId="0" applyBorder="1"/>
    <xf numFmtId="0" fontId="19" fillId="0" borderId="10" xfId="0" applyFont="1" applyBorder="1" applyAlignment="1">
      <alignment horizontal="center" vertical="center" wrapText="1"/>
    </xf>
    <xf numFmtId="0" fontId="19" fillId="34" borderId="0" xfId="0" applyFont="1" applyFill="1"/>
    <xf numFmtId="0" fontId="0" fillId="34" borderId="0" xfId="0" applyFill="1"/>
    <xf numFmtId="0" fontId="19" fillId="34" borderId="10" xfId="0" applyFont="1" applyFill="1" applyBorder="1"/>
    <xf numFmtId="164" fontId="0" fillId="33" borderId="10" xfId="1" applyNumberFormat="1" applyFont="1" applyFill="1" applyBorder="1"/>
    <xf numFmtId="0" fontId="19" fillId="0" borderId="10" xfId="0" applyFont="1" applyFill="1" applyBorder="1"/>
    <xf numFmtId="164" fontId="18" fillId="33" borderId="10" xfId="1" applyNumberFormat="1" applyFont="1" applyFill="1" applyBorder="1" applyAlignment="1">
      <alignment horizontal="right"/>
    </xf>
    <xf numFmtId="0" fontId="19" fillId="35" borderId="0" xfId="0" applyFont="1" applyFill="1"/>
    <xf numFmtId="0" fontId="0" fillId="35" borderId="0" xfId="0" applyFill="1"/>
    <xf numFmtId="164" fontId="18" fillId="36" borderId="10" xfId="1" quotePrefix="1" applyNumberFormat="1" applyFont="1" applyFill="1" applyBorder="1" applyAlignment="1">
      <alignment horizontal="center"/>
    </xf>
    <xf numFmtId="10" fontId="0" fillId="0" borderId="10" xfId="2" applyNumberFormat="1" applyFont="1" applyFill="1" applyBorder="1"/>
    <xf numFmtId="0" fontId="19" fillId="0" borderId="0" xfId="0" applyFont="1"/>
    <xf numFmtId="0" fontId="21" fillId="0" borderId="0" xfId="0" applyFont="1"/>
    <xf numFmtId="164" fontId="0" fillId="0" borderId="10" xfId="1" applyNumberFormat="1" applyFont="1" applyFill="1" applyBorder="1"/>
    <xf numFmtId="164" fontId="60" fillId="33" borderId="10" xfId="1" applyNumberFormat="1" applyFont="1" applyFill="1" applyBorder="1"/>
    <xf numFmtId="164" fontId="60" fillId="0" borderId="10" xfId="1" applyNumberFormat="1" applyFont="1" applyFill="1" applyBorder="1"/>
    <xf numFmtId="10" fontId="60" fillId="0" borderId="10" xfId="2" applyNumberFormat="1" applyFont="1" applyFill="1" applyBorder="1"/>
    <xf numFmtId="0" fontId="60" fillId="0" borderId="0" xfId="0" applyFont="1"/>
    <xf numFmtId="0" fontId="61" fillId="0" borderId="10" xfId="0" applyFont="1" applyBorder="1" applyAlignment="1">
      <alignment horizontal="center" vertical="center" wrapText="1"/>
    </xf>
    <xf numFmtId="0" fontId="60" fillId="34" borderId="0" xfId="0" applyFont="1" applyFill="1"/>
    <xf numFmtId="164" fontId="60" fillId="33" borderId="10" xfId="1" applyNumberFormat="1" applyFont="1" applyFill="1" applyBorder="1" applyAlignment="1">
      <alignment horizontal="right"/>
    </xf>
    <xf numFmtId="0" fontId="60" fillId="35" borderId="0" xfId="0" applyFont="1" applyFill="1"/>
    <xf numFmtId="0" fontId="21" fillId="0" borderId="0" xfId="3" applyFont="1" applyAlignment="1">
      <alignment horizontal="center"/>
    </xf>
    <xf numFmtId="164" fontId="18" fillId="33" borderId="22" xfId="1" applyNumberFormat="1" applyFont="1" applyFill="1" applyBorder="1" applyAlignment="1">
      <alignment horizontal="center"/>
    </xf>
    <xf numFmtId="164" fontId="18" fillId="33" borderId="23" xfId="1" applyNumberFormat="1" applyFont="1" applyFill="1" applyBorder="1" applyAlignment="1">
      <alignment horizontal="center"/>
    </xf>
  </cellXfs>
  <cellStyles count="46642">
    <cellStyle name="$" xfId="4"/>
    <cellStyle name="$ 2" xfId="5"/>
    <cellStyle name="$ 2 2" xfId="6"/>
    <cellStyle name="$ 3" xfId="7"/>
    <cellStyle name="$.00" xfId="8"/>
    <cellStyle name="$.00 2" xfId="9"/>
    <cellStyle name="$.00 2 2" xfId="10"/>
    <cellStyle name="$.00 3" xfId="11"/>
    <cellStyle name="$_9. Rev2Cost_GDPIPI" xfId="12"/>
    <cellStyle name="$_lists" xfId="13"/>
    <cellStyle name="$_lists_4. Current Monthly Fixed Charge" xfId="14"/>
    <cellStyle name="$_Sheet4" xfId="15"/>
    <cellStyle name="$M" xfId="16"/>
    <cellStyle name="$M 2" xfId="17"/>
    <cellStyle name="$M 2 2" xfId="18"/>
    <cellStyle name="$M 3" xfId="19"/>
    <cellStyle name="$M.00" xfId="20"/>
    <cellStyle name="$M.00 2" xfId="21"/>
    <cellStyle name="$M.00 2 2" xfId="22"/>
    <cellStyle name="$M.00 3" xfId="23"/>
    <cellStyle name="$M_9. Rev2Cost_GDPIPI" xfId="24"/>
    <cellStyle name="20% - Accent1 2" xfId="25"/>
    <cellStyle name="20% - Accent1 2 10" xfId="26"/>
    <cellStyle name="20% - Accent1 2 10 2" xfId="27"/>
    <cellStyle name="20% - Accent1 2 10 3" xfId="28"/>
    <cellStyle name="20% - Accent1 2 10 4" xfId="29"/>
    <cellStyle name="20% - Accent1 2 10 5" xfId="30"/>
    <cellStyle name="20% - Accent1 2 10 6" xfId="31"/>
    <cellStyle name="20% - Accent1 2 10 7" xfId="32"/>
    <cellStyle name="20% - Accent1 2 10 8" xfId="33"/>
    <cellStyle name="20% - Accent1 2 11" xfId="34"/>
    <cellStyle name="20% - Accent1 2 11 2" xfId="35"/>
    <cellStyle name="20% - Accent1 2 11 3" xfId="36"/>
    <cellStyle name="20% - Accent1 2 11 4" xfId="37"/>
    <cellStyle name="20% - Accent1 2 11 5" xfId="38"/>
    <cellStyle name="20% - Accent1 2 11 6" xfId="39"/>
    <cellStyle name="20% - Accent1 2 11 7" xfId="40"/>
    <cellStyle name="20% - Accent1 2 11 8" xfId="41"/>
    <cellStyle name="20% - Accent1 2 12" xfId="42"/>
    <cellStyle name="20% - Accent1 2 12 2" xfId="43"/>
    <cellStyle name="20% - Accent1 2 12 3" xfId="44"/>
    <cellStyle name="20% - Accent1 2 12 4" xfId="45"/>
    <cellStyle name="20% - Accent1 2 12 5" xfId="46"/>
    <cellStyle name="20% - Accent1 2 12 6" xfId="47"/>
    <cellStyle name="20% - Accent1 2 12 7" xfId="48"/>
    <cellStyle name="20% - Accent1 2 12 8" xfId="49"/>
    <cellStyle name="20% - Accent1 2 13" xfId="50"/>
    <cellStyle name="20% - Accent1 2 13 2" xfId="51"/>
    <cellStyle name="20% - Accent1 2 13 3" xfId="52"/>
    <cellStyle name="20% - Accent1 2 13 4" xfId="53"/>
    <cellStyle name="20% - Accent1 2 13 5" xfId="54"/>
    <cellStyle name="20% - Accent1 2 13 6" xfId="55"/>
    <cellStyle name="20% - Accent1 2 13 7" xfId="56"/>
    <cellStyle name="20% - Accent1 2 13 8" xfId="57"/>
    <cellStyle name="20% - Accent1 2 14" xfId="58"/>
    <cellStyle name="20% - Accent1 2 14 2" xfId="59"/>
    <cellStyle name="20% - Accent1 2 14 3" xfId="60"/>
    <cellStyle name="20% - Accent1 2 14 4" xfId="61"/>
    <cellStyle name="20% - Accent1 2 14 5" xfId="62"/>
    <cellStyle name="20% - Accent1 2 14 6" xfId="63"/>
    <cellStyle name="20% - Accent1 2 14 7" xfId="64"/>
    <cellStyle name="20% - Accent1 2 14 8" xfId="65"/>
    <cellStyle name="20% - Accent1 2 15" xfId="66"/>
    <cellStyle name="20% - Accent1 2 15 2" xfId="67"/>
    <cellStyle name="20% - Accent1 2 15 3" xfId="68"/>
    <cellStyle name="20% - Accent1 2 15 4" xfId="69"/>
    <cellStyle name="20% - Accent1 2 15 5" xfId="70"/>
    <cellStyle name="20% - Accent1 2 15 6" xfId="71"/>
    <cellStyle name="20% - Accent1 2 15 7" xfId="72"/>
    <cellStyle name="20% - Accent1 2 15 8" xfId="73"/>
    <cellStyle name="20% - Accent1 2 16" xfId="74"/>
    <cellStyle name="20% - Accent1 2 16 2" xfId="75"/>
    <cellStyle name="20% - Accent1 2 16 3" xfId="76"/>
    <cellStyle name="20% - Accent1 2 16 4" xfId="77"/>
    <cellStyle name="20% - Accent1 2 16 5" xfId="78"/>
    <cellStyle name="20% - Accent1 2 16 6" xfId="79"/>
    <cellStyle name="20% - Accent1 2 16 7" xfId="80"/>
    <cellStyle name="20% - Accent1 2 16 8" xfId="81"/>
    <cellStyle name="20% - Accent1 2 17" xfId="82"/>
    <cellStyle name="20% - Accent1 2 17 2" xfId="83"/>
    <cellStyle name="20% - Accent1 2 17 3" xfId="84"/>
    <cellStyle name="20% - Accent1 2 17 4" xfId="85"/>
    <cellStyle name="20% - Accent1 2 17 5" xfId="86"/>
    <cellStyle name="20% - Accent1 2 17 6" xfId="87"/>
    <cellStyle name="20% - Accent1 2 17 7" xfId="88"/>
    <cellStyle name="20% - Accent1 2 17 8" xfId="89"/>
    <cellStyle name="20% - Accent1 2 18" xfId="90"/>
    <cellStyle name="20% - Accent1 2 18 2" xfId="91"/>
    <cellStyle name="20% - Accent1 2 18 3" xfId="92"/>
    <cellStyle name="20% - Accent1 2 18 4" xfId="93"/>
    <cellStyle name="20% - Accent1 2 18 5" xfId="94"/>
    <cellStyle name="20% - Accent1 2 18 6" xfId="95"/>
    <cellStyle name="20% - Accent1 2 18 7" xfId="96"/>
    <cellStyle name="20% - Accent1 2 18 8" xfId="97"/>
    <cellStyle name="20% - Accent1 2 19" xfId="98"/>
    <cellStyle name="20% - Accent1 2 2" xfId="99"/>
    <cellStyle name="20% - Accent1 2 2 2" xfId="100"/>
    <cellStyle name="20% - Accent1 2 2 3" xfId="101"/>
    <cellStyle name="20% - Accent1 2 2 4" xfId="102"/>
    <cellStyle name="20% - Accent1 2 2 5" xfId="103"/>
    <cellStyle name="20% - Accent1 2 2 6" xfId="104"/>
    <cellStyle name="20% - Accent1 2 2 7" xfId="105"/>
    <cellStyle name="20% - Accent1 2 2 8" xfId="106"/>
    <cellStyle name="20% - Accent1 2 20" xfId="107"/>
    <cellStyle name="20% - Accent1 2 21" xfId="108"/>
    <cellStyle name="20% - Accent1 2 22" xfId="109"/>
    <cellStyle name="20% - Accent1 2 23" xfId="110"/>
    <cellStyle name="20% - Accent1 2 24" xfId="111"/>
    <cellStyle name="20% - Accent1 2 25" xfId="112"/>
    <cellStyle name="20% - Accent1 2 26" xfId="113"/>
    <cellStyle name="20% - Accent1 2 27" xfId="114"/>
    <cellStyle name="20% - Accent1 2 28" xfId="115"/>
    <cellStyle name="20% - Accent1 2 29" xfId="116"/>
    <cellStyle name="20% - Accent1 2 3" xfId="117"/>
    <cellStyle name="20% - Accent1 2 3 2" xfId="118"/>
    <cellStyle name="20% - Accent1 2 3 3" xfId="119"/>
    <cellStyle name="20% - Accent1 2 3 4" xfId="120"/>
    <cellStyle name="20% - Accent1 2 3 5" xfId="121"/>
    <cellStyle name="20% - Accent1 2 3 6" xfId="122"/>
    <cellStyle name="20% - Accent1 2 3 7" xfId="123"/>
    <cellStyle name="20% - Accent1 2 3 8" xfId="124"/>
    <cellStyle name="20% - Accent1 2 30" xfId="125"/>
    <cellStyle name="20% - Accent1 2 31" xfId="126"/>
    <cellStyle name="20% - Accent1 2 32" xfId="127"/>
    <cellStyle name="20% - Accent1 2 33" xfId="128"/>
    <cellStyle name="20% - Accent1 2 34" xfId="129"/>
    <cellStyle name="20% - Accent1 2 35" xfId="130"/>
    <cellStyle name="20% - Accent1 2 36" xfId="131"/>
    <cellStyle name="20% - Accent1 2 37" xfId="132"/>
    <cellStyle name="20% - Accent1 2 38" xfId="133"/>
    <cellStyle name="20% - Accent1 2 4" xfId="134"/>
    <cellStyle name="20% - Accent1 2 4 2" xfId="135"/>
    <cellStyle name="20% - Accent1 2 4 3" xfId="136"/>
    <cellStyle name="20% - Accent1 2 4 4" xfId="137"/>
    <cellStyle name="20% - Accent1 2 4 5" xfId="138"/>
    <cellStyle name="20% - Accent1 2 4 6" xfId="139"/>
    <cellStyle name="20% - Accent1 2 4 7" xfId="140"/>
    <cellStyle name="20% - Accent1 2 4 8" xfId="141"/>
    <cellStyle name="20% - Accent1 2 5" xfId="142"/>
    <cellStyle name="20% - Accent1 2 5 2" xfId="143"/>
    <cellStyle name="20% - Accent1 2 5 3" xfId="144"/>
    <cellStyle name="20% - Accent1 2 5 4" xfId="145"/>
    <cellStyle name="20% - Accent1 2 5 5" xfId="146"/>
    <cellStyle name="20% - Accent1 2 5 6" xfId="147"/>
    <cellStyle name="20% - Accent1 2 5 7" xfId="148"/>
    <cellStyle name="20% - Accent1 2 5 8" xfId="149"/>
    <cellStyle name="20% - Accent1 2 6" xfId="150"/>
    <cellStyle name="20% - Accent1 2 6 2" xfId="151"/>
    <cellStyle name="20% - Accent1 2 6 3" xfId="152"/>
    <cellStyle name="20% - Accent1 2 6 4" xfId="153"/>
    <cellStyle name="20% - Accent1 2 6 5" xfId="154"/>
    <cellStyle name="20% - Accent1 2 6 6" xfId="155"/>
    <cellStyle name="20% - Accent1 2 6 7" xfId="156"/>
    <cellStyle name="20% - Accent1 2 6 8" xfId="157"/>
    <cellStyle name="20% - Accent1 2 7" xfId="158"/>
    <cellStyle name="20% - Accent1 2 7 2" xfId="159"/>
    <cellStyle name="20% - Accent1 2 7 3" xfId="160"/>
    <cellStyle name="20% - Accent1 2 7 4" xfId="161"/>
    <cellStyle name="20% - Accent1 2 7 5" xfId="162"/>
    <cellStyle name="20% - Accent1 2 7 6" xfId="163"/>
    <cellStyle name="20% - Accent1 2 7 7" xfId="164"/>
    <cellStyle name="20% - Accent1 2 7 8" xfId="165"/>
    <cellStyle name="20% - Accent1 2 8" xfId="166"/>
    <cellStyle name="20% - Accent1 2 8 2" xfId="167"/>
    <cellStyle name="20% - Accent1 2 8 3" xfId="168"/>
    <cellStyle name="20% - Accent1 2 8 4" xfId="169"/>
    <cellStyle name="20% - Accent1 2 8 5" xfId="170"/>
    <cellStyle name="20% - Accent1 2 8 6" xfId="171"/>
    <cellStyle name="20% - Accent1 2 8 7" xfId="172"/>
    <cellStyle name="20% - Accent1 2 8 8" xfId="173"/>
    <cellStyle name="20% - Accent1 2 9" xfId="174"/>
    <cellStyle name="20% - Accent1 2 9 2" xfId="175"/>
    <cellStyle name="20% - Accent1 2 9 3" xfId="176"/>
    <cellStyle name="20% - Accent1 2 9 4" xfId="177"/>
    <cellStyle name="20% - Accent1 2 9 5" xfId="178"/>
    <cellStyle name="20% - Accent1 2 9 6" xfId="179"/>
    <cellStyle name="20% - Accent1 2 9 7" xfId="180"/>
    <cellStyle name="20% - Accent1 2 9 8" xfId="181"/>
    <cellStyle name="20% - Accent1 3" xfId="182"/>
    <cellStyle name="20% - Accent1 3 10" xfId="183"/>
    <cellStyle name="20% - Accent1 3 10 2" xfId="184"/>
    <cellStyle name="20% - Accent1 3 10 3" xfId="185"/>
    <cellStyle name="20% - Accent1 3 10 4" xfId="186"/>
    <cellStyle name="20% - Accent1 3 10 5" xfId="187"/>
    <cellStyle name="20% - Accent1 3 10 6" xfId="188"/>
    <cellStyle name="20% - Accent1 3 10 7" xfId="189"/>
    <cellStyle name="20% - Accent1 3 10 8" xfId="190"/>
    <cellStyle name="20% - Accent1 3 11" xfId="191"/>
    <cellStyle name="20% - Accent1 3 11 2" xfId="192"/>
    <cellStyle name="20% - Accent1 3 11 3" xfId="193"/>
    <cellStyle name="20% - Accent1 3 11 4" xfId="194"/>
    <cellStyle name="20% - Accent1 3 11 5" xfId="195"/>
    <cellStyle name="20% - Accent1 3 11 6" xfId="196"/>
    <cellStyle name="20% - Accent1 3 11 7" xfId="197"/>
    <cellStyle name="20% - Accent1 3 11 8" xfId="198"/>
    <cellStyle name="20% - Accent1 3 12" xfId="199"/>
    <cellStyle name="20% - Accent1 3 12 2" xfId="200"/>
    <cellStyle name="20% - Accent1 3 12 3" xfId="201"/>
    <cellStyle name="20% - Accent1 3 12 4" xfId="202"/>
    <cellStyle name="20% - Accent1 3 12 5" xfId="203"/>
    <cellStyle name="20% - Accent1 3 12 6" xfId="204"/>
    <cellStyle name="20% - Accent1 3 12 7" xfId="205"/>
    <cellStyle name="20% - Accent1 3 12 8" xfId="206"/>
    <cellStyle name="20% - Accent1 3 13" xfId="207"/>
    <cellStyle name="20% - Accent1 3 13 2" xfId="208"/>
    <cellStyle name="20% - Accent1 3 13 3" xfId="209"/>
    <cellStyle name="20% - Accent1 3 13 4" xfId="210"/>
    <cellStyle name="20% - Accent1 3 13 5" xfId="211"/>
    <cellStyle name="20% - Accent1 3 13 6" xfId="212"/>
    <cellStyle name="20% - Accent1 3 13 7" xfId="213"/>
    <cellStyle name="20% - Accent1 3 13 8" xfId="214"/>
    <cellStyle name="20% - Accent1 3 14" xfId="215"/>
    <cellStyle name="20% - Accent1 3 14 2" xfId="216"/>
    <cellStyle name="20% - Accent1 3 14 3" xfId="217"/>
    <cellStyle name="20% - Accent1 3 14 4" xfId="218"/>
    <cellStyle name="20% - Accent1 3 14 5" xfId="219"/>
    <cellStyle name="20% - Accent1 3 14 6" xfId="220"/>
    <cellStyle name="20% - Accent1 3 14 7" xfId="221"/>
    <cellStyle name="20% - Accent1 3 14 8" xfId="222"/>
    <cellStyle name="20% - Accent1 3 15" xfId="223"/>
    <cellStyle name="20% - Accent1 3 15 2" xfId="224"/>
    <cellStyle name="20% - Accent1 3 15 3" xfId="225"/>
    <cellStyle name="20% - Accent1 3 15 4" xfId="226"/>
    <cellStyle name="20% - Accent1 3 15 5" xfId="227"/>
    <cellStyle name="20% - Accent1 3 15 6" xfId="228"/>
    <cellStyle name="20% - Accent1 3 15 7" xfId="229"/>
    <cellStyle name="20% - Accent1 3 15 8" xfId="230"/>
    <cellStyle name="20% - Accent1 3 16" xfId="231"/>
    <cellStyle name="20% - Accent1 3 16 2" xfId="232"/>
    <cellStyle name="20% - Accent1 3 16 3" xfId="233"/>
    <cellStyle name="20% - Accent1 3 16 4" xfId="234"/>
    <cellStyle name="20% - Accent1 3 16 5" xfId="235"/>
    <cellStyle name="20% - Accent1 3 16 6" xfId="236"/>
    <cellStyle name="20% - Accent1 3 16 7" xfId="237"/>
    <cellStyle name="20% - Accent1 3 16 8" xfId="238"/>
    <cellStyle name="20% - Accent1 3 17" xfId="239"/>
    <cellStyle name="20% - Accent1 3 17 2" xfId="240"/>
    <cellStyle name="20% - Accent1 3 17 3" xfId="241"/>
    <cellStyle name="20% - Accent1 3 17 4" xfId="242"/>
    <cellStyle name="20% - Accent1 3 17 5" xfId="243"/>
    <cellStyle name="20% - Accent1 3 17 6" xfId="244"/>
    <cellStyle name="20% - Accent1 3 17 7" xfId="245"/>
    <cellStyle name="20% - Accent1 3 17 8" xfId="246"/>
    <cellStyle name="20% - Accent1 3 18" xfId="247"/>
    <cellStyle name="20% - Accent1 3 18 2" xfId="248"/>
    <cellStyle name="20% - Accent1 3 18 3" xfId="249"/>
    <cellStyle name="20% - Accent1 3 18 4" xfId="250"/>
    <cellStyle name="20% - Accent1 3 18 5" xfId="251"/>
    <cellStyle name="20% - Accent1 3 18 6" xfId="252"/>
    <cellStyle name="20% - Accent1 3 18 7" xfId="253"/>
    <cellStyle name="20% - Accent1 3 18 8" xfId="254"/>
    <cellStyle name="20% - Accent1 3 19" xfId="255"/>
    <cellStyle name="20% - Accent1 3 2" xfId="256"/>
    <cellStyle name="20% - Accent1 3 2 2" xfId="257"/>
    <cellStyle name="20% - Accent1 3 2 3" xfId="258"/>
    <cellStyle name="20% - Accent1 3 2 4" xfId="259"/>
    <cellStyle name="20% - Accent1 3 2 5" xfId="260"/>
    <cellStyle name="20% - Accent1 3 2 6" xfId="261"/>
    <cellStyle name="20% - Accent1 3 2 7" xfId="262"/>
    <cellStyle name="20% - Accent1 3 2 8" xfId="263"/>
    <cellStyle name="20% - Accent1 3 20" xfId="264"/>
    <cellStyle name="20% - Accent1 3 21" xfId="265"/>
    <cellStyle name="20% - Accent1 3 22" xfId="266"/>
    <cellStyle name="20% - Accent1 3 23" xfId="267"/>
    <cellStyle name="20% - Accent1 3 24" xfId="268"/>
    <cellStyle name="20% - Accent1 3 25" xfId="269"/>
    <cellStyle name="20% - Accent1 3 26" xfId="270"/>
    <cellStyle name="20% - Accent1 3 27" xfId="271"/>
    <cellStyle name="20% - Accent1 3 28" xfId="272"/>
    <cellStyle name="20% - Accent1 3 29" xfId="273"/>
    <cellStyle name="20% - Accent1 3 3" xfId="274"/>
    <cellStyle name="20% - Accent1 3 3 2" xfId="275"/>
    <cellStyle name="20% - Accent1 3 3 3" xfId="276"/>
    <cellStyle name="20% - Accent1 3 3 4" xfId="277"/>
    <cellStyle name="20% - Accent1 3 3 5" xfId="278"/>
    <cellStyle name="20% - Accent1 3 3 6" xfId="279"/>
    <cellStyle name="20% - Accent1 3 3 7" xfId="280"/>
    <cellStyle name="20% - Accent1 3 3 8" xfId="281"/>
    <cellStyle name="20% - Accent1 3 30" xfId="282"/>
    <cellStyle name="20% - Accent1 3 31" xfId="283"/>
    <cellStyle name="20% - Accent1 3 32" xfId="284"/>
    <cellStyle name="20% - Accent1 3 33" xfId="285"/>
    <cellStyle name="20% - Accent1 3 34" xfId="286"/>
    <cellStyle name="20% - Accent1 3 35" xfId="287"/>
    <cellStyle name="20% - Accent1 3 4" xfId="288"/>
    <cellStyle name="20% - Accent1 3 4 2" xfId="289"/>
    <cellStyle name="20% - Accent1 3 4 3" xfId="290"/>
    <cellStyle name="20% - Accent1 3 4 4" xfId="291"/>
    <cellStyle name="20% - Accent1 3 4 5" xfId="292"/>
    <cellStyle name="20% - Accent1 3 4 6" xfId="293"/>
    <cellStyle name="20% - Accent1 3 4 7" xfId="294"/>
    <cellStyle name="20% - Accent1 3 4 8" xfId="295"/>
    <cellStyle name="20% - Accent1 3 5" xfId="296"/>
    <cellStyle name="20% - Accent1 3 5 2" xfId="297"/>
    <cellStyle name="20% - Accent1 3 5 3" xfId="298"/>
    <cellStyle name="20% - Accent1 3 5 4" xfId="299"/>
    <cellStyle name="20% - Accent1 3 5 5" xfId="300"/>
    <cellStyle name="20% - Accent1 3 5 6" xfId="301"/>
    <cellStyle name="20% - Accent1 3 5 7" xfId="302"/>
    <cellStyle name="20% - Accent1 3 5 8" xfId="303"/>
    <cellStyle name="20% - Accent1 3 6" xfId="304"/>
    <cellStyle name="20% - Accent1 3 6 2" xfId="305"/>
    <cellStyle name="20% - Accent1 3 6 3" xfId="306"/>
    <cellStyle name="20% - Accent1 3 6 4" xfId="307"/>
    <cellStyle name="20% - Accent1 3 6 5" xfId="308"/>
    <cellStyle name="20% - Accent1 3 6 6" xfId="309"/>
    <cellStyle name="20% - Accent1 3 6 7" xfId="310"/>
    <cellStyle name="20% - Accent1 3 6 8" xfId="311"/>
    <cellStyle name="20% - Accent1 3 7" xfId="312"/>
    <cellStyle name="20% - Accent1 3 7 2" xfId="313"/>
    <cellStyle name="20% - Accent1 3 7 3" xfId="314"/>
    <cellStyle name="20% - Accent1 3 7 4" xfId="315"/>
    <cellStyle name="20% - Accent1 3 7 5" xfId="316"/>
    <cellStyle name="20% - Accent1 3 7 6" xfId="317"/>
    <cellStyle name="20% - Accent1 3 7 7" xfId="318"/>
    <cellStyle name="20% - Accent1 3 7 8" xfId="319"/>
    <cellStyle name="20% - Accent1 3 8" xfId="320"/>
    <cellStyle name="20% - Accent1 3 8 2" xfId="321"/>
    <cellStyle name="20% - Accent1 3 8 3" xfId="322"/>
    <cellStyle name="20% - Accent1 3 8 4" xfId="323"/>
    <cellStyle name="20% - Accent1 3 8 5" xfId="324"/>
    <cellStyle name="20% - Accent1 3 8 6" xfId="325"/>
    <cellStyle name="20% - Accent1 3 8 7" xfId="326"/>
    <cellStyle name="20% - Accent1 3 8 8" xfId="327"/>
    <cellStyle name="20% - Accent1 3 9" xfId="328"/>
    <cellStyle name="20% - Accent1 3 9 2" xfId="329"/>
    <cellStyle name="20% - Accent1 3 9 3" xfId="330"/>
    <cellStyle name="20% - Accent1 3 9 4" xfId="331"/>
    <cellStyle name="20% - Accent1 3 9 5" xfId="332"/>
    <cellStyle name="20% - Accent1 3 9 6" xfId="333"/>
    <cellStyle name="20% - Accent1 3 9 7" xfId="334"/>
    <cellStyle name="20% - Accent1 3 9 8" xfId="335"/>
    <cellStyle name="20% - Accent1 4" xfId="336"/>
    <cellStyle name="20% - Accent1 4 10" xfId="337"/>
    <cellStyle name="20% - Accent1 4 10 2" xfId="338"/>
    <cellStyle name="20% - Accent1 4 10 3" xfId="339"/>
    <cellStyle name="20% - Accent1 4 10 4" xfId="340"/>
    <cellStyle name="20% - Accent1 4 10 5" xfId="341"/>
    <cellStyle name="20% - Accent1 4 10 6" xfId="342"/>
    <cellStyle name="20% - Accent1 4 10 7" xfId="343"/>
    <cellStyle name="20% - Accent1 4 10 8" xfId="344"/>
    <cellStyle name="20% - Accent1 4 11" xfId="345"/>
    <cellStyle name="20% - Accent1 4 11 2" xfId="346"/>
    <cellStyle name="20% - Accent1 4 11 3" xfId="347"/>
    <cellStyle name="20% - Accent1 4 11 4" xfId="348"/>
    <cellStyle name="20% - Accent1 4 11 5" xfId="349"/>
    <cellStyle name="20% - Accent1 4 11 6" xfId="350"/>
    <cellStyle name="20% - Accent1 4 11 7" xfId="351"/>
    <cellStyle name="20% - Accent1 4 11 8" xfId="352"/>
    <cellStyle name="20% - Accent1 4 12" xfId="353"/>
    <cellStyle name="20% - Accent1 4 12 2" xfId="354"/>
    <cellStyle name="20% - Accent1 4 12 3" xfId="355"/>
    <cellStyle name="20% - Accent1 4 12 4" xfId="356"/>
    <cellStyle name="20% - Accent1 4 12 5" xfId="357"/>
    <cellStyle name="20% - Accent1 4 12 6" xfId="358"/>
    <cellStyle name="20% - Accent1 4 12 7" xfId="359"/>
    <cellStyle name="20% - Accent1 4 12 8" xfId="360"/>
    <cellStyle name="20% - Accent1 4 13" xfId="361"/>
    <cellStyle name="20% - Accent1 4 13 2" xfId="362"/>
    <cellStyle name="20% - Accent1 4 13 3" xfId="363"/>
    <cellStyle name="20% - Accent1 4 13 4" xfId="364"/>
    <cellStyle name="20% - Accent1 4 13 5" xfId="365"/>
    <cellStyle name="20% - Accent1 4 13 6" xfId="366"/>
    <cellStyle name="20% - Accent1 4 13 7" xfId="367"/>
    <cellStyle name="20% - Accent1 4 13 8" xfId="368"/>
    <cellStyle name="20% - Accent1 4 14" xfId="369"/>
    <cellStyle name="20% - Accent1 4 14 2" xfId="370"/>
    <cellStyle name="20% - Accent1 4 14 3" xfId="371"/>
    <cellStyle name="20% - Accent1 4 14 4" xfId="372"/>
    <cellStyle name="20% - Accent1 4 14 5" xfId="373"/>
    <cellStyle name="20% - Accent1 4 14 6" xfId="374"/>
    <cellStyle name="20% - Accent1 4 14 7" xfId="375"/>
    <cellStyle name="20% - Accent1 4 14 8" xfId="376"/>
    <cellStyle name="20% - Accent1 4 15" xfId="377"/>
    <cellStyle name="20% - Accent1 4 15 2" xfId="378"/>
    <cellStyle name="20% - Accent1 4 15 3" xfId="379"/>
    <cellStyle name="20% - Accent1 4 15 4" xfId="380"/>
    <cellStyle name="20% - Accent1 4 15 5" xfId="381"/>
    <cellStyle name="20% - Accent1 4 15 6" xfId="382"/>
    <cellStyle name="20% - Accent1 4 15 7" xfId="383"/>
    <cellStyle name="20% - Accent1 4 15 8" xfId="384"/>
    <cellStyle name="20% - Accent1 4 16" xfId="385"/>
    <cellStyle name="20% - Accent1 4 16 2" xfId="386"/>
    <cellStyle name="20% - Accent1 4 16 3" xfId="387"/>
    <cellStyle name="20% - Accent1 4 16 4" xfId="388"/>
    <cellStyle name="20% - Accent1 4 16 5" xfId="389"/>
    <cellStyle name="20% - Accent1 4 16 6" xfId="390"/>
    <cellStyle name="20% - Accent1 4 16 7" xfId="391"/>
    <cellStyle name="20% - Accent1 4 16 8" xfId="392"/>
    <cellStyle name="20% - Accent1 4 17" xfId="393"/>
    <cellStyle name="20% - Accent1 4 17 2" xfId="394"/>
    <cellStyle name="20% - Accent1 4 17 3" xfId="395"/>
    <cellStyle name="20% - Accent1 4 17 4" xfId="396"/>
    <cellStyle name="20% - Accent1 4 17 5" xfId="397"/>
    <cellStyle name="20% - Accent1 4 17 6" xfId="398"/>
    <cellStyle name="20% - Accent1 4 17 7" xfId="399"/>
    <cellStyle name="20% - Accent1 4 17 8" xfId="400"/>
    <cellStyle name="20% - Accent1 4 18" xfId="401"/>
    <cellStyle name="20% - Accent1 4 18 2" xfId="402"/>
    <cellStyle name="20% - Accent1 4 18 3" xfId="403"/>
    <cellStyle name="20% - Accent1 4 18 4" xfId="404"/>
    <cellStyle name="20% - Accent1 4 18 5" xfId="405"/>
    <cellStyle name="20% - Accent1 4 18 6" xfId="406"/>
    <cellStyle name="20% - Accent1 4 18 7" xfId="407"/>
    <cellStyle name="20% - Accent1 4 18 8" xfId="408"/>
    <cellStyle name="20% - Accent1 4 19" xfId="409"/>
    <cellStyle name="20% - Accent1 4 2" xfId="410"/>
    <cellStyle name="20% - Accent1 4 2 2" xfId="411"/>
    <cellStyle name="20% - Accent1 4 2 3" xfId="412"/>
    <cellStyle name="20% - Accent1 4 2 4" xfId="413"/>
    <cellStyle name="20% - Accent1 4 2 5" xfId="414"/>
    <cellStyle name="20% - Accent1 4 2 6" xfId="415"/>
    <cellStyle name="20% - Accent1 4 2 7" xfId="416"/>
    <cellStyle name="20% - Accent1 4 2 8" xfId="417"/>
    <cellStyle name="20% - Accent1 4 20" xfId="418"/>
    <cellStyle name="20% - Accent1 4 21" xfId="419"/>
    <cellStyle name="20% - Accent1 4 22" xfId="420"/>
    <cellStyle name="20% - Accent1 4 23" xfId="421"/>
    <cellStyle name="20% - Accent1 4 24" xfId="422"/>
    <cellStyle name="20% - Accent1 4 25" xfId="423"/>
    <cellStyle name="20% - Accent1 4 26" xfId="424"/>
    <cellStyle name="20% - Accent1 4 27" xfId="425"/>
    <cellStyle name="20% - Accent1 4 28" xfId="426"/>
    <cellStyle name="20% - Accent1 4 29" xfId="427"/>
    <cellStyle name="20% - Accent1 4 3" xfId="428"/>
    <cellStyle name="20% - Accent1 4 3 2" xfId="429"/>
    <cellStyle name="20% - Accent1 4 3 3" xfId="430"/>
    <cellStyle name="20% - Accent1 4 3 4" xfId="431"/>
    <cellStyle name="20% - Accent1 4 3 5" xfId="432"/>
    <cellStyle name="20% - Accent1 4 3 6" xfId="433"/>
    <cellStyle name="20% - Accent1 4 3 7" xfId="434"/>
    <cellStyle name="20% - Accent1 4 3 8" xfId="435"/>
    <cellStyle name="20% - Accent1 4 30" xfId="436"/>
    <cellStyle name="20% - Accent1 4 31" xfId="437"/>
    <cellStyle name="20% - Accent1 4 32" xfId="438"/>
    <cellStyle name="20% - Accent1 4 33" xfId="439"/>
    <cellStyle name="20% - Accent1 4 34" xfId="440"/>
    <cellStyle name="20% - Accent1 4 35" xfId="441"/>
    <cellStyle name="20% - Accent1 4 4" xfId="442"/>
    <cellStyle name="20% - Accent1 4 4 2" xfId="443"/>
    <cellStyle name="20% - Accent1 4 4 3" xfId="444"/>
    <cellStyle name="20% - Accent1 4 4 4" xfId="445"/>
    <cellStyle name="20% - Accent1 4 4 5" xfId="446"/>
    <cellStyle name="20% - Accent1 4 4 6" xfId="447"/>
    <cellStyle name="20% - Accent1 4 4 7" xfId="448"/>
    <cellStyle name="20% - Accent1 4 4 8" xfId="449"/>
    <cellStyle name="20% - Accent1 4 5" xfId="450"/>
    <cellStyle name="20% - Accent1 4 5 2" xfId="451"/>
    <cellStyle name="20% - Accent1 4 5 3" xfId="452"/>
    <cellStyle name="20% - Accent1 4 5 4" xfId="453"/>
    <cellStyle name="20% - Accent1 4 5 5" xfId="454"/>
    <cellStyle name="20% - Accent1 4 5 6" xfId="455"/>
    <cellStyle name="20% - Accent1 4 5 7" xfId="456"/>
    <cellStyle name="20% - Accent1 4 5 8" xfId="457"/>
    <cellStyle name="20% - Accent1 4 6" xfId="458"/>
    <cellStyle name="20% - Accent1 4 6 2" xfId="459"/>
    <cellStyle name="20% - Accent1 4 6 3" xfId="460"/>
    <cellStyle name="20% - Accent1 4 6 4" xfId="461"/>
    <cellStyle name="20% - Accent1 4 6 5" xfId="462"/>
    <cellStyle name="20% - Accent1 4 6 6" xfId="463"/>
    <cellStyle name="20% - Accent1 4 6 7" xfId="464"/>
    <cellStyle name="20% - Accent1 4 6 8" xfId="465"/>
    <cellStyle name="20% - Accent1 4 7" xfId="466"/>
    <cellStyle name="20% - Accent1 4 7 2" xfId="467"/>
    <cellStyle name="20% - Accent1 4 7 3" xfId="468"/>
    <cellStyle name="20% - Accent1 4 7 4" xfId="469"/>
    <cellStyle name="20% - Accent1 4 7 5" xfId="470"/>
    <cellStyle name="20% - Accent1 4 7 6" xfId="471"/>
    <cellStyle name="20% - Accent1 4 7 7" xfId="472"/>
    <cellStyle name="20% - Accent1 4 7 8" xfId="473"/>
    <cellStyle name="20% - Accent1 4 8" xfId="474"/>
    <cellStyle name="20% - Accent1 4 8 2" xfId="475"/>
    <cellStyle name="20% - Accent1 4 8 3" xfId="476"/>
    <cellStyle name="20% - Accent1 4 8 4" xfId="477"/>
    <cellStyle name="20% - Accent1 4 8 5" xfId="478"/>
    <cellStyle name="20% - Accent1 4 8 6" xfId="479"/>
    <cellStyle name="20% - Accent1 4 8 7" xfId="480"/>
    <cellStyle name="20% - Accent1 4 8 8" xfId="481"/>
    <cellStyle name="20% - Accent1 4 9" xfId="482"/>
    <cellStyle name="20% - Accent1 4 9 2" xfId="483"/>
    <cellStyle name="20% - Accent1 4 9 3" xfId="484"/>
    <cellStyle name="20% - Accent1 4 9 4" xfId="485"/>
    <cellStyle name="20% - Accent1 4 9 5" xfId="486"/>
    <cellStyle name="20% - Accent1 4 9 6" xfId="487"/>
    <cellStyle name="20% - Accent1 4 9 7" xfId="488"/>
    <cellStyle name="20% - Accent1 4 9 8" xfId="489"/>
    <cellStyle name="20% - Accent1 5" xfId="490"/>
    <cellStyle name="20% - Accent1 5 10" xfId="491"/>
    <cellStyle name="20% - Accent1 5 10 2" xfId="492"/>
    <cellStyle name="20% - Accent1 5 10 3" xfId="493"/>
    <cellStyle name="20% - Accent1 5 10 4" xfId="494"/>
    <cellStyle name="20% - Accent1 5 10 5" xfId="495"/>
    <cellStyle name="20% - Accent1 5 10 6" xfId="496"/>
    <cellStyle name="20% - Accent1 5 10 7" xfId="497"/>
    <cellStyle name="20% - Accent1 5 10 8" xfId="498"/>
    <cellStyle name="20% - Accent1 5 11" xfId="499"/>
    <cellStyle name="20% - Accent1 5 11 2" xfId="500"/>
    <cellStyle name="20% - Accent1 5 11 3" xfId="501"/>
    <cellStyle name="20% - Accent1 5 11 4" xfId="502"/>
    <cellStyle name="20% - Accent1 5 11 5" xfId="503"/>
    <cellStyle name="20% - Accent1 5 11 6" xfId="504"/>
    <cellStyle name="20% - Accent1 5 11 7" xfId="505"/>
    <cellStyle name="20% - Accent1 5 11 8" xfId="506"/>
    <cellStyle name="20% - Accent1 5 12" xfId="507"/>
    <cellStyle name="20% - Accent1 5 12 2" xfId="508"/>
    <cellStyle name="20% - Accent1 5 12 3" xfId="509"/>
    <cellStyle name="20% - Accent1 5 12 4" xfId="510"/>
    <cellStyle name="20% - Accent1 5 12 5" xfId="511"/>
    <cellStyle name="20% - Accent1 5 12 6" xfId="512"/>
    <cellStyle name="20% - Accent1 5 12 7" xfId="513"/>
    <cellStyle name="20% - Accent1 5 12 8" xfId="514"/>
    <cellStyle name="20% - Accent1 5 13" xfId="515"/>
    <cellStyle name="20% - Accent1 5 13 2" xfId="516"/>
    <cellStyle name="20% - Accent1 5 13 3" xfId="517"/>
    <cellStyle name="20% - Accent1 5 13 4" xfId="518"/>
    <cellStyle name="20% - Accent1 5 13 5" xfId="519"/>
    <cellStyle name="20% - Accent1 5 13 6" xfId="520"/>
    <cellStyle name="20% - Accent1 5 13 7" xfId="521"/>
    <cellStyle name="20% - Accent1 5 13 8" xfId="522"/>
    <cellStyle name="20% - Accent1 5 14" xfId="523"/>
    <cellStyle name="20% - Accent1 5 14 2" xfId="524"/>
    <cellStyle name="20% - Accent1 5 14 3" xfId="525"/>
    <cellStyle name="20% - Accent1 5 14 4" xfId="526"/>
    <cellStyle name="20% - Accent1 5 14 5" xfId="527"/>
    <cellStyle name="20% - Accent1 5 14 6" xfId="528"/>
    <cellStyle name="20% - Accent1 5 14 7" xfId="529"/>
    <cellStyle name="20% - Accent1 5 14 8" xfId="530"/>
    <cellStyle name="20% - Accent1 5 15" xfId="531"/>
    <cellStyle name="20% - Accent1 5 15 2" xfId="532"/>
    <cellStyle name="20% - Accent1 5 15 3" xfId="533"/>
    <cellStyle name="20% - Accent1 5 15 4" xfId="534"/>
    <cellStyle name="20% - Accent1 5 15 5" xfId="535"/>
    <cellStyle name="20% - Accent1 5 15 6" xfId="536"/>
    <cellStyle name="20% - Accent1 5 15 7" xfId="537"/>
    <cellStyle name="20% - Accent1 5 15 8" xfId="538"/>
    <cellStyle name="20% - Accent1 5 16" xfId="539"/>
    <cellStyle name="20% - Accent1 5 16 2" xfId="540"/>
    <cellStyle name="20% - Accent1 5 16 3" xfId="541"/>
    <cellStyle name="20% - Accent1 5 16 4" xfId="542"/>
    <cellStyle name="20% - Accent1 5 16 5" xfId="543"/>
    <cellStyle name="20% - Accent1 5 16 6" xfId="544"/>
    <cellStyle name="20% - Accent1 5 16 7" xfId="545"/>
    <cellStyle name="20% - Accent1 5 16 8" xfId="546"/>
    <cellStyle name="20% - Accent1 5 17" xfId="547"/>
    <cellStyle name="20% - Accent1 5 17 2" xfId="548"/>
    <cellStyle name="20% - Accent1 5 17 3" xfId="549"/>
    <cellStyle name="20% - Accent1 5 17 4" xfId="550"/>
    <cellStyle name="20% - Accent1 5 17 5" xfId="551"/>
    <cellStyle name="20% - Accent1 5 17 6" xfId="552"/>
    <cellStyle name="20% - Accent1 5 17 7" xfId="553"/>
    <cellStyle name="20% - Accent1 5 17 8" xfId="554"/>
    <cellStyle name="20% - Accent1 5 18" xfId="555"/>
    <cellStyle name="20% - Accent1 5 18 2" xfId="556"/>
    <cellStyle name="20% - Accent1 5 18 3" xfId="557"/>
    <cellStyle name="20% - Accent1 5 18 4" xfId="558"/>
    <cellStyle name="20% - Accent1 5 18 5" xfId="559"/>
    <cellStyle name="20% - Accent1 5 18 6" xfId="560"/>
    <cellStyle name="20% - Accent1 5 18 7" xfId="561"/>
    <cellStyle name="20% - Accent1 5 18 8" xfId="562"/>
    <cellStyle name="20% - Accent1 5 19" xfId="563"/>
    <cellStyle name="20% - Accent1 5 2" xfId="564"/>
    <cellStyle name="20% - Accent1 5 2 2" xfId="565"/>
    <cellStyle name="20% - Accent1 5 2 3" xfId="566"/>
    <cellStyle name="20% - Accent1 5 2 4" xfId="567"/>
    <cellStyle name="20% - Accent1 5 2 5" xfId="568"/>
    <cellStyle name="20% - Accent1 5 2 6" xfId="569"/>
    <cellStyle name="20% - Accent1 5 2 7" xfId="570"/>
    <cellStyle name="20% - Accent1 5 2 8" xfId="571"/>
    <cellStyle name="20% - Accent1 5 20" xfId="572"/>
    <cellStyle name="20% - Accent1 5 21" xfId="573"/>
    <cellStyle name="20% - Accent1 5 22" xfId="574"/>
    <cellStyle name="20% - Accent1 5 23" xfId="575"/>
    <cellStyle name="20% - Accent1 5 24" xfId="576"/>
    <cellStyle name="20% - Accent1 5 25" xfId="577"/>
    <cellStyle name="20% - Accent1 5 26" xfId="578"/>
    <cellStyle name="20% - Accent1 5 27" xfId="579"/>
    <cellStyle name="20% - Accent1 5 28" xfId="580"/>
    <cellStyle name="20% - Accent1 5 29" xfId="581"/>
    <cellStyle name="20% - Accent1 5 3" xfId="582"/>
    <cellStyle name="20% - Accent1 5 3 2" xfId="583"/>
    <cellStyle name="20% - Accent1 5 3 3" xfId="584"/>
    <cellStyle name="20% - Accent1 5 3 4" xfId="585"/>
    <cellStyle name="20% - Accent1 5 3 5" xfId="586"/>
    <cellStyle name="20% - Accent1 5 3 6" xfId="587"/>
    <cellStyle name="20% - Accent1 5 3 7" xfId="588"/>
    <cellStyle name="20% - Accent1 5 3 8" xfId="589"/>
    <cellStyle name="20% - Accent1 5 30" xfId="590"/>
    <cellStyle name="20% - Accent1 5 31" xfId="591"/>
    <cellStyle name="20% - Accent1 5 32" xfId="592"/>
    <cellStyle name="20% - Accent1 5 33" xfId="593"/>
    <cellStyle name="20% - Accent1 5 34" xfId="594"/>
    <cellStyle name="20% - Accent1 5 35" xfId="595"/>
    <cellStyle name="20% - Accent1 5 4" xfId="596"/>
    <cellStyle name="20% - Accent1 5 4 2" xfId="597"/>
    <cellStyle name="20% - Accent1 5 4 3" xfId="598"/>
    <cellStyle name="20% - Accent1 5 4 4" xfId="599"/>
    <cellStyle name="20% - Accent1 5 4 5" xfId="600"/>
    <cellStyle name="20% - Accent1 5 4 6" xfId="601"/>
    <cellStyle name="20% - Accent1 5 4 7" xfId="602"/>
    <cellStyle name="20% - Accent1 5 4 8" xfId="603"/>
    <cellStyle name="20% - Accent1 5 5" xfId="604"/>
    <cellStyle name="20% - Accent1 5 5 2" xfId="605"/>
    <cellStyle name="20% - Accent1 5 5 3" xfId="606"/>
    <cellStyle name="20% - Accent1 5 5 4" xfId="607"/>
    <cellStyle name="20% - Accent1 5 5 5" xfId="608"/>
    <cellStyle name="20% - Accent1 5 5 6" xfId="609"/>
    <cellStyle name="20% - Accent1 5 5 7" xfId="610"/>
    <cellStyle name="20% - Accent1 5 5 8" xfId="611"/>
    <cellStyle name="20% - Accent1 5 6" xfId="612"/>
    <cellStyle name="20% - Accent1 5 6 2" xfId="613"/>
    <cellStyle name="20% - Accent1 5 6 3" xfId="614"/>
    <cellStyle name="20% - Accent1 5 6 4" xfId="615"/>
    <cellStyle name="20% - Accent1 5 6 5" xfId="616"/>
    <cellStyle name="20% - Accent1 5 6 6" xfId="617"/>
    <cellStyle name="20% - Accent1 5 6 7" xfId="618"/>
    <cellStyle name="20% - Accent1 5 6 8" xfId="619"/>
    <cellStyle name="20% - Accent1 5 7" xfId="620"/>
    <cellStyle name="20% - Accent1 5 7 2" xfId="621"/>
    <cellStyle name="20% - Accent1 5 7 3" xfId="622"/>
    <cellStyle name="20% - Accent1 5 7 4" xfId="623"/>
    <cellStyle name="20% - Accent1 5 7 5" xfId="624"/>
    <cellStyle name="20% - Accent1 5 7 6" xfId="625"/>
    <cellStyle name="20% - Accent1 5 7 7" xfId="626"/>
    <cellStyle name="20% - Accent1 5 7 8" xfId="627"/>
    <cellStyle name="20% - Accent1 5 8" xfId="628"/>
    <cellStyle name="20% - Accent1 5 8 2" xfId="629"/>
    <cellStyle name="20% - Accent1 5 8 3" xfId="630"/>
    <cellStyle name="20% - Accent1 5 8 4" xfId="631"/>
    <cellStyle name="20% - Accent1 5 8 5" xfId="632"/>
    <cellStyle name="20% - Accent1 5 8 6" xfId="633"/>
    <cellStyle name="20% - Accent1 5 8 7" xfId="634"/>
    <cellStyle name="20% - Accent1 5 8 8" xfId="635"/>
    <cellStyle name="20% - Accent1 5 9" xfId="636"/>
    <cellStyle name="20% - Accent1 5 9 2" xfId="637"/>
    <cellStyle name="20% - Accent1 5 9 3" xfId="638"/>
    <cellStyle name="20% - Accent1 5 9 4" xfId="639"/>
    <cellStyle name="20% - Accent1 5 9 5" xfId="640"/>
    <cellStyle name="20% - Accent1 5 9 6" xfId="641"/>
    <cellStyle name="20% - Accent1 5 9 7" xfId="642"/>
    <cellStyle name="20% - Accent1 5 9 8" xfId="643"/>
    <cellStyle name="20% - Accent1 6" xfId="644"/>
    <cellStyle name="20% - Accent2 2" xfId="645"/>
    <cellStyle name="20% - Accent2 2 10" xfId="646"/>
    <cellStyle name="20% - Accent2 2 10 2" xfId="647"/>
    <cellStyle name="20% - Accent2 2 10 3" xfId="648"/>
    <cellStyle name="20% - Accent2 2 10 4" xfId="649"/>
    <cellStyle name="20% - Accent2 2 10 5" xfId="650"/>
    <cellStyle name="20% - Accent2 2 10 6" xfId="651"/>
    <cellStyle name="20% - Accent2 2 10 7" xfId="652"/>
    <cellStyle name="20% - Accent2 2 10 8" xfId="653"/>
    <cellStyle name="20% - Accent2 2 11" xfId="654"/>
    <cellStyle name="20% - Accent2 2 11 2" xfId="655"/>
    <cellStyle name="20% - Accent2 2 11 3" xfId="656"/>
    <cellStyle name="20% - Accent2 2 11 4" xfId="657"/>
    <cellStyle name="20% - Accent2 2 11 5" xfId="658"/>
    <cellStyle name="20% - Accent2 2 11 6" xfId="659"/>
    <cellStyle name="20% - Accent2 2 11 7" xfId="660"/>
    <cellStyle name="20% - Accent2 2 11 8" xfId="661"/>
    <cellStyle name="20% - Accent2 2 12" xfId="662"/>
    <cellStyle name="20% - Accent2 2 12 2" xfId="663"/>
    <cellStyle name="20% - Accent2 2 12 3" xfId="664"/>
    <cellStyle name="20% - Accent2 2 12 4" xfId="665"/>
    <cellStyle name="20% - Accent2 2 12 5" xfId="666"/>
    <cellStyle name="20% - Accent2 2 12 6" xfId="667"/>
    <cellStyle name="20% - Accent2 2 12 7" xfId="668"/>
    <cellStyle name="20% - Accent2 2 12 8" xfId="669"/>
    <cellStyle name="20% - Accent2 2 13" xfId="670"/>
    <cellStyle name="20% - Accent2 2 13 2" xfId="671"/>
    <cellStyle name="20% - Accent2 2 13 3" xfId="672"/>
    <cellStyle name="20% - Accent2 2 13 4" xfId="673"/>
    <cellStyle name="20% - Accent2 2 13 5" xfId="674"/>
    <cellStyle name="20% - Accent2 2 13 6" xfId="675"/>
    <cellStyle name="20% - Accent2 2 13 7" xfId="676"/>
    <cellStyle name="20% - Accent2 2 13 8" xfId="677"/>
    <cellStyle name="20% - Accent2 2 14" xfId="678"/>
    <cellStyle name="20% - Accent2 2 14 2" xfId="679"/>
    <cellStyle name="20% - Accent2 2 14 3" xfId="680"/>
    <cellStyle name="20% - Accent2 2 14 4" xfId="681"/>
    <cellStyle name="20% - Accent2 2 14 5" xfId="682"/>
    <cellStyle name="20% - Accent2 2 14 6" xfId="683"/>
    <cellStyle name="20% - Accent2 2 14 7" xfId="684"/>
    <cellStyle name="20% - Accent2 2 14 8" xfId="685"/>
    <cellStyle name="20% - Accent2 2 15" xfId="686"/>
    <cellStyle name="20% - Accent2 2 15 2" xfId="687"/>
    <cellStyle name="20% - Accent2 2 15 3" xfId="688"/>
    <cellStyle name="20% - Accent2 2 15 4" xfId="689"/>
    <cellStyle name="20% - Accent2 2 15 5" xfId="690"/>
    <cellStyle name="20% - Accent2 2 15 6" xfId="691"/>
    <cellStyle name="20% - Accent2 2 15 7" xfId="692"/>
    <cellStyle name="20% - Accent2 2 15 8" xfId="693"/>
    <cellStyle name="20% - Accent2 2 16" xfId="694"/>
    <cellStyle name="20% - Accent2 2 16 2" xfId="695"/>
    <cellStyle name="20% - Accent2 2 16 3" xfId="696"/>
    <cellStyle name="20% - Accent2 2 16 4" xfId="697"/>
    <cellStyle name="20% - Accent2 2 16 5" xfId="698"/>
    <cellStyle name="20% - Accent2 2 16 6" xfId="699"/>
    <cellStyle name="20% - Accent2 2 16 7" xfId="700"/>
    <cellStyle name="20% - Accent2 2 16 8" xfId="701"/>
    <cellStyle name="20% - Accent2 2 17" xfId="702"/>
    <cellStyle name="20% - Accent2 2 17 2" xfId="703"/>
    <cellStyle name="20% - Accent2 2 17 3" xfId="704"/>
    <cellStyle name="20% - Accent2 2 17 4" xfId="705"/>
    <cellStyle name="20% - Accent2 2 17 5" xfId="706"/>
    <cellStyle name="20% - Accent2 2 17 6" xfId="707"/>
    <cellStyle name="20% - Accent2 2 17 7" xfId="708"/>
    <cellStyle name="20% - Accent2 2 17 8" xfId="709"/>
    <cellStyle name="20% - Accent2 2 18" xfId="710"/>
    <cellStyle name="20% - Accent2 2 18 2" xfId="711"/>
    <cellStyle name="20% - Accent2 2 18 3" xfId="712"/>
    <cellStyle name="20% - Accent2 2 18 4" xfId="713"/>
    <cellStyle name="20% - Accent2 2 18 5" xfId="714"/>
    <cellStyle name="20% - Accent2 2 18 6" xfId="715"/>
    <cellStyle name="20% - Accent2 2 18 7" xfId="716"/>
    <cellStyle name="20% - Accent2 2 18 8" xfId="717"/>
    <cellStyle name="20% - Accent2 2 19" xfId="718"/>
    <cellStyle name="20% - Accent2 2 2" xfId="719"/>
    <cellStyle name="20% - Accent2 2 2 2" xfId="720"/>
    <cellStyle name="20% - Accent2 2 2 3" xfId="721"/>
    <cellStyle name="20% - Accent2 2 2 4" xfId="722"/>
    <cellStyle name="20% - Accent2 2 2 5" xfId="723"/>
    <cellStyle name="20% - Accent2 2 2 6" xfId="724"/>
    <cellStyle name="20% - Accent2 2 2 7" xfId="725"/>
    <cellStyle name="20% - Accent2 2 2 8" xfId="726"/>
    <cellStyle name="20% - Accent2 2 20" xfId="727"/>
    <cellStyle name="20% - Accent2 2 21" xfId="728"/>
    <cellStyle name="20% - Accent2 2 22" xfId="729"/>
    <cellStyle name="20% - Accent2 2 23" xfId="730"/>
    <cellStyle name="20% - Accent2 2 24" xfId="731"/>
    <cellStyle name="20% - Accent2 2 25" xfId="732"/>
    <cellStyle name="20% - Accent2 2 26" xfId="733"/>
    <cellStyle name="20% - Accent2 2 27" xfId="734"/>
    <cellStyle name="20% - Accent2 2 28" xfId="735"/>
    <cellStyle name="20% - Accent2 2 29" xfId="736"/>
    <cellStyle name="20% - Accent2 2 3" xfId="737"/>
    <cellStyle name="20% - Accent2 2 3 2" xfId="738"/>
    <cellStyle name="20% - Accent2 2 3 3" xfId="739"/>
    <cellStyle name="20% - Accent2 2 3 4" xfId="740"/>
    <cellStyle name="20% - Accent2 2 3 5" xfId="741"/>
    <cellStyle name="20% - Accent2 2 3 6" xfId="742"/>
    <cellStyle name="20% - Accent2 2 3 7" xfId="743"/>
    <cellStyle name="20% - Accent2 2 3 8" xfId="744"/>
    <cellStyle name="20% - Accent2 2 30" xfId="745"/>
    <cellStyle name="20% - Accent2 2 31" xfId="746"/>
    <cellStyle name="20% - Accent2 2 32" xfId="747"/>
    <cellStyle name="20% - Accent2 2 33" xfId="748"/>
    <cellStyle name="20% - Accent2 2 34" xfId="749"/>
    <cellStyle name="20% - Accent2 2 35" xfId="750"/>
    <cellStyle name="20% - Accent2 2 36" xfId="751"/>
    <cellStyle name="20% - Accent2 2 37" xfId="752"/>
    <cellStyle name="20% - Accent2 2 38" xfId="753"/>
    <cellStyle name="20% - Accent2 2 4" xfId="754"/>
    <cellStyle name="20% - Accent2 2 4 2" xfId="755"/>
    <cellStyle name="20% - Accent2 2 4 3" xfId="756"/>
    <cellStyle name="20% - Accent2 2 4 4" xfId="757"/>
    <cellStyle name="20% - Accent2 2 4 5" xfId="758"/>
    <cellStyle name="20% - Accent2 2 4 6" xfId="759"/>
    <cellStyle name="20% - Accent2 2 4 7" xfId="760"/>
    <cellStyle name="20% - Accent2 2 4 8" xfId="761"/>
    <cellStyle name="20% - Accent2 2 5" xfId="762"/>
    <cellStyle name="20% - Accent2 2 5 2" xfId="763"/>
    <cellStyle name="20% - Accent2 2 5 3" xfId="764"/>
    <cellStyle name="20% - Accent2 2 5 4" xfId="765"/>
    <cellStyle name="20% - Accent2 2 5 5" xfId="766"/>
    <cellStyle name="20% - Accent2 2 5 6" xfId="767"/>
    <cellStyle name="20% - Accent2 2 5 7" xfId="768"/>
    <cellStyle name="20% - Accent2 2 5 8" xfId="769"/>
    <cellStyle name="20% - Accent2 2 6" xfId="770"/>
    <cellStyle name="20% - Accent2 2 6 2" xfId="771"/>
    <cellStyle name="20% - Accent2 2 6 3" xfId="772"/>
    <cellStyle name="20% - Accent2 2 6 4" xfId="773"/>
    <cellStyle name="20% - Accent2 2 6 5" xfId="774"/>
    <cellStyle name="20% - Accent2 2 6 6" xfId="775"/>
    <cellStyle name="20% - Accent2 2 6 7" xfId="776"/>
    <cellStyle name="20% - Accent2 2 6 8" xfId="777"/>
    <cellStyle name="20% - Accent2 2 7" xfId="778"/>
    <cellStyle name="20% - Accent2 2 7 2" xfId="779"/>
    <cellStyle name="20% - Accent2 2 7 3" xfId="780"/>
    <cellStyle name="20% - Accent2 2 7 4" xfId="781"/>
    <cellStyle name="20% - Accent2 2 7 5" xfId="782"/>
    <cellStyle name="20% - Accent2 2 7 6" xfId="783"/>
    <cellStyle name="20% - Accent2 2 7 7" xfId="784"/>
    <cellStyle name="20% - Accent2 2 7 8" xfId="785"/>
    <cellStyle name="20% - Accent2 2 8" xfId="786"/>
    <cellStyle name="20% - Accent2 2 8 2" xfId="787"/>
    <cellStyle name="20% - Accent2 2 8 3" xfId="788"/>
    <cellStyle name="20% - Accent2 2 8 4" xfId="789"/>
    <cellStyle name="20% - Accent2 2 8 5" xfId="790"/>
    <cellStyle name="20% - Accent2 2 8 6" xfId="791"/>
    <cellStyle name="20% - Accent2 2 8 7" xfId="792"/>
    <cellStyle name="20% - Accent2 2 8 8" xfId="793"/>
    <cellStyle name="20% - Accent2 2 9" xfId="794"/>
    <cellStyle name="20% - Accent2 2 9 2" xfId="795"/>
    <cellStyle name="20% - Accent2 2 9 3" xfId="796"/>
    <cellStyle name="20% - Accent2 2 9 4" xfId="797"/>
    <cellStyle name="20% - Accent2 2 9 5" xfId="798"/>
    <cellStyle name="20% - Accent2 2 9 6" xfId="799"/>
    <cellStyle name="20% - Accent2 2 9 7" xfId="800"/>
    <cellStyle name="20% - Accent2 2 9 8" xfId="801"/>
    <cellStyle name="20% - Accent2 3" xfId="802"/>
    <cellStyle name="20% - Accent2 3 10" xfId="803"/>
    <cellStyle name="20% - Accent2 3 10 2" xfId="804"/>
    <cellStyle name="20% - Accent2 3 10 3" xfId="805"/>
    <cellStyle name="20% - Accent2 3 10 4" xfId="806"/>
    <cellStyle name="20% - Accent2 3 10 5" xfId="807"/>
    <cellStyle name="20% - Accent2 3 10 6" xfId="808"/>
    <cellStyle name="20% - Accent2 3 10 7" xfId="809"/>
    <cellStyle name="20% - Accent2 3 10 8" xfId="810"/>
    <cellStyle name="20% - Accent2 3 11" xfId="811"/>
    <cellStyle name="20% - Accent2 3 11 2" xfId="812"/>
    <cellStyle name="20% - Accent2 3 11 3" xfId="813"/>
    <cellStyle name="20% - Accent2 3 11 4" xfId="814"/>
    <cellStyle name="20% - Accent2 3 11 5" xfId="815"/>
    <cellStyle name="20% - Accent2 3 11 6" xfId="816"/>
    <cellStyle name="20% - Accent2 3 11 7" xfId="817"/>
    <cellStyle name="20% - Accent2 3 11 8" xfId="818"/>
    <cellStyle name="20% - Accent2 3 12" xfId="819"/>
    <cellStyle name="20% - Accent2 3 12 2" xfId="820"/>
    <cellStyle name="20% - Accent2 3 12 3" xfId="821"/>
    <cellStyle name="20% - Accent2 3 12 4" xfId="822"/>
    <cellStyle name="20% - Accent2 3 12 5" xfId="823"/>
    <cellStyle name="20% - Accent2 3 12 6" xfId="824"/>
    <cellStyle name="20% - Accent2 3 12 7" xfId="825"/>
    <cellStyle name="20% - Accent2 3 12 8" xfId="826"/>
    <cellStyle name="20% - Accent2 3 13" xfId="827"/>
    <cellStyle name="20% - Accent2 3 13 2" xfId="828"/>
    <cellStyle name="20% - Accent2 3 13 3" xfId="829"/>
    <cellStyle name="20% - Accent2 3 13 4" xfId="830"/>
    <cellStyle name="20% - Accent2 3 13 5" xfId="831"/>
    <cellStyle name="20% - Accent2 3 13 6" xfId="832"/>
    <cellStyle name="20% - Accent2 3 13 7" xfId="833"/>
    <cellStyle name="20% - Accent2 3 13 8" xfId="834"/>
    <cellStyle name="20% - Accent2 3 14" xfId="835"/>
    <cellStyle name="20% - Accent2 3 14 2" xfId="836"/>
    <cellStyle name="20% - Accent2 3 14 3" xfId="837"/>
    <cellStyle name="20% - Accent2 3 14 4" xfId="838"/>
    <cellStyle name="20% - Accent2 3 14 5" xfId="839"/>
    <cellStyle name="20% - Accent2 3 14 6" xfId="840"/>
    <cellStyle name="20% - Accent2 3 14 7" xfId="841"/>
    <cellStyle name="20% - Accent2 3 14 8" xfId="842"/>
    <cellStyle name="20% - Accent2 3 15" xfId="843"/>
    <cellStyle name="20% - Accent2 3 15 2" xfId="844"/>
    <cellStyle name="20% - Accent2 3 15 3" xfId="845"/>
    <cellStyle name="20% - Accent2 3 15 4" xfId="846"/>
    <cellStyle name="20% - Accent2 3 15 5" xfId="847"/>
    <cellStyle name="20% - Accent2 3 15 6" xfId="848"/>
    <cellStyle name="20% - Accent2 3 15 7" xfId="849"/>
    <cellStyle name="20% - Accent2 3 15 8" xfId="850"/>
    <cellStyle name="20% - Accent2 3 16" xfId="851"/>
    <cellStyle name="20% - Accent2 3 16 2" xfId="852"/>
    <cellStyle name="20% - Accent2 3 16 3" xfId="853"/>
    <cellStyle name="20% - Accent2 3 16 4" xfId="854"/>
    <cellStyle name="20% - Accent2 3 16 5" xfId="855"/>
    <cellStyle name="20% - Accent2 3 16 6" xfId="856"/>
    <cellStyle name="20% - Accent2 3 16 7" xfId="857"/>
    <cellStyle name="20% - Accent2 3 16 8" xfId="858"/>
    <cellStyle name="20% - Accent2 3 17" xfId="859"/>
    <cellStyle name="20% - Accent2 3 17 2" xfId="860"/>
    <cellStyle name="20% - Accent2 3 17 3" xfId="861"/>
    <cellStyle name="20% - Accent2 3 17 4" xfId="862"/>
    <cellStyle name="20% - Accent2 3 17 5" xfId="863"/>
    <cellStyle name="20% - Accent2 3 17 6" xfId="864"/>
    <cellStyle name="20% - Accent2 3 17 7" xfId="865"/>
    <cellStyle name="20% - Accent2 3 17 8" xfId="866"/>
    <cellStyle name="20% - Accent2 3 18" xfId="867"/>
    <cellStyle name="20% - Accent2 3 18 2" xfId="868"/>
    <cellStyle name="20% - Accent2 3 18 3" xfId="869"/>
    <cellStyle name="20% - Accent2 3 18 4" xfId="870"/>
    <cellStyle name="20% - Accent2 3 18 5" xfId="871"/>
    <cellStyle name="20% - Accent2 3 18 6" xfId="872"/>
    <cellStyle name="20% - Accent2 3 18 7" xfId="873"/>
    <cellStyle name="20% - Accent2 3 18 8" xfId="874"/>
    <cellStyle name="20% - Accent2 3 19" xfId="875"/>
    <cellStyle name="20% - Accent2 3 2" xfId="876"/>
    <cellStyle name="20% - Accent2 3 2 2" xfId="877"/>
    <cellStyle name="20% - Accent2 3 2 3" xfId="878"/>
    <cellStyle name="20% - Accent2 3 2 4" xfId="879"/>
    <cellStyle name="20% - Accent2 3 2 5" xfId="880"/>
    <cellStyle name="20% - Accent2 3 2 6" xfId="881"/>
    <cellStyle name="20% - Accent2 3 2 7" xfId="882"/>
    <cellStyle name="20% - Accent2 3 2 8" xfId="883"/>
    <cellStyle name="20% - Accent2 3 20" xfId="884"/>
    <cellStyle name="20% - Accent2 3 21" xfId="885"/>
    <cellStyle name="20% - Accent2 3 22" xfId="886"/>
    <cellStyle name="20% - Accent2 3 23" xfId="887"/>
    <cellStyle name="20% - Accent2 3 24" xfId="888"/>
    <cellStyle name="20% - Accent2 3 25" xfId="889"/>
    <cellStyle name="20% - Accent2 3 26" xfId="890"/>
    <cellStyle name="20% - Accent2 3 27" xfId="891"/>
    <cellStyle name="20% - Accent2 3 28" xfId="892"/>
    <cellStyle name="20% - Accent2 3 29" xfId="893"/>
    <cellStyle name="20% - Accent2 3 3" xfId="894"/>
    <cellStyle name="20% - Accent2 3 3 2" xfId="895"/>
    <cellStyle name="20% - Accent2 3 3 3" xfId="896"/>
    <cellStyle name="20% - Accent2 3 3 4" xfId="897"/>
    <cellStyle name="20% - Accent2 3 3 5" xfId="898"/>
    <cellStyle name="20% - Accent2 3 3 6" xfId="899"/>
    <cellStyle name="20% - Accent2 3 3 7" xfId="900"/>
    <cellStyle name="20% - Accent2 3 3 8" xfId="901"/>
    <cellStyle name="20% - Accent2 3 30" xfId="902"/>
    <cellStyle name="20% - Accent2 3 31" xfId="903"/>
    <cellStyle name="20% - Accent2 3 32" xfId="904"/>
    <cellStyle name="20% - Accent2 3 33" xfId="905"/>
    <cellStyle name="20% - Accent2 3 34" xfId="906"/>
    <cellStyle name="20% - Accent2 3 35" xfId="907"/>
    <cellStyle name="20% - Accent2 3 4" xfId="908"/>
    <cellStyle name="20% - Accent2 3 4 2" xfId="909"/>
    <cellStyle name="20% - Accent2 3 4 3" xfId="910"/>
    <cellStyle name="20% - Accent2 3 4 4" xfId="911"/>
    <cellStyle name="20% - Accent2 3 4 5" xfId="912"/>
    <cellStyle name="20% - Accent2 3 4 6" xfId="913"/>
    <cellStyle name="20% - Accent2 3 4 7" xfId="914"/>
    <cellStyle name="20% - Accent2 3 4 8" xfId="915"/>
    <cellStyle name="20% - Accent2 3 5" xfId="916"/>
    <cellStyle name="20% - Accent2 3 5 2" xfId="917"/>
    <cellStyle name="20% - Accent2 3 5 3" xfId="918"/>
    <cellStyle name="20% - Accent2 3 5 4" xfId="919"/>
    <cellStyle name="20% - Accent2 3 5 5" xfId="920"/>
    <cellStyle name="20% - Accent2 3 5 6" xfId="921"/>
    <cellStyle name="20% - Accent2 3 5 7" xfId="922"/>
    <cellStyle name="20% - Accent2 3 5 8" xfId="923"/>
    <cellStyle name="20% - Accent2 3 6" xfId="924"/>
    <cellStyle name="20% - Accent2 3 6 2" xfId="925"/>
    <cellStyle name="20% - Accent2 3 6 3" xfId="926"/>
    <cellStyle name="20% - Accent2 3 6 4" xfId="927"/>
    <cellStyle name="20% - Accent2 3 6 5" xfId="928"/>
    <cellStyle name="20% - Accent2 3 6 6" xfId="929"/>
    <cellStyle name="20% - Accent2 3 6 7" xfId="930"/>
    <cellStyle name="20% - Accent2 3 6 8" xfId="931"/>
    <cellStyle name="20% - Accent2 3 7" xfId="932"/>
    <cellStyle name="20% - Accent2 3 7 2" xfId="933"/>
    <cellStyle name="20% - Accent2 3 7 3" xfId="934"/>
    <cellStyle name="20% - Accent2 3 7 4" xfId="935"/>
    <cellStyle name="20% - Accent2 3 7 5" xfId="936"/>
    <cellStyle name="20% - Accent2 3 7 6" xfId="937"/>
    <cellStyle name="20% - Accent2 3 7 7" xfId="938"/>
    <cellStyle name="20% - Accent2 3 7 8" xfId="939"/>
    <cellStyle name="20% - Accent2 3 8" xfId="940"/>
    <cellStyle name="20% - Accent2 3 8 2" xfId="941"/>
    <cellStyle name="20% - Accent2 3 8 3" xfId="942"/>
    <cellStyle name="20% - Accent2 3 8 4" xfId="943"/>
    <cellStyle name="20% - Accent2 3 8 5" xfId="944"/>
    <cellStyle name="20% - Accent2 3 8 6" xfId="945"/>
    <cellStyle name="20% - Accent2 3 8 7" xfId="946"/>
    <cellStyle name="20% - Accent2 3 8 8" xfId="947"/>
    <cellStyle name="20% - Accent2 3 9" xfId="948"/>
    <cellStyle name="20% - Accent2 3 9 2" xfId="949"/>
    <cellStyle name="20% - Accent2 3 9 3" xfId="950"/>
    <cellStyle name="20% - Accent2 3 9 4" xfId="951"/>
    <cellStyle name="20% - Accent2 3 9 5" xfId="952"/>
    <cellStyle name="20% - Accent2 3 9 6" xfId="953"/>
    <cellStyle name="20% - Accent2 3 9 7" xfId="954"/>
    <cellStyle name="20% - Accent2 3 9 8" xfId="955"/>
    <cellStyle name="20% - Accent2 4" xfId="956"/>
    <cellStyle name="20% - Accent2 4 10" xfId="957"/>
    <cellStyle name="20% - Accent2 4 10 2" xfId="958"/>
    <cellStyle name="20% - Accent2 4 10 3" xfId="959"/>
    <cellStyle name="20% - Accent2 4 10 4" xfId="960"/>
    <cellStyle name="20% - Accent2 4 10 5" xfId="961"/>
    <cellStyle name="20% - Accent2 4 10 6" xfId="962"/>
    <cellStyle name="20% - Accent2 4 10 7" xfId="963"/>
    <cellStyle name="20% - Accent2 4 10 8" xfId="964"/>
    <cellStyle name="20% - Accent2 4 11" xfId="965"/>
    <cellStyle name="20% - Accent2 4 11 2" xfId="966"/>
    <cellStyle name="20% - Accent2 4 11 3" xfId="967"/>
    <cellStyle name="20% - Accent2 4 11 4" xfId="968"/>
    <cellStyle name="20% - Accent2 4 11 5" xfId="969"/>
    <cellStyle name="20% - Accent2 4 11 6" xfId="970"/>
    <cellStyle name="20% - Accent2 4 11 7" xfId="971"/>
    <cellStyle name="20% - Accent2 4 11 8" xfId="972"/>
    <cellStyle name="20% - Accent2 4 12" xfId="973"/>
    <cellStyle name="20% - Accent2 4 12 2" xfId="974"/>
    <cellStyle name="20% - Accent2 4 12 3" xfId="975"/>
    <cellStyle name="20% - Accent2 4 12 4" xfId="976"/>
    <cellStyle name="20% - Accent2 4 12 5" xfId="977"/>
    <cellStyle name="20% - Accent2 4 12 6" xfId="978"/>
    <cellStyle name="20% - Accent2 4 12 7" xfId="979"/>
    <cellStyle name="20% - Accent2 4 12 8" xfId="980"/>
    <cellStyle name="20% - Accent2 4 13" xfId="981"/>
    <cellStyle name="20% - Accent2 4 13 2" xfId="982"/>
    <cellStyle name="20% - Accent2 4 13 3" xfId="983"/>
    <cellStyle name="20% - Accent2 4 13 4" xfId="984"/>
    <cellStyle name="20% - Accent2 4 13 5" xfId="985"/>
    <cellStyle name="20% - Accent2 4 13 6" xfId="986"/>
    <cellStyle name="20% - Accent2 4 13 7" xfId="987"/>
    <cellStyle name="20% - Accent2 4 13 8" xfId="988"/>
    <cellStyle name="20% - Accent2 4 14" xfId="989"/>
    <cellStyle name="20% - Accent2 4 14 2" xfId="990"/>
    <cellStyle name="20% - Accent2 4 14 3" xfId="991"/>
    <cellStyle name="20% - Accent2 4 14 4" xfId="992"/>
    <cellStyle name="20% - Accent2 4 14 5" xfId="993"/>
    <cellStyle name="20% - Accent2 4 14 6" xfId="994"/>
    <cellStyle name="20% - Accent2 4 14 7" xfId="995"/>
    <cellStyle name="20% - Accent2 4 14 8" xfId="996"/>
    <cellStyle name="20% - Accent2 4 15" xfId="997"/>
    <cellStyle name="20% - Accent2 4 15 2" xfId="998"/>
    <cellStyle name="20% - Accent2 4 15 3" xfId="999"/>
    <cellStyle name="20% - Accent2 4 15 4" xfId="1000"/>
    <cellStyle name="20% - Accent2 4 15 5" xfId="1001"/>
    <cellStyle name="20% - Accent2 4 15 6" xfId="1002"/>
    <cellStyle name="20% - Accent2 4 15 7" xfId="1003"/>
    <cellStyle name="20% - Accent2 4 15 8" xfId="1004"/>
    <cellStyle name="20% - Accent2 4 16" xfId="1005"/>
    <cellStyle name="20% - Accent2 4 16 2" xfId="1006"/>
    <cellStyle name="20% - Accent2 4 16 3" xfId="1007"/>
    <cellStyle name="20% - Accent2 4 16 4" xfId="1008"/>
    <cellStyle name="20% - Accent2 4 16 5" xfId="1009"/>
    <cellStyle name="20% - Accent2 4 16 6" xfId="1010"/>
    <cellStyle name="20% - Accent2 4 16 7" xfId="1011"/>
    <cellStyle name="20% - Accent2 4 16 8" xfId="1012"/>
    <cellStyle name="20% - Accent2 4 17" xfId="1013"/>
    <cellStyle name="20% - Accent2 4 17 2" xfId="1014"/>
    <cellStyle name="20% - Accent2 4 17 3" xfId="1015"/>
    <cellStyle name="20% - Accent2 4 17 4" xfId="1016"/>
    <cellStyle name="20% - Accent2 4 17 5" xfId="1017"/>
    <cellStyle name="20% - Accent2 4 17 6" xfId="1018"/>
    <cellStyle name="20% - Accent2 4 17 7" xfId="1019"/>
    <cellStyle name="20% - Accent2 4 17 8" xfId="1020"/>
    <cellStyle name="20% - Accent2 4 18" xfId="1021"/>
    <cellStyle name="20% - Accent2 4 18 2" xfId="1022"/>
    <cellStyle name="20% - Accent2 4 18 3" xfId="1023"/>
    <cellStyle name="20% - Accent2 4 18 4" xfId="1024"/>
    <cellStyle name="20% - Accent2 4 18 5" xfId="1025"/>
    <cellStyle name="20% - Accent2 4 18 6" xfId="1026"/>
    <cellStyle name="20% - Accent2 4 18 7" xfId="1027"/>
    <cellStyle name="20% - Accent2 4 18 8" xfId="1028"/>
    <cellStyle name="20% - Accent2 4 19" xfId="1029"/>
    <cellStyle name="20% - Accent2 4 2" xfId="1030"/>
    <cellStyle name="20% - Accent2 4 2 2" xfId="1031"/>
    <cellStyle name="20% - Accent2 4 2 3" xfId="1032"/>
    <cellStyle name="20% - Accent2 4 2 4" xfId="1033"/>
    <cellStyle name="20% - Accent2 4 2 5" xfId="1034"/>
    <cellStyle name="20% - Accent2 4 2 6" xfId="1035"/>
    <cellStyle name="20% - Accent2 4 2 7" xfId="1036"/>
    <cellStyle name="20% - Accent2 4 2 8" xfId="1037"/>
    <cellStyle name="20% - Accent2 4 20" xfId="1038"/>
    <cellStyle name="20% - Accent2 4 21" xfId="1039"/>
    <cellStyle name="20% - Accent2 4 22" xfId="1040"/>
    <cellStyle name="20% - Accent2 4 23" xfId="1041"/>
    <cellStyle name="20% - Accent2 4 24" xfId="1042"/>
    <cellStyle name="20% - Accent2 4 25" xfId="1043"/>
    <cellStyle name="20% - Accent2 4 26" xfId="1044"/>
    <cellStyle name="20% - Accent2 4 27" xfId="1045"/>
    <cellStyle name="20% - Accent2 4 28" xfId="1046"/>
    <cellStyle name="20% - Accent2 4 29" xfId="1047"/>
    <cellStyle name="20% - Accent2 4 3" xfId="1048"/>
    <cellStyle name="20% - Accent2 4 3 2" xfId="1049"/>
    <cellStyle name="20% - Accent2 4 3 3" xfId="1050"/>
    <cellStyle name="20% - Accent2 4 3 4" xfId="1051"/>
    <cellStyle name="20% - Accent2 4 3 5" xfId="1052"/>
    <cellStyle name="20% - Accent2 4 3 6" xfId="1053"/>
    <cellStyle name="20% - Accent2 4 3 7" xfId="1054"/>
    <cellStyle name="20% - Accent2 4 3 8" xfId="1055"/>
    <cellStyle name="20% - Accent2 4 30" xfId="1056"/>
    <cellStyle name="20% - Accent2 4 31" xfId="1057"/>
    <cellStyle name="20% - Accent2 4 32" xfId="1058"/>
    <cellStyle name="20% - Accent2 4 33" xfId="1059"/>
    <cellStyle name="20% - Accent2 4 34" xfId="1060"/>
    <cellStyle name="20% - Accent2 4 35" xfId="1061"/>
    <cellStyle name="20% - Accent2 4 4" xfId="1062"/>
    <cellStyle name="20% - Accent2 4 4 2" xfId="1063"/>
    <cellStyle name="20% - Accent2 4 4 3" xfId="1064"/>
    <cellStyle name="20% - Accent2 4 4 4" xfId="1065"/>
    <cellStyle name="20% - Accent2 4 4 5" xfId="1066"/>
    <cellStyle name="20% - Accent2 4 4 6" xfId="1067"/>
    <cellStyle name="20% - Accent2 4 4 7" xfId="1068"/>
    <cellStyle name="20% - Accent2 4 4 8" xfId="1069"/>
    <cellStyle name="20% - Accent2 4 5" xfId="1070"/>
    <cellStyle name="20% - Accent2 4 5 2" xfId="1071"/>
    <cellStyle name="20% - Accent2 4 5 3" xfId="1072"/>
    <cellStyle name="20% - Accent2 4 5 4" xfId="1073"/>
    <cellStyle name="20% - Accent2 4 5 5" xfId="1074"/>
    <cellStyle name="20% - Accent2 4 5 6" xfId="1075"/>
    <cellStyle name="20% - Accent2 4 5 7" xfId="1076"/>
    <cellStyle name="20% - Accent2 4 5 8" xfId="1077"/>
    <cellStyle name="20% - Accent2 4 6" xfId="1078"/>
    <cellStyle name="20% - Accent2 4 6 2" xfId="1079"/>
    <cellStyle name="20% - Accent2 4 6 3" xfId="1080"/>
    <cellStyle name="20% - Accent2 4 6 4" xfId="1081"/>
    <cellStyle name="20% - Accent2 4 6 5" xfId="1082"/>
    <cellStyle name="20% - Accent2 4 6 6" xfId="1083"/>
    <cellStyle name="20% - Accent2 4 6 7" xfId="1084"/>
    <cellStyle name="20% - Accent2 4 6 8" xfId="1085"/>
    <cellStyle name="20% - Accent2 4 7" xfId="1086"/>
    <cellStyle name="20% - Accent2 4 7 2" xfId="1087"/>
    <cellStyle name="20% - Accent2 4 7 3" xfId="1088"/>
    <cellStyle name="20% - Accent2 4 7 4" xfId="1089"/>
    <cellStyle name="20% - Accent2 4 7 5" xfId="1090"/>
    <cellStyle name="20% - Accent2 4 7 6" xfId="1091"/>
    <cellStyle name="20% - Accent2 4 7 7" xfId="1092"/>
    <cellStyle name="20% - Accent2 4 7 8" xfId="1093"/>
    <cellStyle name="20% - Accent2 4 8" xfId="1094"/>
    <cellStyle name="20% - Accent2 4 8 2" xfId="1095"/>
    <cellStyle name="20% - Accent2 4 8 3" xfId="1096"/>
    <cellStyle name="20% - Accent2 4 8 4" xfId="1097"/>
    <cellStyle name="20% - Accent2 4 8 5" xfId="1098"/>
    <cellStyle name="20% - Accent2 4 8 6" xfId="1099"/>
    <cellStyle name="20% - Accent2 4 8 7" xfId="1100"/>
    <cellStyle name="20% - Accent2 4 8 8" xfId="1101"/>
    <cellStyle name="20% - Accent2 4 9" xfId="1102"/>
    <cellStyle name="20% - Accent2 4 9 2" xfId="1103"/>
    <cellStyle name="20% - Accent2 4 9 3" xfId="1104"/>
    <cellStyle name="20% - Accent2 4 9 4" xfId="1105"/>
    <cellStyle name="20% - Accent2 4 9 5" xfId="1106"/>
    <cellStyle name="20% - Accent2 4 9 6" xfId="1107"/>
    <cellStyle name="20% - Accent2 4 9 7" xfId="1108"/>
    <cellStyle name="20% - Accent2 4 9 8" xfId="1109"/>
    <cellStyle name="20% - Accent2 5" xfId="1110"/>
    <cellStyle name="20% - Accent2 5 10" xfId="1111"/>
    <cellStyle name="20% - Accent2 5 10 2" xfId="1112"/>
    <cellStyle name="20% - Accent2 5 10 3" xfId="1113"/>
    <cellStyle name="20% - Accent2 5 10 4" xfId="1114"/>
    <cellStyle name="20% - Accent2 5 10 5" xfId="1115"/>
    <cellStyle name="20% - Accent2 5 10 6" xfId="1116"/>
    <cellStyle name="20% - Accent2 5 10 7" xfId="1117"/>
    <cellStyle name="20% - Accent2 5 10 8" xfId="1118"/>
    <cellStyle name="20% - Accent2 5 11" xfId="1119"/>
    <cellStyle name="20% - Accent2 5 11 2" xfId="1120"/>
    <cellStyle name="20% - Accent2 5 11 3" xfId="1121"/>
    <cellStyle name="20% - Accent2 5 11 4" xfId="1122"/>
    <cellStyle name="20% - Accent2 5 11 5" xfId="1123"/>
    <cellStyle name="20% - Accent2 5 11 6" xfId="1124"/>
    <cellStyle name="20% - Accent2 5 11 7" xfId="1125"/>
    <cellStyle name="20% - Accent2 5 11 8" xfId="1126"/>
    <cellStyle name="20% - Accent2 5 12" xfId="1127"/>
    <cellStyle name="20% - Accent2 5 12 2" xfId="1128"/>
    <cellStyle name="20% - Accent2 5 12 3" xfId="1129"/>
    <cellStyle name="20% - Accent2 5 12 4" xfId="1130"/>
    <cellStyle name="20% - Accent2 5 12 5" xfId="1131"/>
    <cellStyle name="20% - Accent2 5 12 6" xfId="1132"/>
    <cellStyle name="20% - Accent2 5 12 7" xfId="1133"/>
    <cellStyle name="20% - Accent2 5 12 8" xfId="1134"/>
    <cellStyle name="20% - Accent2 5 13" xfId="1135"/>
    <cellStyle name="20% - Accent2 5 13 2" xfId="1136"/>
    <cellStyle name="20% - Accent2 5 13 3" xfId="1137"/>
    <cellStyle name="20% - Accent2 5 13 4" xfId="1138"/>
    <cellStyle name="20% - Accent2 5 13 5" xfId="1139"/>
    <cellStyle name="20% - Accent2 5 13 6" xfId="1140"/>
    <cellStyle name="20% - Accent2 5 13 7" xfId="1141"/>
    <cellStyle name="20% - Accent2 5 13 8" xfId="1142"/>
    <cellStyle name="20% - Accent2 5 14" xfId="1143"/>
    <cellStyle name="20% - Accent2 5 14 2" xfId="1144"/>
    <cellStyle name="20% - Accent2 5 14 3" xfId="1145"/>
    <cellStyle name="20% - Accent2 5 14 4" xfId="1146"/>
    <cellStyle name="20% - Accent2 5 14 5" xfId="1147"/>
    <cellStyle name="20% - Accent2 5 14 6" xfId="1148"/>
    <cellStyle name="20% - Accent2 5 14 7" xfId="1149"/>
    <cellStyle name="20% - Accent2 5 14 8" xfId="1150"/>
    <cellStyle name="20% - Accent2 5 15" xfId="1151"/>
    <cellStyle name="20% - Accent2 5 15 2" xfId="1152"/>
    <cellStyle name="20% - Accent2 5 15 3" xfId="1153"/>
    <cellStyle name="20% - Accent2 5 15 4" xfId="1154"/>
    <cellStyle name="20% - Accent2 5 15 5" xfId="1155"/>
    <cellStyle name="20% - Accent2 5 15 6" xfId="1156"/>
    <cellStyle name="20% - Accent2 5 15 7" xfId="1157"/>
    <cellStyle name="20% - Accent2 5 15 8" xfId="1158"/>
    <cellStyle name="20% - Accent2 5 16" xfId="1159"/>
    <cellStyle name="20% - Accent2 5 16 2" xfId="1160"/>
    <cellStyle name="20% - Accent2 5 16 3" xfId="1161"/>
    <cellStyle name="20% - Accent2 5 16 4" xfId="1162"/>
    <cellStyle name="20% - Accent2 5 16 5" xfId="1163"/>
    <cellStyle name="20% - Accent2 5 16 6" xfId="1164"/>
    <cellStyle name="20% - Accent2 5 16 7" xfId="1165"/>
    <cellStyle name="20% - Accent2 5 16 8" xfId="1166"/>
    <cellStyle name="20% - Accent2 5 17" xfId="1167"/>
    <cellStyle name="20% - Accent2 5 17 2" xfId="1168"/>
    <cellStyle name="20% - Accent2 5 17 3" xfId="1169"/>
    <cellStyle name="20% - Accent2 5 17 4" xfId="1170"/>
    <cellStyle name="20% - Accent2 5 17 5" xfId="1171"/>
    <cellStyle name="20% - Accent2 5 17 6" xfId="1172"/>
    <cellStyle name="20% - Accent2 5 17 7" xfId="1173"/>
    <cellStyle name="20% - Accent2 5 17 8" xfId="1174"/>
    <cellStyle name="20% - Accent2 5 18" xfId="1175"/>
    <cellStyle name="20% - Accent2 5 18 2" xfId="1176"/>
    <cellStyle name="20% - Accent2 5 18 3" xfId="1177"/>
    <cellStyle name="20% - Accent2 5 18 4" xfId="1178"/>
    <cellStyle name="20% - Accent2 5 18 5" xfId="1179"/>
    <cellStyle name="20% - Accent2 5 18 6" xfId="1180"/>
    <cellStyle name="20% - Accent2 5 18 7" xfId="1181"/>
    <cellStyle name="20% - Accent2 5 18 8" xfId="1182"/>
    <cellStyle name="20% - Accent2 5 19" xfId="1183"/>
    <cellStyle name="20% - Accent2 5 2" xfId="1184"/>
    <cellStyle name="20% - Accent2 5 2 2" xfId="1185"/>
    <cellStyle name="20% - Accent2 5 2 3" xfId="1186"/>
    <cellStyle name="20% - Accent2 5 2 4" xfId="1187"/>
    <cellStyle name="20% - Accent2 5 2 5" xfId="1188"/>
    <cellStyle name="20% - Accent2 5 2 6" xfId="1189"/>
    <cellStyle name="20% - Accent2 5 2 7" xfId="1190"/>
    <cellStyle name="20% - Accent2 5 2 8" xfId="1191"/>
    <cellStyle name="20% - Accent2 5 20" xfId="1192"/>
    <cellStyle name="20% - Accent2 5 21" xfId="1193"/>
    <cellStyle name="20% - Accent2 5 22" xfId="1194"/>
    <cellStyle name="20% - Accent2 5 23" xfId="1195"/>
    <cellStyle name="20% - Accent2 5 24" xfId="1196"/>
    <cellStyle name="20% - Accent2 5 25" xfId="1197"/>
    <cellStyle name="20% - Accent2 5 26" xfId="1198"/>
    <cellStyle name="20% - Accent2 5 27" xfId="1199"/>
    <cellStyle name="20% - Accent2 5 28" xfId="1200"/>
    <cellStyle name="20% - Accent2 5 29" xfId="1201"/>
    <cellStyle name="20% - Accent2 5 3" xfId="1202"/>
    <cellStyle name="20% - Accent2 5 3 2" xfId="1203"/>
    <cellStyle name="20% - Accent2 5 3 3" xfId="1204"/>
    <cellStyle name="20% - Accent2 5 3 4" xfId="1205"/>
    <cellStyle name="20% - Accent2 5 3 5" xfId="1206"/>
    <cellStyle name="20% - Accent2 5 3 6" xfId="1207"/>
    <cellStyle name="20% - Accent2 5 3 7" xfId="1208"/>
    <cellStyle name="20% - Accent2 5 3 8" xfId="1209"/>
    <cellStyle name="20% - Accent2 5 30" xfId="1210"/>
    <cellStyle name="20% - Accent2 5 31" xfId="1211"/>
    <cellStyle name="20% - Accent2 5 32" xfId="1212"/>
    <cellStyle name="20% - Accent2 5 33" xfId="1213"/>
    <cellStyle name="20% - Accent2 5 34" xfId="1214"/>
    <cellStyle name="20% - Accent2 5 35" xfId="1215"/>
    <cellStyle name="20% - Accent2 5 4" xfId="1216"/>
    <cellStyle name="20% - Accent2 5 4 2" xfId="1217"/>
    <cellStyle name="20% - Accent2 5 4 3" xfId="1218"/>
    <cellStyle name="20% - Accent2 5 4 4" xfId="1219"/>
    <cellStyle name="20% - Accent2 5 4 5" xfId="1220"/>
    <cellStyle name="20% - Accent2 5 4 6" xfId="1221"/>
    <cellStyle name="20% - Accent2 5 4 7" xfId="1222"/>
    <cellStyle name="20% - Accent2 5 4 8" xfId="1223"/>
    <cellStyle name="20% - Accent2 5 5" xfId="1224"/>
    <cellStyle name="20% - Accent2 5 5 2" xfId="1225"/>
    <cellStyle name="20% - Accent2 5 5 3" xfId="1226"/>
    <cellStyle name="20% - Accent2 5 5 4" xfId="1227"/>
    <cellStyle name="20% - Accent2 5 5 5" xfId="1228"/>
    <cellStyle name="20% - Accent2 5 5 6" xfId="1229"/>
    <cellStyle name="20% - Accent2 5 5 7" xfId="1230"/>
    <cellStyle name="20% - Accent2 5 5 8" xfId="1231"/>
    <cellStyle name="20% - Accent2 5 6" xfId="1232"/>
    <cellStyle name="20% - Accent2 5 6 2" xfId="1233"/>
    <cellStyle name="20% - Accent2 5 6 3" xfId="1234"/>
    <cellStyle name="20% - Accent2 5 6 4" xfId="1235"/>
    <cellStyle name="20% - Accent2 5 6 5" xfId="1236"/>
    <cellStyle name="20% - Accent2 5 6 6" xfId="1237"/>
    <cellStyle name="20% - Accent2 5 6 7" xfId="1238"/>
    <cellStyle name="20% - Accent2 5 6 8" xfId="1239"/>
    <cellStyle name="20% - Accent2 5 7" xfId="1240"/>
    <cellStyle name="20% - Accent2 5 7 2" xfId="1241"/>
    <cellStyle name="20% - Accent2 5 7 3" xfId="1242"/>
    <cellStyle name="20% - Accent2 5 7 4" xfId="1243"/>
    <cellStyle name="20% - Accent2 5 7 5" xfId="1244"/>
    <cellStyle name="20% - Accent2 5 7 6" xfId="1245"/>
    <cellStyle name="20% - Accent2 5 7 7" xfId="1246"/>
    <cellStyle name="20% - Accent2 5 7 8" xfId="1247"/>
    <cellStyle name="20% - Accent2 5 8" xfId="1248"/>
    <cellStyle name="20% - Accent2 5 8 2" xfId="1249"/>
    <cellStyle name="20% - Accent2 5 8 3" xfId="1250"/>
    <cellStyle name="20% - Accent2 5 8 4" xfId="1251"/>
    <cellStyle name="20% - Accent2 5 8 5" xfId="1252"/>
    <cellStyle name="20% - Accent2 5 8 6" xfId="1253"/>
    <cellStyle name="20% - Accent2 5 8 7" xfId="1254"/>
    <cellStyle name="20% - Accent2 5 8 8" xfId="1255"/>
    <cellStyle name="20% - Accent2 5 9" xfId="1256"/>
    <cellStyle name="20% - Accent2 5 9 2" xfId="1257"/>
    <cellStyle name="20% - Accent2 5 9 3" xfId="1258"/>
    <cellStyle name="20% - Accent2 5 9 4" xfId="1259"/>
    <cellStyle name="20% - Accent2 5 9 5" xfId="1260"/>
    <cellStyle name="20% - Accent2 5 9 6" xfId="1261"/>
    <cellStyle name="20% - Accent2 5 9 7" xfId="1262"/>
    <cellStyle name="20% - Accent2 5 9 8" xfId="1263"/>
    <cellStyle name="20% - Accent2 6" xfId="1264"/>
    <cellStyle name="20% - Accent3 2" xfId="1265"/>
    <cellStyle name="20% - Accent3 2 10" xfId="1266"/>
    <cellStyle name="20% - Accent3 2 10 2" xfId="1267"/>
    <cellStyle name="20% - Accent3 2 10 3" xfId="1268"/>
    <cellStyle name="20% - Accent3 2 10 4" xfId="1269"/>
    <cellStyle name="20% - Accent3 2 10 5" xfId="1270"/>
    <cellStyle name="20% - Accent3 2 10 6" xfId="1271"/>
    <cellStyle name="20% - Accent3 2 10 7" xfId="1272"/>
    <cellStyle name="20% - Accent3 2 10 8" xfId="1273"/>
    <cellStyle name="20% - Accent3 2 11" xfId="1274"/>
    <cellStyle name="20% - Accent3 2 11 2" xfId="1275"/>
    <cellStyle name="20% - Accent3 2 11 3" xfId="1276"/>
    <cellStyle name="20% - Accent3 2 11 4" xfId="1277"/>
    <cellStyle name="20% - Accent3 2 11 5" xfId="1278"/>
    <cellStyle name="20% - Accent3 2 11 6" xfId="1279"/>
    <cellStyle name="20% - Accent3 2 11 7" xfId="1280"/>
    <cellStyle name="20% - Accent3 2 11 8" xfId="1281"/>
    <cellStyle name="20% - Accent3 2 12" xfId="1282"/>
    <cellStyle name="20% - Accent3 2 12 2" xfId="1283"/>
    <cellStyle name="20% - Accent3 2 12 3" xfId="1284"/>
    <cellStyle name="20% - Accent3 2 12 4" xfId="1285"/>
    <cellStyle name="20% - Accent3 2 12 5" xfId="1286"/>
    <cellStyle name="20% - Accent3 2 12 6" xfId="1287"/>
    <cellStyle name="20% - Accent3 2 12 7" xfId="1288"/>
    <cellStyle name="20% - Accent3 2 12 8" xfId="1289"/>
    <cellStyle name="20% - Accent3 2 13" xfId="1290"/>
    <cellStyle name="20% - Accent3 2 13 2" xfId="1291"/>
    <cellStyle name="20% - Accent3 2 13 3" xfId="1292"/>
    <cellStyle name="20% - Accent3 2 13 4" xfId="1293"/>
    <cellStyle name="20% - Accent3 2 13 5" xfId="1294"/>
    <cellStyle name="20% - Accent3 2 13 6" xfId="1295"/>
    <cellStyle name="20% - Accent3 2 13 7" xfId="1296"/>
    <cellStyle name="20% - Accent3 2 13 8" xfId="1297"/>
    <cellStyle name="20% - Accent3 2 14" xfId="1298"/>
    <cellStyle name="20% - Accent3 2 14 2" xfId="1299"/>
    <cellStyle name="20% - Accent3 2 14 3" xfId="1300"/>
    <cellStyle name="20% - Accent3 2 14 4" xfId="1301"/>
    <cellStyle name="20% - Accent3 2 14 5" xfId="1302"/>
    <cellStyle name="20% - Accent3 2 14 6" xfId="1303"/>
    <cellStyle name="20% - Accent3 2 14 7" xfId="1304"/>
    <cellStyle name="20% - Accent3 2 14 8" xfId="1305"/>
    <cellStyle name="20% - Accent3 2 15" xfId="1306"/>
    <cellStyle name="20% - Accent3 2 15 2" xfId="1307"/>
    <cellStyle name="20% - Accent3 2 15 3" xfId="1308"/>
    <cellStyle name="20% - Accent3 2 15 4" xfId="1309"/>
    <cellStyle name="20% - Accent3 2 15 5" xfId="1310"/>
    <cellStyle name="20% - Accent3 2 15 6" xfId="1311"/>
    <cellStyle name="20% - Accent3 2 15 7" xfId="1312"/>
    <cellStyle name="20% - Accent3 2 15 8" xfId="1313"/>
    <cellStyle name="20% - Accent3 2 16" xfId="1314"/>
    <cellStyle name="20% - Accent3 2 16 2" xfId="1315"/>
    <cellStyle name="20% - Accent3 2 16 3" xfId="1316"/>
    <cellStyle name="20% - Accent3 2 16 4" xfId="1317"/>
    <cellStyle name="20% - Accent3 2 16 5" xfId="1318"/>
    <cellStyle name="20% - Accent3 2 16 6" xfId="1319"/>
    <cellStyle name="20% - Accent3 2 16 7" xfId="1320"/>
    <cellStyle name="20% - Accent3 2 16 8" xfId="1321"/>
    <cellStyle name="20% - Accent3 2 17" xfId="1322"/>
    <cellStyle name="20% - Accent3 2 17 2" xfId="1323"/>
    <cellStyle name="20% - Accent3 2 17 3" xfId="1324"/>
    <cellStyle name="20% - Accent3 2 17 4" xfId="1325"/>
    <cellStyle name="20% - Accent3 2 17 5" xfId="1326"/>
    <cellStyle name="20% - Accent3 2 17 6" xfId="1327"/>
    <cellStyle name="20% - Accent3 2 17 7" xfId="1328"/>
    <cellStyle name="20% - Accent3 2 17 8" xfId="1329"/>
    <cellStyle name="20% - Accent3 2 18" xfId="1330"/>
    <cellStyle name="20% - Accent3 2 18 2" xfId="1331"/>
    <cellStyle name="20% - Accent3 2 18 3" xfId="1332"/>
    <cellStyle name="20% - Accent3 2 18 4" xfId="1333"/>
    <cellStyle name="20% - Accent3 2 18 5" xfId="1334"/>
    <cellStyle name="20% - Accent3 2 18 6" xfId="1335"/>
    <cellStyle name="20% - Accent3 2 18 7" xfId="1336"/>
    <cellStyle name="20% - Accent3 2 18 8" xfId="1337"/>
    <cellStyle name="20% - Accent3 2 19" xfId="1338"/>
    <cellStyle name="20% - Accent3 2 2" xfId="1339"/>
    <cellStyle name="20% - Accent3 2 2 2" xfId="1340"/>
    <cellStyle name="20% - Accent3 2 2 3" xfId="1341"/>
    <cellStyle name="20% - Accent3 2 2 4" xfId="1342"/>
    <cellStyle name="20% - Accent3 2 2 5" xfId="1343"/>
    <cellStyle name="20% - Accent3 2 2 6" xfId="1344"/>
    <cellStyle name="20% - Accent3 2 2 7" xfId="1345"/>
    <cellStyle name="20% - Accent3 2 2 8" xfId="1346"/>
    <cellStyle name="20% - Accent3 2 20" xfId="1347"/>
    <cellStyle name="20% - Accent3 2 21" xfId="1348"/>
    <cellStyle name="20% - Accent3 2 22" xfId="1349"/>
    <cellStyle name="20% - Accent3 2 23" xfId="1350"/>
    <cellStyle name="20% - Accent3 2 24" xfId="1351"/>
    <cellStyle name="20% - Accent3 2 25" xfId="1352"/>
    <cellStyle name="20% - Accent3 2 26" xfId="1353"/>
    <cellStyle name="20% - Accent3 2 27" xfId="1354"/>
    <cellStyle name="20% - Accent3 2 28" xfId="1355"/>
    <cellStyle name="20% - Accent3 2 29" xfId="1356"/>
    <cellStyle name="20% - Accent3 2 3" xfId="1357"/>
    <cellStyle name="20% - Accent3 2 3 2" xfId="1358"/>
    <cellStyle name="20% - Accent3 2 3 3" xfId="1359"/>
    <cellStyle name="20% - Accent3 2 3 4" xfId="1360"/>
    <cellStyle name="20% - Accent3 2 3 5" xfId="1361"/>
    <cellStyle name="20% - Accent3 2 3 6" xfId="1362"/>
    <cellStyle name="20% - Accent3 2 3 7" xfId="1363"/>
    <cellStyle name="20% - Accent3 2 3 8" xfId="1364"/>
    <cellStyle name="20% - Accent3 2 30" xfId="1365"/>
    <cellStyle name="20% - Accent3 2 31" xfId="1366"/>
    <cellStyle name="20% - Accent3 2 32" xfId="1367"/>
    <cellStyle name="20% - Accent3 2 33" xfId="1368"/>
    <cellStyle name="20% - Accent3 2 34" xfId="1369"/>
    <cellStyle name="20% - Accent3 2 35" xfId="1370"/>
    <cellStyle name="20% - Accent3 2 36" xfId="1371"/>
    <cellStyle name="20% - Accent3 2 37" xfId="1372"/>
    <cellStyle name="20% - Accent3 2 38" xfId="1373"/>
    <cellStyle name="20% - Accent3 2 4" xfId="1374"/>
    <cellStyle name="20% - Accent3 2 4 2" xfId="1375"/>
    <cellStyle name="20% - Accent3 2 4 3" xfId="1376"/>
    <cellStyle name="20% - Accent3 2 4 4" xfId="1377"/>
    <cellStyle name="20% - Accent3 2 4 5" xfId="1378"/>
    <cellStyle name="20% - Accent3 2 4 6" xfId="1379"/>
    <cellStyle name="20% - Accent3 2 4 7" xfId="1380"/>
    <cellStyle name="20% - Accent3 2 4 8" xfId="1381"/>
    <cellStyle name="20% - Accent3 2 5" xfId="1382"/>
    <cellStyle name="20% - Accent3 2 5 2" xfId="1383"/>
    <cellStyle name="20% - Accent3 2 5 3" xfId="1384"/>
    <cellStyle name="20% - Accent3 2 5 4" xfId="1385"/>
    <cellStyle name="20% - Accent3 2 5 5" xfId="1386"/>
    <cellStyle name="20% - Accent3 2 5 6" xfId="1387"/>
    <cellStyle name="20% - Accent3 2 5 7" xfId="1388"/>
    <cellStyle name="20% - Accent3 2 5 8" xfId="1389"/>
    <cellStyle name="20% - Accent3 2 6" xfId="1390"/>
    <cellStyle name="20% - Accent3 2 6 2" xfId="1391"/>
    <cellStyle name="20% - Accent3 2 6 3" xfId="1392"/>
    <cellStyle name="20% - Accent3 2 6 4" xfId="1393"/>
    <cellStyle name="20% - Accent3 2 6 5" xfId="1394"/>
    <cellStyle name="20% - Accent3 2 6 6" xfId="1395"/>
    <cellStyle name="20% - Accent3 2 6 7" xfId="1396"/>
    <cellStyle name="20% - Accent3 2 6 8" xfId="1397"/>
    <cellStyle name="20% - Accent3 2 7" xfId="1398"/>
    <cellStyle name="20% - Accent3 2 7 2" xfId="1399"/>
    <cellStyle name="20% - Accent3 2 7 3" xfId="1400"/>
    <cellStyle name="20% - Accent3 2 7 4" xfId="1401"/>
    <cellStyle name="20% - Accent3 2 7 5" xfId="1402"/>
    <cellStyle name="20% - Accent3 2 7 6" xfId="1403"/>
    <cellStyle name="20% - Accent3 2 7 7" xfId="1404"/>
    <cellStyle name="20% - Accent3 2 7 8" xfId="1405"/>
    <cellStyle name="20% - Accent3 2 8" xfId="1406"/>
    <cellStyle name="20% - Accent3 2 8 2" xfId="1407"/>
    <cellStyle name="20% - Accent3 2 8 3" xfId="1408"/>
    <cellStyle name="20% - Accent3 2 8 4" xfId="1409"/>
    <cellStyle name="20% - Accent3 2 8 5" xfId="1410"/>
    <cellStyle name="20% - Accent3 2 8 6" xfId="1411"/>
    <cellStyle name="20% - Accent3 2 8 7" xfId="1412"/>
    <cellStyle name="20% - Accent3 2 8 8" xfId="1413"/>
    <cellStyle name="20% - Accent3 2 9" xfId="1414"/>
    <cellStyle name="20% - Accent3 2 9 2" xfId="1415"/>
    <cellStyle name="20% - Accent3 2 9 3" xfId="1416"/>
    <cellStyle name="20% - Accent3 2 9 4" xfId="1417"/>
    <cellStyle name="20% - Accent3 2 9 5" xfId="1418"/>
    <cellStyle name="20% - Accent3 2 9 6" xfId="1419"/>
    <cellStyle name="20% - Accent3 2 9 7" xfId="1420"/>
    <cellStyle name="20% - Accent3 2 9 8" xfId="1421"/>
    <cellStyle name="20% - Accent3 3" xfId="1422"/>
    <cellStyle name="20% - Accent3 3 10" xfId="1423"/>
    <cellStyle name="20% - Accent3 3 10 2" xfId="1424"/>
    <cellStyle name="20% - Accent3 3 10 3" xfId="1425"/>
    <cellStyle name="20% - Accent3 3 10 4" xfId="1426"/>
    <cellStyle name="20% - Accent3 3 10 5" xfId="1427"/>
    <cellStyle name="20% - Accent3 3 10 6" xfId="1428"/>
    <cellStyle name="20% - Accent3 3 10 7" xfId="1429"/>
    <cellStyle name="20% - Accent3 3 10 8" xfId="1430"/>
    <cellStyle name="20% - Accent3 3 11" xfId="1431"/>
    <cellStyle name="20% - Accent3 3 11 2" xfId="1432"/>
    <cellStyle name="20% - Accent3 3 11 3" xfId="1433"/>
    <cellStyle name="20% - Accent3 3 11 4" xfId="1434"/>
    <cellStyle name="20% - Accent3 3 11 5" xfId="1435"/>
    <cellStyle name="20% - Accent3 3 11 6" xfId="1436"/>
    <cellStyle name="20% - Accent3 3 11 7" xfId="1437"/>
    <cellStyle name="20% - Accent3 3 11 8" xfId="1438"/>
    <cellStyle name="20% - Accent3 3 12" xfId="1439"/>
    <cellStyle name="20% - Accent3 3 12 2" xfId="1440"/>
    <cellStyle name="20% - Accent3 3 12 3" xfId="1441"/>
    <cellStyle name="20% - Accent3 3 12 4" xfId="1442"/>
    <cellStyle name="20% - Accent3 3 12 5" xfId="1443"/>
    <cellStyle name="20% - Accent3 3 12 6" xfId="1444"/>
    <cellStyle name="20% - Accent3 3 12 7" xfId="1445"/>
    <cellStyle name="20% - Accent3 3 12 8" xfId="1446"/>
    <cellStyle name="20% - Accent3 3 13" xfId="1447"/>
    <cellStyle name="20% - Accent3 3 13 2" xfId="1448"/>
    <cellStyle name="20% - Accent3 3 13 3" xfId="1449"/>
    <cellStyle name="20% - Accent3 3 13 4" xfId="1450"/>
    <cellStyle name="20% - Accent3 3 13 5" xfId="1451"/>
    <cellStyle name="20% - Accent3 3 13 6" xfId="1452"/>
    <cellStyle name="20% - Accent3 3 13 7" xfId="1453"/>
    <cellStyle name="20% - Accent3 3 13 8" xfId="1454"/>
    <cellStyle name="20% - Accent3 3 14" xfId="1455"/>
    <cellStyle name="20% - Accent3 3 14 2" xfId="1456"/>
    <cellStyle name="20% - Accent3 3 14 3" xfId="1457"/>
    <cellStyle name="20% - Accent3 3 14 4" xfId="1458"/>
    <cellStyle name="20% - Accent3 3 14 5" xfId="1459"/>
    <cellStyle name="20% - Accent3 3 14 6" xfId="1460"/>
    <cellStyle name="20% - Accent3 3 14 7" xfId="1461"/>
    <cellStyle name="20% - Accent3 3 14 8" xfId="1462"/>
    <cellStyle name="20% - Accent3 3 15" xfId="1463"/>
    <cellStyle name="20% - Accent3 3 15 2" xfId="1464"/>
    <cellStyle name="20% - Accent3 3 15 3" xfId="1465"/>
    <cellStyle name="20% - Accent3 3 15 4" xfId="1466"/>
    <cellStyle name="20% - Accent3 3 15 5" xfId="1467"/>
    <cellStyle name="20% - Accent3 3 15 6" xfId="1468"/>
    <cellStyle name="20% - Accent3 3 15 7" xfId="1469"/>
    <cellStyle name="20% - Accent3 3 15 8" xfId="1470"/>
    <cellStyle name="20% - Accent3 3 16" xfId="1471"/>
    <cellStyle name="20% - Accent3 3 16 2" xfId="1472"/>
    <cellStyle name="20% - Accent3 3 16 3" xfId="1473"/>
    <cellStyle name="20% - Accent3 3 16 4" xfId="1474"/>
    <cellStyle name="20% - Accent3 3 16 5" xfId="1475"/>
    <cellStyle name="20% - Accent3 3 16 6" xfId="1476"/>
    <cellStyle name="20% - Accent3 3 16 7" xfId="1477"/>
    <cellStyle name="20% - Accent3 3 16 8" xfId="1478"/>
    <cellStyle name="20% - Accent3 3 17" xfId="1479"/>
    <cellStyle name="20% - Accent3 3 17 2" xfId="1480"/>
    <cellStyle name="20% - Accent3 3 17 3" xfId="1481"/>
    <cellStyle name="20% - Accent3 3 17 4" xfId="1482"/>
    <cellStyle name="20% - Accent3 3 17 5" xfId="1483"/>
    <cellStyle name="20% - Accent3 3 17 6" xfId="1484"/>
    <cellStyle name="20% - Accent3 3 17 7" xfId="1485"/>
    <cellStyle name="20% - Accent3 3 17 8" xfId="1486"/>
    <cellStyle name="20% - Accent3 3 18" xfId="1487"/>
    <cellStyle name="20% - Accent3 3 18 2" xfId="1488"/>
    <cellStyle name="20% - Accent3 3 18 3" xfId="1489"/>
    <cellStyle name="20% - Accent3 3 18 4" xfId="1490"/>
    <cellStyle name="20% - Accent3 3 18 5" xfId="1491"/>
    <cellStyle name="20% - Accent3 3 18 6" xfId="1492"/>
    <cellStyle name="20% - Accent3 3 18 7" xfId="1493"/>
    <cellStyle name="20% - Accent3 3 18 8" xfId="1494"/>
    <cellStyle name="20% - Accent3 3 19" xfId="1495"/>
    <cellStyle name="20% - Accent3 3 2" xfId="1496"/>
    <cellStyle name="20% - Accent3 3 2 2" xfId="1497"/>
    <cellStyle name="20% - Accent3 3 2 3" xfId="1498"/>
    <cellStyle name="20% - Accent3 3 2 4" xfId="1499"/>
    <cellStyle name="20% - Accent3 3 2 5" xfId="1500"/>
    <cellStyle name="20% - Accent3 3 2 6" xfId="1501"/>
    <cellStyle name="20% - Accent3 3 2 7" xfId="1502"/>
    <cellStyle name="20% - Accent3 3 2 8" xfId="1503"/>
    <cellStyle name="20% - Accent3 3 20" xfId="1504"/>
    <cellStyle name="20% - Accent3 3 21" xfId="1505"/>
    <cellStyle name="20% - Accent3 3 22" xfId="1506"/>
    <cellStyle name="20% - Accent3 3 23" xfId="1507"/>
    <cellStyle name="20% - Accent3 3 24" xfId="1508"/>
    <cellStyle name="20% - Accent3 3 25" xfId="1509"/>
    <cellStyle name="20% - Accent3 3 26" xfId="1510"/>
    <cellStyle name="20% - Accent3 3 27" xfId="1511"/>
    <cellStyle name="20% - Accent3 3 28" xfId="1512"/>
    <cellStyle name="20% - Accent3 3 29" xfId="1513"/>
    <cellStyle name="20% - Accent3 3 3" xfId="1514"/>
    <cellStyle name="20% - Accent3 3 3 2" xfId="1515"/>
    <cellStyle name="20% - Accent3 3 3 3" xfId="1516"/>
    <cellStyle name="20% - Accent3 3 3 4" xfId="1517"/>
    <cellStyle name="20% - Accent3 3 3 5" xfId="1518"/>
    <cellStyle name="20% - Accent3 3 3 6" xfId="1519"/>
    <cellStyle name="20% - Accent3 3 3 7" xfId="1520"/>
    <cellStyle name="20% - Accent3 3 3 8" xfId="1521"/>
    <cellStyle name="20% - Accent3 3 30" xfId="1522"/>
    <cellStyle name="20% - Accent3 3 31" xfId="1523"/>
    <cellStyle name="20% - Accent3 3 32" xfId="1524"/>
    <cellStyle name="20% - Accent3 3 33" xfId="1525"/>
    <cellStyle name="20% - Accent3 3 34" xfId="1526"/>
    <cellStyle name="20% - Accent3 3 35" xfId="1527"/>
    <cellStyle name="20% - Accent3 3 4" xfId="1528"/>
    <cellStyle name="20% - Accent3 3 4 2" xfId="1529"/>
    <cellStyle name="20% - Accent3 3 4 3" xfId="1530"/>
    <cellStyle name="20% - Accent3 3 4 4" xfId="1531"/>
    <cellStyle name="20% - Accent3 3 4 5" xfId="1532"/>
    <cellStyle name="20% - Accent3 3 4 6" xfId="1533"/>
    <cellStyle name="20% - Accent3 3 4 7" xfId="1534"/>
    <cellStyle name="20% - Accent3 3 4 8" xfId="1535"/>
    <cellStyle name="20% - Accent3 3 5" xfId="1536"/>
    <cellStyle name="20% - Accent3 3 5 2" xfId="1537"/>
    <cellStyle name="20% - Accent3 3 5 3" xfId="1538"/>
    <cellStyle name="20% - Accent3 3 5 4" xfId="1539"/>
    <cellStyle name="20% - Accent3 3 5 5" xfId="1540"/>
    <cellStyle name="20% - Accent3 3 5 6" xfId="1541"/>
    <cellStyle name="20% - Accent3 3 5 7" xfId="1542"/>
    <cellStyle name="20% - Accent3 3 5 8" xfId="1543"/>
    <cellStyle name="20% - Accent3 3 6" xfId="1544"/>
    <cellStyle name="20% - Accent3 3 6 2" xfId="1545"/>
    <cellStyle name="20% - Accent3 3 6 3" xfId="1546"/>
    <cellStyle name="20% - Accent3 3 6 4" xfId="1547"/>
    <cellStyle name="20% - Accent3 3 6 5" xfId="1548"/>
    <cellStyle name="20% - Accent3 3 6 6" xfId="1549"/>
    <cellStyle name="20% - Accent3 3 6 7" xfId="1550"/>
    <cellStyle name="20% - Accent3 3 6 8" xfId="1551"/>
    <cellStyle name="20% - Accent3 3 7" xfId="1552"/>
    <cellStyle name="20% - Accent3 3 7 2" xfId="1553"/>
    <cellStyle name="20% - Accent3 3 7 3" xfId="1554"/>
    <cellStyle name="20% - Accent3 3 7 4" xfId="1555"/>
    <cellStyle name="20% - Accent3 3 7 5" xfId="1556"/>
    <cellStyle name="20% - Accent3 3 7 6" xfId="1557"/>
    <cellStyle name="20% - Accent3 3 7 7" xfId="1558"/>
    <cellStyle name="20% - Accent3 3 7 8" xfId="1559"/>
    <cellStyle name="20% - Accent3 3 8" xfId="1560"/>
    <cellStyle name="20% - Accent3 3 8 2" xfId="1561"/>
    <cellStyle name="20% - Accent3 3 8 3" xfId="1562"/>
    <cellStyle name="20% - Accent3 3 8 4" xfId="1563"/>
    <cellStyle name="20% - Accent3 3 8 5" xfId="1564"/>
    <cellStyle name="20% - Accent3 3 8 6" xfId="1565"/>
    <cellStyle name="20% - Accent3 3 8 7" xfId="1566"/>
    <cellStyle name="20% - Accent3 3 8 8" xfId="1567"/>
    <cellStyle name="20% - Accent3 3 9" xfId="1568"/>
    <cellStyle name="20% - Accent3 3 9 2" xfId="1569"/>
    <cellStyle name="20% - Accent3 3 9 3" xfId="1570"/>
    <cellStyle name="20% - Accent3 3 9 4" xfId="1571"/>
    <cellStyle name="20% - Accent3 3 9 5" xfId="1572"/>
    <cellStyle name="20% - Accent3 3 9 6" xfId="1573"/>
    <cellStyle name="20% - Accent3 3 9 7" xfId="1574"/>
    <cellStyle name="20% - Accent3 3 9 8" xfId="1575"/>
    <cellStyle name="20% - Accent3 4" xfId="1576"/>
    <cellStyle name="20% - Accent3 4 10" xfId="1577"/>
    <cellStyle name="20% - Accent3 4 10 2" xfId="1578"/>
    <cellStyle name="20% - Accent3 4 10 3" xfId="1579"/>
    <cellStyle name="20% - Accent3 4 10 4" xfId="1580"/>
    <cellStyle name="20% - Accent3 4 10 5" xfId="1581"/>
    <cellStyle name="20% - Accent3 4 10 6" xfId="1582"/>
    <cellStyle name="20% - Accent3 4 10 7" xfId="1583"/>
    <cellStyle name="20% - Accent3 4 10 8" xfId="1584"/>
    <cellStyle name="20% - Accent3 4 11" xfId="1585"/>
    <cellStyle name="20% - Accent3 4 11 2" xfId="1586"/>
    <cellStyle name="20% - Accent3 4 11 3" xfId="1587"/>
    <cellStyle name="20% - Accent3 4 11 4" xfId="1588"/>
    <cellStyle name="20% - Accent3 4 11 5" xfId="1589"/>
    <cellStyle name="20% - Accent3 4 11 6" xfId="1590"/>
    <cellStyle name="20% - Accent3 4 11 7" xfId="1591"/>
    <cellStyle name="20% - Accent3 4 11 8" xfId="1592"/>
    <cellStyle name="20% - Accent3 4 12" xfId="1593"/>
    <cellStyle name="20% - Accent3 4 12 2" xfId="1594"/>
    <cellStyle name="20% - Accent3 4 12 3" xfId="1595"/>
    <cellStyle name="20% - Accent3 4 12 4" xfId="1596"/>
    <cellStyle name="20% - Accent3 4 12 5" xfId="1597"/>
    <cellStyle name="20% - Accent3 4 12 6" xfId="1598"/>
    <cellStyle name="20% - Accent3 4 12 7" xfId="1599"/>
    <cellStyle name="20% - Accent3 4 12 8" xfId="1600"/>
    <cellStyle name="20% - Accent3 4 13" xfId="1601"/>
    <cellStyle name="20% - Accent3 4 13 2" xfId="1602"/>
    <cellStyle name="20% - Accent3 4 13 3" xfId="1603"/>
    <cellStyle name="20% - Accent3 4 13 4" xfId="1604"/>
    <cellStyle name="20% - Accent3 4 13 5" xfId="1605"/>
    <cellStyle name="20% - Accent3 4 13 6" xfId="1606"/>
    <cellStyle name="20% - Accent3 4 13 7" xfId="1607"/>
    <cellStyle name="20% - Accent3 4 13 8" xfId="1608"/>
    <cellStyle name="20% - Accent3 4 14" xfId="1609"/>
    <cellStyle name="20% - Accent3 4 14 2" xfId="1610"/>
    <cellStyle name="20% - Accent3 4 14 3" xfId="1611"/>
    <cellStyle name="20% - Accent3 4 14 4" xfId="1612"/>
    <cellStyle name="20% - Accent3 4 14 5" xfId="1613"/>
    <cellStyle name="20% - Accent3 4 14 6" xfId="1614"/>
    <cellStyle name="20% - Accent3 4 14 7" xfId="1615"/>
    <cellStyle name="20% - Accent3 4 14 8" xfId="1616"/>
    <cellStyle name="20% - Accent3 4 15" xfId="1617"/>
    <cellStyle name="20% - Accent3 4 15 2" xfId="1618"/>
    <cellStyle name="20% - Accent3 4 15 3" xfId="1619"/>
    <cellStyle name="20% - Accent3 4 15 4" xfId="1620"/>
    <cellStyle name="20% - Accent3 4 15 5" xfId="1621"/>
    <cellStyle name="20% - Accent3 4 15 6" xfId="1622"/>
    <cellStyle name="20% - Accent3 4 15 7" xfId="1623"/>
    <cellStyle name="20% - Accent3 4 15 8" xfId="1624"/>
    <cellStyle name="20% - Accent3 4 16" xfId="1625"/>
    <cellStyle name="20% - Accent3 4 16 2" xfId="1626"/>
    <cellStyle name="20% - Accent3 4 16 3" xfId="1627"/>
    <cellStyle name="20% - Accent3 4 16 4" xfId="1628"/>
    <cellStyle name="20% - Accent3 4 16 5" xfId="1629"/>
    <cellStyle name="20% - Accent3 4 16 6" xfId="1630"/>
    <cellStyle name="20% - Accent3 4 16 7" xfId="1631"/>
    <cellStyle name="20% - Accent3 4 16 8" xfId="1632"/>
    <cellStyle name="20% - Accent3 4 17" xfId="1633"/>
    <cellStyle name="20% - Accent3 4 17 2" xfId="1634"/>
    <cellStyle name="20% - Accent3 4 17 3" xfId="1635"/>
    <cellStyle name="20% - Accent3 4 17 4" xfId="1636"/>
    <cellStyle name="20% - Accent3 4 17 5" xfId="1637"/>
    <cellStyle name="20% - Accent3 4 17 6" xfId="1638"/>
    <cellStyle name="20% - Accent3 4 17 7" xfId="1639"/>
    <cellStyle name="20% - Accent3 4 17 8" xfId="1640"/>
    <cellStyle name="20% - Accent3 4 18" xfId="1641"/>
    <cellStyle name="20% - Accent3 4 18 2" xfId="1642"/>
    <cellStyle name="20% - Accent3 4 18 3" xfId="1643"/>
    <cellStyle name="20% - Accent3 4 18 4" xfId="1644"/>
    <cellStyle name="20% - Accent3 4 18 5" xfId="1645"/>
    <cellStyle name="20% - Accent3 4 18 6" xfId="1646"/>
    <cellStyle name="20% - Accent3 4 18 7" xfId="1647"/>
    <cellStyle name="20% - Accent3 4 18 8" xfId="1648"/>
    <cellStyle name="20% - Accent3 4 19" xfId="1649"/>
    <cellStyle name="20% - Accent3 4 2" xfId="1650"/>
    <cellStyle name="20% - Accent3 4 2 2" xfId="1651"/>
    <cellStyle name="20% - Accent3 4 2 3" xfId="1652"/>
    <cellStyle name="20% - Accent3 4 2 4" xfId="1653"/>
    <cellStyle name="20% - Accent3 4 2 5" xfId="1654"/>
    <cellStyle name="20% - Accent3 4 2 6" xfId="1655"/>
    <cellStyle name="20% - Accent3 4 2 7" xfId="1656"/>
    <cellStyle name="20% - Accent3 4 2 8" xfId="1657"/>
    <cellStyle name="20% - Accent3 4 20" xfId="1658"/>
    <cellStyle name="20% - Accent3 4 21" xfId="1659"/>
    <cellStyle name="20% - Accent3 4 22" xfId="1660"/>
    <cellStyle name="20% - Accent3 4 23" xfId="1661"/>
    <cellStyle name="20% - Accent3 4 24" xfId="1662"/>
    <cellStyle name="20% - Accent3 4 25" xfId="1663"/>
    <cellStyle name="20% - Accent3 4 26" xfId="1664"/>
    <cellStyle name="20% - Accent3 4 27" xfId="1665"/>
    <cellStyle name="20% - Accent3 4 28" xfId="1666"/>
    <cellStyle name="20% - Accent3 4 29" xfId="1667"/>
    <cellStyle name="20% - Accent3 4 3" xfId="1668"/>
    <cellStyle name="20% - Accent3 4 3 2" xfId="1669"/>
    <cellStyle name="20% - Accent3 4 3 3" xfId="1670"/>
    <cellStyle name="20% - Accent3 4 3 4" xfId="1671"/>
    <cellStyle name="20% - Accent3 4 3 5" xfId="1672"/>
    <cellStyle name="20% - Accent3 4 3 6" xfId="1673"/>
    <cellStyle name="20% - Accent3 4 3 7" xfId="1674"/>
    <cellStyle name="20% - Accent3 4 3 8" xfId="1675"/>
    <cellStyle name="20% - Accent3 4 30" xfId="1676"/>
    <cellStyle name="20% - Accent3 4 31" xfId="1677"/>
    <cellStyle name="20% - Accent3 4 32" xfId="1678"/>
    <cellStyle name="20% - Accent3 4 33" xfId="1679"/>
    <cellStyle name="20% - Accent3 4 34" xfId="1680"/>
    <cellStyle name="20% - Accent3 4 35" xfId="1681"/>
    <cellStyle name="20% - Accent3 4 4" xfId="1682"/>
    <cellStyle name="20% - Accent3 4 4 2" xfId="1683"/>
    <cellStyle name="20% - Accent3 4 4 3" xfId="1684"/>
    <cellStyle name="20% - Accent3 4 4 4" xfId="1685"/>
    <cellStyle name="20% - Accent3 4 4 5" xfId="1686"/>
    <cellStyle name="20% - Accent3 4 4 6" xfId="1687"/>
    <cellStyle name="20% - Accent3 4 4 7" xfId="1688"/>
    <cellStyle name="20% - Accent3 4 4 8" xfId="1689"/>
    <cellStyle name="20% - Accent3 4 5" xfId="1690"/>
    <cellStyle name="20% - Accent3 4 5 2" xfId="1691"/>
    <cellStyle name="20% - Accent3 4 5 3" xfId="1692"/>
    <cellStyle name="20% - Accent3 4 5 4" xfId="1693"/>
    <cellStyle name="20% - Accent3 4 5 5" xfId="1694"/>
    <cellStyle name="20% - Accent3 4 5 6" xfId="1695"/>
    <cellStyle name="20% - Accent3 4 5 7" xfId="1696"/>
    <cellStyle name="20% - Accent3 4 5 8" xfId="1697"/>
    <cellStyle name="20% - Accent3 4 6" xfId="1698"/>
    <cellStyle name="20% - Accent3 4 6 2" xfId="1699"/>
    <cellStyle name="20% - Accent3 4 6 3" xfId="1700"/>
    <cellStyle name="20% - Accent3 4 6 4" xfId="1701"/>
    <cellStyle name="20% - Accent3 4 6 5" xfId="1702"/>
    <cellStyle name="20% - Accent3 4 6 6" xfId="1703"/>
    <cellStyle name="20% - Accent3 4 6 7" xfId="1704"/>
    <cellStyle name="20% - Accent3 4 6 8" xfId="1705"/>
    <cellStyle name="20% - Accent3 4 7" xfId="1706"/>
    <cellStyle name="20% - Accent3 4 7 2" xfId="1707"/>
    <cellStyle name="20% - Accent3 4 7 3" xfId="1708"/>
    <cellStyle name="20% - Accent3 4 7 4" xfId="1709"/>
    <cellStyle name="20% - Accent3 4 7 5" xfId="1710"/>
    <cellStyle name="20% - Accent3 4 7 6" xfId="1711"/>
    <cellStyle name="20% - Accent3 4 7 7" xfId="1712"/>
    <cellStyle name="20% - Accent3 4 7 8" xfId="1713"/>
    <cellStyle name="20% - Accent3 4 8" xfId="1714"/>
    <cellStyle name="20% - Accent3 4 8 2" xfId="1715"/>
    <cellStyle name="20% - Accent3 4 8 3" xfId="1716"/>
    <cellStyle name="20% - Accent3 4 8 4" xfId="1717"/>
    <cellStyle name="20% - Accent3 4 8 5" xfId="1718"/>
    <cellStyle name="20% - Accent3 4 8 6" xfId="1719"/>
    <cellStyle name="20% - Accent3 4 8 7" xfId="1720"/>
    <cellStyle name="20% - Accent3 4 8 8" xfId="1721"/>
    <cellStyle name="20% - Accent3 4 9" xfId="1722"/>
    <cellStyle name="20% - Accent3 4 9 2" xfId="1723"/>
    <cellStyle name="20% - Accent3 4 9 3" xfId="1724"/>
    <cellStyle name="20% - Accent3 4 9 4" xfId="1725"/>
    <cellStyle name="20% - Accent3 4 9 5" xfId="1726"/>
    <cellStyle name="20% - Accent3 4 9 6" xfId="1727"/>
    <cellStyle name="20% - Accent3 4 9 7" xfId="1728"/>
    <cellStyle name="20% - Accent3 4 9 8" xfId="1729"/>
    <cellStyle name="20% - Accent3 5" xfId="1730"/>
    <cellStyle name="20% - Accent3 5 10" xfId="1731"/>
    <cellStyle name="20% - Accent3 5 10 2" xfId="1732"/>
    <cellStyle name="20% - Accent3 5 10 3" xfId="1733"/>
    <cellStyle name="20% - Accent3 5 10 4" xfId="1734"/>
    <cellStyle name="20% - Accent3 5 10 5" xfId="1735"/>
    <cellStyle name="20% - Accent3 5 10 6" xfId="1736"/>
    <cellStyle name="20% - Accent3 5 10 7" xfId="1737"/>
    <cellStyle name="20% - Accent3 5 10 8" xfId="1738"/>
    <cellStyle name="20% - Accent3 5 11" xfId="1739"/>
    <cellStyle name="20% - Accent3 5 11 2" xfId="1740"/>
    <cellStyle name="20% - Accent3 5 11 3" xfId="1741"/>
    <cellStyle name="20% - Accent3 5 11 4" xfId="1742"/>
    <cellStyle name="20% - Accent3 5 11 5" xfId="1743"/>
    <cellStyle name="20% - Accent3 5 11 6" xfId="1744"/>
    <cellStyle name="20% - Accent3 5 11 7" xfId="1745"/>
    <cellStyle name="20% - Accent3 5 11 8" xfId="1746"/>
    <cellStyle name="20% - Accent3 5 12" xfId="1747"/>
    <cellStyle name="20% - Accent3 5 12 2" xfId="1748"/>
    <cellStyle name="20% - Accent3 5 12 3" xfId="1749"/>
    <cellStyle name="20% - Accent3 5 12 4" xfId="1750"/>
    <cellStyle name="20% - Accent3 5 12 5" xfId="1751"/>
    <cellStyle name="20% - Accent3 5 12 6" xfId="1752"/>
    <cellStyle name="20% - Accent3 5 12 7" xfId="1753"/>
    <cellStyle name="20% - Accent3 5 12 8" xfId="1754"/>
    <cellStyle name="20% - Accent3 5 13" xfId="1755"/>
    <cellStyle name="20% - Accent3 5 13 2" xfId="1756"/>
    <cellStyle name="20% - Accent3 5 13 3" xfId="1757"/>
    <cellStyle name="20% - Accent3 5 13 4" xfId="1758"/>
    <cellStyle name="20% - Accent3 5 13 5" xfId="1759"/>
    <cellStyle name="20% - Accent3 5 13 6" xfId="1760"/>
    <cellStyle name="20% - Accent3 5 13 7" xfId="1761"/>
    <cellStyle name="20% - Accent3 5 13 8" xfId="1762"/>
    <cellStyle name="20% - Accent3 5 14" xfId="1763"/>
    <cellStyle name="20% - Accent3 5 14 2" xfId="1764"/>
    <cellStyle name="20% - Accent3 5 14 3" xfId="1765"/>
    <cellStyle name="20% - Accent3 5 14 4" xfId="1766"/>
    <cellStyle name="20% - Accent3 5 14 5" xfId="1767"/>
    <cellStyle name="20% - Accent3 5 14 6" xfId="1768"/>
    <cellStyle name="20% - Accent3 5 14 7" xfId="1769"/>
    <cellStyle name="20% - Accent3 5 14 8" xfId="1770"/>
    <cellStyle name="20% - Accent3 5 15" xfId="1771"/>
    <cellStyle name="20% - Accent3 5 15 2" xfId="1772"/>
    <cellStyle name="20% - Accent3 5 15 3" xfId="1773"/>
    <cellStyle name="20% - Accent3 5 15 4" xfId="1774"/>
    <cellStyle name="20% - Accent3 5 15 5" xfId="1775"/>
    <cellStyle name="20% - Accent3 5 15 6" xfId="1776"/>
    <cellStyle name="20% - Accent3 5 15 7" xfId="1777"/>
    <cellStyle name="20% - Accent3 5 15 8" xfId="1778"/>
    <cellStyle name="20% - Accent3 5 16" xfId="1779"/>
    <cellStyle name="20% - Accent3 5 16 2" xfId="1780"/>
    <cellStyle name="20% - Accent3 5 16 3" xfId="1781"/>
    <cellStyle name="20% - Accent3 5 16 4" xfId="1782"/>
    <cellStyle name="20% - Accent3 5 16 5" xfId="1783"/>
    <cellStyle name="20% - Accent3 5 16 6" xfId="1784"/>
    <cellStyle name="20% - Accent3 5 16 7" xfId="1785"/>
    <cellStyle name="20% - Accent3 5 16 8" xfId="1786"/>
    <cellStyle name="20% - Accent3 5 17" xfId="1787"/>
    <cellStyle name="20% - Accent3 5 17 2" xfId="1788"/>
    <cellStyle name="20% - Accent3 5 17 3" xfId="1789"/>
    <cellStyle name="20% - Accent3 5 17 4" xfId="1790"/>
    <cellStyle name="20% - Accent3 5 17 5" xfId="1791"/>
    <cellStyle name="20% - Accent3 5 17 6" xfId="1792"/>
    <cellStyle name="20% - Accent3 5 17 7" xfId="1793"/>
    <cellStyle name="20% - Accent3 5 17 8" xfId="1794"/>
    <cellStyle name="20% - Accent3 5 18" xfId="1795"/>
    <cellStyle name="20% - Accent3 5 18 2" xfId="1796"/>
    <cellStyle name="20% - Accent3 5 18 3" xfId="1797"/>
    <cellStyle name="20% - Accent3 5 18 4" xfId="1798"/>
    <cellStyle name="20% - Accent3 5 18 5" xfId="1799"/>
    <cellStyle name="20% - Accent3 5 18 6" xfId="1800"/>
    <cellStyle name="20% - Accent3 5 18 7" xfId="1801"/>
    <cellStyle name="20% - Accent3 5 18 8" xfId="1802"/>
    <cellStyle name="20% - Accent3 5 19" xfId="1803"/>
    <cellStyle name="20% - Accent3 5 2" xfId="1804"/>
    <cellStyle name="20% - Accent3 5 2 2" xfId="1805"/>
    <cellStyle name="20% - Accent3 5 2 3" xfId="1806"/>
    <cellStyle name="20% - Accent3 5 2 4" xfId="1807"/>
    <cellStyle name="20% - Accent3 5 2 5" xfId="1808"/>
    <cellStyle name="20% - Accent3 5 2 6" xfId="1809"/>
    <cellStyle name="20% - Accent3 5 2 7" xfId="1810"/>
    <cellStyle name="20% - Accent3 5 2 8" xfId="1811"/>
    <cellStyle name="20% - Accent3 5 20" xfId="1812"/>
    <cellStyle name="20% - Accent3 5 21" xfId="1813"/>
    <cellStyle name="20% - Accent3 5 22" xfId="1814"/>
    <cellStyle name="20% - Accent3 5 23" xfId="1815"/>
    <cellStyle name="20% - Accent3 5 24" xfId="1816"/>
    <cellStyle name="20% - Accent3 5 25" xfId="1817"/>
    <cellStyle name="20% - Accent3 5 26" xfId="1818"/>
    <cellStyle name="20% - Accent3 5 27" xfId="1819"/>
    <cellStyle name="20% - Accent3 5 28" xfId="1820"/>
    <cellStyle name="20% - Accent3 5 29" xfId="1821"/>
    <cellStyle name="20% - Accent3 5 3" xfId="1822"/>
    <cellStyle name="20% - Accent3 5 3 2" xfId="1823"/>
    <cellStyle name="20% - Accent3 5 3 3" xfId="1824"/>
    <cellStyle name="20% - Accent3 5 3 4" xfId="1825"/>
    <cellStyle name="20% - Accent3 5 3 5" xfId="1826"/>
    <cellStyle name="20% - Accent3 5 3 6" xfId="1827"/>
    <cellStyle name="20% - Accent3 5 3 7" xfId="1828"/>
    <cellStyle name="20% - Accent3 5 3 8" xfId="1829"/>
    <cellStyle name="20% - Accent3 5 30" xfId="1830"/>
    <cellStyle name="20% - Accent3 5 31" xfId="1831"/>
    <cellStyle name="20% - Accent3 5 32" xfId="1832"/>
    <cellStyle name="20% - Accent3 5 33" xfId="1833"/>
    <cellStyle name="20% - Accent3 5 34" xfId="1834"/>
    <cellStyle name="20% - Accent3 5 35" xfId="1835"/>
    <cellStyle name="20% - Accent3 5 4" xfId="1836"/>
    <cellStyle name="20% - Accent3 5 4 2" xfId="1837"/>
    <cellStyle name="20% - Accent3 5 4 3" xfId="1838"/>
    <cellStyle name="20% - Accent3 5 4 4" xfId="1839"/>
    <cellStyle name="20% - Accent3 5 4 5" xfId="1840"/>
    <cellStyle name="20% - Accent3 5 4 6" xfId="1841"/>
    <cellStyle name="20% - Accent3 5 4 7" xfId="1842"/>
    <cellStyle name="20% - Accent3 5 4 8" xfId="1843"/>
    <cellStyle name="20% - Accent3 5 5" xfId="1844"/>
    <cellStyle name="20% - Accent3 5 5 2" xfId="1845"/>
    <cellStyle name="20% - Accent3 5 5 3" xfId="1846"/>
    <cellStyle name="20% - Accent3 5 5 4" xfId="1847"/>
    <cellStyle name="20% - Accent3 5 5 5" xfId="1848"/>
    <cellStyle name="20% - Accent3 5 5 6" xfId="1849"/>
    <cellStyle name="20% - Accent3 5 5 7" xfId="1850"/>
    <cellStyle name="20% - Accent3 5 5 8" xfId="1851"/>
    <cellStyle name="20% - Accent3 5 6" xfId="1852"/>
    <cellStyle name="20% - Accent3 5 6 2" xfId="1853"/>
    <cellStyle name="20% - Accent3 5 6 3" xfId="1854"/>
    <cellStyle name="20% - Accent3 5 6 4" xfId="1855"/>
    <cellStyle name="20% - Accent3 5 6 5" xfId="1856"/>
    <cellStyle name="20% - Accent3 5 6 6" xfId="1857"/>
    <cellStyle name="20% - Accent3 5 6 7" xfId="1858"/>
    <cellStyle name="20% - Accent3 5 6 8" xfId="1859"/>
    <cellStyle name="20% - Accent3 5 7" xfId="1860"/>
    <cellStyle name="20% - Accent3 5 7 2" xfId="1861"/>
    <cellStyle name="20% - Accent3 5 7 3" xfId="1862"/>
    <cellStyle name="20% - Accent3 5 7 4" xfId="1863"/>
    <cellStyle name="20% - Accent3 5 7 5" xfId="1864"/>
    <cellStyle name="20% - Accent3 5 7 6" xfId="1865"/>
    <cellStyle name="20% - Accent3 5 7 7" xfId="1866"/>
    <cellStyle name="20% - Accent3 5 7 8" xfId="1867"/>
    <cellStyle name="20% - Accent3 5 8" xfId="1868"/>
    <cellStyle name="20% - Accent3 5 8 2" xfId="1869"/>
    <cellStyle name="20% - Accent3 5 8 3" xfId="1870"/>
    <cellStyle name="20% - Accent3 5 8 4" xfId="1871"/>
    <cellStyle name="20% - Accent3 5 8 5" xfId="1872"/>
    <cellStyle name="20% - Accent3 5 8 6" xfId="1873"/>
    <cellStyle name="20% - Accent3 5 8 7" xfId="1874"/>
    <cellStyle name="20% - Accent3 5 8 8" xfId="1875"/>
    <cellStyle name="20% - Accent3 5 9" xfId="1876"/>
    <cellStyle name="20% - Accent3 5 9 2" xfId="1877"/>
    <cellStyle name="20% - Accent3 5 9 3" xfId="1878"/>
    <cellStyle name="20% - Accent3 5 9 4" xfId="1879"/>
    <cellStyle name="20% - Accent3 5 9 5" xfId="1880"/>
    <cellStyle name="20% - Accent3 5 9 6" xfId="1881"/>
    <cellStyle name="20% - Accent3 5 9 7" xfId="1882"/>
    <cellStyle name="20% - Accent3 5 9 8" xfId="1883"/>
    <cellStyle name="20% - Accent3 6" xfId="1884"/>
    <cellStyle name="20% - Accent4 2" xfId="1885"/>
    <cellStyle name="20% - Accent4 2 10" xfId="1886"/>
    <cellStyle name="20% - Accent4 2 10 2" xfId="1887"/>
    <cellStyle name="20% - Accent4 2 10 3" xfId="1888"/>
    <cellStyle name="20% - Accent4 2 10 4" xfId="1889"/>
    <cellStyle name="20% - Accent4 2 10 5" xfId="1890"/>
    <cellStyle name="20% - Accent4 2 10 6" xfId="1891"/>
    <cellStyle name="20% - Accent4 2 10 7" xfId="1892"/>
    <cellStyle name="20% - Accent4 2 10 8" xfId="1893"/>
    <cellStyle name="20% - Accent4 2 11" xfId="1894"/>
    <cellStyle name="20% - Accent4 2 11 2" xfId="1895"/>
    <cellStyle name="20% - Accent4 2 11 3" xfId="1896"/>
    <cellStyle name="20% - Accent4 2 11 4" xfId="1897"/>
    <cellStyle name="20% - Accent4 2 11 5" xfId="1898"/>
    <cellStyle name="20% - Accent4 2 11 6" xfId="1899"/>
    <cellStyle name="20% - Accent4 2 11 7" xfId="1900"/>
    <cellStyle name="20% - Accent4 2 11 8" xfId="1901"/>
    <cellStyle name="20% - Accent4 2 12" xfId="1902"/>
    <cellStyle name="20% - Accent4 2 12 2" xfId="1903"/>
    <cellStyle name="20% - Accent4 2 12 3" xfId="1904"/>
    <cellStyle name="20% - Accent4 2 12 4" xfId="1905"/>
    <cellStyle name="20% - Accent4 2 12 5" xfId="1906"/>
    <cellStyle name="20% - Accent4 2 12 6" xfId="1907"/>
    <cellStyle name="20% - Accent4 2 12 7" xfId="1908"/>
    <cellStyle name="20% - Accent4 2 12 8" xfId="1909"/>
    <cellStyle name="20% - Accent4 2 13" xfId="1910"/>
    <cellStyle name="20% - Accent4 2 13 2" xfId="1911"/>
    <cellStyle name="20% - Accent4 2 13 3" xfId="1912"/>
    <cellStyle name="20% - Accent4 2 13 4" xfId="1913"/>
    <cellStyle name="20% - Accent4 2 13 5" xfId="1914"/>
    <cellStyle name="20% - Accent4 2 13 6" xfId="1915"/>
    <cellStyle name="20% - Accent4 2 13 7" xfId="1916"/>
    <cellStyle name="20% - Accent4 2 13 8" xfId="1917"/>
    <cellStyle name="20% - Accent4 2 14" xfId="1918"/>
    <cellStyle name="20% - Accent4 2 14 2" xfId="1919"/>
    <cellStyle name="20% - Accent4 2 14 3" xfId="1920"/>
    <cellStyle name="20% - Accent4 2 14 4" xfId="1921"/>
    <cellStyle name="20% - Accent4 2 14 5" xfId="1922"/>
    <cellStyle name="20% - Accent4 2 14 6" xfId="1923"/>
    <cellStyle name="20% - Accent4 2 14 7" xfId="1924"/>
    <cellStyle name="20% - Accent4 2 14 8" xfId="1925"/>
    <cellStyle name="20% - Accent4 2 15" xfId="1926"/>
    <cellStyle name="20% - Accent4 2 15 2" xfId="1927"/>
    <cellStyle name="20% - Accent4 2 15 3" xfId="1928"/>
    <cellStyle name="20% - Accent4 2 15 4" xfId="1929"/>
    <cellStyle name="20% - Accent4 2 15 5" xfId="1930"/>
    <cellStyle name="20% - Accent4 2 15 6" xfId="1931"/>
    <cellStyle name="20% - Accent4 2 15 7" xfId="1932"/>
    <cellStyle name="20% - Accent4 2 15 8" xfId="1933"/>
    <cellStyle name="20% - Accent4 2 16" xfId="1934"/>
    <cellStyle name="20% - Accent4 2 16 2" xfId="1935"/>
    <cellStyle name="20% - Accent4 2 16 3" xfId="1936"/>
    <cellStyle name="20% - Accent4 2 16 4" xfId="1937"/>
    <cellStyle name="20% - Accent4 2 16 5" xfId="1938"/>
    <cellStyle name="20% - Accent4 2 16 6" xfId="1939"/>
    <cellStyle name="20% - Accent4 2 16 7" xfId="1940"/>
    <cellStyle name="20% - Accent4 2 16 8" xfId="1941"/>
    <cellStyle name="20% - Accent4 2 17" xfId="1942"/>
    <cellStyle name="20% - Accent4 2 17 2" xfId="1943"/>
    <cellStyle name="20% - Accent4 2 17 3" xfId="1944"/>
    <cellStyle name="20% - Accent4 2 17 4" xfId="1945"/>
    <cellStyle name="20% - Accent4 2 17 5" xfId="1946"/>
    <cellStyle name="20% - Accent4 2 17 6" xfId="1947"/>
    <cellStyle name="20% - Accent4 2 17 7" xfId="1948"/>
    <cellStyle name="20% - Accent4 2 17 8" xfId="1949"/>
    <cellStyle name="20% - Accent4 2 18" xfId="1950"/>
    <cellStyle name="20% - Accent4 2 18 2" xfId="1951"/>
    <cellStyle name="20% - Accent4 2 18 3" xfId="1952"/>
    <cellStyle name="20% - Accent4 2 18 4" xfId="1953"/>
    <cellStyle name="20% - Accent4 2 18 5" xfId="1954"/>
    <cellStyle name="20% - Accent4 2 18 6" xfId="1955"/>
    <cellStyle name="20% - Accent4 2 18 7" xfId="1956"/>
    <cellStyle name="20% - Accent4 2 18 8" xfId="1957"/>
    <cellStyle name="20% - Accent4 2 19" xfId="1958"/>
    <cellStyle name="20% - Accent4 2 2" xfId="1959"/>
    <cellStyle name="20% - Accent4 2 2 2" xfId="1960"/>
    <cellStyle name="20% - Accent4 2 2 3" xfId="1961"/>
    <cellStyle name="20% - Accent4 2 2 4" xfId="1962"/>
    <cellStyle name="20% - Accent4 2 2 5" xfId="1963"/>
    <cellStyle name="20% - Accent4 2 2 6" xfId="1964"/>
    <cellStyle name="20% - Accent4 2 2 7" xfId="1965"/>
    <cellStyle name="20% - Accent4 2 2 8" xfId="1966"/>
    <cellStyle name="20% - Accent4 2 20" xfId="1967"/>
    <cellStyle name="20% - Accent4 2 21" xfId="1968"/>
    <cellStyle name="20% - Accent4 2 22" xfId="1969"/>
    <cellStyle name="20% - Accent4 2 23" xfId="1970"/>
    <cellStyle name="20% - Accent4 2 24" xfId="1971"/>
    <cellStyle name="20% - Accent4 2 25" xfId="1972"/>
    <cellStyle name="20% - Accent4 2 26" xfId="1973"/>
    <cellStyle name="20% - Accent4 2 27" xfId="1974"/>
    <cellStyle name="20% - Accent4 2 28" xfId="1975"/>
    <cellStyle name="20% - Accent4 2 29" xfId="1976"/>
    <cellStyle name="20% - Accent4 2 3" xfId="1977"/>
    <cellStyle name="20% - Accent4 2 3 2" xfId="1978"/>
    <cellStyle name="20% - Accent4 2 3 3" xfId="1979"/>
    <cellStyle name="20% - Accent4 2 3 4" xfId="1980"/>
    <cellStyle name="20% - Accent4 2 3 5" xfId="1981"/>
    <cellStyle name="20% - Accent4 2 3 6" xfId="1982"/>
    <cellStyle name="20% - Accent4 2 3 7" xfId="1983"/>
    <cellStyle name="20% - Accent4 2 3 8" xfId="1984"/>
    <cellStyle name="20% - Accent4 2 30" xfId="1985"/>
    <cellStyle name="20% - Accent4 2 31" xfId="1986"/>
    <cellStyle name="20% - Accent4 2 32" xfId="1987"/>
    <cellStyle name="20% - Accent4 2 33" xfId="1988"/>
    <cellStyle name="20% - Accent4 2 34" xfId="1989"/>
    <cellStyle name="20% - Accent4 2 35" xfId="1990"/>
    <cellStyle name="20% - Accent4 2 36" xfId="1991"/>
    <cellStyle name="20% - Accent4 2 37" xfId="1992"/>
    <cellStyle name="20% - Accent4 2 38" xfId="1993"/>
    <cellStyle name="20% - Accent4 2 4" xfId="1994"/>
    <cellStyle name="20% - Accent4 2 4 2" xfId="1995"/>
    <cellStyle name="20% - Accent4 2 4 3" xfId="1996"/>
    <cellStyle name="20% - Accent4 2 4 4" xfId="1997"/>
    <cellStyle name="20% - Accent4 2 4 5" xfId="1998"/>
    <cellStyle name="20% - Accent4 2 4 6" xfId="1999"/>
    <cellStyle name="20% - Accent4 2 4 7" xfId="2000"/>
    <cellStyle name="20% - Accent4 2 4 8" xfId="2001"/>
    <cellStyle name="20% - Accent4 2 5" xfId="2002"/>
    <cellStyle name="20% - Accent4 2 5 2" xfId="2003"/>
    <cellStyle name="20% - Accent4 2 5 3" xfId="2004"/>
    <cellStyle name="20% - Accent4 2 5 4" xfId="2005"/>
    <cellStyle name="20% - Accent4 2 5 5" xfId="2006"/>
    <cellStyle name="20% - Accent4 2 5 6" xfId="2007"/>
    <cellStyle name="20% - Accent4 2 5 7" xfId="2008"/>
    <cellStyle name="20% - Accent4 2 5 8" xfId="2009"/>
    <cellStyle name="20% - Accent4 2 6" xfId="2010"/>
    <cellStyle name="20% - Accent4 2 6 2" xfId="2011"/>
    <cellStyle name="20% - Accent4 2 6 3" xfId="2012"/>
    <cellStyle name="20% - Accent4 2 6 4" xfId="2013"/>
    <cellStyle name="20% - Accent4 2 6 5" xfId="2014"/>
    <cellStyle name="20% - Accent4 2 6 6" xfId="2015"/>
    <cellStyle name="20% - Accent4 2 6 7" xfId="2016"/>
    <cellStyle name="20% - Accent4 2 6 8" xfId="2017"/>
    <cellStyle name="20% - Accent4 2 7" xfId="2018"/>
    <cellStyle name="20% - Accent4 2 7 2" xfId="2019"/>
    <cellStyle name="20% - Accent4 2 7 3" xfId="2020"/>
    <cellStyle name="20% - Accent4 2 7 4" xfId="2021"/>
    <cellStyle name="20% - Accent4 2 7 5" xfId="2022"/>
    <cellStyle name="20% - Accent4 2 7 6" xfId="2023"/>
    <cellStyle name="20% - Accent4 2 7 7" xfId="2024"/>
    <cellStyle name="20% - Accent4 2 7 8" xfId="2025"/>
    <cellStyle name="20% - Accent4 2 8" xfId="2026"/>
    <cellStyle name="20% - Accent4 2 8 2" xfId="2027"/>
    <cellStyle name="20% - Accent4 2 8 3" xfId="2028"/>
    <cellStyle name="20% - Accent4 2 8 4" xfId="2029"/>
    <cellStyle name="20% - Accent4 2 8 5" xfId="2030"/>
    <cellStyle name="20% - Accent4 2 8 6" xfId="2031"/>
    <cellStyle name="20% - Accent4 2 8 7" xfId="2032"/>
    <cellStyle name="20% - Accent4 2 8 8" xfId="2033"/>
    <cellStyle name="20% - Accent4 2 9" xfId="2034"/>
    <cellStyle name="20% - Accent4 2 9 2" xfId="2035"/>
    <cellStyle name="20% - Accent4 2 9 3" xfId="2036"/>
    <cellStyle name="20% - Accent4 2 9 4" xfId="2037"/>
    <cellStyle name="20% - Accent4 2 9 5" xfId="2038"/>
    <cellStyle name="20% - Accent4 2 9 6" xfId="2039"/>
    <cellStyle name="20% - Accent4 2 9 7" xfId="2040"/>
    <cellStyle name="20% - Accent4 2 9 8" xfId="2041"/>
    <cellStyle name="20% - Accent4 3" xfId="2042"/>
    <cellStyle name="20% - Accent4 3 10" xfId="2043"/>
    <cellStyle name="20% - Accent4 3 10 2" xfId="2044"/>
    <cellStyle name="20% - Accent4 3 10 3" xfId="2045"/>
    <cellStyle name="20% - Accent4 3 10 4" xfId="2046"/>
    <cellStyle name="20% - Accent4 3 10 5" xfId="2047"/>
    <cellStyle name="20% - Accent4 3 10 6" xfId="2048"/>
    <cellStyle name="20% - Accent4 3 10 7" xfId="2049"/>
    <cellStyle name="20% - Accent4 3 10 8" xfId="2050"/>
    <cellStyle name="20% - Accent4 3 11" xfId="2051"/>
    <cellStyle name="20% - Accent4 3 11 2" xfId="2052"/>
    <cellStyle name="20% - Accent4 3 11 3" xfId="2053"/>
    <cellStyle name="20% - Accent4 3 11 4" xfId="2054"/>
    <cellStyle name="20% - Accent4 3 11 5" xfId="2055"/>
    <cellStyle name="20% - Accent4 3 11 6" xfId="2056"/>
    <cellStyle name="20% - Accent4 3 11 7" xfId="2057"/>
    <cellStyle name="20% - Accent4 3 11 8" xfId="2058"/>
    <cellStyle name="20% - Accent4 3 12" xfId="2059"/>
    <cellStyle name="20% - Accent4 3 12 2" xfId="2060"/>
    <cellStyle name="20% - Accent4 3 12 3" xfId="2061"/>
    <cellStyle name="20% - Accent4 3 12 4" xfId="2062"/>
    <cellStyle name="20% - Accent4 3 12 5" xfId="2063"/>
    <cellStyle name="20% - Accent4 3 12 6" xfId="2064"/>
    <cellStyle name="20% - Accent4 3 12 7" xfId="2065"/>
    <cellStyle name="20% - Accent4 3 12 8" xfId="2066"/>
    <cellStyle name="20% - Accent4 3 13" xfId="2067"/>
    <cellStyle name="20% - Accent4 3 13 2" xfId="2068"/>
    <cellStyle name="20% - Accent4 3 13 3" xfId="2069"/>
    <cellStyle name="20% - Accent4 3 13 4" xfId="2070"/>
    <cellStyle name="20% - Accent4 3 13 5" xfId="2071"/>
    <cellStyle name="20% - Accent4 3 13 6" xfId="2072"/>
    <cellStyle name="20% - Accent4 3 13 7" xfId="2073"/>
    <cellStyle name="20% - Accent4 3 13 8" xfId="2074"/>
    <cellStyle name="20% - Accent4 3 14" xfId="2075"/>
    <cellStyle name="20% - Accent4 3 14 2" xfId="2076"/>
    <cellStyle name="20% - Accent4 3 14 3" xfId="2077"/>
    <cellStyle name="20% - Accent4 3 14 4" xfId="2078"/>
    <cellStyle name="20% - Accent4 3 14 5" xfId="2079"/>
    <cellStyle name="20% - Accent4 3 14 6" xfId="2080"/>
    <cellStyle name="20% - Accent4 3 14 7" xfId="2081"/>
    <cellStyle name="20% - Accent4 3 14 8" xfId="2082"/>
    <cellStyle name="20% - Accent4 3 15" xfId="2083"/>
    <cellStyle name="20% - Accent4 3 15 2" xfId="2084"/>
    <cellStyle name="20% - Accent4 3 15 3" xfId="2085"/>
    <cellStyle name="20% - Accent4 3 15 4" xfId="2086"/>
    <cellStyle name="20% - Accent4 3 15 5" xfId="2087"/>
    <cellStyle name="20% - Accent4 3 15 6" xfId="2088"/>
    <cellStyle name="20% - Accent4 3 15 7" xfId="2089"/>
    <cellStyle name="20% - Accent4 3 15 8" xfId="2090"/>
    <cellStyle name="20% - Accent4 3 16" xfId="2091"/>
    <cellStyle name="20% - Accent4 3 16 2" xfId="2092"/>
    <cellStyle name="20% - Accent4 3 16 3" xfId="2093"/>
    <cellStyle name="20% - Accent4 3 16 4" xfId="2094"/>
    <cellStyle name="20% - Accent4 3 16 5" xfId="2095"/>
    <cellStyle name="20% - Accent4 3 16 6" xfId="2096"/>
    <cellStyle name="20% - Accent4 3 16 7" xfId="2097"/>
    <cellStyle name="20% - Accent4 3 16 8" xfId="2098"/>
    <cellStyle name="20% - Accent4 3 17" xfId="2099"/>
    <cellStyle name="20% - Accent4 3 17 2" xfId="2100"/>
    <cellStyle name="20% - Accent4 3 17 3" xfId="2101"/>
    <cellStyle name="20% - Accent4 3 17 4" xfId="2102"/>
    <cellStyle name="20% - Accent4 3 17 5" xfId="2103"/>
    <cellStyle name="20% - Accent4 3 17 6" xfId="2104"/>
    <cellStyle name="20% - Accent4 3 17 7" xfId="2105"/>
    <cellStyle name="20% - Accent4 3 17 8" xfId="2106"/>
    <cellStyle name="20% - Accent4 3 18" xfId="2107"/>
    <cellStyle name="20% - Accent4 3 18 2" xfId="2108"/>
    <cellStyle name="20% - Accent4 3 18 3" xfId="2109"/>
    <cellStyle name="20% - Accent4 3 18 4" xfId="2110"/>
    <cellStyle name="20% - Accent4 3 18 5" xfId="2111"/>
    <cellStyle name="20% - Accent4 3 18 6" xfId="2112"/>
    <cellStyle name="20% - Accent4 3 18 7" xfId="2113"/>
    <cellStyle name="20% - Accent4 3 18 8" xfId="2114"/>
    <cellStyle name="20% - Accent4 3 19" xfId="2115"/>
    <cellStyle name="20% - Accent4 3 2" xfId="2116"/>
    <cellStyle name="20% - Accent4 3 2 2" xfId="2117"/>
    <cellStyle name="20% - Accent4 3 2 3" xfId="2118"/>
    <cellStyle name="20% - Accent4 3 2 4" xfId="2119"/>
    <cellStyle name="20% - Accent4 3 2 5" xfId="2120"/>
    <cellStyle name="20% - Accent4 3 2 6" xfId="2121"/>
    <cellStyle name="20% - Accent4 3 2 7" xfId="2122"/>
    <cellStyle name="20% - Accent4 3 2 8" xfId="2123"/>
    <cellStyle name="20% - Accent4 3 20" xfId="2124"/>
    <cellStyle name="20% - Accent4 3 21" xfId="2125"/>
    <cellStyle name="20% - Accent4 3 22" xfId="2126"/>
    <cellStyle name="20% - Accent4 3 23" xfId="2127"/>
    <cellStyle name="20% - Accent4 3 24" xfId="2128"/>
    <cellStyle name="20% - Accent4 3 25" xfId="2129"/>
    <cellStyle name="20% - Accent4 3 26" xfId="2130"/>
    <cellStyle name="20% - Accent4 3 27" xfId="2131"/>
    <cellStyle name="20% - Accent4 3 28" xfId="2132"/>
    <cellStyle name="20% - Accent4 3 29" xfId="2133"/>
    <cellStyle name="20% - Accent4 3 3" xfId="2134"/>
    <cellStyle name="20% - Accent4 3 3 2" xfId="2135"/>
    <cellStyle name="20% - Accent4 3 3 3" xfId="2136"/>
    <cellStyle name="20% - Accent4 3 3 4" xfId="2137"/>
    <cellStyle name="20% - Accent4 3 3 5" xfId="2138"/>
    <cellStyle name="20% - Accent4 3 3 6" xfId="2139"/>
    <cellStyle name="20% - Accent4 3 3 7" xfId="2140"/>
    <cellStyle name="20% - Accent4 3 3 8" xfId="2141"/>
    <cellStyle name="20% - Accent4 3 30" xfId="2142"/>
    <cellStyle name="20% - Accent4 3 31" xfId="2143"/>
    <cellStyle name="20% - Accent4 3 32" xfId="2144"/>
    <cellStyle name="20% - Accent4 3 33" xfId="2145"/>
    <cellStyle name="20% - Accent4 3 34" xfId="2146"/>
    <cellStyle name="20% - Accent4 3 35" xfId="2147"/>
    <cellStyle name="20% - Accent4 3 4" xfId="2148"/>
    <cellStyle name="20% - Accent4 3 4 2" xfId="2149"/>
    <cellStyle name="20% - Accent4 3 4 3" xfId="2150"/>
    <cellStyle name="20% - Accent4 3 4 4" xfId="2151"/>
    <cellStyle name="20% - Accent4 3 4 5" xfId="2152"/>
    <cellStyle name="20% - Accent4 3 4 6" xfId="2153"/>
    <cellStyle name="20% - Accent4 3 4 7" xfId="2154"/>
    <cellStyle name="20% - Accent4 3 4 8" xfId="2155"/>
    <cellStyle name="20% - Accent4 3 5" xfId="2156"/>
    <cellStyle name="20% - Accent4 3 5 2" xfId="2157"/>
    <cellStyle name="20% - Accent4 3 5 3" xfId="2158"/>
    <cellStyle name="20% - Accent4 3 5 4" xfId="2159"/>
    <cellStyle name="20% - Accent4 3 5 5" xfId="2160"/>
    <cellStyle name="20% - Accent4 3 5 6" xfId="2161"/>
    <cellStyle name="20% - Accent4 3 5 7" xfId="2162"/>
    <cellStyle name="20% - Accent4 3 5 8" xfId="2163"/>
    <cellStyle name="20% - Accent4 3 6" xfId="2164"/>
    <cellStyle name="20% - Accent4 3 6 2" xfId="2165"/>
    <cellStyle name="20% - Accent4 3 6 3" xfId="2166"/>
    <cellStyle name="20% - Accent4 3 6 4" xfId="2167"/>
    <cellStyle name="20% - Accent4 3 6 5" xfId="2168"/>
    <cellStyle name="20% - Accent4 3 6 6" xfId="2169"/>
    <cellStyle name="20% - Accent4 3 6 7" xfId="2170"/>
    <cellStyle name="20% - Accent4 3 6 8" xfId="2171"/>
    <cellStyle name="20% - Accent4 3 7" xfId="2172"/>
    <cellStyle name="20% - Accent4 3 7 2" xfId="2173"/>
    <cellStyle name="20% - Accent4 3 7 3" xfId="2174"/>
    <cellStyle name="20% - Accent4 3 7 4" xfId="2175"/>
    <cellStyle name="20% - Accent4 3 7 5" xfId="2176"/>
    <cellStyle name="20% - Accent4 3 7 6" xfId="2177"/>
    <cellStyle name="20% - Accent4 3 7 7" xfId="2178"/>
    <cellStyle name="20% - Accent4 3 7 8" xfId="2179"/>
    <cellStyle name="20% - Accent4 3 8" xfId="2180"/>
    <cellStyle name="20% - Accent4 3 8 2" xfId="2181"/>
    <cellStyle name="20% - Accent4 3 8 3" xfId="2182"/>
    <cellStyle name="20% - Accent4 3 8 4" xfId="2183"/>
    <cellStyle name="20% - Accent4 3 8 5" xfId="2184"/>
    <cellStyle name="20% - Accent4 3 8 6" xfId="2185"/>
    <cellStyle name="20% - Accent4 3 8 7" xfId="2186"/>
    <cellStyle name="20% - Accent4 3 8 8" xfId="2187"/>
    <cellStyle name="20% - Accent4 3 9" xfId="2188"/>
    <cellStyle name="20% - Accent4 3 9 2" xfId="2189"/>
    <cellStyle name="20% - Accent4 3 9 3" xfId="2190"/>
    <cellStyle name="20% - Accent4 3 9 4" xfId="2191"/>
    <cellStyle name="20% - Accent4 3 9 5" xfId="2192"/>
    <cellStyle name="20% - Accent4 3 9 6" xfId="2193"/>
    <cellStyle name="20% - Accent4 3 9 7" xfId="2194"/>
    <cellStyle name="20% - Accent4 3 9 8" xfId="2195"/>
    <cellStyle name="20% - Accent4 4" xfId="2196"/>
    <cellStyle name="20% - Accent4 4 10" xfId="2197"/>
    <cellStyle name="20% - Accent4 4 10 2" xfId="2198"/>
    <cellStyle name="20% - Accent4 4 10 3" xfId="2199"/>
    <cellStyle name="20% - Accent4 4 10 4" xfId="2200"/>
    <cellStyle name="20% - Accent4 4 10 5" xfId="2201"/>
    <cellStyle name="20% - Accent4 4 10 6" xfId="2202"/>
    <cellStyle name="20% - Accent4 4 10 7" xfId="2203"/>
    <cellStyle name="20% - Accent4 4 10 8" xfId="2204"/>
    <cellStyle name="20% - Accent4 4 11" xfId="2205"/>
    <cellStyle name="20% - Accent4 4 11 2" xfId="2206"/>
    <cellStyle name="20% - Accent4 4 11 3" xfId="2207"/>
    <cellStyle name="20% - Accent4 4 11 4" xfId="2208"/>
    <cellStyle name="20% - Accent4 4 11 5" xfId="2209"/>
    <cellStyle name="20% - Accent4 4 11 6" xfId="2210"/>
    <cellStyle name="20% - Accent4 4 11 7" xfId="2211"/>
    <cellStyle name="20% - Accent4 4 11 8" xfId="2212"/>
    <cellStyle name="20% - Accent4 4 12" xfId="2213"/>
    <cellStyle name="20% - Accent4 4 12 2" xfId="2214"/>
    <cellStyle name="20% - Accent4 4 12 3" xfId="2215"/>
    <cellStyle name="20% - Accent4 4 12 4" xfId="2216"/>
    <cellStyle name="20% - Accent4 4 12 5" xfId="2217"/>
    <cellStyle name="20% - Accent4 4 12 6" xfId="2218"/>
    <cellStyle name="20% - Accent4 4 12 7" xfId="2219"/>
    <cellStyle name="20% - Accent4 4 12 8" xfId="2220"/>
    <cellStyle name="20% - Accent4 4 13" xfId="2221"/>
    <cellStyle name="20% - Accent4 4 13 2" xfId="2222"/>
    <cellStyle name="20% - Accent4 4 13 3" xfId="2223"/>
    <cellStyle name="20% - Accent4 4 13 4" xfId="2224"/>
    <cellStyle name="20% - Accent4 4 13 5" xfId="2225"/>
    <cellStyle name="20% - Accent4 4 13 6" xfId="2226"/>
    <cellStyle name="20% - Accent4 4 13 7" xfId="2227"/>
    <cellStyle name="20% - Accent4 4 13 8" xfId="2228"/>
    <cellStyle name="20% - Accent4 4 14" xfId="2229"/>
    <cellStyle name="20% - Accent4 4 14 2" xfId="2230"/>
    <cellStyle name="20% - Accent4 4 14 3" xfId="2231"/>
    <cellStyle name="20% - Accent4 4 14 4" xfId="2232"/>
    <cellStyle name="20% - Accent4 4 14 5" xfId="2233"/>
    <cellStyle name="20% - Accent4 4 14 6" xfId="2234"/>
    <cellStyle name="20% - Accent4 4 14 7" xfId="2235"/>
    <cellStyle name="20% - Accent4 4 14 8" xfId="2236"/>
    <cellStyle name="20% - Accent4 4 15" xfId="2237"/>
    <cellStyle name="20% - Accent4 4 15 2" xfId="2238"/>
    <cellStyle name="20% - Accent4 4 15 3" xfId="2239"/>
    <cellStyle name="20% - Accent4 4 15 4" xfId="2240"/>
    <cellStyle name="20% - Accent4 4 15 5" xfId="2241"/>
    <cellStyle name="20% - Accent4 4 15 6" xfId="2242"/>
    <cellStyle name="20% - Accent4 4 15 7" xfId="2243"/>
    <cellStyle name="20% - Accent4 4 15 8" xfId="2244"/>
    <cellStyle name="20% - Accent4 4 16" xfId="2245"/>
    <cellStyle name="20% - Accent4 4 16 2" xfId="2246"/>
    <cellStyle name="20% - Accent4 4 16 3" xfId="2247"/>
    <cellStyle name="20% - Accent4 4 16 4" xfId="2248"/>
    <cellStyle name="20% - Accent4 4 16 5" xfId="2249"/>
    <cellStyle name="20% - Accent4 4 16 6" xfId="2250"/>
    <cellStyle name="20% - Accent4 4 16 7" xfId="2251"/>
    <cellStyle name="20% - Accent4 4 16 8" xfId="2252"/>
    <cellStyle name="20% - Accent4 4 17" xfId="2253"/>
    <cellStyle name="20% - Accent4 4 17 2" xfId="2254"/>
    <cellStyle name="20% - Accent4 4 17 3" xfId="2255"/>
    <cellStyle name="20% - Accent4 4 17 4" xfId="2256"/>
    <cellStyle name="20% - Accent4 4 17 5" xfId="2257"/>
    <cellStyle name="20% - Accent4 4 17 6" xfId="2258"/>
    <cellStyle name="20% - Accent4 4 17 7" xfId="2259"/>
    <cellStyle name="20% - Accent4 4 17 8" xfId="2260"/>
    <cellStyle name="20% - Accent4 4 18" xfId="2261"/>
    <cellStyle name="20% - Accent4 4 18 2" xfId="2262"/>
    <cellStyle name="20% - Accent4 4 18 3" xfId="2263"/>
    <cellStyle name="20% - Accent4 4 18 4" xfId="2264"/>
    <cellStyle name="20% - Accent4 4 18 5" xfId="2265"/>
    <cellStyle name="20% - Accent4 4 18 6" xfId="2266"/>
    <cellStyle name="20% - Accent4 4 18 7" xfId="2267"/>
    <cellStyle name="20% - Accent4 4 18 8" xfId="2268"/>
    <cellStyle name="20% - Accent4 4 19" xfId="2269"/>
    <cellStyle name="20% - Accent4 4 2" xfId="2270"/>
    <cellStyle name="20% - Accent4 4 2 2" xfId="2271"/>
    <cellStyle name="20% - Accent4 4 2 3" xfId="2272"/>
    <cellStyle name="20% - Accent4 4 2 4" xfId="2273"/>
    <cellStyle name="20% - Accent4 4 2 5" xfId="2274"/>
    <cellStyle name="20% - Accent4 4 2 6" xfId="2275"/>
    <cellStyle name="20% - Accent4 4 2 7" xfId="2276"/>
    <cellStyle name="20% - Accent4 4 2 8" xfId="2277"/>
    <cellStyle name="20% - Accent4 4 20" xfId="2278"/>
    <cellStyle name="20% - Accent4 4 21" xfId="2279"/>
    <cellStyle name="20% - Accent4 4 22" xfId="2280"/>
    <cellStyle name="20% - Accent4 4 23" xfId="2281"/>
    <cellStyle name="20% - Accent4 4 24" xfId="2282"/>
    <cellStyle name="20% - Accent4 4 25" xfId="2283"/>
    <cellStyle name="20% - Accent4 4 26" xfId="2284"/>
    <cellStyle name="20% - Accent4 4 27" xfId="2285"/>
    <cellStyle name="20% - Accent4 4 28" xfId="2286"/>
    <cellStyle name="20% - Accent4 4 29" xfId="2287"/>
    <cellStyle name="20% - Accent4 4 3" xfId="2288"/>
    <cellStyle name="20% - Accent4 4 3 2" xfId="2289"/>
    <cellStyle name="20% - Accent4 4 3 3" xfId="2290"/>
    <cellStyle name="20% - Accent4 4 3 4" xfId="2291"/>
    <cellStyle name="20% - Accent4 4 3 5" xfId="2292"/>
    <cellStyle name="20% - Accent4 4 3 6" xfId="2293"/>
    <cellStyle name="20% - Accent4 4 3 7" xfId="2294"/>
    <cellStyle name="20% - Accent4 4 3 8" xfId="2295"/>
    <cellStyle name="20% - Accent4 4 30" xfId="2296"/>
    <cellStyle name="20% - Accent4 4 31" xfId="2297"/>
    <cellStyle name="20% - Accent4 4 32" xfId="2298"/>
    <cellStyle name="20% - Accent4 4 33" xfId="2299"/>
    <cellStyle name="20% - Accent4 4 34" xfId="2300"/>
    <cellStyle name="20% - Accent4 4 35" xfId="2301"/>
    <cellStyle name="20% - Accent4 4 4" xfId="2302"/>
    <cellStyle name="20% - Accent4 4 4 2" xfId="2303"/>
    <cellStyle name="20% - Accent4 4 4 3" xfId="2304"/>
    <cellStyle name="20% - Accent4 4 4 4" xfId="2305"/>
    <cellStyle name="20% - Accent4 4 4 5" xfId="2306"/>
    <cellStyle name="20% - Accent4 4 4 6" xfId="2307"/>
    <cellStyle name="20% - Accent4 4 4 7" xfId="2308"/>
    <cellStyle name="20% - Accent4 4 4 8" xfId="2309"/>
    <cellStyle name="20% - Accent4 4 5" xfId="2310"/>
    <cellStyle name="20% - Accent4 4 5 2" xfId="2311"/>
    <cellStyle name="20% - Accent4 4 5 3" xfId="2312"/>
    <cellStyle name="20% - Accent4 4 5 4" xfId="2313"/>
    <cellStyle name="20% - Accent4 4 5 5" xfId="2314"/>
    <cellStyle name="20% - Accent4 4 5 6" xfId="2315"/>
    <cellStyle name="20% - Accent4 4 5 7" xfId="2316"/>
    <cellStyle name="20% - Accent4 4 5 8" xfId="2317"/>
    <cellStyle name="20% - Accent4 4 6" xfId="2318"/>
    <cellStyle name="20% - Accent4 4 6 2" xfId="2319"/>
    <cellStyle name="20% - Accent4 4 6 3" xfId="2320"/>
    <cellStyle name="20% - Accent4 4 6 4" xfId="2321"/>
    <cellStyle name="20% - Accent4 4 6 5" xfId="2322"/>
    <cellStyle name="20% - Accent4 4 6 6" xfId="2323"/>
    <cellStyle name="20% - Accent4 4 6 7" xfId="2324"/>
    <cellStyle name="20% - Accent4 4 6 8" xfId="2325"/>
    <cellStyle name="20% - Accent4 4 7" xfId="2326"/>
    <cellStyle name="20% - Accent4 4 7 2" xfId="2327"/>
    <cellStyle name="20% - Accent4 4 7 3" xfId="2328"/>
    <cellStyle name="20% - Accent4 4 7 4" xfId="2329"/>
    <cellStyle name="20% - Accent4 4 7 5" xfId="2330"/>
    <cellStyle name="20% - Accent4 4 7 6" xfId="2331"/>
    <cellStyle name="20% - Accent4 4 7 7" xfId="2332"/>
    <cellStyle name="20% - Accent4 4 7 8" xfId="2333"/>
    <cellStyle name="20% - Accent4 4 8" xfId="2334"/>
    <cellStyle name="20% - Accent4 4 8 2" xfId="2335"/>
    <cellStyle name="20% - Accent4 4 8 3" xfId="2336"/>
    <cellStyle name="20% - Accent4 4 8 4" xfId="2337"/>
    <cellStyle name="20% - Accent4 4 8 5" xfId="2338"/>
    <cellStyle name="20% - Accent4 4 8 6" xfId="2339"/>
    <cellStyle name="20% - Accent4 4 8 7" xfId="2340"/>
    <cellStyle name="20% - Accent4 4 8 8" xfId="2341"/>
    <cellStyle name="20% - Accent4 4 9" xfId="2342"/>
    <cellStyle name="20% - Accent4 4 9 2" xfId="2343"/>
    <cellStyle name="20% - Accent4 4 9 3" xfId="2344"/>
    <cellStyle name="20% - Accent4 4 9 4" xfId="2345"/>
    <cellStyle name="20% - Accent4 4 9 5" xfId="2346"/>
    <cellStyle name="20% - Accent4 4 9 6" xfId="2347"/>
    <cellStyle name="20% - Accent4 4 9 7" xfId="2348"/>
    <cellStyle name="20% - Accent4 4 9 8" xfId="2349"/>
    <cellStyle name="20% - Accent4 5" xfId="2350"/>
    <cellStyle name="20% - Accent4 5 10" xfId="2351"/>
    <cellStyle name="20% - Accent4 5 10 2" xfId="2352"/>
    <cellStyle name="20% - Accent4 5 10 3" xfId="2353"/>
    <cellStyle name="20% - Accent4 5 10 4" xfId="2354"/>
    <cellStyle name="20% - Accent4 5 10 5" xfId="2355"/>
    <cellStyle name="20% - Accent4 5 10 6" xfId="2356"/>
    <cellStyle name="20% - Accent4 5 10 7" xfId="2357"/>
    <cellStyle name="20% - Accent4 5 10 8" xfId="2358"/>
    <cellStyle name="20% - Accent4 5 11" xfId="2359"/>
    <cellStyle name="20% - Accent4 5 11 2" xfId="2360"/>
    <cellStyle name="20% - Accent4 5 11 3" xfId="2361"/>
    <cellStyle name="20% - Accent4 5 11 4" xfId="2362"/>
    <cellStyle name="20% - Accent4 5 11 5" xfId="2363"/>
    <cellStyle name="20% - Accent4 5 11 6" xfId="2364"/>
    <cellStyle name="20% - Accent4 5 11 7" xfId="2365"/>
    <cellStyle name="20% - Accent4 5 11 8" xfId="2366"/>
    <cellStyle name="20% - Accent4 5 12" xfId="2367"/>
    <cellStyle name="20% - Accent4 5 12 2" xfId="2368"/>
    <cellStyle name="20% - Accent4 5 12 3" xfId="2369"/>
    <cellStyle name="20% - Accent4 5 12 4" xfId="2370"/>
    <cellStyle name="20% - Accent4 5 12 5" xfId="2371"/>
    <cellStyle name="20% - Accent4 5 12 6" xfId="2372"/>
    <cellStyle name="20% - Accent4 5 12 7" xfId="2373"/>
    <cellStyle name="20% - Accent4 5 12 8" xfId="2374"/>
    <cellStyle name="20% - Accent4 5 13" xfId="2375"/>
    <cellStyle name="20% - Accent4 5 13 2" xfId="2376"/>
    <cellStyle name="20% - Accent4 5 13 3" xfId="2377"/>
    <cellStyle name="20% - Accent4 5 13 4" xfId="2378"/>
    <cellStyle name="20% - Accent4 5 13 5" xfId="2379"/>
    <cellStyle name="20% - Accent4 5 13 6" xfId="2380"/>
    <cellStyle name="20% - Accent4 5 13 7" xfId="2381"/>
    <cellStyle name="20% - Accent4 5 13 8" xfId="2382"/>
    <cellStyle name="20% - Accent4 5 14" xfId="2383"/>
    <cellStyle name="20% - Accent4 5 14 2" xfId="2384"/>
    <cellStyle name="20% - Accent4 5 14 3" xfId="2385"/>
    <cellStyle name="20% - Accent4 5 14 4" xfId="2386"/>
    <cellStyle name="20% - Accent4 5 14 5" xfId="2387"/>
    <cellStyle name="20% - Accent4 5 14 6" xfId="2388"/>
    <cellStyle name="20% - Accent4 5 14 7" xfId="2389"/>
    <cellStyle name="20% - Accent4 5 14 8" xfId="2390"/>
    <cellStyle name="20% - Accent4 5 15" xfId="2391"/>
    <cellStyle name="20% - Accent4 5 15 2" xfId="2392"/>
    <cellStyle name="20% - Accent4 5 15 3" xfId="2393"/>
    <cellStyle name="20% - Accent4 5 15 4" xfId="2394"/>
    <cellStyle name="20% - Accent4 5 15 5" xfId="2395"/>
    <cellStyle name="20% - Accent4 5 15 6" xfId="2396"/>
    <cellStyle name="20% - Accent4 5 15 7" xfId="2397"/>
    <cellStyle name="20% - Accent4 5 15 8" xfId="2398"/>
    <cellStyle name="20% - Accent4 5 16" xfId="2399"/>
    <cellStyle name="20% - Accent4 5 16 2" xfId="2400"/>
    <cellStyle name="20% - Accent4 5 16 3" xfId="2401"/>
    <cellStyle name="20% - Accent4 5 16 4" xfId="2402"/>
    <cellStyle name="20% - Accent4 5 16 5" xfId="2403"/>
    <cellStyle name="20% - Accent4 5 16 6" xfId="2404"/>
    <cellStyle name="20% - Accent4 5 16 7" xfId="2405"/>
    <cellStyle name="20% - Accent4 5 16 8" xfId="2406"/>
    <cellStyle name="20% - Accent4 5 17" xfId="2407"/>
    <cellStyle name="20% - Accent4 5 17 2" xfId="2408"/>
    <cellStyle name="20% - Accent4 5 17 3" xfId="2409"/>
    <cellStyle name="20% - Accent4 5 17 4" xfId="2410"/>
    <cellStyle name="20% - Accent4 5 17 5" xfId="2411"/>
    <cellStyle name="20% - Accent4 5 17 6" xfId="2412"/>
    <cellStyle name="20% - Accent4 5 17 7" xfId="2413"/>
    <cellStyle name="20% - Accent4 5 17 8" xfId="2414"/>
    <cellStyle name="20% - Accent4 5 18" xfId="2415"/>
    <cellStyle name="20% - Accent4 5 18 2" xfId="2416"/>
    <cellStyle name="20% - Accent4 5 18 3" xfId="2417"/>
    <cellStyle name="20% - Accent4 5 18 4" xfId="2418"/>
    <cellStyle name="20% - Accent4 5 18 5" xfId="2419"/>
    <cellStyle name="20% - Accent4 5 18 6" xfId="2420"/>
    <cellStyle name="20% - Accent4 5 18 7" xfId="2421"/>
    <cellStyle name="20% - Accent4 5 18 8" xfId="2422"/>
    <cellStyle name="20% - Accent4 5 19" xfId="2423"/>
    <cellStyle name="20% - Accent4 5 2" xfId="2424"/>
    <cellStyle name="20% - Accent4 5 2 2" xfId="2425"/>
    <cellStyle name="20% - Accent4 5 2 3" xfId="2426"/>
    <cellStyle name="20% - Accent4 5 2 4" xfId="2427"/>
    <cellStyle name="20% - Accent4 5 2 5" xfId="2428"/>
    <cellStyle name="20% - Accent4 5 2 6" xfId="2429"/>
    <cellStyle name="20% - Accent4 5 2 7" xfId="2430"/>
    <cellStyle name="20% - Accent4 5 2 8" xfId="2431"/>
    <cellStyle name="20% - Accent4 5 20" xfId="2432"/>
    <cellStyle name="20% - Accent4 5 21" xfId="2433"/>
    <cellStyle name="20% - Accent4 5 22" xfId="2434"/>
    <cellStyle name="20% - Accent4 5 23" xfId="2435"/>
    <cellStyle name="20% - Accent4 5 24" xfId="2436"/>
    <cellStyle name="20% - Accent4 5 25" xfId="2437"/>
    <cellStyle name="20% - Accent4 5 26" xfId="2438"/>
    <cellStyle name="20% - Accent4 5 27" xfId="2439"/>
    <cellStyle name="20% - Accent4 5 28" xfId="2440"/>
    <cellStyle name="20% - Accent4 5 29" xfId="2441"/>
    <cellStyle name="20% - Accent4 5 3" xfId="2442"/>
    <cellStyle name="20% - Accent4 5 3 2" xfId="2443"/>
    <cellStyle name="20% - Accent4 5 3 3" xfId="2444"/>
    <cellStyle name="20% - Accent4 5 3 4" xfId="2445"/>
    <cellStyle name="20% - Accent4 5 3 5" xfId="2446"/>
    <cellStyle name="20% - Accent4 5 3 6" xfId="2447"/>
    <cellStyle name="20% - Accent4 5 3 7" xfId="2448"/>
    <cellStyle name="20% - Accent4 5 3 8" xfId="2449"/>
    <cellStyle name="20% - Accent4 5 30" xfId="2450"/>
    <cellStyle name="20% - Accent4 5 31" xfId="2451"/>
    <cellStyle name="20% - Accent4 5 32" xfId="2452"/>
    <cellStyle name="20% - Accent4 5 33" xfId="2453"/>
    <cellStyle name="20% - Accent4 5 34" xfId="2454"/>
    <cellStyle name="20% - Accent4 5 35" xfId="2455"/>
    <cellStyle name="20% - Accent4 5 4" xfId="2456"/>
    <cellStyle name="20% - Accent4 5 4 2" xfId="2457"/>
    <cellStyle name="20% - Accent4 5 4 3" xfId="2458"/>
    <cellStyle name="20% - Accent4 5 4 4" xfId="2459"/>
    <cellStyle name="20% - Accent4 5 4 5" xfId="2460"/>
    <cellStyle name="20% - Accent4 5 4 6" xfId="2461"/>
    <cellStyle name="20% - Accent4 5 4 7" xfId="2462"/>
    <cellStyle name="20% - Accent4 5 4 8" xfId="2463"/>
    <cellStyle name="20% - Accent4 5 5" xfId="2464"/>
    <cellStyle name="20% - Accent4 5 5 2" xfId="2465"/>
    <cellStyle name="20% - Accent4 5 5 3" xfId="2466"/>
    <cellStyle name="20% - Accent4 5 5 4" xfId="2467"/>
    <cellStyle name="20% - Accent4 5 5 5" xfId="2468"/>
    <cellStyle name="20% - Accent4 5 5 6" xfId="2469"/>
    <cellStyle name="20% - Accent4 5 5 7" xfId="2470"/>
    <cellStyle name="20% - Accent4 5 5 8" xfId="2471"/>
    <cellStyle name="20% - Accent4 5 6" xfId="2472"/>
    <cellStyle name="20% - Accent4 5 6 2" xfId="2473"/>
    <cellStyle name="20% - Accent4 5 6 3" xfId="2474"/>
    <cellStyle name="20% - Accent4 5 6 4" xfId="2475"/>
    <cellStyle name="20% - Accent4 5 6 5" xfId="2476"/>
    <cellStyle name="20% - Accent4 5 6 6" xfId="2477"/>
    <cellStyle name="20% - Accent4 5 6 7" xfId="2478"/>
    <cellStyle name="20% - Accent4 5 6 8" xfId="2479"/>
    <cellStyle name="20% - Accent4 5 7" xfId="2480"/>
    <cellStyle name="20% - Accent4 5 7 2" xfId="2481"/>
    <cellStyle name="20% - Accent4 5 7 3" xfId="2482"/>
    <cellStyle name="20% - Accent4 5 7 4" xfId="2483"/>
    <cellStyle name="20% - Accent4 5 7 5" xfId="2484"/>
    <cellStyle name="20% - Accent4 5 7 6" xfId="2485"/>
    <cellStyle name="20% - Accent4 5 7 7" xfId="2486"/>
    <cellStyle name="20% - Accent4 5 7 8" xfId="2487"/>
    <cellStyle name="20% - Accent4 5 8" xfId="2488"/>
    <cellStyle name="20% - Accent4 5 8 2" xfId="2489"/>
    <cellStyle name="20% - Accent4 5 8 3" xfId="2490"/>
    <cellStyle name="20% - Accent4 5 8 4" xfId="2491"/>
    <cellStyle name="20% - Accent4 5 8 5" xfId="2492"/>
    <cellStyle name="20% - Accent4 5 8 6" xfId="2493"/>
    <cellStyle name="20% - Accent4 5 8 7" xfId="2494"/>
    <cellStyle name="20% - Accent4 5 8 8" xfId="2495"/>
    <cellStyle name="20% - Accent4 5 9" xfId="2496"/>
    <cellStyle name="20% - Accent4 5 9 2" xfId="2497"/>
    <cellStyle name="20% - Accent4 5 9 3" xfId="2498"/>
    <cellStyle name="20% - Accent4 5 9 4" xfId="2499"/>
    <cellStyle name="20% - Accent4 5 9 5" xfId="2500"/>
    <cellStyle name="20% - Accent4 5 9 6" xfId="2501"/>
    <cellStyle name="20% - Accent4 5 9 7" xfId="2502"/>
    <cellStyle name="20% - Accent4 5 9 8" xfId="2503"/>
    <cellStyle name="20% - Accent4 6" xfId="2504"/>
    <cellStyle name="20% - Accent5 2" xfId="2505"/>
    <cellStyle name="20% - Accent5 2 2" xfId="2506"/>
    <cellStyle name="20% - Accent5 2 3" xfId="2507"/>
    <cellStyle name="20% - Accent5 2 4" xfId="2508"/>
    <cellStyle name="20% - Accent5 3" xfId="2509"/>
    <cellStyle name="20% - Accent5 3 2" xfId="2510"/>
    <cellStyle name="20% - Accent5 3 2 2" xfId="2511"/>
    <cellStyle name="20% - Accent5 3 2 3" xfId="2512"/>
    <cellStyle name="20% - Accent5 3 3" xfId="2513"/>
    <cellStyle name="20% - Accent5 3 4" xfId="2514"/>
    <cellStyle name="20% - Accent5 4" xfId="2515"/>
    <cellStyle name="20% - Accent5 4 2" xfId="2516"/>
    <cellStyle name="20% - Accent5 4 3" xfId="2517"/>
    <cellStyle name="20% - Accent5 5" xfId="2518"/>
    <cellStyle name="20% - Accent5 6" xfId="2519"/>
    <cellStyle name="20% - Accent6 2" xfId="2520"/>
    <cellStyle name="20% - Accent6 2 10" xfId="2521"/>
    <cellStyle name="20% - Accent6 2 10 2" xfId="2522"/>
    <cellStyle name="20% - Accent6 2 10 3" xfId="2523"/>
    <cellStyle name="20% - Accent6 2 10 4" xfId="2524"/>
    <cellStyle name="20% - Accent6 2 10 5" xfId="2525"/>
    <cellStyle name="20% - Accent6 2 10 6" xfId="2526"/>
    <cellStyle name="20% - Accent6 2 10 7" xfId="2527"/>
    <cellStyle name="20% - Accent6 2 10 8" xfId="2528"/>
    <cellStyle name="20% - Accent6 2 11" xfId="2529"/>
    <cellStyle name="20% - Accent6 2 11 2" xfId="2530"/>
    <cellStyle name="20% - Accent6 2 11 3" xfId="2531"/>
    <cellStyle name="20% - Accent6 2 11 4" xfId="2532"/>
    <cellStyle name="20% - Accent6 2 11 5" xfId="2533"/>
    <cellStyle name="20% - Accent6 2 11 6" xfId="2534"/>
    <cellStyle name="20% - Accent6 2 11 7" xfId="2535"/>
    <cellStyle name="20% - Accent6 2 11 8" xfId="2536"/>
    <cellStyle name="20% - Accent6 2 12" xfId="2537"/>
    <cellStyle name="20% - Accent6 2 12 2" xfId="2538"/>
    <cellStyle name="20% - Accent6 2 12 3" xfId="2539"/>
    <cellStyle name="20% - Accent6 2 12 4" xfId="2540"/>
    <cellStyle name="20% - Accent6 2 12 5" xfId="2541"/>
    <cellStyle name="20% - Accent6 2 12 6" xfId="2542"/>
    <cellStyle name="20% - Accent6 2 12 7" xfId="2543"/>
    <cellStyle name="20% - Accent6 2 12 8" xfId="2544"/>
    <cellStyle name="20% - Accent6 2 13" xfId="2545"/>
    <cellStyle name="20% - Accent6 2 13 2" xfId="2546"/>
    <cellStyle name="20% - Accent6 2 13 3" xfId="2547"/>
    <cellStyle name="20% - Accent6 2 13 4" xfId="2548"/>
    <cellStyle name="20% - Accent6 2 13 5" xfId="2549"/>
    <cellStyle name="20% - Accent6 2 13 6" xfId="2550"/>
    <cellStyle name="20% - Accent6 2 13 7" xfId="2551"/>
    <cellStyle name="20% - Accent6 2 13 8" xfId="2552"/>
    <cellStyle name="20% - Accent6 2 14" xfId="2553"/>
    <cellStyle name="20% - Accent6 2 14 2" xfId="2554"/>
    <cellStyle name="20% - Accent6 2 14 3" xfId="2555"/>
    <cellStyle name="20% - Accent6 2 14 4" xfId="2556"/>
    <cellStyle name="20% - Accent6 2 14 5" xfId="2557"/>
    <cellStyle name="20% - Accent6 2 14 6" xfId="2558"/>
    <cellStyle name="20% - Accent6 2 14 7" xfId="2559"/>
    <cellStyle name="20% - Accent6 2 14 8" xfId="2560"/>
    <cellStyle name="20% - Accent6 2 15" xfId="2561"/>
    <cellStyle name="20% - Accent6 2 15 2" xfId="2562"/>
    <cellStyle name="20% - Accent6 2 15 3" xfId="2563"/>
    <cellStyle name="20% - Accent6 2 15 4" xfId="2564"/>
    <cellStyle name="20% - Accent6 2 15 5" xfId="2565"/>
    <cellStyle name="20% - Accent6 2 15 6" xfId="2566"/>
    <cellStyle name="20% - Accent6 2 15 7" xfId="2567"/>
    <cellStyle name="20% - Accent6 2 15 8" xfId="2568"/>
    <cellStyle name="20% - Accent6 2 16" xfId="2569"/>
    <cellStyle name="20% - Accent6 2 16 2" xfId="2570"/>
    <cellStyle name="20% - Accent6 2 16 3" xfId="2571"/>
    <cellStyle name="20% - Accent6 2 16 4" xfId="2572"/>
    <cellStyle name="20% - Accent6 2 16 5" xfId="2573"/>
    <cellStyle name="20% - Accent6 2 16 6" xfId="2574"/>
    <cellStyle name="20% - Accent6 2 16 7" xfId="2575"/>
    <cellStyle name="20% - Accent6 2 16 8" xfId="2576"/>
    <cellStyle name="20% - Accent6 2 17" xfId="2577"/>
    <cellStyle name="20% - Accent6 2 17 2" xfId="2578"/>
    <cellStyle name="20% - Accent6 2 17 3" xfId="2579"/>
    <cellStyle name="20% - Accent6 2 17 4" xfId="2580"/>
    <cellStyle name="20% - Accent6 2 17 5" xfId="2581"/>
    <cellStyle name="20% - Accent6 2 17 6" xfId="2582"/>
    <cellStyle name="20% - Accent6 2 17 7" xfId="2583"/>
    <cellStyle name="20% - Accent6 2 17 8" xfId="2584"/>
    <cellStyle name="20% - Accent6 2 18" xfId="2585"/>
    <cellStyle name="20% - Accent6 2 18 2" xfId="2586"/>
    <cellStyle name="20% - Accent6 2 18 3" xfId="2587"/>
    <cellStyle name="20% - Accent6 2 18 4" xfId="2588"/>
    <cellStyle name="20% - Accent6 2 18 5" xfId="2589"/>
    <cellStyle name="20% - Accent6 2 18 6" xfId="2590"/>
    <cellStyle name="20% - Accent6 2 18 7" xfId="2591"/>
    <cellStyle name="20% - Accent6 2 18 8" xfId="2592"/>
    <cellStyle name="20% - Accent6 2 19" xfId="2593"/>
    <cellStyle name="20% - Accent6 2 2" xfId="2594"/>
    <cellStyle name="20% - Accent6 2 2 2" xfId="2595"/>
    <cellStyle name="20% - Accent6 2 2 3" xfId="2596"/>
    <cellStyle name="20% - Accent6 2 2 4" xfId="2597"/>
    <cellStyle name="20% - Accent6 2 2 5" xfId="2598"/>
    <cellStyle name="20% - Accent6 2 2 6" xfId="2599"/>
    <cellStyle name="20% - Accent6 2 2 7" xfId="2600"/>
    <cellStyle name="20% - Accent6 2 2 8" xfId="2601"/>
    <cellStyle name="20% - Accent6 2 20" xfId="2602"/>
    <cellStyle name="20% - Accent6 2 21" xfId="2603"/>
    <cellStyle name="20% - Accent6 2 22" xfId="2604"/>
    <cellStyle name="20% - Accent6 2 23" xfId="2605"/>
    <cellStyle name="20% - Accent6 2 24" xfId="2606"/>
    <cellStyle name="20% - Accent6 2 25" xfId="2607"/>
    <cellStyle name="20% - Accent6 2 26" xfId="2608"/>
    <cellStyle name="20% - Accent6 2 27" xfId="2609"/>
    <cellStyle name="20% - Accent6 2 28" xfId="2610"/>
    <cellStyle name="20% - Accent6 2 29" xfId="2611"/>
    <cellStyle name="20% - Accent6 2 3" xfId="2612"/>
    <cellStyle name="20% - Accent6 2 3 2" xfId="2613"/>
    <cellStyle name="20% - Accent6 2 3 3" xfId="2614"/>
    <cellStyle name="20% - Accent6 2 3 4" xfId="2615"/>
    <cellStyle name="20% - Accent6 2 3 5" xfId="2616"/>
    <cellStyle name="20% - Accent6 2 3 6" xfId="2617"/>
    <cellStyle name="20% - Accent6 2 3 7" xfId="2618"/>
    <cellStyle name="20% - Accent6 2 3 8" xfId="2619"/>
    <cellStyle name="20% - Accent6 2 30" xfId="2620"/>
    <cellStyle name="20% - Accent6 2 31" xfId="2621"/>
    <cellStyle name="20% - Accent6 2 32" xfId="2622"/>
    <cellStyle name="20% - Accent6 2 33" xfId="2623"/>
    <cellStyle name="20% - Accent6 2 34" xfId="2624"/>
    <cellStyle name="20% - Accent6 2 35" xfId="2625"/>
    <cellStyle name="20% - Accent6 2 36" xfId="2626"/>
    <cellStyle name="20% - Accent6 2 37" xfId="2627"/>
    <cellStyle name="20% - Accent6 2 38" xfId="2628"/>
    <cellStyle name="20% - Accent6 2 4" xfId="2629"/>
    <cellStyle name="20% - Accent6 2 4 2" xfId="2630"/>
    <cellStyle name="20% - Accent6 2 4 3" xfId="2631"/>
    <cellStyle name="20% - Accent6 2 4 4" xfId="2632"/>
    <cellStyle name="20% - Accent6 2 4 5" xfId="2633"/>
    <cellStyle name="20% - Accent6 2 4 6" xfId="2634"/>
    <cellStyle name="20% - Accent6 2 4 7" xfId="2635"/>
    <cellStyle name="20% - Accent6 2 4 8" xfId="2636"/>
    <cellStyle name="20% - Accent6 2 5" xfId="2637"/>
    <cellStyle name="20% - Accent6 2 5 2" xfId="2638"/>
    <cellStyle name="20% - Accent6 2 5 3" xfId="2639"/>
    <cellStyle name="20% - Accent6 2 5 4" xfId="2640"/>
    <cellStyle name="20% - Accent6 2 5 5" xfId="2641"/>
    <cellStyle name="20% - Accent6 2 5 6" xfId="2642"/>
    <cellStyle name="20% - Accent6 2 5 7" xfId="2643"/>
    <cellStyle name="20% - Accent6 2 5 8" xfId="2644"/>
    <cellStyle name="20% - Accent6 2 6" xfId="2645"/>
    <cellStyle name="20% - Accent6 2 6 2" xfId="2646"/>
    <cellStyle name="20% - Accent6 2 6 3" xfId="2647"/>
    <cellStyle name="20% - Accent6 2 6 4" xfId="2648"/>
    <cellStyle name="20% - Accent6 2 6 5" xfId="2649"/>
    <cellStyle name="20% - Accent6 2 6 6" xfId="2650"/>
    <cellStyle name="20% - Accent6 2 6 7" xfId="2651"/>
    <cellStyle name="20% - Accent6 2 6 8" xfId="2652"/>
    <cellStyle name="20% - Accent6 2 7" xfId="2653"/>
    <cellStyle name="20% - Accent6 2 7 2" xfId="2654"/>
    <cellStyle name="20% - Accent6 2 7 3" xfId="2655"/>
    <cellStyle name="20% - Accent6 2 7 4" xfId="2656"/>
    <cellStyle name="20% - Accent6 2 7 5" xfId="2657"/>
    <cellStyle name="20% - Accent6 2 7 6" xfId="2658"/>
    <cellStyle name="20% - Accent6 2 7 7" xfId="2659"/>
    <cellStyle name="20% - Accent6 2 7 8" xfId="2660"/>
    <cellStyle name="20% - Accent6 2 8" xfId="2661"/>
    <cellStyle name="20% - Accent6 2 8 2" xfId="2662"/>
    <cellStyle name="20% - Accent6 2 8 3" xfId="2663"/>
    <cellStyle name="20% - Accent6 2 8 4" xfId="2664"/>
    <cellStyle name="20% - Accent6 2 8 5" xfId="2665"/>
    <cellStyle name="20% - Accent6 2 8 6" xfId="2666"/>
    <cellStyle name="20% - Accent6 2 8 7" xfId="2667"/>
    <cellStyle name="20% - Accent6 2 8 8" xfId="2668"/>
    <cellStyle name="20% - Accent6 2 9" xfId="2669"/>
    <cellStyle name="20% - Accent6 2 9 2" xfId="2670"/>
    <cellStyle name="20% - Accent6 2 9 3" xfId="2671"/>
    <cellStyle name="20% - Accent6 2 9 4" xfId="2672"/>
    <cellStyle name="20% - Accent6 2 9 5" xfId="2673"/>
    <cellStyle name="20% - Accent6 2 9 6" xfId="2674"/>
    <cellStyle name="20% - Accent6 2 9 7" xfId="2675"/>
    <cellStyle name="20% - Accent6 2 9 8" xfId="2676"/>
    <cellStyle name="20% - Accent6 3" xfId="2677"/>
    <cellStyle name="20% - Accent6 3 10" xfId="2678"/>
    <cellStyle name="20% - Accent6 3 10 2" xfId="2679"/>
    <cellStyle name="20% - Accent6 3 10 3" xfId="2680"/>
    <cellStyle name="20% - Accent6 3 10 4" xfId="2681"/>
    <cellStyle name="20% - Accent6 3 10 5" xfId="2682"/>
    <cellStyle name="20% - Accent6 3 10 6" xfId="2683"/>
    <cellStyle name="20% - Accent6 3 10 7" xfId="2684"/>
    <cellStyle name="20% - Accent6 3 10 8" xfId="2685"/>
    <cellStyle name="20% - Accent6 3 11" xfId="2686"/>
    <cellStyle name="20% - Accent6 3 11 2" xfId="2687"/>
    <cellStyle name="20% - Accent6 3 11 3" xfId="2688"/>
    <cellStyle name="20% - Accent6 3 11 4" xfId="2689"/>
    <cellStyle name="20% - Accent6 3 11 5" xfId="2690"/>
    <cellStyle name="20% - Accent6 3 11 6" xfId="2691"/>
    <cellStyle name="20% - Accent6 3 11 7" xfId="2692"/>
    <cellStyle name="20% - Accent6 3 11 8" xfId="2693"/>
    <cellStyle name="20% - Accent6 3 12" xfId="2694"/>
    <cellStyle name="20% - Accent6 3 12 2" xfId="2695"/>
    <cellStyle name="20% - Accent6 3 12 3" xfId="2696"/>
    <cellStyle name="20% - Accent6 3 12 4" xfId="2697"/>
    <cellStyle name="20% - Accent6 3 12 5" xfId="2698"/>
    <cellStyle name="20% - Accent6 3 12 6" xfId="2699"/>
    <cellStyle name="20% - Accent6 3 12 7" xfId="2700"/>
    <cellStyle name="20% - Accent6 3 12 8" xfId="2701"/>
    <cellStyle name="20% - Accent6 3 13" xfId="2702"/>
    <cellStyle name="20% - Accent6 3 13 2" xfId="2703"/>
    <cellStyle name="20% - Accent6 3 13 3" xfId="2704"/>
    <cellStyle name="20% - Accent6 3 13 4" xfId="2705"/>
    <cellStyle name="20% - Accent6 3 13 5" xfId="2706"/>
    <cellStyle name="20% - Accent6 3 13 6" xfId="2707"/>
    <cellStyle name="20% - Accent6 3 13 7" xfId="2708"/>
    <cellStyle name="20% - Accent6 3 13 8" xfId="2709"/>
    <cellStyle name="20% - Accent6 3 14" xfId="2710"/>
    <cellStyle name="20% - Accent6 3 14 2" xfId="2711"/>
    <cellStyle name="20% - Accent6 3 14 3" xfId="2712"/>
    <cellStyle name="20% - Accent6 3 14 4" xfId="2713"/>
    <cellStyle name="20% - Accent6 3 14 5" xfId="2714"/>
    <cellStyle name="20% - Accent6 3 14 6" xfId="2715"/>
    <cellStyle name="20% - Accent6 3 14 7" xfId="2716"/>
    <cellStyle name="20% - Accent6 3 14 8" xfId="2717"/>
    <cellStyle name="20% - Accent6 3 15" xfId="2718"/>
    <cellStyle name="20% - Accent6 3 15 2" xfId="2719"/>
    <cellStyle name="20% - Accent6 3 15 3" xfId="2720"/>
    <cellStyle name="20% - Accent6 3 15 4" xfId="2721"/>
    <cellStyle name="20% - Accent6 3 15 5" xfId="2722"/>
    <cellStyle name="20% - Accent6 3 15 6" xfId="2723"/>
    <cellStyle name="20% - Accent6 3 15 7" xfId="2724"/>
    <cellStyle name="20% - Accent6 3 15 8" xfId="2725"/>
    <cellStyle name="20% - Accent6 3 16" xfId="2726"/>
    <cellStyle name="20% - Accent6 3 16 2" xfId="2727"/>
    <cellStyle name="20% - Accent6 3 16 3" xfId="2728"/>
    <cellStyle name="20% - Accent6 3 16 4" xfId="2729"/>
    <cellStyle name="20% - Accent6 3 16 5" xfId="2730"/>
    <cellStyle name="20% - Accent6 3 16 6" xfId="2731"/>
    <cellStyle name="20% - Accent6 3 16 7" xfId="2732"/>
    <cellStyle name="20% - Accent6 3 16 8" xfId="2733"/>
    <cellStyle name="20% - Accent6 3 17" xfId="2734"/>
    <cellStyle name="20% - Accent6 3 17 2" xfId="2735"/>
    <cellStyle name="20% - Accent6 3 17 3" xfId="2736"/>
    <cellStyle name="20% - Accent6 3 17 4" xfId="2737"/>
    <cellStyle name="20% - Accent6 3 17 5" xfId="2738"/>
    <cellStyle name="20% - Accent6 3 17 6" xfId="2739"/>
    <cellStyle name="20% - Accent6 3 17 7" xfId="2740"/>
    <cellStyle name="20% - Accent6 3 17 8" xfId="2741"/>
    <cellStyle name="20% - Accent6 3 18" xfId="2742"/>
    <cellStyle name="20% - Accent6 3 18 2" xfId="2743"/>
    <cellStyle name="20% - Accent6 3 18 3" xfId="2744"/>
    <cellStyle name="20% - Accent6 3 18 4" xfId="2745"/>
    <cellStyle name="20% - Accent6 3 18 5" xfId="2746"/>
    <cellStyle name="20% - Accent6 3 18 6" xfId="2747"/>
    <cellStyle name="20% - Accent6 3 18 7" xfId="2748"/>
    <cellStyle name="20% - Accent6 3 18 8" xfId="2749"/>
    <cellStyle name="20% - Accent6 3 19" xfId="2750"/>
    <cellStyle name="20% - Accent6 3 2" xfId="2751"/>
    <cellStyle name="20% - Accent6 3 2 2" xfId="2752"/>
    <cellStyle name="20% - Accent6 3 2 3" xfId="2753"/>
    <cellStyle name="20% - Accent6 3 2 4" xfId="2754"/>
    <cellStyle name="20% - Accent6 3 2 5" xfId="2755"/>
    <cellStyle name="20% - Accent6 3 2 6" xfId="2756"/>
    <cellStyle name="20% - Accent6 3 2 7" xfId="2757"/>
    <cellStyle name="20% - Accent6 3 2 8" xfId="2758"/>
    <cellStyle name="20% - Accent6 3 20" xfId="2759"/>
    <cellStyle name="20% - Accent6 3 21" xfId="2760"/>
    <cellStyle name="20% - Accent6 3 22" xfId="2761"/>
    <cellStyle name="20% - Accent6 3 23" xfId="2762"/>
    <cellStyle name="20% - Accent6 3 24" xfId="2763"/>
    <cellStyle name="20% - Accent6 3 25" xfId="2764"/>
    <cellStyle name="20% - Accent6 3 26" xfId="2765"/>
    <cellStyle name="20% - Accent6 3 27" xfId="2766"/>
    <cellStyle name="20% - Accent6 3 28" xfId="2767"/>
    <cellStyle name="20% - Accent6 3 29" xfId="2768"/>
    <cellStyle name="20% - Accent6 3 3" xfId="2769"/>
    <cellStyle name="20% - Accent6 3 3 2" xfId="2770"/>
    <cellStyle name="20% - Accent6 3 3 3" xfId="2771"/>
    <cellStyle name="20% - Accent6 3 3 4" xfId="2772"/>
    <cellStyle name="20% - Accent6 3 3 5" xfId="2773"/>
    <cellStyle name="20% - Accent6 3 3 6" xfId="2774"/>
    <cellStyle name="20% - Accent6 3 3 7" xfId="2775"/>
    <cellStyle name="20% - Accent6 3 3 8" xfId="2776"/>
    <cellStyle name="20% - Accent6 3 30" xfId="2777"/>
    <cellStyle name="20% - Accent6 3 31" xfId="2778"/>
    <cellStyle name="20% - Accent6 3 32" xfId="2779"/>
    <cellStyle name="20% - Accent6 3 33" xfId="2780"/>
    <cellStyle name="20% - Accent6 3 34" xfId="2781"/>
    <cellStyle name="20% - Accent6 3 35" xfId="2782"/>
    <cellStyle name="20% - Accent6 3 4" xfId="2783"/>
    <cellStyle name="20% - Accent6 3 4 2" xfId="2784"/>
    <cellStyle name="20% - Accent6 3 4 3" xfId="2785"/>
    <cellStyle name="20% - Accent6 3 4 4" xfId="2786"/>
    <cellStyle name="20% - Accent6 3 4 5" xfId="2787"/>
    <cellStyle name="20% - Accent6 3 4 6" xfId="2788"/>
    <cellStyle name="20% - Accent6 3 4 7" xfId="2789"/>
    <cellStyle name="20% - Accent6 3 4 8" xfId="2790"/>
    <cellStyle name="20% - Accent6 3 5" xfId="2791"/>
    <cellStyle name="20% - Accent6 3 5 2" xfId="2792"/>
    <cellStyle name="20% - Accent6 3 5 3" xfId="2793"/>
    <cellStyle name="20% - Accent6 3 5 4" xfId="2794"/>
    <cellStyle name="20% - Accent6 3 5 5" xfId="2795"/>
    <cellStyle name="20% - Accent6 3 5 6" xfId="2796"/>
    <cellStyle name="20% - Accent6 3 5 7" xfId="2797"/>
    <cellStyle name="20% - Accent6 3 5 8" xfId="2798"/>
    <cellStyle name="20% - Accent6 3 6" xfId="2799"/>
    <cellStyle name="20% - Accent6 3 6 2" xfId="2800"/>
    <cellStyle name="20% - Accent6 3 6 3" xfId="2801"/>
    <cellStyle name="20% - Accent6 3 6 4" xfId="2802"/>
    <cellStyle name="20% - Accent6 3 6 5" xfId="2803"/>
    <cellStyle name="20% - Accent6 3 6 6" xfId="2804"/>
    <cellStyle name="20% - Accent6 3 6 7" xfId="2805"/>
    <cellStyle name="20% - Accent6 3 6 8" xfId="2806"/>
    <cellStyle name="20% - Accent6 3 7" xfId="2807"/>
    <cellStyle name="20% - Accent6 3 7 2" xfId="2808"/>
    <cellStyle name="20% - Accent6 3 7 3" xfId="2809"/>
    <cellStyle name="20% - Accent6 3 7 4" xfId="2810"/>
    <cellStyle name="20% - Accent6 3 7 5" xfId="2811"/>
    <cellStyle name="20% - Accent6 3 7 6" xfId="2812"/>
    <cellStyle name="20% - Accent6 3 7 7" xfId="2813"/>
    <cellStyle name="20% - Accent6 3 7 8" xfId="2814"/>
    <cellStyle name="20% - Accent6 3 8" xfId="2815"/>
    <cellStyle name="20% - Accent6 3 8 2" xfId="2816"/>
    <cellStyle name="20% - Accent6 3 8 3" xfId="2817"/>
    <cellStyle name="20% - Accent6 3 8 4" xfId="2818"/>
    <cellStyle name="20% - Accent6 3 8 5" xfId="2819"/>
    <cellStyle name="20% - Accent6 3 8 6" xfId="2820"/>
    <cellStyle name="20% - Accent6 3 8 7" xfId="2821"/>
    <cellStyle name="20% - Accent6 3 8 8" xfId="2822"/>
    <cellStyle name="20% - Accent6 3 9" xfId="2823"/>
    <cellStyle name="20% - Accent6 3 9 2" xfId="2824"/>
    <cellStyle name="20% - Accent6 3 9 3" xfId="2825"/>
    <cellStyle name="20% - Accent6 3 9 4" xfId="2826"/>
    <cellStyle name="20% - Accent6 3 9 5" xfId="2827"/>
    <cellStyle name="20% - Accent6 3 9 6" xfId="2828"/>
    <cellStyle name="20% - Accent6 3 9 7" xfId="2829"/>
    <cellStyle name="20% - Accent6 3 9 8" xfId="2830"/>
    <cellStyle name="20% - Accent6 4" xfId="2831"/>
    <cellStyle name="20% - Accent6 4 10" xfId="2832"/>
    <cellStyle name="20% - Accent6 4 10 2" xfId="2833"/>
    <cellStyle name="20% - Accent6 4 10 3" xfId="2834"/>
    <cellStyle name="20% - Accent6 4 10 4" xfId="2835"/>
    <cellStyle name="20% - Accent6 4 10 5" xfId="2836"/>
    <cellStyle name="20% - Accent6 4 10 6" xfId="2837"/>
    <cellStyle name="20% - Accent6 4 10 7" xfId="2838"/>
    <cellStyle name="20% - Accent6 4 10 8" xfId="2839"/>
    <cellStyle name="20% - Accent6 4 11" xfId="2840"/>
    <cellStyle name="20% - Accent6 4 11 2" xfId="2841"/>
    <cellStyle name="20% - Accent6 4 11 3" xfId="2842"/>
    <cellStyle name="20% - Accent6 4 11 4" xfId="2843"/>
    <cellStyle name="20% - Accent6 4 11 5" xfId="2844"/>
    <cellStyle name="20% - Accent6 4 11 6" xfId="2845"/>
    <cellStyle name="20% - Accent6 4 11 7" xfId="2846"/>
    <cellStyle name="20% - Accent6 4 11 8" xfId="2847"/>
    <cellStyle name="20% - Accent6 4 12" xfId="2848"/>
    <cellStyle name="20% - Accent6 4 12 2" xfId="2849"/>
    <cellStyle name="20% - Accent6 4 12 3" xfId="2850"/>
    <cellStyle name="20% - Accent6 4 12 4" xfId="2851"/>
    <cellStyle name="20% - Accent6 4 12 5" xfId="2852"/>
    <cellStyle name="20% - Accent6 4 12 6" xfId="2853"/>
    <cellStyle name="20% - Accent6 4 12 7" xfId="2854"/>
    <cellStyle name="20% - Accent6 4 12 8" xfId="2855"/>
    <cellStyle name="20% - Accent6 4 13" xfId="2856"/>
    <cellStyle name="20% - Accent6 4 13 2" xfId="2857"/>
    <cellStyle name="20% - Accent6 4 13 3" xfId="2858"/>
    <cellStyle name="20% - Accent6 4 13 4" xfId="2859"/>
    <cellStyle name="20% - Accent6 4 13 5" xfId="2860"/>
    <cellStyle name="20% - Accent6 4 13 6" xfId="2861"/>
    <cellStyle name="20% - Accent6 4 13 7" xfId="2862"/>
    <cellStyle name="20% - Accent6 4 13 8" xfId="2863"/>
    <cellStyle name="20% - Accent6 4 14" xfId="2864"/>
    <cellStyle name="20% - Accent6 4 14 2" xfId="2865"/>
    <cellStyle name="20% - Accent6 4 14 3" xfId="2866"/>
    <cellStyle name="20% - Accent6 4 14 4" xfId="2867"/>
    <cellStyle name="20% - Accent6 4 14 5" xfId="2868"/>
    <cellStyle name="20% - Accent6 4 14 6" xfId="2869"/>
    <cellStyle name="20% - Accent6 4 14 7" xfId="2870"/>
    <cellStyle name="20% - Accent6 4 14 8" xfId="2871"/>
    <cellStyle name="20% - Accent6 4 15" xfId="2872"/>
    <cellStyle name="20% - Accent6 4 15 2" xfId="2873"/>
    <cellStyle name="20% - Accent6 4 15 3" xfId="2874"/>
    <cellStyle name="20% - Accent6 4 15 4" xfId="2875"/>
    <cellStyle name="20% - Accent6 4 15 5" xfId="2876"/>
    <cellStyle name="20% - Accent6 4 15 6" xfId="2877"/>
    <cellStyle name="20% - Accent6 4 15 7" xfId="2878"/>
    <cellStyle name="20% - Accent6 4 15 8" xfId="2879"/>
    <cellStyle name="20% - Accent6 4 16" xfId="2880"/>
    <cellStyle name="20% - Accent6 4 16 2" xfId="2881"/>
    <cellStyle name="20% - Accent6 4 16 3" xfId="2882"/>
    <cellStyle name="20% - Accent6 4 16 4" xfId="2883"/>
    <cellStyle name="20% - Accent6 4 16 5" xfId="2884"/>
    <cellStyle name="20% - Accent6 4 16 6" xfId="2885"/>
    <cellStyle name="20% - Accent6 4 16 7" xfId="2886"/>
    <cellStyle name="20% - Accent6 4 16 8" xfId="2887"/>
    <cellStyle name="20% - Accent6 4 17" xfId="2888"/>
    <cellStyle name="20% - Accent6 4 17 2" xfId="2889"/>
    <cellStyle name="20% - Accent6 4 17 3" xfId="2890"/>
    <cellStyle name="20% - Accent6 4 17 4" xfId="2891"/>
    <cellStyle name="20% - Accent6 4 17 5" xfId="2892"/>
    <cellStyle name="20% - Accent6 4 17 6" xfId="2893"/>
    <cellStyle name="20% - Accent6 4 17 7" xfId="2894"/>
    <cellStyle name="20% - Accent6 4 17 8" xfId="2895"/>
    <cellStyle name="20% - Accent6 4 18" xfId="2896"/>
    <cellStyle name="20% - Accent6 4 18 2" xfId="2897"/>
    <cellStyle name="20% - Accent6 4 18 3" xfId="2898"/>
    <cellStyle name="20% - Accent6 4 18 4" xfId="2899"/>
    <cellStyle name="20% - Accent6 4 18 5" xfId="2900"/>
    <cellStyle name="20% - Accent6 4 18 6" xfId="2901"/>
    <cellStyle name="20% - Accent6 4 18 7" xfId="2902"/>
    <cellStyle name="20% - Accent6 4 18 8" xfId="2903"/>
    <cellStyle name="20% - Accent6 4 19" xfId="2904"/>
    <cellStyle name="20% - Accent6 4 2" xfId="2905"/>
    <cellStyle name="20% - Accent6 4 2 2" xfId="2906"/>
    <cellStyle name="20% - Accent6 4 2 3" xfId="2907"/>
    <cellStyle name="20% - Accent6 4 2 4" xfId="2908"/>
    <cellStyle name="20% - Accent6 4 2 5" xfId="2909"/>
    <cellStyle name="20% - Accent6 4 2 6" xfId="2910"/>
    <cellStyle name="20% - Accent6 4 2 7" xfId="2911"/>
    <cellStyle name="20% - Accent6 4 2 8" xfId="2912"/>
    <cellStyle name="20% - Accent6 4 20" xfId="2913"/>
    <cellStyle name="20% - Accent6 4 21" xfId="2914"/>
    <cellStyle name="20% - Accent6 4 22" xfId="2915"/>
    <cellStyle name="20% - Accent6 4 23" xfId="2916"/>
    <cellStyle name="20% - Accent6 4 24" xfId="2917"/>
    <cellStyle name="20% - Accent6 4 25" xfId="2918"/>
    <cellStyle name="20% - Accent6 4 26" xfId="2919"/>
    <cellStyle name="20% - Accent6 4 27" xfId="2920"/>
    <cellStyle name="20% - Accent6 4 28" xfId="2921"/>
    <cellStyle name="20% - Accent6 4 29" xfId="2922"/>
    <cellStyle name="20% - Accent6 4 3" xfId="2923"/>
    <cellStyle name="20% - Accent6 4 3 2" xfId="2924"/>
    <cellStyle name="20% - Accent6 4 3 3" xfId="2925"/>
    <cellStyle name="20% - Accent6 4 3 4" xfId="2926"/>
    <cellStyle name="20% - Accent6 4 3 5" xfId="2927"/>
    <cellStyle name="20% - Accent6 4 3 6" xfId="2928"/>
    <cellStyle name="20% - Accent6 4 3 7" xfId="2929"/>
    <cellStyle name="20% - Accent6 4 3 8" xfId="2930"/>
    <cellStyle name="20% - Accent6 4 30" xfId="2931"/>
    <cellStyle name="20% - Accent6 4 31" xfId="2932"/>
    <cellStyle name="20% - Accent6 4 32" xfId="2933"/>
    <cellStyle name="20% - Accent6 4 33" xfId="2934"/>
    <cellStyle name="20% - Accent6 4 34" xfId="2935"/>
    <cellStyle name="20% - Accent6 4 35" xfId="2936"/>
    <cellStyle name="20% - Accent6 4 4" xfId="2937"/>
    <cellStyle name="20% - Accent6 4 4 2" xfId="2938"/>
    <cellStyle name="20% - Accent6 4 4 3" xfId="2939"/>
    <cellStyle name="20% - Accent6 4 4 4" xfId="2940"/>
    <cellStyle name="20% - Accent6 4 4 5" xfId="2941"/>
    <cellStyle name="20% - Accent6 4 4 6" xfId="2942"/>
    <cellStyle name="20% - Accent6 4 4 7" xfId="2943"/>
    <cellStyle name="20% - Accent6 4 4 8" xfId="2944"/>
    <cellStyle name="20% - Accent6 4 5" xfId="2945"/>
    <cellStyle name="20% - Accent6 4 5 2" xfId="2946"/>
    <cellStyle name="20% - Accent6 4 5 3" xfId="2947"/>
    <cellStyle name="20% - Accent6 4 5 4" xfId="2948"/>
    <cellStyle name="20% - Accent6 4 5 5" xfId="2949"/>
    <cellStyle name="20% - Accent6 4 5 6" xfId="2950"/>
    <cellStyle name="20% - Accent6 4 5 7" xfId="2951"/>
    <cellStyle name="20% - Accent6 4 5 8" xfId="2952"/>
    <cellStyle name="20% - Accent6 4 6" xfId="2953"/>
    <cellStyle name="20% - Accent6 4 6 2" xfId="2954"/>
    <cellStyle name="20% - Accent6 4 6 3" xfId="2955"/>
    <cellStyle name="20% - Accent6 4 6 4" xfId="2956"/>
    <cellStyle name="20% - Accent6 4 6 5" xfId="2957"/>
    <cellStyle name="20% - Accent6 4 6 6" xfId="2958"/>
    <cellStyle name="20% - Accent6 4 6 7" xfId="2959"/>
    <cellStyle name="20% - Accent6 4 6 8" xfId="2960"/>
    <cellStyle name="20% - Accent6 4 7" xfId="2961"/>
    <cellStyle name="20% - Accent6 4 7 2" xfId="2962"/>
    <cellStyle name="20% - Accent6 4 7 3" xfId="2963"/>
    <cellStyle name="20% - Accent6 4 7 4" xfId="2964"/>
    <cellStyle name="20% - Accent6 4 7 5" xfId="2965"/>
    <cellStyle name="20% - Accent6 4 7 6" xfId="2966"/>
    <cellStyle name="20% - Accent6 4 7 7" xfId="2967"/>
    <cellStyle name="20% - Accent6 4 7 8" xfId="2968"/>
    <cellStyle name="20% - Accent6 4 8" xfId="2969"/>
    <cellStyle name="20% - Accent6 4 8 2" xfId="2970"/>
    <cellStyle name="20% - Accent6 4 8 3" xfId="2971"/>
    <cellStyle name="20% - Accent6 4 8 4" xfId="2972"/>
    <cellStyle name="20% - Accent6 4 8 5" xfId="2973"/>
    <cellStyle name="20% - Accent6 4 8 6" xfId="2974"/>
    <cellStyle name="20% - Accent6 4 8 7" xfId="2975"/>
    <cellStyle name="20% - Accent6 4 8 8" xfId="2976"/>
    <cellStyle name="20% - Accent6 4 9" xfId="2977"/>
    <cellStyle name="20% - Accent6 4 9 2" xfId="2978"/>
    <cellStyle name="20% - Accent6 4 9 3" xfId="2979"/>
    <cellStyle name="20% - Accent6 4 9 4" xfId="2980"/>
    <cellStyle name="20% - Accent6 4 9 5" xfId="2981"/>
    <cellStyle name="20% - Accent6 4 9 6" xfId="2982"/>
    <cellStyle name="20% - Accent6 4 9 7" xfId="2983"/>
    <cellStyle name="20% - Accent6 4 9 8" xfId="2984"/>
    <cellStyle name="20% - Accent6 5" xfId="2985"/>
    <cellStyle name="20% - Accent6 5 10" xfId="2986"/>
    <cellStyle name="20% - Accent6 5 10 2" xfId="2987"/>
    <cellStyle name="20% - Accent6 5 10 3" xfId="2988"/>
    <cellStyle name="20% - Accent6 5 10 4" xfId="2989"/>
    <cellStyle name="20% - Accent6 5 10 5" xfId="2990"/>
    <cellStyle name="20% - Accent6 5 10 6" xfId="2991"/>
    <cellStyle name="20% - Accent6 5 10 7" xfId="2992"/>
    <cellStyle name="20% - Accent6 5 10 8" xfId="2993"/>
    <cellStyle name="20% - Accent6 5 11" xfId="2994"/>
    <cellStyle name="20% - Accent6 5 11 2" xfId="2995"/>
    <cellStyle name="20% - Accent6 5 11 3" xfId="2996"/>
    <cellStyle name="20% - Accent6 5 11 4" xfId="2997"/>
    <cellStyle name="20% - Accent6 5 11 5" xfId="2998"/>
    <cellStyle name="20% - Accent6 5 11 6" xfId="2999"/>
    <cellStyle name="20% - Accent6 5 11 7" xfId="3000"/>
    <cellStyle name="20% - Accent6 5 11 8" xfId="3001"/>
    <cellStyle name="20% - Accent6 5 12" xfId="3002"/>
    <cellStyle name="20% - Accent6 5 12 2" xfId="3003"/>
    <cellStyle name="20% - Accent6 5 12 3" xfId="3004"/>
    <cellStyle name="20% - Accent6 5 12 4" xfId="3005"/>
    <cellStyle name="20% - Accent6 5 12 5" xfId="3006"/>
    <cellStyle name="20% - Accent6 5 12 6" xfId="3007"/>
    <cellStyle name="20% - Accent6 5 12 7" xfId="3008"/>
    <cellStyle name="20% - Accent6 5 12 8" xfId="3009"/>
    <cellStyle name="20% - Accent6 5 13" xfId="3010"/>
    <cellStyle name="20% - Accent6 5 13 2" xfId="3011"/>
    <cellStyle name="20% - Accent6 5 13 3" xfId="3012"/>
    <cellStyle name="20% - Accent6 5 13 4" xfId="3013"/>
    <cellStyle name="20% - Accent6 5 13 5" xfId="3014"/>
    <cellStyle name="20% - Accent6 5 13 6" xfId="3015"/>
    <cellStyle name="20% - Accent6 5 13 7" xfId="3016"/>
    <cellStyle name="20% - Accent6 5 13 8" xfId="3017"/>
    <cellStyle name="20% - Accent6 5 14" xfId="3018"/>
    <cellStyle name="20% - Accent6 5 14 2" xfId="3019"/>
    <cellStyle name="20% - Accent6 5 14 3" xfId="3020"/>
    <cellStyle name="20% - Accent6 5 14 4" xfId="3021"/>
    <cellStyle name="20% - Accent6 5 14 5" xfId="3022"/>
    <cellStyle name="20% - Accent6 5 14 6" xfId="3023"/>
    <cellStyle name="20% - Accent6 5 14 7" xfId="3024"/>
    <cellStyle name="20% - Accent6 5 14 8" xfId="3025"/>
    <cellStyle name="20% - Accent6 5 15" xfId="3026"/>
    <cellStyle name="20% - Accent6 5 15 2" xfId="3027"/>
    <cellStyle name="20% - Accent6 5 15 3" xfId="3028"/>
    <cellStyle name="20% - Accent6 5 15 4" xfId="3029"/>
    <cellStyle name="20% - Accent6 5 15 5" xfId="3030"/>
    <cellStyle name="20% - Accent6 5 15 6" xfId="3031"/>
    <cellStyle name="20% - Accent6 5 15 7" xfId="3032"/>
    <cellStyle name="20% - Accent6 5 15 8" xfId="3033"/>
    <cellStyle name="20% - Accent6 5 16" xfId="3034"/>
    <cellStyle name="20% - Accent6 5 16 2" xfId="3035"/>
    <cellStyle name="20% - Accent6 5 16 3" xfId="3036"/>
    <cellStyle name="20% - Accent6 5 16 4" xfId="3037"/>
    <cellStyle name="20% - Accent6 5 16 5" xfId="3038"/>
    <cellStyle name="20% - Accent6 5 16 6" xfId="3039"/>
    <cellStyle name="20% - Accent6 5 16 7" xfId="3040"/>
    <cellStyle name="20% - Accent6 5 16 8" xfId="3041"/>
    <cellStyle name="20% - Accent6 5 17" xfId="3042"/>
    <cellStyle name="20% - Accent6 5 17 2" xfId="3043"/>
    <cellStyle name="20% - Accent6 5 17 3" xfId="3044"/>
    <cellStyle name="20% - Accent6 5 17 4" xfId="3045"/>
    <cellStyle name="20% - Accent6 5 17 5" xfId="3046"/>
    <cellStyle name="20% - Accent6 5 17 6" xfId="3047"/>
    <cellStyle name="20% - Accent6 5 17 7" xfId="3048"/>
    <cellStyle name="20% - Accent6 5 17 8" xfId="3049"/>
    <cellStyle name="20% - Accent6 5 18" xfId="3050"/>
    <cellStyle name="20% - Accent6 5 18 2" xfId="3051"/>
    <cellStyle name="20% - Accent6 5 18 3" xfId="3052"/>
    <cellStyle name="20% - Accent6 5 18 4" xfId="3053"/>
    <cellStyle name="20% - Accent6 5 18 5" xfId="3054"/>
    <cellStyle name="20% - Accent6 5 18 6" xfId="3055"/>
    <cellStyle name="20% - Accent6 5 18 7" xfId="3056"/>
    <cellStyle name="20% - Accent6 5 18 8" xfId="3057"/>
    <cellStyle name="20% - Accent6 5 19" xfId="3058"/>
    <cellStyle name="20% - Accent6 5 2" xfId="3059"/>
    <cellStyle name="20% - Accent6 5 2 2" xfId="3060"/>
    <cellStyle name="20% - Accent6 5 2 3" xfId="3061"/>
    <cellStyle name="20% - Accent6 5 2 4" xfId="3062"/>
    <cellStyle name="20% - Accent6 5 2 5" xfId="3063"/>
    <cellStyle name="20% - Accent6 5 2 6" xfId="3064"/>
    <cellStyle name="20% - Accent6 5 2 7" xfId="3065"/>
    <cellStyle name="20% - Accent6 5 2 8" xfId="3066"/>
    <cellStyle name="20% - Accent6 5 20" xfId="3067"/>
    <cellStyle name="20% - Accent6 5 21" xfId="3068"/>
    <cellStyle name="20% - Accent6 5 22" xfId="3069"/>
    <cellStyle name="20% - Accent6 5 23" xfId="3070"/>
    <cellStyle name="20% - Accent6 5 24" xfId="3071"/>
    <cellStyle name="20% - Accent6 5 25" xfId="3072"/>
    <cellStyle name="20% - Accent6 5 26" xfId="3073"/>
    <cellStyle name="20% - Accent6 5 27" xfId="3074"/>
    <cellStyle name="20% - Accent6 5 28" xfId="3075"/>
    <cellStyle name="20% - Accent6 5 29" xfId="3076"/>
    <cellStyle name="20% - Accent6 5 3" xfId="3077"/>
    <cellStyle name="20% - Accent6 5 3 2" xfId="3078"/>
    <cellStyle name="20% - Accent6 5 3 3" xfId="3079"/>
    <cellStyle name="20% - Accent6 5 3 4" xfId="3080"/>
    <cellStyle name="20% - Accent6 5 3 5" xfId="3081"/>
    <cellStyle name="20% - Accent6 5 3 6" xfId="3082"/>
    <cellStyle name="20% - Accent6 5 3 7" xfId="3083"/>
    <cellStyle name="20% - Accent6 5 3 8" xfId="3084"/>
    <cellStyle name="20% - Accent6 5 30" xfId="3085"/>
    <cellStyle name="20% - Accent6 5 31" xfId="3086"/>
    <cellStyle name="20% - Accent6 5 32" xfId="3087"/>
    <cellStyle name="20% - Accent6 5 33" xfId="3088"/>
    <cellStyle name="20% - Accent6 5 34" xfId="3089"/>
    <cellStyle name="20% - Accent6 5 35" xfId="3090"/>
    <cellStyle name="20% - Accent6 5 4" xfId="3091"/>
    <cellStyle name="20% - Accent6 5 4 2" xfId="3092"/>
    <cellStyle name="20% - Accent6 5 4 3" xfId="3093"/>
    <cellStyle name="20% - Accent6 5 4 4" xfId="3094"/>
    <cellStyle name="20% - Accent6 5 4 5" xfId="3095"/>
    <cellStyle name="20% - Accent6 5 4 6" xfId="3096"/>
    <cellStyle name="20% - Accent6 5 4 7" xfId="3097"/>
    <cellStyle name="20% - Accent6 5 4 8" xfId="3098"/>
    <cellStyle name="20% - Accent6 5 5" xfId="3099"/>
    <cellStyle name="20% - Accent6 5 5 2" xfId="3100"/>
    <cellStyle name="20% - Accent6 5 5 3" xfId="3101"/>
    <cellStyle name="20% - Accent6 5 5 4" xfId="3102"/>
    <cellStyle name="20% - Accent6 5 5 5" xfId="3103"/>
    <cellStyle name="20% - Accent6 5 5 6" xfId="3104"/>
    <cellStyle name="20% - Accent6 5 5 7" xfId="3105"/>
    <cellStyle name="20% - Accent6 5 5 8" xfId="3106"/>
    <cellStyle name="20% - Accent6 5 6" xfId="3107"/>
    <cellStyle name="20% - Accent6 5 6 2" xfId="3108"/>
    <cellStyle name="20% - Accent6 5 6 3" xfId="3109"/>
    <cellStyle name="20% - Accent6 5 6 4" xfId="3110"/>
    <cellStyle name="20% - Accent6 5 6 5" xfId="3111"/>
    <cellStyle name="20% - Accent6 5 6 6" xfId="3112"/>
    <cellStyle name="20% - Accent6 5 6 7" xfId="3113"/>
    <cellStyle name="20% - Accent6 5 6 8" xfId="3114"/>
    <cellStyle name="20% - Accent6 5 7" xfId="3115"/>
    <cellStyle name="20% - Accent6 5 7 2" xfId="3116"/>
    <cellStyle name="20% - Accent6 5 7 3" xfId="3117"/>
    <cellStyle name="20% - Accent6 5 7 4" xfId="3118"/>
    <cellStyle name="20% - Accent6 5 7 5" xfId="3119"/>
    <cellStyle name="20% - Accent6 5 7 6" xfId="3120"/>
    <cellStyle name="20% - Accent6 5 7 7" xfId="3121"/>
    <cellStyle name="20% - Accent6 5 7 8" xfId="3122"/>
    <cellStyle name="20% - Accent6 5 8" xfId="3123"/>
    <cellStyle name="20% - Accent6 5 8 2" xfId="3124"/>
    <cellStyle name="20% - Accent6 5 8 3" xfId="3125"/>
    <cellStyle name="20% - Accent6 5 8 4" xfId="3126"/>
    <cellStyle name="20% - Accent6 5 8 5" xfId="3127"/>
    <cellStyle name="20% - Accent6 5 8 6" xfId="3128"/>
    <cellStyle name="20% - Accent6 5 8 7" xfId="3129"/>
    <cellStyle name="20% - Accent6 5 8 8" xfId="3130"/>
    <cellStyle name="20% - Accent6 5 9" xfId="3131"/>
    <cellStyle name="20% - Accent6 5 9 2" xfId="3132"/>
    <cellStyle name="20% - Accent6 5 9 3" xfId="3133"/>
    <cellStyle name="20% - Accent6 5 9 4" xfId="3134"/>
    <cellStyle name="20% - Accent6 5 9 5" xfId="3135"/>
    <cellStyle name="20% - Accent6 5 9 6" xfId="3136"/>
    <cellStyle name="20% - Accent6 5 9 7" xfId="3137"/>
    <cellStyle name="20% - Accent6 5 9 8" xfId="3138"/>
    <cellStyle name="20% - Accent6 6" xfId="3139"/>
    <cellStyle name="40% - Accent1 2" xfId="3140"/>
    <cellStyle name="40% - Accent1 2 10" xfId="3141"/>
    <cellStyle name="40% - Accent1 2 10 2" xfId="3142"/>
    <cellStyle name="40% - Accent1 2 10 3" xfId="3143"/>
    <cellStyle name="40% - Accent1 2 10 4" xfId="3144"/>
    <cellStyle name="40% - Accent1 2 10 5" xfId="3145"/>
    <cellStyle name="40% - Accent1 2 10 6" xfId="3146"/>
    <cellStyle name="40% - Accent1 2 10 7" xfId="3147"/>
    <cellStyle name="40% - Accent1 2 10 8" xfId="3148"/>
    <cellStyle name="40% - Accent1 2 11" xfId="3149"/>
    <cellStyle name="40% - Accent1 2 11 2" xfId="3150"/>
    <cellStyle name="40% - Accent1 2 11 3" xfId="3151"/>
    <cellStyle name="40% - Accent1 2 11 4" xfId="3152"/>
    <cellStyle name="40% - Accent1 2 11 5" xfId="3153"/>
    <cellStyle name="40% - Accent1 2 11 6" xfId="3154"/>
    <cellStyle name="40% - Accent1 2 11 7" xfId="3155"/>
    <cellStyle name="40% - Accent1 2 11 8" xfId="3156"/>
    <cellStyle name="40% - Accent1 2 12" xfId="3157"/>
    <cellStyle name="40% - Accent1 2 12 2" xfId="3158"/>
    <cellStyle name="40% - Accent1 2 12 3" xfId="3159"/>
    <cellStyle name="40% - Accent1 2 12 4" xfId="3160"/>
    <cellStyle name="40% - Accent1 2 12 5" xfId="3161"/>
    <cellStyle name="40% - Accent1 2 12 6" xfId="3162"/>
    <cellStyle name="40% - Accent1 2 12 7" xfId="3163"/>
    <cellStyle name="40% - Accent1 2 12 8" xfId="3164"/>
    <cellStyle name="40% - Accent1 2 13" xfId="3165"/>
    <cellStyle name="40% - Accent1 2 13 2" xfId="3166"/>
    <cellStyle name="40% - Accent1 2 13 3" xfId="3167"/>
    <cellStyle name="40% - Accent1 2 13 4" xfId="3168"/>
    <cellStyle name="40% - Accent1 2 13 5" xfId="3169"/>
    <cellStyle name="40% - Accent1 2 13 6" xfId="3170"/>
    <cellStyle name="40% - Accent1 2 13 7" xfId="3171"/>
    <cellStyle name="40% - Accent1 2 13 8" xfId="3172"/>
    <cellStyle name="40% - Accent1 2 14" xfId="3173"/>
    <cellStyle name="40% - Accent1 2 14 2" xfId="3174"/>
    <cellStyle name="40% - Accent1 2 14 3" xfId="3175"/>
    <cellStyle name="40% - Accent1 2 14 4" xfId="3176"/>
    <cellStyle name="40% - Accent1 2 14 5" xfId="3177"/>
    <cellStyle name="40% - Accent1 2 14 6" xfId="3178"/>
    <cellStyle name="40% - Accent1 2 14 7" xfId="3179"/>
    <cellStyle name="40% - Accent1 2 14 8" xfId="3180"/>
    <cellStyle name="40% - Accent1 2 15" xfId="3181"/>
    <cellStyle name="40% - Accent1 2 15 2" xfId="3182"/>
    <cellStyle name="40% - Accent1 2 15 3" xfId="3183"/>
    <cellStyle name="40% - Accent1 2 15 4" xfId="3184"/>
    <cellStyle name="40% - Accent1 2 15 5" xfId="3185"/>
    <cellStyle name="40% - Accent1 2 15 6" xfId="3186"/>
    <cellStyle name="40% - Accent1 2 15 7" xfId="3187"/>
    <cellStyle name="40% - Accent1 2 15 8" xfId="3188"/>
    <cellStyle name="40% - Accent1 2 16" xfId="3189"/>
    <cellStyle name="40% - Accent1 2 16 2" xfId="3190"/>
    <cellStyle name="40% - Accent1 2 16 3" xfId="3191"/>
    <cellStyle name="40% - Accent1 2 16 4" xfId="3192"/>
    <cellStyle name="40% - Accent1 2 16 5" xfId="3193"/>
    <cellStyle name="40% - Accent1 2 16 6" xfId="3194"/>
    <cellStyle name="40% - Accent1 2 16 7" xfId="3195"/>
    <cellStyle name="40% - Accent1 2 16 8" xfId="3196"/>
    <cellStyle name="40% - Accent1 2 17" xfId="3197"/>
    <cellStyle name="40% - Accent1 2 17 2" xfId="3198"/>
    <cellStyle name="40% - Accent1 2 17 3" xfId="3199"/>
    <cellStyle name="40% - Accent1 2 17 4" xfId="3200"/>
    <cellStyle name="40% - Accent1 2 17 5" xfId="3201"/>
    <cellStyle name="40% - Accent1 2 17 6" xfId="3202"/>
    <cellStyle name="40% - Accent1 2 17 7" xfId="3203"/>
    <cellStyle name="40% - Accent1 2 17 8" xfId="3204"/>
    <cellStyle name="40% - Accent1 2 18" xfId="3205"/>
    <cellStyle name="40% - Accent1 2 18 2" xfId="3206"/>
    <cellStyle name="40% - Accent1 2 18 3" xfId="3207"/>
    <cellStyle name="40% - Accent1 2 18 4" xfId="3208"/>
    <cellStyle name="40% - Accent1 2 18 5" xfId="3209"/>
    <cellStyle name="40% - Accent1 2 18 6" xfId="3210"/>
    <cellStyle name="40% - Accent1 2 18 7" xfId="3211"/>
    <cellStyle name="40% - Accent1 2 18 8" xfId="3212"/>
    <cellStyle name="40% - Accent1 2 19" xfId="3213"/>
    <cellStyle name="40% - Accent1 2 2" xfId="3214"/>
    <cellStyle name="40% - Accent1 2 2 2" xfId="3215"/>
    <cellStyle name="40% - Accent1 2 2 3" xfId="3216"/>
    <cellStyle name="40% - Accent1 2 2 4" xfId="3217"/>
    <cellStyle name="40% - Accent1 2 2 5" xfId="3218"/>
    <cellStyle name="40% - Accent1 2 2 6" xfId="3219"/>
    <cellStyle name="40% - Accent1 2 2 7" xfId="3220"/>
    <cellStyle name="40% - Accent1 2 2 8" xfId="3221"/>
    <cellStyle name="40% - Accent1 2 20" xfId="3222"/>
    <cellStyle name="40% - Accent1 2 21" xfId="3223"/>
    <cellStyle name="40% - Accent1 2 22" xfId="3224"/>
    <cellStyle name="40% - Accent1 2 23" xfId="3225"/>
    <cellStyle name="40% - Accent1 2 24" xfId="3226"/>
    <cellStyle name="40% - Accent1 2 25" xfId="3227"/>
    <cellStyle name="40% - Accent1 2 26" xfId="3228"/>
    <cellStyle name="40% - Accent1 2 27" xfId="3229"/>
    <cellStyle name="40% - Accent1 2 28" xfId="3230"/>
    <cellStyle name="40% - Accent1 2 29" xfId="3231"/>
    <cellStyle name="40% - Accent1 2 3" xfId="3232"/>
    <cellStyle name="40% - Accent1 2 3 2" xfId="3233"/>
    <cellStyle name="40% - Accent1 2 3 3" xfId="3234"/>
    <cellStyle name="40% - Accent1 2 3 4" xfId="3235"/>
    <cellStyle name="40% - Accent1 2 3 5" xfId="3236"/>
    <cellStyle name="40% - Accent1 2 3 6" xfId="3237"/>
    <cellStyle name="40% - Accent1 2 3 7" xfId="3238"/>
    <cellStyle name="40% - Accent1 2 3 8" xfId="3239"/>
    <cellStyle name="40% - Accent1 2 30" xfId="3240"/>
    <cellStyle name="40% - Accent1 2 31" xfId="3241"/>
    <cellStyle name="40% - Accent1 2 32" xfId="3242"/>
    <cellStyle name="40% - Accent1 2 33" xfId="3243"/>
    <cellStyle name="40% - Accent1 2 34" xfId="3244"/>
    <cellStyle name="40% - Accent1 2 35" xfId="3245"/>
    <cellStyle name="40% - Accent1 2 36" xfId="3246"/>
    <cellStyle name="40% - Accent1 2 37" xfId="3247"/>
    <cellStyle name="40% - Accent1 2 38" xfId="3248"/>
    <cellStyle name="40% - Accent1 2 4" xfId="3249"/>
    <cellStyle name="40% - Accent1 2 4 2" xfId="3250"/>
    <cellStyle name="40% - Accent1 2 4 3" xfId="3251"/>
    <cellStyle name="40% - Accent1 2 4 4" xfId="3252"/>
    <cellStyle name="40% - Accent1 2 4 5" xfId="3253"/>
    <cellStyle name="40% - Accent1 2 4 6" xfId="3254"/>
    <cellStyle name="40% - Accent1 2 4 7" xfId="3255"/>
    <cellStyle name="40% - Accent1 2 4 8" xfId="3256"/>
    <cellStyle name="40% - Accent1 2 5" xfId="3257"/>
    <cellStyle name="40% - Accent1 2 5 2" xfId="3258"/>
    <cellStyle name="40% - Accent1 2 5 3" xfId="3259"/>
    <cellStyle name="40% - Accent1 2 5 4" xfId="3260"/>
    <cellStyle name="40% - Accent1 2 5 5" xfId="3261"/>
    <cellStyle name="40% - Accent1 2 5 6" xfId="3262"/>
    <cellStyle name="40% - Accent1 2 5 7" xfId="3263"/>
    <cellStyle name="40% - Accent1 2 5 8" xfId="3264"/>
    <cellStyle name="40% - Accent1 2 6" xfId="3265"/>
    <cellStyle name="40% - Accent1 2 6 2" xfId="3266"/>
    <cellStyle name="40% - Accent1 2 6 3" xfId="3267"/>
    <cellStyle name="40% - Accent1 2 6 4" xfId="3268"/>
    <cellStyle name="40% - Accent1 2 6 5" xfId="3269"/>
    <cellStyle name="40% - Accent1 2 6 6" xfId="3270"/>
    <cellStyle name="40% - Accent1 2 6 7" xfId="3271"/>
    <cellStyle name="40% - Accent1 2 6 8" xfId="3272"/>
    <cellStyle name="40% - Accent1 2 7" xfId="3273"/>
    <cellStyle name="40% - Accent1 2 7 2" xfId="3274"/>
    <cellStyle name="40% - Accent1 2 7 3" xfId="3275"/>
    <cellStyle name="40% - Accent1 2 7 4" xfId="3276"/>
    <cellStyle name="40% - Accent1 2 7 5" xfId="3277"/>
    <cellStyle name="40% - Accent1 2 7 6" xfId="3278"/>
    <cellStyle name="40% - Accent1 2 7 7" xfId="3279"/>
    <cellStyle name="40% - Accent1 2 7 8" xfId="3280"/>
    <cellStyle name="40% - Accent1 2 8" xfId="3281"/>
    <cellStyle name="40% - Accent1 2 8 2" xfId="3282"/>
    <cellStyle name="40% - Accent1 2 8 3" xfId="3283"/>
    <cellStyle name="40% - Accent1 2 8 4" xfId="3284"/>
    <cellStyle name="40% - Accent1 2 8 5" xfId="3285"/>
    <cellStyle name="40% - Accent1 2 8 6" xfId="3286"/>
    <cellStyle name="40% - Accent1 2 8 7" xfId="3287"/>
    <cellStyle name="40% - Accent1 2 8 8" xfId="3288"/>
    <cellStyle name="40% - Accent1 2 9" xfId="3289"/>
    <cellStyle name="40% - Accent1 2 9 2" xfId="3290"/>
    <cellStyle name="40% - Accent1 2 9 3" xfId="3291"/>
    <cellStyle name="40% - Accent1 2 9 4" xfId="3292"/>
    <cellStyle name="40% - Accent1 2 9 5" xfId="3293"/>
    <cellStyle name="40% - Accent1 2 9 6" xfId="3294"/>
    <cellStyle name="40% - Accent1 2 9 7" xfId="3295"/>
    <cellStyle name="40% - Accent1 2 9 8" xfId="3296"/>
    <cellStyle name="40% - Accent1 3" xfId="3297"/>
    <cellStyle name="40% - Accent1 3 10" xfId="3298"/>
    <cellStyle name="40% - Accent1 3 10 2" xfId="3299"/>
    <cellStyle name="40% - Accent1 3 10 3" xfId="3300"/>
    <cellStyle name="40% - Accent1 3 10 4" xfId="3301"/>
    <cellStyle name="40% - Accent1 3 10 5" xfId="3302"/>
    <cellStyle name="40% - Accent1 3 10 6" xfId="3303"/>
    <cellStyle name="40% - Accent1 3 10 7" xfId="3304"/>
    <cellStyle name="40% - Accent1 3 10 8" xfId="3305"/>
    <cellStyle name="40% - Accent1 3 11" xfId="3306"/>
    <cellStyle name="40% - Accent1 3 11 2" xfId="3307"/>
    <cellStyle name="40% - Accent1 3 11 3" xfId="3308"/>
    <cellStyle name="40% - Accent1 3 11 4" xfId="3309"/>
    <cellStyle name="40% - Accent1 3 11 5" xfId="3310"/>
    <cellStyle name="40% - Accent1 3 11 6" xfId="3311"/>
    <cellStyle name="40% - Accent1 3 11 7" xfId="3312"/>
    <cellStyle name="40% - Accent1 3 11 8" xfId="3313"/>
    <cellStyle name="40% - Accent1 3 12" xfId="3314"/>
    <cellStyle name="40% - Accent1 3 12 2" xfId="3315"/>
    <cellStyle name="40% - Accent1 3 12 3" xfId="3316"/>
    <cellStyle name="40% - Accent1 3 12 4" xfId="3317"/>
    <cellStyle name="40% - Accent1 3 12 5" xfId="3318"/>
    <cellStyle name="40% - Accent1 3 12 6" xfId="3319"/>
    <cellStyle name="40% - Accent1 3 12 7" xfId="3320"/>
    <cellStyle name="40% - Accent1 3 12 8" xfId="3321"/>
    <cellStyle name="40% - Accent1 3 13" xfId="3322"/>
    <cellStyle name="40% - Accent1 3 13 2" xfId="3323"/>
    <cellStyle name="40% - Accent1 3 13 3" xfId="3324"/>
    <cellStyle name="40% - Accent1 3 13 4" xfId="3325"/>
    <cellStyle name="40% - Accent1 3 13 5" xfId="3326"/>
    <cellStyle name="40% - Accent1 3 13 6" xfId="3327"/>
    <cellStyle name="40% - Accent1 3 13 7" xfId="3328"/>
    <cellStyle name="40% - Accent1 3 13 8" xfId="3329"/>
    <cellStyle name="40% - Accent1 3 14" xfId="3330"/>
    <cellStyle name="40% - Accent1 3 14 2" xfId="3331"/>
    <cellStyle name="40% - Accent1 3 14 3" xfId="3332"/>
    <cellStyle name="40% - Accent1 3 14 4" xfId="3333"/>
    <cellStyle name="40% - Accent1 3 14 5" xfId="3334"/>
    <cellStyle name="40% - Accent1 3 14 6" xfId="3335"/>
    <cellStyle name="40% - Accent1 3 14 7" xfId="3336"/>
    <cellStyle name="40% - Accent1 3 14 8" xfId="3337"/>
    <cellStyle name="40% - Accent1 3 15" xfId="3338"/>
    <cellStyle name="40% - Accent1 3 15 2" xfId="3339"/>
    <cellStyle name="40% - Accent1 3 15 3" xfId="3340"/>
    <cellStyle name="40% - Accent1 3 15 4" xfId="3341"/>
    <cellStyle name="40% - Accent1 3 15 5" xfId="3342"/>
    <cellStyle name="40% - Accent1 3 15 6" xfId="3343"/>
    <cellStyle name="40% - Accent1 3 15 7" xfId="3344"/>
    <cellStyle name="40% - Accent1 3 15 8" xfId="3345"/>
    <cellStyle name="40% - Accent1 3 16" xfId="3346"/>
    <cellStyle name="40% - Accent1 3 16 2" xfId="3347"/>
    <cellStyle name="40% - Accent1 3 16 3" xfId="3348"/>
    <cellStyle name="40% - Accent1 3 16 4" xfId="3349"/>
    <cellStyle name="40% - Accent1 3 16 5" xfId="3350"/>
    <cellStyle name="40% - Accent1 3 16 6" xfId="3351"/>
    <cellStyle name="40% - Accent1 3 16 7" xfId="3352"/>
    <cellStyle name="40% - Accent1 3 16 8" xfId="3353"/>
    <cellStyle name="40% - Accent1 3 17" xfId="3354"/>
    <cellStyle name="40% - Accent1 3 17 2" xfId="3355"/>
    <cellStyle name="40% - Accent1 3 17 3" xfId="3356"/>
    <cellStyle name="40% - Accent1 3 17 4" xfId="3357"/>
    <cellStyle name="40% - Accent1 3 17 5" xfId="3358"/>
    <cellStyle name="40% - Accent1 3 17 6" xfId="3359"/>
    <cellStyle name="40% - Accent1 3 17 7" xfId="3360"/>
    <cellStyle name="40% - Accent1 3 17 8" xfId="3361"/>
    <cellStyle name="40% - Accent1 3 18" xfId="3362"/>
    <cellStyle name="40% - Accent1 3 18 2" xfId="3363"/>
    <cellStyle name="40% - Accent1 3 18 3" xfId="3364"/>
    <cellStyle name="40% - Accent1 3 18 4" xfId="3365"/>
    <cellStyle name="40% - Accent1 3 18 5" xfId="3366"/>
    <cellStyle name="40% - Accent1 3 18 6" xfId="3367"/>
    <cellStyle name="40% - Accent1 3 18 7" xfId="3368"/>
    <cellStyle name="40% - Accent1 3 18 8" xfId="3369"/>
    <cellStyle name="40% - Accent1 3 19" xfId="3370"/>
    <cellStyle name="40% - Accent1 3 2" xfId="3371"/>
    <cellStyle name="40% - Accent1 3 2 2" xfId="3372"/>
    <cellStyle name="40% - Accent1 3 2 3" xfId="3373"/>
    <cellStyle name="40% - Accent1 3 2 4" xfId="3374"/>
    <cellStyle name="40% - Accent1 3 2 5" xfId="3375"/>
    <cellStyle name="40% - Accent1 3 2 6" xfId="3376"/>
    <cellStyle name="40% - Accent1 3 2 7" xfId="3377"/>
    <cellStyle name="40% - Accent1 3 2 8" xfId="3378"/>
    <cellStyle name="40% - Accent1 3 20" xfId="3379"/>
    <cellStyle name="40% - Accent1 3 21" xfId="3380"/>
    <cellStyle name="40% - Accent1 3 22" xfId="3381"/>
    <cellStyle name="40% - Accent1 3 23" xfId="3382"/>
    <cellStyle name="40% - Accent1 3 24" xfId="3383"/>
    <cellStyle name="40% - Accent1 3 25" xfId="3384"/>
    <cellStyle name="40% - Accent1 3 26" xfId="3385"/>
    <cellStyle name="40% - Accent1 3 27" xfId="3386"/>
    <cellStyle name="40% - Accent1 3 28" xfId="3387"/>
    <cellStyle name="40% - Accent1 3 29" xfId="3388"/>
    <cellStyle name="40% - Accent1 3 3" xfId="3389"/>
    <cellStyle name="40% - Accent1 3 3 2" xfId="3390"/>
    <cellStyle name="40% - Accent1 3 3 3" xfId="3391"/>
    <cellStyle name="40% - Accent1 3 3 4" xfId="3392"/>
    <cellStyle name="40% - Accent1 3 3 5" xfId="3393"/>
    <cellStyle name="40% - Accent1 3 3 6" xfId="3394"/>
    <cellStyle name="40% - Accent1 3 3 7" xfId="3395"/>
    <cellStyle name="40% - Accent1 3 3 8" xfId="3396"/>
    <cellStyle name="40% - Accent1 3 30" xfId="3397"/>
    <cellStyle name="40% - Accent1 3 31" xfId="3398"/>
    <cellStyle name="40% - Accent1 3 32" xfId="3399"/>
    <cellStyle name="40% - Accent1 3 33" xfId="3400"/>
    <cellStyle name="40% - Accent1 3 34" xfId="3401"/>
    <cellStyle name="40% - Accent1 3 35" xfId="3402"/>
    <cellStyle name="40% - Accent1 3 4" xfId="3403"/>
    <cellStyle name="40% - Accent1 3 4 2" xfId="3404"/>
    <cellStyle name="40% - Accent1 3 4 3" xfId="3405"/>
    <cellStyle name="40% - Accent1 3 4 4" xfId="3406"/>
    <cellStyle name="40% - Accent1 3 4 5" xfId="3407"/>
    <cellStyle name="40% - Accent1 3 4 6" xfId="3408"/>
    <cellStyle name="40% - Accent1 3 4 7" xfId="3409"/>
    <cellStyle name="40% - Accent1 3 4 8" xfId="3410"/>
    <cellStyle name="40% - Accent1 3 5" xfId="3411"/>
    <cellStyle name="40% - Accent1 3 5 2" xfId="3412"/>
    <cellStyle name="40% - Accent1 3 5 3" xfId="3413"/>
    <cellStyle name="40% - Accent1 3 5 4" xfId="3414"/>
    <cellStyle name="40% - Accent1 3 5 5" xfId="3415"/>
    <cellStyle name="40% - Accent1 3 5 6" xfId="3416"/>
    <cellStyle name="40% - Accent1 3 5 7" xfId="3417"/>
    <cellStyle name="40% - Accent1 3 5 8" xfId="3418"/>
    <cellStyle name="40% - Accent1 3 6" xfId="3419"/>
    <cellStyle name="40% - Accent1 3 6 2" xfId="3420"/>
    <cellStyle name="40% - Accent1 3 6 3" xfId="3421"/>
    <cellStyle name="40% - Accent1 3 6 4" xfId="3422"/>
    <cellStyle name="40% - Accent1 3 6 5" xfId="3423"/>
    <cellStyle name="40% - Accent1 3 6 6" xfId="3424"/>
    <cellStyle name="40% - Accent1 3 6 7" xfId="3425"/>
    <cellStyle name="40% - Accent1 3 6 8" xfId="3426"/>
    <cellStyle name="40% - Accent1 3 7" xfId="3427"/>
    <cellStyle name="40% - Accent1 3 7 2" xfId="3428"/>
    <cellStyle name="40% - Accent1 3 7 3" xfId="3429"/>
    <cellStyle name="40% - Accent1 3 7 4" xfId="3430"/>
    <cellStyle name="40% - Accent1 3 7 5" xfId="3431"/>
    <cellStyle name="40% - Accent1 3 7 6" xfId="3432"/>
    <cellStyle name="40% - Accent1 3 7 7" xfId="3433"/>
    <cellStyle name="40% - Accent1 3 7 8" xfId="3434"/>
    <cellStyle name="40% - Accent1 3 8" xfId="3435"/>
    <cellStyle name="40% - Accent1 3 8 2" xfId="3436"/>
    <cellStyle name="40% - Accent1 3 8 3" xfId="3437"/>
    <cellStyle name="40% - Accent1 3 8 4" xfId="3438"/>
    <cellStyle name="40% - Accent1 3 8 5" xfId="3439"/>
    <cellStyle name="40% - Accent1 3 8 6" xfId="3440"/>
    <cellStyle name="40% - Accent1 3 8 7" xfId="3441"/>
    <cellStyle name="40% - Accent1 3 8 8" xfId="3442"/>
    <cellStyle name="40% - Accent1 3 9" xfId="3443"/>
    <cellStyle name="40% - Accent1 3 9 2" xfId="3444"/>
    <cellStyle name="40% - Accent1 3 9 3" xfId="3445"/>
    <cellStyle name="40% - Accent1 3 9 4" xfId="3446"/>
    <cellStyle name="40% - Accent1 3 9 5" xfId="3447"/>
    <cellStyle name="40% - Accent1 3 9 6" xfId="3448"/>
    <cellStyle name="40% - Accent1 3 9 7" xfId="3449"/>
    <cellStyle name="40% - Accent1 3 9 8" xfId="3450"/>
    <cellStyle name="40% - Accent1 4" xfId="3451"/>
    <cellStyle name="40% - Accent1 4 10" xfId="3452"/>
    <cellStyle name="40% - Accent1 4 10 2" xfId="3453"/>
    <cellStyle name="40% - Accent1 4 10 3" xfId="3454"/>
    <cellStyle name="40% - Accent1 4 10 4" xfId="3455"/>
    <cellStyle name="40% - Accent1 4 10 5" xfId="3456"/>
    <cellStyle name="40% - Accent1 4 10 6" xfId="3457"/>
    <cellStyle name="40% - Accent1 4 10 7" xfId="3458"/>
    <cellStyle name="40% - Accent1 4 10 8" xfId="3459"/>
    <cellStyle name="40% - Accent1 4 11" xfId="3460"/>
    <cellStyle name="40% - Accent1 4 11 2" xfId="3461"/>
    <cellStyle name="40% - Accent1 4 11 3" xfId="3462"/>
    <cellStyle name="40% - Accent1 4 11 4" xfId="3463"/>
    <cellStyle name="40% - Accent1 4 11 5" xfId="3464"/>
    <cellStyle name="40% - Accent1 4 11 6" xfId="3465"/>
    <cellStyle name="40% - Accent1 4 11 7" xfId="3466"/>
    <cellStyle name="40% - Accent1 4 11 8" xfId="3467"/>
    <cellStyle name="40% - Accent1 4 12" xfId="3468"/>
    <cellStyle name="40% - Accent1 4 12 2" xfId="3469"/>
    <cellStyle name="40% - Accent1 4 12 3" xfId="3470"/>
    <cellStyle name="40% - Accent1 4 12 4" xfId="3471"/>
    <cellStyle name="40% - Accent1 4 12 5" xfId="3472"/>
    <cellStyle name="40% - Accent1 4 12 6" xfId="3473"/>
    <cellStyle name="40% - Accent1 4 12 7" xfId="3474"/>
    <cellStyle name="40% - Accent1 4 12 8" xfId="3475"/>
    <cellStyle name="40% - Accent1 4 13" xfId="3476"/>
    <cellStyle name="40% - Accent1 4 13 2" xfId="3477"/>
    <cellStyle name="40% - Accent1 4 13 3" xfId="3478"/>
    <cellStyle name="40% - Accent1 4 13 4" xfId="3479"/>
    <cellStyle name="40% - Accent1 4 13 5" xfId="3480"/>
    <cellStyle name="40% - Accent1 4 13 6" xfId="3481"/>
    <cellStyle name="40% - Accent1 4 13 7" xfId="3482"/>
    <cellStyle name="40% - Accent1 4 13 8" xfId="3483"/>
    <cellStyle name="40% - Accent1 4 14" xfId="3484"/>
    <cellStyle name="40% - Accent1 4 14 2" xfId="3485"/>
    <cellStyle name="40% - Accent1 4 14 3" xfId="3486"/>
    <cellStyle name="40% - Accent1 4 14 4" xfId="3487"/>
    <cellStyle name="40% - Accent1 4 14 5" xfId="3488"/>
    <cellStyle name="40% - Accent1 4 14 6" xfId="3489"/>
    <cellStyle name="40% - Accent1 4 14 7" xfId="3490"/>
    <cellStyle name="40% - Accent1 4 14 8" xfId="3491"/>
    <cellStyle name="40% - Accent1 4 15" xfId="3492"/>
    <cellStyle name="40% - Accent1 4 15 2" xfId="3493"/>
    <cellStyle name="40% - Accent1 4 15 3" xfId="3494"/>
    <cellStyle name="40% - Accent1 4 15 4" xfId="3495"/>
    <cellStyle name="40% - Accent1 4 15 5" xfId="3496"/>
    <cellStyle name="40% - Accent1 4 15 6" xfId="3497"/>
    <cellStyle name="40% - Accent1 4 15 7" xfId="3498"/>
    <cellStyle name="40% - Accent1 4 15 8" xfId="3499"/>
    <cellStyle name="40% - Accent1 4 16" xfId="3500"/>
    <cellStyle name="40% - Accent1 4 16 2" xfId="3501"/>
    <cellStyle name="40% - Accent1 4 16 3" xfId="3502"/>
    <cellStyle name="40% - Accent1 4 16 4" xfId="3503"/>
    <cellStyle name="40% - Accent1 4 16 5" xfId="3504"/>
    <cellStyle name="40% - Accent1 4 16 6" xfId="3505"/>
    <cellStyle name="40% - Accent1 4 16 7" xfId="3506"/>
    <cellStyle name="40% - Accent1 4 16 8" xfId="3507"/>
    <cellStyle name="40% - Accent1 4 17" xfId="3508"/>
    <cellStyle name="40% - Accent1 4 17 2" xfId="3509"/>
    <cellStyle name="40% - Accent1 4 17 3" xfId="3510"/>
    <cellStyle name="40% - Accent1 4 17 4" xfId="3511"/>
    <cellStyle name="40% - Accent1 4 17 5" xfId="3512"/>
    <cellStyle name="40% - Accent1 4 17 6" xfId="3513"/>
    <cellStyle name="40% - Accent1 4 17 7" xfId="3514"/>
    <cellStyle name="40% - Accent1 4 17 8" xfId="3515"/>
    <cellStyle name="40% - Accent1 4 18" xfId="3516"/>
    <cellStyle name="40% - Accent1 4 18 2" xfId="3517"/>
    <cellStyle name="40% - Accent1 4 18 3" xfId="3518"/>
    <cellStyle name="40% - Accent1 4 18 4" xfId="3519"/>
    <cellStyle name="40% - Accent1 4 18 5" xfId="3520"/>
    <cellStyle name="40% - Accent1 4 18 6" xfId="3521"/>
    <cellStyle name="40% - Accent1 4 18 7" xfId="3522"/>
    <cellStyle name="40% - Accent1 4 18 8" xfId="3523"/>
    <cellStyle name="40% - Accent1 4 19" xfId="3524"/>
    <cellStyle name="40% - Accent1 4 2" xfId="3525"/>
    <cellStyle name="40% - Accent1 4 2 2" xfId="3526"/>
    <cellStyle name="40% - Accent1 4 2 3" xfId="3527"/>
    <cellStyle name="40% - Accent1 4 2 4" xfId="3528"/>
    <cellStyle name="40% - Accent1 4 2 5" xfId="3529"/>
    <cellStyle name="40% - Accent1 4 2 6" xfId="3530"/>
    <cellStyle name="40% - Accent1 4 2 7" xfId="3531"/>
    <cellStyle name="40% - Accent1 4 2 8" xfId="3532"/>
    <cellStyle name="40% - Accent1 4 20" xfId="3533"/>
    <cellStyle name="40% - Accent1 4 21" xfId="3534"/>
    <cellStyle name="40% - Accent1 4 22" xfId="3535"/>
    <cellStyle name="40% - Accent1 4 23" xfId="3536"/>
    <cellStyle name="40% - Accent1 4 24" xfId="3537"/>
    <cellStyle name="40% - Accent1 4 25" xfId="3538"/>
    <cellStyle name="40% - Accent1 4 26" xfId="3539"/>
    <cellStyle name="40% - Accent1 4 27" xfId="3540"/>
    <cellStyle name="40% - Accent1 4 28" xfId="3541"/>
    <cellStyle name="40% - Accent1 4 29" xfId="3542"/>
    <cellStyle name="40% - Accent1 4 3" xfId="3543"/>
    <cellStyle name="40% - Accent1 4 3 2" xfId="3544"/>
    <cellStyle name="40% - Accent1 4 3 3" xfId="3545"/>
    <cellStyle name="40% - Accent1 4 3 4" xfId="3546"/>
    <cellStyle name="40% - Accent1 4 3 5" xfId="3547"/>
    <cellStyle name="40% - Accent1 4 3 6" xfId="3548"/>
    <cellStyle name="40% - Accent1 4 3 7" xfId="3549"/>
    <cellStyle name="40% - Accent1 4 3 8" xfId="3550"/>
    <cellStyle name="40% - Accent1 4 30" xfId="3551"/>
    <cellStyle name="40% - Accent1 4 31" xfId="3552"/>
    <cellStyle name="40% - Accent1 4 32" xfId="3553"/>
    <cellStyle name="40% - Accent1 4 33" xfId="3554"/>
    <cellStyle name="40% - Accent1 4 34" xfId="3555"/>
    <cellStyle name="40% - Accent1 4 35" xfId="3556"/>
    <cellStyle name="40% - Accent1 4 4" xfId="3557"/>
    <cellStyle name="40% - Accent1 4 4 2" xfId="3558"/>
    <cellStyle name="40% - Accent1 4 4 3" xfId="3559"/>
    <cellStyle name="40% - Accent1 4 4 4" xfId="3560"/>
    <cellStyle name="40% - Accent1 4 4 5" xfId="3561"/>
    <cellStyle name="40% - Accent1 4 4 6" xfId="3562"/>
    <cellStyle name="40% - Accent1 4 4 7" xfId="3563"/>
    <cellStyle name="40% - Accent1 4 4 8" xfId="3564"/>
    <cellStyle name="40% - Accent1 4 5" xfId="3565"/>
    <cellStyle name="40% - Accent1 4 5 2" xfId="3566"/>
    <cellStyle name="40% - Accent1 4 5 3" xfId="3567"/>
    <cellStyle name="40% - Accent1 4 5 4" xfId="3568"/>
    <cellStyle name="40% - Accent1 4 5 5" xfId="3569"/>
    <cellStyle name="40% - Accent1 4 5 6" xfId="3570"/>
    <cellStyle name="40% - Accent1 4 5 7" xfId="3571"/>
    <cellStyle name="40% - Accent1 4 5 8" xfId="3572"/>
    <cellStyle name="40% - Accent1 4 6" xfId="3573"/>
    <cellStyle name="40% - Accent1 4 6 2" xfId="3574"/>
    <cellStyle name="40% - Accent1 4 6 3" xfId="3575"/>
    <cellStyle name="40% - Accent1 4 6 4" xfId="3576"/>
    <cellStyle name="40% - Accent1 4 6 5" xfId="3577"/>
    <cellStyle name="40% - Accent1 4 6 6" xfId="3578"/>
    <cellStyle name="40% - Accent1 4 6 7" xfId="3579"/>
    <cellStyle name="40% - Accent1 4 6 8" xfId="3580"/>
    <cellStyle name="40% - Accent1 4 7" xfId="3581"/>
    <cellStyle name="40% - Accent1 4 7 2" xfId="3582"/>
    <cellStyle name="40% - Accent1 4 7 3" xfId="3583"/>
    <cellStyle name="40% - Accent1 4 7 4" xfId="3584"/>
    <cellStyle name="40% - Accent1 4 7 5" xfId="3585"/>
    <cellStyle name="40% - Accent1 4 7 6" xfId="3586"/>
    <cellStyle name="40% - Accent1 4 7 7" xfId="3587"/>
    <cellStyle name="40% - Accent1 4 7 8" xfId="3588"/>
    <cellStyle name="40% - Accent1 4 8" xfId="3589"/>
    <cellStyle name="40% - Accent1 4 8 2" xfId="3590"/>
    <cellStyle name="40% - Accent1 4 8 3" xfId="3591"/>
    <cellStyle name="40% - Accent1 4 8 4" xfId="3592"/>
    <cellStyle name="40% - Accent1 4 8 5" xfId="3593"/>
    <cellStyle name="40% - Accent1 4 8 6" xfId="3594"/>
    <cellStyle name="40% - Accent1 4 8 7" xfId="3595"/>
    <cellStyle name="40% - Accent1 4 8 8" xfId="3596"/>
    <cellStyle name="40% - Accent1 4 9" xfId="3597"/>
    <cellStyle name="40% - Accent1 4 9 2" xfId="3598"/>
    <cellStyle name="40% - Accent1 4 9 3" xfId="3599"/>
    <cellStyle name="40% - Accent1 4 9 4" xfId="3600"/>
    <cellStyle name="40% - Accent1 4 9 5" xfId="3601"/>
    <cellStyle name="40% - Accent1 4 9 6" xfId="3602"/>
    <cellStyle name="40% - Accent1 4 9 7" xfId="3603"/>
    <cellStyle name="40% - Accent1 4 9 8" xfId="3604"/>
    <cellStyle name="40% - Accent1 5" xfId="3605"/>
    <cellStyle name="40% - Accent1 5 10" xfId="3606"/>
    <cellStyle name="40% - Accent1 5 10 2" xfId="3607"/>
    <cellStyle name="40% - Accent1 5 10 3" xfId="3608"/>
    <cellStyle name="40% - Accent1 5 10 4" xfId="3609"/>
    <cellStyle name="40% - Accent1 5 10 5" xfId="3610"/>
    <cellStyle name="40% - Accent1 5 10 6" xfId="3611"/>
    <cellStyle name="40% - Accent1 5 10 7" xfId="3612"/>
    <cellStyle name="40% - Accent1 5 10 8" xfId="3613"/>
    <cellStyle name="40% - Accent1 5 11" xfId="3614"/>
    <cellStyle name="40% - Accent1 5 11 2" xfId="3615"/>
    <cellStyle name="40% - Accent1 5 11 3" xfId="3616"/>
    <cellStyle name="40% - Accent1 5 11 4" xfId="3617"/>
    <cellStyle name="40% - Accent1 5 11 5" xfId="3618"/>
    <cellStyle name="40% - Accent1 5 11 6" xfId="3619"/>
    <cellStyle name="40% - Accent1 5 11 7" xfId="3620"/>
    <cellStyle name="40% - Accent1 5 11 8" xfId="3621"/>
    <cellStyle name="40% - Accent1 5 12" xfId="3622"/>
    <cellStyle name="40% - Accent1 5 12 2" xfId="3623"/>
    <cellStyle name="40% - Accent1 5 12 3" xfId="3624"/>
    <cellStyle name="40% - Accent1 5 12 4" xfId="3625"/>
    <cellStyle name="40% - Accent1 5 12 5" xfId="3626"/>
    <cellStyle name="40% - Accent1 5 12 6" xfId="3627"/>
    <cellStyle name="40% - Accent1 5 12 7" xfId="3628"/>
    <cellStyle name="40% - Accent1 5 12 8" xfId="3629"/>
    <cellStyle name="40% - Accent1 5 13" xfId="3630"/>
    <cellStyle name="40% - Accent1 5 13 2" xfId="3631"/>
    <cellStyle name="40% - Accent1 5 13 3" xfId="3632"/>
    <cellStyle name="40% - Accent1 5 13 4" xfId="3633"/>
    <cellStyle name="40% - Accent1 5 13 5" xfId="3634"/>
    <cellStyle name="40% - Accent1 5 13 6" xfId="3635"/>
    <cellStyle name="40% - Accent1 5 13 7" xfId="3636"/>
    <cellStyle name="40% - Accent1 5 13 8" xfId="3637"/>
    <cellStyle name="40% - Accent1 5 14" xfId="3638"/>
    <cellStyle name="40% - Accent1 5 14 2" xfId="3639"/>
    <cellStyle name="40% - Accent1 5 14 3" xfId="3640"/>
    <cellStyle name="40% - Accent1 5 14 4" xfId="3641"/>
    <cellStyle name="40% - Accent1 5 14 5" xfId="3642"/>
    <cellStyle name="40% - Accent1 5 14 6" xfId="3643"/>
    <cellStyle name="40% - Accent1 5 14 7" xfId="3644"/>
    <cellStyle name="40% - Accent1 5 14 8" xfId="3645"/>
    <cellStyle name="40% - Accent1 5 15" xfId="3646"/>
    <cellStyle name="40% - Accent1 5 15 2" xfId="3647"/>
    <cellStyle name="40% - Accent1 5 15 3" xfId="3648"/>
    <cellStyle name="40% - Accent1 5 15 4" xfId="3649"/>
    <cellStyle name="40% - Accent1 5 15 5" xfId="3650"/>
    <cellStyle name="40% - Accent1 5 15 6" xfId="3651"/>
    <cellStyle name="40% - Accent1 5 15 7" xfId="3652"/>
    <cellStyle name="40% - Accent1 5 15 8" xfId="3653"/>
    <cellStyle name="40% - Accent1 5 16" xfId="3654"/>
    <cellStyle name="40% - Accent1 5 16 2" xfId="3655"/>
    <cellStyle name="40% - Accent1 5 16 3" xfId="3656"/>
    <cellStyle name="40% - Accent1 5 16 4" xfId="3657"/>
    <cellStyle name="40% - Accent1 5 16 5" xfId="3658"/>
    <cellStyle name="40% - Accent1 5 16 6" xfId="3659"/>
    <cellStyle name="40% - Accent1 5 16 7" xfId="3660"/>
    <cellStyle name="40% - Accent1 5 16 8" xfId="3661"/>
    <cellStyle name="40% - Accent1 5 17" xfId="3662"/>
    <cellStyle name="40% - Accent1 5 17 2" xfId="3663"/>
    <cellStyle name="40% - Accent1 5 17 3" xfId="3664"/>
    <cellStyle name="40% - Accent1 5 17 4" xfId="3665"/>
    <cellStyle name="40% - Accent1 5 17 5" xfId="3666"/>
    <cellStyle name="40% - Accent1 5 17 6" xfId="3667"/>
    <cellStyle name="40% - Accent1 5 17 7" xfId="3668"/>
    <cellStyle name="40% - Accent1 5 17 8" xfId="3669"/>
    <cellStyle name="40% - Accent1 5 18" xfId="3670"/>
    <cellStyle name="40% - Accent1 5 18 2" xfId="3671"/>
    <cellStyle name="40% - Accent1 5 18 3" xfId="3672"/>
    <cellStyle name="40% - Accent1 5 18 4" xfId="3673"/>
    <cellStyle name="40% - Accent1 5 18 5" xfId="3674"/>
    <cellStyle name="40% - Accent1 5 18 6" xfId="3675"/>
    <cellStyle name="40% - Accent1 5 18 7" xfId="3676"/>
    <cellStyle name="40% - Accent1 5 18 8" xfId="3677"/>
    <cellStyle name="40% - Accent1 5 19" xfId="3678"/>
    <cellStyle name="40% - Accent1 5 2" xfId="3679"/>
    <cellStyle name="40% - Accent1 5 2 2" xfId="3680"/>
    <cellStyle name="40% - Accent1 5 2 3" xfId="3681"/>
    <cellStyle name="40% - Accent1 5 2 4" xfId="3682"/>
    <cellStyle name="40% - Accent1 5 2 5" xfId="3683"/>
    <cellStyle name="40% - Accent1 5 2 6" xfId="3684"/>
    <cellStyle name="40% - Accent1 5 2 7" xfId="3685"/>
    <cellStyle name="40% - Accent1 5 2 8" xfId="3686"/>
    <cellStyle name="40% - Accent1 5 20" xfId="3687"/>
    <cellStyle name="40% - Accent1 5 21" xfId="3688"/>
    <cellStyle name="40% - Accent1 5 22" xfId="3689"/>
    <cellStyle name="40% - Accent1 5 23" xfId="3690"/>
    <cellStyle name="40% - Accent1 5 24" xfId="3691"/>
    <cellStyle name="40% - Accent1 5 25" xfId="3692"/>
    <cellStyle name="40% - Accent1 5 26" xfId="3693"/>
    <cellStyle name="40% - Accent1 5 27" xfId="3694"/>
    <cellStyle name="40% - Accent1 5 28" xfId="3695"/>
    <cellStyle name="40% - Accent1 5 29" xfId="3696"/>
    <cellStyle name="40% - Accent1 5 3" xfId="3697"/>
    <cellStyle name="40% - Accent1 5 3 2" xfId="3698"/>
    <cellStyle name="40% - Accent1 5 3 3" xfId="3699"/>
    <cellStyle name="40% - Accent1 5 3 4" xfId="3700"/>
    <cellStyle name="40% - Accent1 5 3 5" xfId="3701"/>
    <cellStyle name="40% - Accent1 5 3 6" xfId="3702"/>
    <cellStyle name="40% - Accent1 5 3 7" xfId="3703"/>
    <cellStyle name="40% - Accent1 5 3 8" xfId="3704"/>
    <cellStyle name="40% - Accent1 5 30" xfId="3705"/>
    <cellStyle name="40% - Accent1 5 31" xfId="3706"/>
    <cellStyle name="40% - Accent1 5 32" xfId="3707"/>
    <cellStyle name="40% - Accent1 5 33" xfId="3708"/>
    <cellStyle name="40% - Accent1 5 34" xfId="3709"/>
    <cellStyle name="40% - Accent1 5 35" xfId="3710"/>
    <cellStyle name="40% - Accent1 5 4" xfId="3711"/>
    <cellStyle name="40% - Accent1 5 4 2" xfId="3712"/>
    <cellStyle name="40% - Accent1 5 4 3" xfId="3713"/>
    <cellStyle name="40% - Accent1 5 4 4" xfId="3714"/>
    <cellStyle name="40% - Accent1 5 4 5" xfId="3715"/>
    <cellStyle name="40% - Accent1 5 4 6" xfId="3716"/>
    <cellStyle name="40% - Accent1 5 4 7" xfId="3717"/>
    <cellStyle name="40% - Accent1 5 4 8" xfId="3718"/>
    <cellStyle name="40% - Accent1 5 5" xfId="3719"/>
    <cellStyle name="40% - Accent1 5 5 2" xfId="3720"/>
    <cellStyle name="40% - Accent1 5 5 3" xfId="3721"/>
    <cellStyle name="40% - Accent1 5 5 4" xfId="3722"/>
    <cellStyle name="40% - Accent1 5 5 5" xfId="3723"/>
    <cellStyle name="40% - Accent1 5 5 6" xfId="3724"/>
    <cellStyle name="40% - Accent1 5 5 7" xfId="3725"/>
    <cellStyle name="40% - Accent1 5 5 8" xfId="3726"/>
    <cellStyle name="40% - Accent1 5 6" xfId="3727"/>
    <cellStyle name="40% - Accent1 5 6 2" xfId="3728"/>
    <cellStyle name="40% - Accent1 5 6 3" xfId="3729"/>
    <cellStyle name="40% - Accent1 5 6 4" xfId="3730"/>
    <cellStyle name="40% - Accent1 5 6 5" xfId="3731"/>
    <cellStyle name="40% - Accent1 5 6 6" xfId="3732"/>
    <cellStyle name="40% - Accent1 5 6 7" xfId="3733"/>
    <cellStyle name="40% - Accent1 5 6 8" xfId="3734"/>
    <cellStyle name="40% - Accent1 5 7" xfId="3735"/>
    <cellStyle name="40% - Accent1 5 7 2" xfId="3736"/>
    <cellStyle name="40% - Accent1 5 7 3" xfId="3737"/>
    <cellStyle name="40% - Accent1 5 7 4" xfId="3738"/>
    <cellStyle name="40% - Accent1 5 7 5" xfId="3739"/>
    <cellStyle name="40% - Accent1 5 7 6" xfId="3740"/>
    <cellStyle name="40% - Accent1 5 7 7" xfId="3741"/>
    <cellStyle name="40% - Accent1 5 7 8" xfId="3742"/>
    <cellStyle name="40% - Accent1 5 8" xfId="3743"/>
    <cellStyle name="40% - Accent1 5 8 2" xfId="3744"/>
    <cellStyle name="40% - Accent1 5 8 3" xfId="3745"/>
    <cellStyle name="40% - Accent1 5 8 4" xfId="3746"/>
    <cellStyle name="40% - Accent1 5 8 5" xfId="3747"/>
    <cellStyle name="40% - Accent1 5 8 6" xfId="3748"/>
    <cellStyle name="40% - Accent1 5 8 7" xfId="3749"/>
    <cellStyle name="40% - Accent1 5 8 8" xfId="3750"/>
    <cellStyle name="40% - Accent1 5 9" xfId="3751"/>
    <cellStyle name="40% - Accent1 5 9 2" xfId="3752"/>
    <cellStyle name="40% - Accent1 5 9 3" xfId="3753"/>
    <cellStyle name="40% - Accent1 5 9 4" xfId="3754"/>
    <cellStyle name="40% - Accent1 5 9 5" xfId="3755"/>
    <cellStyle name="40% - Accent1 5 9 6" xfId="3756"/>
    <cellStyle name="40% - Accent1 5 9 7" xfId="3757"/>
    <cellStyle name="40% - Accent1 5 9 8" xfId="3758"/>
    <cellStyle name="40% - Accent1 6" xfId="3759"/>
    <cellStyle name="40% - Accent2 2" xfId="3760"/>
    <cellStyle name="40% - Accent2 2 2" xfId="3761"/>
    <cellStyle name="40% - Accent2 2 3" xfId="3762"/>
    <cellStyle name="40% - Accent2 2 4" xfId="3763"/>
    <cellStyle name="40% - Accent2 3" xfId="3764"/>
    <cellStyle name="40% - Accent2 3 2" xfId="3765"/>
    <cellStyle name="40% - Accent2 3 2 2" xfId="3766"/>
    <cellStyle name="40% - Accent2 3 2 3" xfId="3767"/>
    <cellStyle name="40% - Accent2 3 3" xfId="3768"/>
    <cellStyle name="40% - Accent2 3 4" xfId="3769"/>
    <cellStyle name="40% - Accent2 4" xfId="3770"/>
    <cellStyle name="40% - Accent2 4 2" xfId="3771"/>
    <cellStyle name="40% - Accent2 4 3" xfId="3772"/>
    <cellStyle name="40% - Accent2 5" xfId="3773"/>
    <cellStyle name="40% - Accent2 6" xfId="3774"/>
    <cellStyle name="40% - Accent3 2" xfId="3775"/>
    <cellStyle name="40% - Accent3 2 10" xfId="3776"/>
    <cellStyle name="40% - Accent3 2 10 2" xfId="3777"/>
    <cellStyle name="40% - Accent3 2 10 3" xfId="3778"/>
    <cellStyle name="40% - Accent3 2 10 4" xfId="3779"/>
    <cellStyle name="40% - Accent3 2 10 5" xfId="3780"/>
    <cellStyle name="40% - Accent3 2 10 6" xfId="3781"/>
    <cellStyle name="40% - Accent3 2 10 7" xfId="3782"/>
    <cellStyle name="40% - Accent3 2 10 8" xfId="3783"/>
    <cellStyle name="40% - Accent3 2 11" xfId="3784"/>
    <cellStyle name="40% - Accent3 2 11 2" xfId="3785"/>
    <cellStyle name="40% - Accent3 2 11 3" xfId="3786"/>
    <cellStyle name="40% - Accent3 2 11 4" xfId="3787"/>
    <cellStyle name="40% - Accent3 2 11 5" xfId="3788"/>
    <cellStyle name="40% - Accent3 2 11 6" xfId="3789"/>
    <cellStyle name="40% - Accent3 2 11 7" xfId="3790"/>
    <cellStyle name="40% - Accent3 2 11 8" xfId="3791"/>
    <cellStyle name="40% - Accent3 2 12" xfId="3792"/>
    <cellStyle name="40% - Accent3 2 12 2" xfId="3793"/>
    <cellStyle name="40% - Accent3 2 12 3" xfId="3794"/>
    <cellStyle name="40% - Accent3 2 12 4" xfId="3795"/>
    <cellStyle name="40% - Accent3 2 12 5" xfId="3796"/>
    <cellStyle name="40% - Accent3 2 12 6" xfId="3797"/>
    <cellStyle name="40% - Accent3 2 12 7" xfId="3798"/>
    <cellStyle name="40% - Accent3 2 12 8" xfId="3799"/>
    <cellStyle name="40% - Accent3 2 13" xfId="3800"/>
    <cellStyle name="40% - Accent3 2 13 2" xfId="3801"/>
    <cellStyle name="40% - Accent3 2 13 3" xfId="3802"/>
    <cellStyle name="40% - Accent3 2 13 4" xfId="3803"/>
    <cellStyle name="40% - Accent3 2 13 5" xfId="3804"/>
    <cellStyle name="40% - Accent3 2 13 6" xfId="3805"/>
    <cellStyle name="40% - Accent3 2 13 7" xfId="3806"/>
    <cellStyle name="40% - Accent3 2 13 8" xfId="3807"/>
    <cellStyle name="40% - Accent3 2 14" xfId="3808"/>
    <cellStyle name="40% - Accent3 2 14 2" xfId="3809"/>
    <cellStyle name="40% - Accent3 2 14 3" xfId="3810"/>
    <cellStyle name="40% - Accent3 2 14 4" xfId="3811"/>
    <cellStyle name="40% - Accent3 2 14 5" xfId="3812"/>
    <cellStyle name="40% - Accent3 2 14 6" xfId="3813"/>
    <cellStyle name="40% - Accent3 2 14 7" xfId="3814"/>
    <cellStyle name="40% - Accent3 2 14 8" xfId="3815"/>
    <cellStyle name="40% - Accent3 2 15" xfId="3816"/>
    <cellStyle name="40% - Accent3 2 15 2" xfId="3817"/>
    <cellStyle name="40% - Accent3 2 15 3" xfId="3818"/>
    <cellStyle name="40% - Accent3 2 15 4" xfId="3819"/>
    <cellStyle name="40% - Accent3 2 15 5" xfId="3820"/>
    <cellStyle name="40% - Accent3 2 15 6" xfId="3821"/>
    <cellStyle name="40% - Accent3 2 15 7" xfId="3822"/>
    <cellStyle name="40% - Accent3 2 15 8" xfId="3823"/>
    <cellStyle name="40% - Accent3 2 16" xfId="3824"/>
    <cellStyle name="40% - Accent3 2 16 2" xfId="3825"/>
    <cellStyle name="40% - Accent3 2 16 3" xfId="3826"/>
    <cellStyle name="40% - Accent3 2 16 4" xfId="3827"/>
    <cellStyle name="40% - Accent3 2 16 5" xfId="3828"/>
    <cellStyle name="40% - Accent3 2 16 6" xfId="3829"/>
    <cellStyle name="40% - Accent3 2 16 7" xfId="3830"/>
    <cellStyle name="40% - Accent3 2 16 8" xfId="3831"/>
    <cellStyle name="40% - Accent3 2 17" xfId="3832"/>
    <cellStyle name="40% - Accent3 2 17 2" xfId="3833"/>
    <cellStyle name="40% - Accent3 2 17 3" xfId="3834"/>
    <cellStyle name="40% - Accent3 2 17 4" xfId="3835"/>
    <cellStyle name="40% - Accent3 2 17 5" xfId="3836"/>
    <cellStyle name="40% - Accent3 2 17 6" xfId="3837"/>
    <cellStyle name="40% - Accent3 2 17 7" xfId="3838"/>
    <cellStyle name="40% - Accent3 2 17 8" xfId="3839"/>
    <cellStyle name="40% - Accent3 2 18" xfId="3840"/>
    <cellStyle name="40% - Accent3 2 18 2" xfId="3841"/>
    <cellStyle name="40% - Accent3 2 18 3" xfId="3842"/>
    <cellStyle name="40% - Accent3 2 18 4" xfId="3843"/>
    <cellStyle name="40% - Accent3 2 18 5" xfId="3844"/>
    <cellStyle name="40% - Accent3 2 18 6" xfId="3845"/>
    <cellStyle name="40% - Accent3 2 18 7" xfId="3846"/>
    <cellStyle name="40% - Accent3 2 18 8" xfId="3847"/>
    <cellStyle name="40% - Accent3 2 19" xfId="3848"/>
    <cellStyle name="40% - Accent3 2 2" xfId="3849"/>
    <cellStyle name="40% - Accent3 2 2 2" xfId="3850"/>
    <cellStyle name="40% - Accent3 2 2 3" xfId="3851"/>
    <cellStyle name="40% - Accent3 2 2 4" xfId="3852"/>
    <cellStyle name="40% - Accent3 2 2 5" xfId="3853"/>
    <cellStyle name="40% - Accent3 2 2 6" xfId="3854"/>
    <cellStyle name="40% - Accent3 2 2 7" xfId="3855"/>
    <cellStyle name="40% - Accent3 2 2 8" xfId="3856"/>
    <cellStyle name="40% - Accent3 2 20" xfId="3857"/>
    <cellStyle name="40% - Accent3 2 21" xfId="3858"/>
    <cellStyle name="40% - Accent3 2 22" xfId="3859"/>
    <cellStyle name="40% - Accent3 2 23" xfId="3860"/>
    <cellStyle name="40% - Accent3 2 24" xfId="3861"/>
    <cellStyle name="40% - Accent3 2 25" xfId="3862"/>
    <cellStyle name="40% - Accent3 2 26" xfId="3863"/>
    <cellStyle name="40% - Accent3 2 27" xfId="3864"/>
    <cellStyle name="40% - Accent3 2 28" xfId="3865"/>
    <cellStyle name="40% - Accent3 2 29" xfId="3866"/>
    <cellStyle name="40% - Accent3 2 3" xfId="3867"/>
    <cellStyle name="40% - Accent3 2 3 2" xfId="3868"/>
    <cellStyle name="40% - Accent3 2 3 3" xfId="3869"/>
    <cellStyle name="40% - Accent3 2 3 4" xfId="3870"/>
    <cellStyle name="40% - Accent3 2 3 5" xfId="3871"/>
    <cellStyle name="40% - Accent3 2 3 6" xfId="3872"/>
    <cellStyle name="40% - Accent3 2 3 7" xfId="3873"/>
    <cellStyle name="40% - Accent3 2 3 8" xfId="3874"/>
    <cellStyle name="40% - Accent3 2 30" xfId="3875"/>
    <cellStyle name="40% - Accent3 2 31" xfId="3876"/>
    <cellStyle name="40% - Accent3 2 32" xfId="3877"/>
    <cellStyle name="40% - Accent3 2 33" xfId="3878"/>
    <cellStyle name="40% - Accent3 2 34" xfId="3879"/>
    <cellStyle name="40% - Accent3 2 35" xfId="3880"/>
    <cellStyle name="40% - Accent3 2 36" xfId="3881"/>
    <cellStyle name="40% - Accent3 2 37" xfId="3882"/>
    <cellStyle name="40% - Accent3 2 38" xfId="3883"/>
    <cellStyle name="40% - Accent3 2 4" xfId="3884"/>
    <cellStyle name="40% - Accent3 2 4 2" xfId="3885"/>
    <cellStyle name="40% - Accent3 2 4 3" xfId="3886"/>
    <cellStyle name="40% - Accent3 2 4 4" xfId="3887"/>
    <cellStyle name="40% - Accent3 2 4 5" xfId="3888"/>
    <cellStyle name="40% - Accent3 2 4 6" xfId="3889"/>
    <cellStyle name="40% - Accent3 2 4 7" xfId="3890"/>
    <cellStyle name="40% - Accent3 2 4 8" xfId="3891"/>
    <cellStyle name="40% - Accent3 2 5" xfId="3892"/>
    <cellStyle name="40% - Accent3 2 5 2" xfId="3893"/>
    <cellStyle name="40% - Accent3 2 5 3" xfId="3894"/>
    <cellStyle name="40% - Accent3 2 5 4" xfId="3895"/>
    <cellStyle name="40% - Accent3 2 5 5" xfId="3896"/>
    <cellStyle name="40% - Accent3 2 5 6" xfId="3897"/>
    <cellStyle name="40% - Accent3 2 5 7" xfId="3898"/>
    <cellStyle name="40% - Accent3 2 5 8" xfId="3899"/>
    <cellStyle name="40% - Accent3 2 6" xfId="3900"/>
    <cellStyle name="40% - Accent3 2 6 2" xfId="3901"/>
    <cellStyle name="40% - Accent3 2 6 3" xfId="3902"/>
    <cellStyle name="40% - Accent3 2 6 4" xfId="3903"/>
    <cellStyle name="40% - Accent3 2 6 5" xfId="3904"/>
    <cellStyle name="40% - Accent3 2 6 6" xfId="3905"/>
    <cellStyle name="40% - Accent3 2 6 7" xfId="3906"/>
    <cellStyle name="40% - Accent3 2 6 8" xfId="3907"/>
    <cellStyle name="40% - Accent3 2 7" xfId="3908"/>
    <cellStyle name="40% - Accent3 2 7 2" xfId="3909"/>
    <cellStyle name="40% - Accent3 2 7 3" xfId="3910"/>
    <cellStyle name="40% - Accent3 2 7 4" xfId="3911"/>
    <cellStyle name="40% - Accent3 2 7 5" xfId="3912"/>
    <cellStyle name="40% - Accent3 2 7 6" xfId="3913"/>
    <cellStyle name="40% - Accent3 2 7 7" xfId="3914"/>
    <cellStyle name="40% - Accent3 2 7 8" xfId="3915"/>
    <cellStyle name="40% - Accent3 2 8" xfId="3916"/>
    <cellStyle name="40% - Accent3 2 8 2" xfId="3917"/>
    <cellStyle name="40% - Accent3 2 8 3" xfId="3918"/>
    <cellStyle name="40% - Accent3 2 8 4" xfId="3919"/>
    <cellStyle name="40% - Accent3 2 8 5" xfId="3920"/>
    <cellStyle name="40% - Accent3 2 8 6" xfId="3921"/>
    <cellStyle name="40% - Accent3 2 8 7" xfId="3922"/>
    <cellStyle name="40% - Accent3 2 8 8" xfId="3923"/>
    <cellStyle name="40% - Accent3 2 9" xfId="3924"/>
    <cellStyle name="40% - Accent3 2 9 2" xfId="3925"/>
    <cellStyle name="40% - Accent3 2 9 3" xfId="3926"/>
    <cellStyle name="40% - Accent3 2 9 4" xfId="3927"/>
    <cellStyle name="40% - Accent3 2 9 5" xfId="3928"/>
    <cellStyle name="40% - Accent3 2 9 6" xfId="3929"/>
    <cellStyle name="40% - Accent3 2 9 7" xfId="3930"/>
    <cellStyle name="40% - Accent3 2 9 8" xfId="3931"/>
    <cellStyle name="40% - Accent3 3" xfId="3932"/>
    <cellStyle name="40% - Accent3 3 10" xfId="3933"/>
    <cellStyle name="40% - Accent3 3 10 2" xfId="3934"/>
    <cellStyle name="40% - Accent3 3 10 3" xfId="3935"/>
    <cellStyle name="40% - Accent3 3 10 4" xfId="3936"/>
    <cellStyle name="40% - Accent3 3 10 5" xfId="3937"/>
    <cellStyle name="40% - Accent3 3 10 6" xfId="3938"/>
    <cellStyle name="40% - Accent3 3 10 7" xfId="3939"/>
    <cellStyle name="40% - Accent3 3 10 8" xfId="3940"/>
    <cellStyle name="40% - Accent3 3 11" xfId="3941"/>
    <cellStyle name="40% - Accent3 3 11 2" xfId="3942"/>
    <cellStyle name="40% - Accent3 3 11 3" xfId="3943"/>
    <cellStyle name="40% - Accent3 3 11 4" xfId="3944"/>
    <cellStyle name="40% - Accent3 3 11 5" xfId="3945"/>
    <cellStyle name="40% - Accent3 3 11 6" xfId="3946"/>
    <cellStyle name="40% - Accent3 3 11 7" xfId="3947"/>
    <cellStyle name="40% - Accent3 3 11 8" xfId="3948"/>
    <cellStyle name="40% - Accent3 3 12" xfId="3949"/>
    <cellStyle name="40% - Accent3 3 12 2" xfId="3950"/>
    <cellStyle name="40% - Accent3 3 12 3" xfId="3951"/>
    <cellStyle name="40% - Accent3 3 12 4" xfId="3952"/>
    <cellStyle name="40% - Accent3 3 12 5" xfId="3953"/>
    <cellStyle name="40% - Accent3 3 12 6" xfId="3954"/>
    <cellStyle name="40% - Accent3 3 12 7" xfId="3955"/>
    <cellStyle name="40% - Accent3 3 12 8" xfId="3956"/>
    <cellStyle name="40% - Accent3 3 13" xfId="3957"/>
    <cellStyle name="40% - Accent3 3 13 2" xfId="3958"/>
    <cellStyle name="40% - Accent3 3 13 3" xfId="3959"/>
    <cellStyle name="40% - Accent3 3 13 4" xfId="3960"/>
    <cellStyle name="40% - Accent3 3 13 5" xfId="3961"/>
    <cellStyle name="40% - Accent3 3 13 6" xfId="3962"/>
    <cellStyle name="40% - Accent3 3 13 7" xfId="3963"/>
    <cellStyle name="40% - Accent3 3 13 8" xfId="3964"/>
    <cellStyle name="40% - Accent3 3 14" xfId="3965"/>
    <cellStyle name="40% - Accent3 3 14 2" xfId="3966"/>
    <cellStyle name="40% - Accent3 3 14 3" xfId="3967"/>
    <cellStyle name="40% - Accent3 3 14 4" xfId="3968"/>
    <cellStyle name="40% - Accent3 3 14 5" xfId="3969"/>
    <cellStyle name="40% - Accent3 3 14 6" xfId="3970"/>
    <cellStyle name="40% - Accent3 3 14 7" xfId="3971"/>
    <cellStyle name="40% - Accent3 3 14 8" xfId="3972"/>
    <cellStyle name="40% - Accent3 3 15" xfId="3973"/>
    <cellStyle name="40% - Accent3 3 15 2" xfId="3974"/>
    <cellStyle name="40% - Accent3 3 15 3" xfId="3975"/>
    <cellStyle name="40% - Accent3 3 15 4" xfId="3976"/>
    <cellStyle name="40% - Accent3 3 15 5" xfId="3977"/>
    <cellStyle name="40% - Accent3 3 15 6" xfId="3978"/>
    <cellStyle name="40% - Accent3 3 15 7" xfId="3979"/>
    <cellStyle name="40% - Accent3 3 15 8" xfId="3980"/>
    <cellStyle name="40% - Accent3 3 16" xfId="3981"/>
    <cellStyle name="40% - Accent3 3 16 2" xfId="3982"/>
    <cellStyle name="40% - Accent3 3 16 3" xfId="3983"/>
    <cellStyle name="40% - Accent3 3 16 4" xfId="3984"/>
    <cellStyle name="40% - Accent3 3 16 5" xfId="3985"/>
    <cellStyle name="40% - Accent3 3 16 6" xfId="3986"/>
    <cellStyle name="40% - Accent3 3 16 7" xfId="3987"/>
    <cellStyle name="40% - Accent3 3 16 8" xfId="3988"/>
    <cellStyle name="40% - Accent3 3 17" xfId="3989"/>
    <cellStyle name="40% - Accent3 3 17 2" xfId="3990"/>
    <cellStyle name="40% - Accent3 3 17 3" xfId="3991"/>
    <cellStyle name="40% - Accent3 3 17 4" xfId="3992"/>
    <cellStyle name="40% - Accent3 3 17 5" xfId="3993"/>
    <cellStyle name="40% - Accent3 3 17 6" xfId="3994"/>
    <cellStyle name="40% - Accent3 3 17 7" xfId="3995"/>
    <cellStyle name="40% - Accent3 3 17 8" xfId="3996"/>
    <cellStyle name="40% - Accent3 3 18" xfId="3997"/>
    <cellStyle name="40% - Accent3 3 18 2" xfId="3998"/>
    <cellStyle name="40% - Accent3 3 18 3" xfId="3999"/>
    <cellStyle name="40% - Accent3 3 18 4" xfId="4000"/>
    <cellStyle name="40% - Accent3 3 18 5" xfId="4001"/>
    <cellStyle name="40% - Accent3 3 18 6" xfId="4002"/>
    <cellStyle name="40% - Accent3 3 18 7" xfId="4003"/>
    <cellStyle name="40% - Accent3 3 18 8" xfId="4004"/>
    <cellStyle name="40% - Accent3 3 19" xfId="4005"/>
    <cellStyle name="40% - Accent3 3 2" xfId="4006"/>
    <cellStyle name="40% - Accent3 3 2 2" xfId="4007"/>
    <cellStyle name="40% - Accent3 3 2 3" xfId="4008"/>
    <cellStyle name="40% - Accent3 3 2 4" xfId="4009"/>
    <cellStyle name="40% - Accent3 3 2 5" xfId="4010"/>
    <cellStyle name="40% - Accent3 3 2 6" xfId="4011"/>
    <cellStyle name="40% - Accent3 3 2 7" xfId="4012"/>
    <cellStyle name="40% - Accent3 3 2 8" xfId="4013"/>
    <cellStyle name="40% - Accent3 3 20" xfId="4014"/>
    <cellStyle name="40% - Accent3 3 21" xfId="4015"/>
    <cellStyle name="40% - Accent3 3 22" xfId="4016"/>
    <cellStyle name="40% - Accent3 3 23" xfId="4017"/>
    <cellStyle name="40% - Accent3 3 24" xfId="4018"/>
    <cellStyle name="40% - Accent3 3 25" xfId="4019"/>
    <cellStyle name="40% - Accent3 3 26" xfId="4020"/>
    <cellStyle name="40% - Accent3 3 27" xfId="4021"/>
    <cellStyle name="40% - Accent3 3 28" xfId="4022"/>
    <cellStyle name="40% - Accent3 3 29" xfId="4023"/>
    <cellStyle name="40% - Accent3 3 3" xfId="4024"/>
    <cellStyle name="40% - Accent3 3 3 2" xfId="4025"/>
    <cellStyle name="40% - Accent3 3 3 3" xfId="4026"/>
    <cellStyle name="40% - Accent3 3 3 4" xfId="4027"/>
    <cellStyle name="40% - Accent3 3 3 5" xfId="4028"/>
    <cellStyle name="40% - Accent3 3 3 6" xfId="4029"/>
    <cellStyle name="40% - Accent3 3 3 7" xfId="4030"/>
    <cellStyle name="40% - Accent3 3 3 8" xfId="4031"/>
    <cellStyle name="40% - Accent3 3 30" xfId="4032"/>
    <cellStyle name="40% - Accent3 3 31" xfId="4033"/>
    <cellStyle name="40% - Accent3 3 32" xfId="4034"/>
    <cellStyle name="40% - Accent3 3 33" xfId="4035"/>
    <cellStyle name="40% - Accent3 3 34" xfId="4036"/>
    <cellStyle name="40% - Accent3 3 35" xfId="4037"/>
    <cellStyle name="40% - Accent3 3 4" xfId="4038"/>
    <cellStyle name="40% - Accent3 3 4 2" xfId="4039"/>
    <cellStyle name="40% - Accent3 3 4 3" xfId="4040"/>
    <cellStyle name="40% - Accent3 3 4 4" xfId="4041"/>
    <cellStyle name="40% - Accent3 3 4 5" xfId="4042"/>
    <cellStyle name="40% - Accent3 3 4 6" xfId="4043"/>
    <cellStyle name="40% - Accent3 3 4 7" xfId="4044"/>
    <cellStyle name="40% - Accent3 3 4 8" xfId="4045"/>
    <cellStyle name="40% - Accent3 3 5" xfId="4046"/>
    <cellStyle name="40% - Accent3 3 5 2" xfId="4047"/>
    <cellStyle name="40% - Accent3 3 5 3" xfId="4048"/>
    <cellStyle name="40% - Accent3 3 5 4" xfId="4049"/>
    <cellStyle name="40% - Accent3 3 5 5" xfId="4050"/>
    <cellStyle name="40% - Accent3 3 5 6" xfId="4051"/>
    <cellStyle name="40% - Accent3 3 5 7" xfId="4052"/>
    <cellStyle name="40% - Accent3 3 5 8" xfId="4053"/>
    <cellStyle name="40% - Accent3 3 6" xfId="4054"/>
    <cellStyle name="40% - Accent3 3 6 2" xfId="4055"/>
    <cellStyle name="40% - Accent3 3 6 3" xfId="4056"/>
    <cellStyle name="40% - Accent3 3 6 4" xfId="4057"/>
    <cellStyle name="40% - Accent3 3 6 5" xfId="4058"/>
    <cellStyle name="40% - Accent3 3 6 6" xfId="4059"/>
    <cellStyle name="40% - Accent3 3 6 7" xfId="4060"/>
    <cellStyle name="40% - Accent3 3 6 8" xfId="4061"/>
    <cellStyle name="40% - Accent3 3 7" xfId="4062"/>
    <cellStyle name="40% - Accent3 3 7 2" xfId="4063"/>
    <cellStyle name="40% - Accent3 3 7 3" xfId="4064"/>
    <cellStyle name="40% - Accent3 3 7 4" xfId="4065"/>
    <cellStyle name="40% - Accent3 3 7 5" xfId="4066"/>
    <cellStyle name="40% - Accent3 3 7 6" xfId="4067"/>
    <cellStyle name="40% - Accent3 3 7 7" xfId="4068"/>
    <cellStyle name="40% - Accent3 3 7 8" xfId="4069"/>
    <cellStyle name="40% - Accent3 3 8" xfId="4070"/>
    <cellStyle name="40% - Accent3 3 8 2" xfId="4071"/>
    <cellStyle name="40% - Accent3 3 8 3" xfId="4072"/>
    <cellStyle name="40% - Accent3 3 8 4" xfId="4073"/>
    <cellStyle name="40% - Accent3 3 8 5" xfId="4074"/>
    <cellStyle name="40% - Accent3 3 8 6" xfId="4075"/>
    <cellStyle name="40% - Accent3 3 8 7" xfId="4076"/>
    <cellStyle name="40% - Accent3 3 8 8" xfId="4077"/>
    <cellStyle name="40% - Accent3 3 9" xfId="4078"/>
    <cellStyle name="40% - Accent3 3 9 2" xfId="4079"/>
    <cellStyle name="40% - Accent3 3 9 3" xfId="4080"/>
    <cellStyle name="40% - Accent3 3 9 4" xfId="4081"/>
    <cellStyle name="40% - Accent3 3 9 5" xfId="4082"/>
    <cellStyle name="40% - Accent3 3 9 6" xfId="4083"/>
    <cellStyle name="40% - Accent3 3 9 7" xfId="4084"/>
    <cellStyle name="40% - Accent3 3 9 8" xfId="4085"/>
    <cellStyle name="40% - Accent3 4" xfId="4086"/>
    <cellStyle name="40% - Accent3 4 10" xfId="4087"/>
    <cellStyle name="40% - Accent3 4 10 2" xfId="4088"/>
    <cellStyle name="40% - Accent3 4 10 3" xfId="4089"/>
    <cellStyle name="40% - Accent3 4 10 4" xfId="4090"/>
    <cellStyle name="40% - Accent3 4 10 5" xfId="4091"/>
    <cellStyle name="40% - Accent3 4 10 6" xfId="4092"/>
    <cellStyle name="40% - Accent3 4 10 7" xfId="4093"/>
    <cellStyle name="40% - Accent3 4 10 8" xfId="4094"/>
    <cellStyle name="40% - Accent3 4 11" xfId="4095"/>
    <cellStyle name="40% - Accent3 4 11 2" xfId="4096"/>
    <cellStyle name="40% - Accent3 4 11 3" xfId="4097"/>
    <cellStyle name="40% - Accent3 4 11 4" xfId="4098"/>
    <cellStyle name="40% - Accent3 4 11 5" xfId="4099"/>
    <cellStyle name="40% - Accent3 4 11 6" xfId="4100"/>
    <cellStyle name="40% - Accent3 4 11 7" xfId="4101"/>
    <cellStyle name="40% - Accent3 4 11 8" xfId="4102"/>
    <cellStyle name="40% - Accent3 4 12" xfId="4103"/>
    <cellStyle name="40% - Accent3 4 12 2" xfId="4104"/>
    <cellStyle name="40% - Accent3 4 12 3" xfId="4105"/>
    <cellStyle name="40% - Accent3 4 12 4" xfId="4106"/>
    <cellStyle name="40% - Accent3 4 12 5" xfId="4107"/>
    <cellStyle name="40% - Accent3 4 12 6" xfId="4108"/>
    <cellStyle name="40% - Accent3 4 12 7" xfId="4109"/>
    <cellStyle name="40% - Accent3 4 12 8" xfId="4110"/>
    <cellStyle name="40% - Accent3 4 13" xfId="4111"/>
    <cellStyle name="40% - Accent3 4 13 2" xfId="4112"/>
    <cellStyle name="40% - Accent3 4 13 3" xfId="4113"/>
    <cellStyle name="40% - Accent3 4 13 4" xfId="4114"/>
    <cellStyle name="40% - Accent3 4 13 5" xfId="4115"/>
    <cellStyle name="40% - Accent3 4 13 6" xfId="4116"/>
    <cellStyle name="40% - Accent3 4 13 7" xfId="4117"/>
    <cellStyle name="40% - Accent3 4 13 8" xfId="4118"/>
    <cellStyle name="40% - Accent3 4 14" xfId="4119"/>
    <cellStyle name="40% - Accent3 4 14 2" xfId="4120"/>
    <cellStyle name="40% - Accent3 4 14 3" xfId="4121"/>
    <cellStyle name="40% - Accent3 4 14 4" xfId="4122"/>
    <cellStyle name="40% - Accent3 4 14 5" xfId="4123"/>
    <cellStyle name="40% - Accent3 4 14 6" xfId="4124"/>
    <cellStyle name="40% - Accent3 4 14 7" xfId="4125"/>
    <cellStyle name="40% - Accent3 4 14 8" xfId="4126"/>
    <cellStyle name="40% - Accent3 4 15" xfId="4127"/>
    <cellStyle name="40% - Accent3 4 15 2" xfId="4128"/>
    <cellStyle name="40% - Accent3 4 15 3" xfId="4129"/>
    <cellStyle name="40% - Accent3 4 15 4" xfId="4130"/>
    <cellStyle name="40% - Accent3 4 15 5" xfId="4131"/>
    <cellStyle name="40% - Accent3 4 15 6" xfId="4132"/>
    <cellStyle name="40% - Accent3 4 15 7" xfId="4133"/>
    <cellStyle name="40% - Accent3 4 15 8" xfId="4134"/>
    <cellStyle name="40% - Accent3 4 16" xfId="4135"/>
    <cellStyle name="40% - Accent3 4 16 2" xfId="4136"/>
    <cellStyle name="40% - Accent3 4 16 3" xfId="4137"/>
    <cellStyle name="40% - Accent3 4 16 4" xfId="4138"/>
    <cellStyle name="40% - Accent3 4 16 5" xfId="4139"/>
    <cellStyle name="40% - Accent3 4 16 6" xfId="4140"/>
    <cellStyle name="40% - Accent3 4 16 7" xfId="4141"/>
    <cellStyle name="40% - Accent3 4 16 8" xfId="4142"/>
    <cellStyle name="40% - Accent3 4 17" xfId="4143"/>
    <cellStyle name="40% - Accent3 4 17 2" xfId="4144"/>
    <cellStyle name="40% - Accent3 4 17 3" xfId="4145"/>
    <cellStyle name="40% - Accent3 4 17 4" xfId="4146"/>
    <cellStyle name="40% - Accent3 4 17 5" xfId="4147"/>
    <cellStyle name="40% - Accent3 4 17 6" xfId="4148"/>
    <cellStyle name="40% - Accent3 4 17 7" xfId="4149"/>
    <cellStyle name="40% - Accent3 4 17 8" xfId="4150"/>
    <cellStyle name="40% - Accent3 4 18" xfId="4151"/>
    <cellStyle name="40% - Accent3 4 18 2" xfId="4152"/>
    <cellStyle name="40% - Accent3 4 18 3" xfId="4153"/>
    <cellStyle name="40% - Accent3 4 18 4" xfId="4154"/>
    <cellStyle name="40% - Accent3 4 18 5" xfId="4155"/>
    <cellStyle name="40% - Accent3 4 18 6" xfId="4156"/>
    <cellStyle name="40% - Accent3 4 18 7" xfId="4157"/>
    <cellStyle name="40% - Accent3 4 18 8" xfId="4158"/>
    <cellStyle name="40% - Accent3 4 19" xfId="4159"/>
    <cellStyle name="40% - Accent3 4 2" xfId="4160"/>
    <cellStyle name="40% - Accent3 4 2 2" xfId="4161"/>
    <cellStyle name="40% - Accent3 4 2 3" xfId="4162"/>
    <cellStyle name="40% - Accent3 4 2 4" xfId="4163"/>
    <cellStyle name="40% - Accent3 4 2 5" xfId="4164"/>
    <cellStyle name="40% - Accent3 4 2 6" xfId="4165"/>
    <cellStyle name="40% - Accent3 4 2 7" xfId="4166"/>
    <cellStyle name="40% - Accent3 4 2 8" xfId="4167"/>
    <cellStyle name="40% - Accent3 4 20" xfId="4168"/>
    <cellStyle name="40% - Accent3 4 21" xfId="4169"/>
    <cellStyle name="40% - Accent3 4 22" xfId="4170"/>
    <cellStyle name="40% - Accent3 4 23" xfId="4171"/>
    <cellStyle name="40% - Accent3 4 24" xfId="4172"/>
    <cellStyle name="40% - Accent3 4 25" xfId="4173"/>
    <cellStyle name="40% - Accent3 4 26" xfId="4174"/>
    <cellStyle name="40% - Accent3 4 27" xfId="4175"/>
    <cellStyle name="40% - Accent3 4 28" xfId="4176"/>
    <cellStyle name="40% - Accent3 4 29" xfId="4177"/>
    <cellStyle name="40% - Accent3 4 3" xfId="4178"/>
    <cellStyle name="40% - Accent3 4 3 2" xfId="4179"/>
    <cellStyle name="40% - Accent3 4 3 3" xfId="4180"/>
    <cellStyle name="40% - Accent3 4 3 4" xfId="4181"/>
    <cellStyle name="40% - Accent3 4 3 5" xfId="4182"/>
    <cellStyle name="40% - Accent3 4 3 6" xfId="4183"/>
    <cellStyle name="40% - Accent3 4 3 7" xfId="4184"/>
    <cellStyle name="40% - Accent3 4 3 8" xfId="4185"/>
    <cellStyle name="40% - Accent3 4 30" xfId="4186"/>
    <cellStyle name="40% - Accent3 4 31" xfId="4187"/>
    <cellStyle name="40% - Accent3 4 32" xfId="4188"/>
    <cellStyle name="40% - Accent3 4 33" xfId="4189"/>
    <cellStyle name="40% - Accent3 4 34" xfId="4190"/>
    <cellStyle name="40% - Accent3 4 35" xfId="4191"/>
    <cellStyle name="40% - Accent3 4 4" xfId="4192"/>
    <cellStyle name="40% - Accent3 4 4 2" xfId="4193"/>
    <cellStyle name="40% - Accent3 4 4 3" xfId="4194"/>
    <cellStyle name="40% - Accent3 4 4 4" xfId="4195"/>
    <cellStyle name="40% - Accent3 4 4 5" xfId="4196"/>
    <cellStyle name="40% - Accent3 4 4 6" xfId="4197"/>
    <cellStyle name="40% - Accent3 4 4 7" xfId="4198"/>
    <cellStyle name="40% - Accent3 4 4 8" xfId="4199"/>
    <cellStyle name="40% - Accent3 4 5" xfId="4200"/>
    <cellStyle name="40% - Accent3 4 5 2" xfId="4201"/>
    <cellStyle name="40% - Accent3 4 5 3" xfId="4202"/>
    <cellStyle name="40% - Accent3 4 5 4" xfId="4203"/>
    <cellStyle name="40% - Accent3 4 5 5" xfId="4204"/>
    <cellStyle name="40% - Accent3 4 5 6" xfId="4205"/>
    <cellStyle name="40% - Accent3 4 5 7" xfId="4206"/>
    <cellStyle name="40% - Accent3 4 5 8" xfId="4207"/>
    <cellStyle name="40% - Accent3 4 6" xfId="4208"/>
    <cellStyle name="40% - Accent3 4 6 2" xfId="4209"/>
    <cellStyle name="40% - Accent3 4 6 3" xfId="4210"/>
    <cellStyle name="40% - Accent3 4 6 4" xfId="4211"/>
    <cellStyle name="40% - Accent3 4 6 5" xfId="4212"/>
    <cellStyle name="40% - Accent3 4 6 6" xfId="4213"/>
    <cellStyle name="40% - Accent3 4 6 7" xfId="4214"/>
    <cellStyle name="40% - Accent3 4 6 8" xfId="4215"/>
    <cellStyle name="40% - Accent3 4 7" xfId="4216"/>
    <cellStyle name="40% - Accent3 4 7 2" xfId="4217"/>
    <cellStyle name="40% - Accent3 4 7 3" xfId="4218"/>
    <cellStyle name="40% - Accent3 4 7 4" xfId="4219"/>
    <cellStyle name="40% - Accent3 4 7 5" xfId="4220"/>
    <cellStyle name="40% - Accent3 4 7 6" xfId="4221"/>
    <cellStyle name="40% - Accent3 4 7 7" xfId="4222"/>
    <cellStyle name="40% - Accent3 4 7 8" xfId="4223"/>
    <cellStyle name="40% - Accent3 4 8" xfId="4224"/>
    <cellStyle name="40% - Accent3 4 8 2" xfId="4225"/>
    <cellStyle name="40% - Accent3 4 8 3" xfId="4226"/>
    <cellStyle name="40% - Accent3 4 8 4" xfId="4227"/>
    <cellStyle name="40% - Accent3 4 8 5" xfId="4228"/>
    <cellStyle name="40% - Accent3 4 8 6" xfId="4229"/>
    <cellStyle name="40% - Accent3 4 8 7" xfId="4230"/>
    <cellStyle name="40% - Accent3 4 8 8" xfId="4231"/>
    <cellStyle name="40% - Accent3 4 9" xfId="4232"/>
    <cellStyle name="40% - Accent3 4 9 2" xfId="4233"/>
    <cellStyle name="40% - Accent3 4 9 3" xfId="4234"/>
    <cellStyle name="40% - Accent3 4 9 4" xfId="4235"/>
    <cellStyle name="40% - Accent3 4 9 5" xfId="4236"/>
    <cellStyle name="40% - Accent3 4 9 6" xfId="4237"/>
    <cellStyle name="40% - Accent3 4 9 7" xfId="4238"/>
    <cellStyle name="40% - Accent3 4 9 8" xfId="4239"/>
    <cellStyle name="40% - Accent3 5" xfId="4240"/>
    <cellStyle name="40% - Accent3 5 10" xfId="4241"/>
    <cellStyle name="40% - Accent3 5 10 2" xfId="4242"/>
    <cellStyle name="40% - Accent3 5 10 3" xfId="4243"/>
    <cellStyle name="40% - Accent3 5 10 4" xfId="4244"/>
    <cellStyle name="40% - Accent3 5 10 5" xfId="4245"/>
    <cellStyle name="40% - Accent3 5 10 6" xfId="4246"/>
    <cellStyle name="40% - Accent3 5 10 7" xfId="4247"/>
    <cellStyle name="40% - Accent3 5 10 8" xfId="4248"/>
    <cellStyle name="40% - Accent3 5 11" xfId="4249"/>
    <cellStyle name="40% - Accent3 5 11 2" xfId="4250"/>
    <cellStyle name="40% - Accent3 5 11 3" xfId="4251"/>
    <cellStyle name="40% - Accent3 5 11 4" xfId="4252"/>
    <cellStyle name="40% - Accent3 5 11 5" xfId="4253"/>
    <cellStyle name="40% - Accent3 5 11 6" xfId="4254"/>
    <cellStyle name="40% - Accent3 5 11 7" xfId="4255"/>
    <cellStyle name="40% - Accent3 5 11 8" xfId="4256"/>
    <cellStyle name="40% - Accent3 5 12" xfId="4257"/>
    <cellStyle name="40% - Accent3 5 12 2" xfId="4258"/>
    <cellStyle name="40% - Accent3 5 12 3" xfId="4259"/>
    <cellStyle name="40% - Accent3 5 12 4" xfId="4260"/>
    <cellStyle name="40% - Accent3 5 12 5" xfId="4261"/>
    <cellStyle name="40% - Accent3 5 12 6" xfId="4262"/>
    <cellStyle name="40% - Accent3 5 12 7" xfId="4263"/>
    <cellStyle name="40% - Accent3 5 12 8" xfId="4264"/>
    <cellStyle name="40% - Accent3 5 13" xfId="4265"/>
    <cellStyle name="40% - Accent3 5 13 2" xfId="4266"/>
    <cellStyle name="40% - Accent3 5 13 3" xfId="4267"/>
    <cellStyle name="40% - Accent3 5 13 4" xfId="4268"/>
    <cellStyle name="40% - Accent3 5 13 5" xfId="4269"/>
    <cellStyle name="40% - Accent3 5 13 6" xfId="4270"/>
    <cellStyle name="40% - Accent3 5 13 7" xfId="4271"/>
    <cellStyle name="40% - Accent3 5 13 8" xfId="4272"/>
    <cellStyle name="40% - Accent3 5 14" xfId="4273"/>
    <cellStyle name="40% - Accent3 5 14 2" xfId="4274"/>
    <cellStyle name="40% - Accent3 5 14 3" xfId="4275"/>
    <cellStyle name="40% - Accent3 5 14 4" xfId="4276"/>
    <cellStyle name="40% - Accent3 5 14 5" xfId="4277"/>
    <cellStyle name="40% - Accent3 5 14 6" xfId="4278"/>
    <cellStyle name="40% - Accent3 5 14 7" xfId="4279"/>
    <cellStyle name="40% - Accent3 5 14 8" xfId="4280"/>
    <cellStyle name="40% - Accent3 5 15" xfId="4281"/>
    <cellStyle name="40% - Accent3 5 15 2" xfId="4282"/>
    <cellStyle name="40% - Accent3 5 15 3" xfId="4283"/>
    <cellStyle name="40% - Accent3 5 15 4" xfId="4284"/>
    <cellStyle name="40% - Accent3 5 15 5" xfId="4285"/>
    <cellStyle name="40% - Accent3 5 15 6" xfId="4286"/>
    <cellStyle name="40% - Accent3 5 15 7" xfId="4287"/>
    <cellStyle name="40% - Accent3 5 15 8" xfId="4288"/>
    <cellStyle name="40% - Accent3 5 16" xfId="4289"/>
    <cellStyle name="40% - Accent3 5 16 2" xfId="4290"/>
    <cellStyle name="40% - Accent3 5 16 3" xfId="4291"/>
    <cellStyle name="40% - Accent3 5 16 4" xfId="4292"/>
    <cellStyle name="40% - Accent3 5 16 5" xfId="4293"/>
    <cellStyle name="40% - Accent3 5 16 6" xfId="4294"/>
    <cellStyle name="40% - Accent3 5 16 7" xfId="4295"/>
    <cellStyle name="40% - Accent3 5 16 8" xfId="4296"/>
    <cellStyle name="40% - Accent3 5 17" xfId="4297"/>
    <cellStyle name="40% - Accent3 5 17 2" xfId="4298"/>
    <cellStyle name="40% - Accent3 5 17 3" xfId="4299"/>
    <cellStyle name="40% - Accent3 5 17 4" xfId="4300"/>
    <cellStyle name="40% - Accent3 5 17 5" xfId="4301"/>
    <cellStyle name="40% - Accent3 5 17 6" xfId="4302"/>
    <cellStyle name="40% - Accent3 5 17 7" xfId="4303"/>
    <cellStyle name="40% - Accent3 5 17 8" xfId="4304"/>
    <cellStyle name="40% - Accent3 5 18" xfId="4305"/>
    <cellStyle name="40% - Accent3 5 18 2" xfId="4306"/>
    <cellStyle name="40% - Accent3 5 18 3" xfId="4307"/>
    <cellStyle name="40% - Accent3 5 18 4" xfId="4308"/>
    <cellStyle name="40% - Accent3 5 18 5" xfId="4309"/>
    <cellStyle name="40% - Accent3 5 18 6" xfId="4310"/>
    <cellStyle name="40% - Accent3 5 18 7" xfId="4311"/>
    <cellStyle name="40% - Accent3 5 18 8" xfId="4312"/>
    <cellStyle name="40% - Accent3 5 19" xfId="4313"/>
    <cellStyle name="40% - Accent3 5 2" xfId="4314"/>
    <cellStyle name="40% - Accent3 5 2 2" xfId="4315"/>
    <cellStyle name="40% - Accent3 5 2 3" xfId="4316"/>
    <cellStyle name="40% - Accent3 5 2 4" xfId="4317"/>
    <cellStyle name="40% - Accent3 5 2 5" xfId="4318"/>
    <cellStyle name="40% - Accent3 5 2 6" xfId="4319"/>
    <cellStyle name="40% - Accent3 5 2 7" xfId="4320"/>
    <cellStyle name="40% - Accent3 5 2 8" xfId="4321"/>
    <cellStyle name="40% - Accent3 5 20" xfId="4322"/>
    <cellStyle name="40% - Accent3 5 21" xfId="4323"/>
    <cellStyle name="40% - Accent3 5 22" xfId="4324"/>
    <cellStyle name="40% - Accent3 5 23" xfId="4325"/>
    <cellStyle name="40% - Accent3 5 24" xfId="4326"/>
    <cellStyle name="40% - Accent3 5 25" xfId="4327"/>
    <cellStyle name="40% - Accent3 5 26" xfId="4328"/>
    <cellStyle name="40% - Accent3 5 27" xfId="4329"/>
    <cellStyle name="40% - Accent3 5 28" xfId="4330"/>
    <cellStyle name="40% - Accent3 5 29" xfId="4331"/>
    <cellStyle name="40% - Accent3 5 3" xfId="4332"/>
    <cellStyle name="40% - Accent3 5 3 2" xfId="4333"/>
    <cellStyle name="40% - Accent3 5 3 3" xfId="4334"/>
    <cellStyle name="40% - Accent3 5 3 4" xfId="4335"/>
    <cellStyle name="40% - Accent3 5 3 5" xfId="4336"/>
    <cellStyle name="40% - Accent3 5 3 6" xfId="4337"/>
    <cellStyle name="40% - Accent3 5 3 7" xfId="4338"/>
    <cellStyle name="40% - Accent3 5 3 8" xfId="4339"/>
    <cellStyle name="40% - Accent3 5 30" xfId="4340"/>
    <cellStyle name="40% - Accent3 5 31" xfId="4341"/>
    <cellStyle name="40% - Accent3 5 32" xfId="4342"/>
    <cellStyle name="40% - Accent3 5 33" xfId="4343"/>
    <cellStyle name="40% - Accent3 5 34" xfId="4344"/>
    <cellStyle name="40% - Accent3 5 35" xfId="4345"/>
    <cellStyle name="40% - Accent3 5 4" xfId="4346"/>
    <cellStyle name="40% - Accent3 5 4 2" xfId="4347"/>
    <cellStyle name="40% - Accent3 5 4 3" xfId="4348"/>
    <cellStyle name="40% - Accent3 5 4 4" xfId="4349"/>
    <cellStyle name="40% - Accent3 5 4 5" xfId="4350"/>
    <cellStyle name="40% - Accent3 5 4 6" xfId="4351"/>
    <cellStyle name="40% - Accent3 5 4 7" xfId="4352"/>
    <cellStyle name="40% - Accent3 5 4 8" xfId="4353"/>
    <cellStyle name="40% - Accent3 5 5" xfId="4354"/>
    <cellStyle name="40% - Accent3 5 5 2" xfId="4355"/>
    <cellStyle name="40% - Accent3 5 5 3" xfId="4356"/>
    <cellStyle name="40% - Accent3 5 5 4" xfId="4357"/>
    <cellStyle name="40% - Accent3 5 5 5" xfId="4358"/>
    <cellStyle name="40% - Accent3 5 5 6" xfId="4359"/>
    <cellStyle name="40% - Accent3 5 5 7" xfId="4360"/>
    <cellStyle name="40% - Accent3 5 5 8" xfId="4361"/>
    <cellStyle name="40% - Accent3 5 6" xfId="4362"/>
    <cellStyle name="40% - Accent3 5 6 2" xfId="4363"/>
    <cellStyle name="40% - Accent3 5 6 3" xfId="4364"/>
    <cellStyle name="40% - Accent3 5 6 4" xfId="4365"/>
    <cellStyle name="40% - Accent3 5 6 5" xfId="4366"/>
    <cellStyle name="40% - Accent3 5 6 6" xfId="4367"/>
    <cellStyle name="40% - Accent3 5 6 7" xfId="4368"/>
    <cellStyle name="40% - Accent3 5 6 8" xfId="4369"/>
    <cellStyle name="40% - Accent3 5 7" xfId="4370"/>
    <cellStyle name="40% - Accent3 5 7 2" xfId="4371"/>
    <cellStyle name="40% - Accent3 5 7 3" xfId="4372"/>
    <cellStyle name="40% - Accent3 5 7 4" xfId="4373"/>
    <cellStyle name="40% - Accent3 5 7 5" xfId="4374"/>
    <cellStyle name="40% - Accent3 5 7 6" xfId="4375"/>
    <cellStyle name="40% - Accent3 5 7 7" xfId="4376"/>
    <cellStyle name="40% - Accent3 5 7 8" xfId="4377"/>
    <cellStyle name="40% - Accent3 5 8" xfId="4378"/>
    <cellStyle name="40% - Accent3 5 8 2" xfId="4379"/>
    <cellStyle name="40% - Accent3 5 8 3" xfId="4380"/>
    <cellStyle name="40% - Accent3 5 8 4" xfId="4381"/>
    <cellStyle name="40% - Accent3 5 8 5" xfId="4382"/>
    <cellStyle name="40% - Accent3 5 8 6" xfId="4383"/>
    <cellStyle name="40% - Accent3 5 8 7" xfId="4384"/>
    <cellStyle name="40% - Accent3 5 8 8" xfId="4385"/>
    <cellStyle name="40% - Accent3 5 9" xfId="4386"/>
    <cellStyle name="40% - Accent3 5 9 2" xfId="4387"/>
    <cellStyle name="40% - Accent3 5 9 3" xfId="4388"/>
    <cellStyle name="40% - Accent3 5 9 4" xfId="4389"/>
    <cellStyle name="40% - Accent3 5 9 5" xfId="4390"/>
    <cellStyle name="40% - Accent3 5 9 6" xfId="4391"/>
    <cellStyle name="40% - Accent3 5 9 7" xfId="4392"/>
    <cellStyle name="40% - Accent3 5 9 8" xfId="4393"/>
    <cellStyle name="40% - Accent3 6" xfId="4394"/>
    <cellStyle name="40% - Accent4 2" xfId="4395"/>
    <cellStyle name="40% - Accent4 2 10" xfId="4396"/>
    <cellStyle name="40% - Accent4 2 10 2" xfId="4397"/>
    <cellStyle name="40% - Accent4 2 10 3" xfId="4398"/>
    <cellStyle name="40% - Accent4 2 10 4" xfId="4399"/>
    <cellStyle name="40% - Accent4 2 10 5" xfId="4400"/>
    <cellStyle name="40% - Accent4 2 10 6" xfId="4401"/>
    <cellStyle name="40% - Accent4 2 10 7" xfId="4402"/>
    <cellStyle name="40% - Accent4 2 10 8" xfId="4403"/>
    <cellStyle name="40% - Accent4 2 11" xfId="4404"/>
    <cellStyle name="40% - Accent4 2 11 2" xfId="4405"/>
    <cellStyle name="40% - Accent4 2 11 3" xfId="4406"/>
    <cellStyle name="40% - Accent4 2 11 4" xfId="4407"/>
    <cellStyle name="40% - Accent4 2 11 5" xfId="4408"/>
    <cellStyle name="40% - Accent4 2 11 6" xfId="4409"/>
    <cellStyle name="40% - Accent4 2 11 7" xfId="4410"/>
    <cellStyle name="40% - Accent4 2 11 8" xfId="4411"/>
    <cellStyle name="40% - Accent4 2 12" xfId="4412"/>
    <cellStyle name="40% - Accent4 2 12 2" xfId="4413"/>
    <cellStyle name="40% - Accent4 2 12 3" xfId="4414"/>
    <cellStyle name="40% - Accent4 2 12 4" xfId="4415"/>
    <cellStyle name="40% - Accent4 2 12 5" xfId="4416"/>
    <cellStyle name="40% - Accent4 2 12 6" xfId="4417"/>
    <cellStyle name="40% - Accent4 2 12 7" xfId="4418"/>
    <cellStyle name="40% - Accent4 2 12 8" xfId="4419"/>
    <cellStyle name="40% - Accent4 2 13" xfId="4420"/>
    <cellStyle name="40% - Accent4 2 13 2" xfId="4421"/>
    <cellStyle name="40% - Accent4 2 13 3" xfId="4422"/>
    <cellStyle name="40% - Accent4 2 13 4" xfId="4423"/>
    <cellStyle name="40% - Accent4 2 13 5" xfId="4424"/>
    <cellStyle name="40% - Accent4 2 13 6" xfId="4425"/>
    <cellStyle name="40% - Accent4 2 13 7" xfId="4426"/>
    <cellStyle name="40% - Accent4 2 13 8" xfId="4427"/>
    <cellStyle name="40% - Accent4 2 14" xfId="4428"/>
    <cellStyle name="40% - Accent4 2 14 2" xfId="4429"/>
    <cellStyle name="40% - Accent4 2 14 3" xfId="4430"/>
    <cellStyle name="40% - Accent4 2 14 4" xfId="4431"/>
    <cellStyle name="40% - Accent4 2 14 5" xfId="4432"/>
    <cellStyle name="40% - Accent4 2 14 6" xfId="4433"/>
    <cellStyle name="40% - Accent4 2 14 7" xfId="4434"/>
    <cellStyle name="40% - Accent4 2 14 8" xfId="4435"/>
    <cellStyle name="40% - Accent4 2 15" xfId="4436"/>
    <cellStyle name="40% - Accent4 2 15 2" xfId="4437"/>
    <cellStyle name="40% - Accent4 2 15 3" xfId="4438"/>
    <cellStyle name="40% - Accent4 2 15 4" xfId="4439"/>
    <cellStyle name="40% - Accent4 2 15 5" xfId="4440"/>
    <cellStyle name="40% - Accent4 2 15 6" xfId="4441"/>
    <cellStyle name="40% - Accent4 2 15 7" xfId="4442"/>
    <cellStyle name="40% - Accent4 2 15 8" xfId="4443"/>
    <cellStyle name="40% - Accent4 2 16" xfId="4444"/>
    <cellStyle name="40% - Accent4 2 16 2" xfId="4445"/>
    <cellStyle name="40% - Accent4 2 16 3" xfId="4446"/>
    <cellStyle name="40% - Accent4 2 16 4" xfId="4447"/>
    <cellStyle name="40% - Accent4 2 16 5" xfId="4448"/>
    <cellStyle name="40% - Accent4 2 16 6" xfId="4449"/>
    <cellStyle name="40% - Accent4 2 16 7" xfId="4450"/>
    <cellStyle name="40% - Accent4 2 16 8" xfId="4451"/>
    <cellStyle name="40% - Accent4 2 17" xfId="4452"/>
    <cellStyle name="40% - Accent4 2 17 2" xfId="4453"/>
    <cellStyle name="40% - Accent4 2 17 3" xfId="4454"/>
    <cellStyle name="40% - Accent4 2 17 4" xfId="4455"/>
    <cellStyle name="40% - Accent4 2 17 5" xfId="4456"/>
    <cellStyle name="40% - Accent4 2 17 6" xfId="4457"/>
    <cellStyle name="40% - Accent4 2 17 7" xfId="4458"/>
    <cellStyle name="40% - Accent4 2 17 8" xfId="4459"/>
    <cellStyle name="40% - Accent4 2 18" xfId="4460"/>
    <cellStyle name="40% - Accent4 2 18 2" xfId="4461"/>
    <cellStyle name="40% - Accent4 2 18 3" xfId="4462"/>
    <cellStyle name="40% - Accent4 2 18 4" xfId="4463"/>
    <cellStyle name="40% - Accent4 2 18 5" xfId="4464"/>
    <cellStyle name="40% - Accent4 2 18 6" xfId="4465"/>
    <cellStyle name="40% - Accent4 2 18 7" xfId="4466"/>
    <cellStyle name="40% - Accent4 2 18 8" xfId="4467"/>
    <cellStyle name="40% - Accent4 2 19" xfId="4468"/>
    <cellStyle name="40% - Accent4 2 2" xfId="4469"/>
    <cellStyle name="40% - Accent4 2 2 2" xfId="4470"/>
    <cellStyle name="40% - Accent4 2 2 3" xfId="4471"/>
    <cellStyle name="40% - Accent4 2 2 4" xfId="4472"/>
    <cellStyle name="40% - Accent4 2 2 5" xfId="4473"/>
    <cellStyle name="40% - Accent4 2 2 6" xfId="4474"/>
    <cellStyle name="40% - Accent4 2 2 7" xfId="4475"/>
    <cellStyle name="40% - Accent4 2 2 8" xfId="4476"/>
    <cellStyle name="40% - Accent4 2 20" xfId="4477"/>
    <cellStyle name="40% - Accent4 2 21" xfId="4478"/>
    <cellStyle name="40% - Accent4 2 22" xfId="4479"/>
    <cellStyle name="40% - Accent4 2 23" xfId="4480"/>
    <cellStyle name="40% - Accent4 2 24" xfId="4481"/>
    <cellStyle name="40% - Accent4 2 25" xfId="4482"/>
    <cellStyle name="40% - Accent4 2 26" xfId="4483"/>
    <cellStyle name="40% - Accent4 2 27" xfId="4484"/>
    <cellStyle name="40% - Accent4 2 28" xfId="4485"/>
    <cellStyle name="40% - Accent4 2 29" xfId="4486"/>
    <cellStyle name="40% - Accent4 2 3" xfId="4487"/>
    <cellStyle name="40% - Accent4 2 3 2" xfId="4488"/>
    <cellStyle name="40% - Accent4 2 3 3" xfId="4489"/>
    <cellStyle name="40% - Accent4 2 3 4" xfId="4490"/>
    <cellStyle name="40% - Accent4 2 3 5" xfId="4491"/>
    <cellStyle name="40% - Accent4 2 3 6" xfId="4492"/>
    <cellStyle name="40% - Accent4 2 3 7" xfId="4493"/>
    <cellStyle name="40% - Accent4 2 3 8" xfId="4494"/>
    <cellStyle name="40% - Accent4 2 30" xfId="4495"/>
    <cellStyle name="40% - Accent4 2 31" xfId="4496"/>
    <cellStyle name="40% - Accent4 2 32" xfId="4497"/>
    <cellStyle name="40% - Accent4 2 33" xfId="4498"/>
    <cellStyle name="40% - Accent4 2 34" xfId="4499"/>
    <cellStyle name="40% - Accent4 2 35" xfId="4500"/>
    <cellStyle name="40% - Accent4 2 36" xfId="4501"/>
    <cellStyle name="40% - Accent4 2 37" xfId="4502"/>
    <cellStyle name="40% - Accent4 2 38" xfId="4503"/>
    <cellStyle name="40% - Accent4 2 4" xfId="4504"/>
    <cellStyle name="40% - Accent4 2 4 2" xfId="4505"/>
    <cellStyle name="40% - Accent4 2 4 3" xfId="4506"/>
    <cellStyle name="40% - Accent4 2 4 4" xfId="4507"/>
    <cellStyle name="40% - Accent4 2 4 5" xfId="4508"/>
    <cellStyle name="40% - Accent4 2 4 6" xfId="4509"/>
    <cellStyle name="40% - Accent4 2 4 7" xfId="4510"/>
    <cellStyle name="40% - Accent4 2 4 8" xfId="4511"/>
    <cellStyle name="40% - Accent4 2 5" xfId="4512"/>
    <cellStyle name="40% - Accent4 2 5 2" xfId="4513"/>
    <cellStyle name="40% - Accent4 2 5 3" xfId="4514"/>
    <cellStyle name="40% - Accent4 2 5 4" xfId="4515"/>
    <cellStyle name="40% - Accent4 2 5 5" xfId="4516"/>
    <cellStyle name="40% - Accent4 2 5 6" xfId="4517"/>
    <cellStyle name="40% - Accent4 2 5 7" xfId="4518"/>
    <cellStyle name="40% - Accent4 2 5 8" xfId="4519"/>
    <cellStyle name="40% - Accent4 2 6" xfId="4520"/>
    <cellStyle name="40% - Accent4 2 6 2" xfId="4521"/>
    <cellStyle name="40% - Accent4 2 6 3" xfId="4522"/>
    <cellStyle name="40% - Accent4 2 6 4" xfId="4523"/>
    <cellStyle name="40% - Accent4 2 6 5" xfId="4524"/>
    <cellStyle name="40% - Accent4 2 6 6" xfId="4525"/>
    <cellStyle name="40% - Accent4 2 6 7" xfId="4526"/>
    <cellStyle name="40% - Accent4 2 6 8" xfId="4527"/>
    <cellStyle name="40% - Accent4 2 7" xfId="4528"/>
    <cellStyle name="40% - Accent4 2 7 2" xfId="4529"/>
    <cellStyle name="40% - Accent4 2 7 3" xfId="4530"/>
    <cellStyle name="40% - Accent4 2 7 4" xfId="4531"/>
    <cellStyle name="40% - Accent4 2 7 5" xfId="4532"/>
    <cellStyle name="40% - Accent4 2 7 6" xfId="4533"/>
    <cellStyle name="40% - Accent4 2 7 7" xfId="4534"/>
    <cellStyle name="40% - Accent4 2 7 8" xfId="4535"/>
    <cellStyle name="40% - Accent4 2 8" xfId="4536"/>
    <cellStyle name="40% - Accent4 2 8 2" xfId="4537"/>
    <cellStyle name="40% - Accent4 2 8 3" xfId="4538"/>
    <cellStyle name="40% - Accent4 2 8 4" xfId="4539"/>
    <cellStyle name="40% - Accent4 2 8 5" xfId="4540"/>
    <cellStyle name="40% - Accent4 2 8 6" xfId="4541"/>
    <cellStyle name="40% - Accent4 2 8 7" xfId="4542"/>
    <cellStyle name="40% - Accent4 2 8 8" xfId="4543"/>
    <cellStyle name="40% - Accent4 2 9" xfId="4544"/>
    <cellStyle name="40% - Accent4 2 9 2" xfId="4545"/>
    <cellStyle name="40% - Accent4 2 9 3" xfId="4546"/>
    <cellStyle name="40% - Accent4 2 9 4" xfId="4547"/>
    <cellStyle name="40% - Accent4 2 9 5" xfId="4548"/>
    <cellStyle name="40% - Accent4 2 9 6" xfId="4549"/>
    <cellStyle name="40% - Accent4 2 9 7" xfId="4550"/>
    <cellStyle name="40% - Accent4 2 9 8" xfId="4551"/>
    <cellStyle name="40% - Accent4 3" xfId="4552"/>
    <cellStyle name="40% - Accent4 3 10" xfId="4553"/>
    <cellStyle name="40% - Accent4 3 10 2" xfId="4554"/>
    <cellStyle name="40% - Accent4 3 10 3" xfId="4555"/>
    <cellStyle name="40% - Accent4 3 10 4" xfId="4556"/>
    <cellStyle name="40% - Accent4 3 10 5" xfId="4557"/>
    <cellStyle name="40% - Accent4 3 10 6" xfId="4558"/>
    <cellStyle name="40% - Accent4 3 10 7" xfId="4559"/>
    <cellStyle name="40% - Accent4 3 10 8" xfId="4560"/>
    <cellStyle name="40% - Accent4 3 11" xfId="4561"/>
    <cellStyle name="40% - Accent4 3 11 2" xfId="4562"/>
    <cellStyle name="40% - Accent4 3 11 3" xfId="4563"/>
    <cellStyle name="40% - Accent4 3 11 4" xfId="4564"/>
    <cellStyle name="40% - Accent4 3 11 5" xfId="4565"/>
    <cellStyle name="40% - Accent4 3 11 6" xfId="4566"/>
    <cellStyle name="40% - Accent4 3 11 7" xfId="4567"/>
    <cellStyle name="40% - Accent4 3 11 8" xfId="4568"/>
    <cellStyle name="40% - Accent4 3 12" xfId="4569"/>
    <cellStyle name="40% - Accent4 3 12 2" xfId="4570"/>
    <cellStyle name="40% - Accent4 3 12 3" xfId="4571"/>
    <cellStyle name="40% - Accent4 3 12 4" xfId="4572"/>
    <cellStyle name="40% - Accent4 3 12 5" xfId="4573"/>
    <cellStyle name="40% - Accent4 3 12 6" xfId="4574"/>
    <cellStyle name="40% - Accent4 3 12 7" xfId="4575"/>
    <cellStyle name="40% - Accent4 3 12 8" xfId="4576"/>
    <cellStyle name="40% - Accent4 3 13" xfId="4577"/>
    <cellStyle name="40% - Accent4 3 13 2" xfId="4578"/>
    <cellStyle name="40% - Accent4 3 13 3" xfId="4579"/>
    <cellStyle name="40% - Accent4 3 13 4" xfId="4580"/>
    <cellStyle name="40% - Accent4 3 13 5" xfId="4581"/>
    <cellStyle name="40% - Accent4 3 13 6" xfId="4582"/>
    <cellStyle name="40% - Accent4 3 13 7" xfId="4583"/>
    <cellStyle name="40% - Accent4 3 13 8" xfId="4584"/>
    <cellStyle name="40% - Accent4 3 14" xfId="4585"/>
    <cellStyle name="40% - Accent4 3 14 2" xfId="4586"/>
    <cellStyle name="40% - Accent4 3 14 3" xfId="4587"/>
    <cellStyle name="40% - Accent4 3 14 4" xfId="4588"/>
    <cellStyle name="40% - Accent4 3 14 5" xfId="4589"/>
    <cellStyle name="40% - Accent4 3 14 6" xfId="4590"/>
    <cellStyle name="40% - Accent4 3 14 7" xfId="4591"/>
    <cellStyle name="40% - Accent4 3 14 8" xfId="4592"/>
    <cellStyle name="40% - Accent4 3 15" xfId="4593"/>
    <cellStyle name="40% - Accent4 3 15 2" xfId="4594"/>
    <cellStyle name="40% - Accent4 3 15 3" xfId="4595"/>
    <cellStyle name="40% - Accent4 3 15 4" xfId="4596"/>
    <cellStyle name="40% - Accent4 3 15 5" xfId="4597"/>
    <cellStyle name="40% - Accent4 3 15 6" xfId="4598"/>
    <cellStyle name="40% - Accent4 3 15 7" xfId="4599"/>
    <cellStyle name="40% - Accent4 3 15 8" xfId="4600"/>
    <cellStyle name="40% - Accent4 3 16" xfId="4601"/>
    <cellStyle name="40% - Accent4 3 16 2" xfId="4602"/>
    <cellStyle name="40% - Accent4 3 16 3" xfId="4603"/>
    <cellStyle name="40% - Accent4 3 16 4" xfId="4604"/>
    <cellStyle name="40% - Accent4 3 16 5" xfId="4605"/>
    <cellStyle name="40% - Accent4 3 16 6" xfId="4606"/>
    <cellStyle name="40% - Accent4 3 16 7" xfId="4607"/>
    <cellStyle name="40% - Accent4 3 16 8" xfId="4608"/>
    <cellStyle name="40% - Accent4 3 17" xfId="4609"/>
    <cellStyle name="40% - Accent4 3 17 2" xfId="4610"/>
    <cellStyle name="40% - Accent4 3 17 3" xfId="4611"/>
    <cellStyle name="40% - Accent4 3 17 4" xfId="4612"/>
    <cellStyle name="40% - Accent4 3 17 5" xfId="4613"/>
    <cellStyle name="40% - Accent4 3 17 6" xfId="4614"/>
    <cellStyle name="40% - Accent4 3 17 7" xfId="4615"/>
    <cellStyle name="40% - Accent4 3 17 8" xfId="4616"/>
    <cellStyle name="40% - Accent4 3 18" xfId="4617"/>
    <cellStyle name="40% - Accent4 3 18 2" xfId="4618"/>
    <cellStyle name="40% - Accent4 3 18 3" xfId="4619"/>
    <cellStyle name="40% - Accent4 3 18 4" xfId="4620"/>
    <cellStyle name="40% - Accent4 3 18 5" xfId="4621"/>
    <cellStyle name="40% - Accent4 3 18 6" xfId="4622"/>
    <cellStyle name="40% - Accent4 3 18 7" xfId="4623"/>
    <cellStyle name="40% - Accent4 3 18 8" xfId="4624"/>
    <cellStyle name="40% - Accent4 3 19" xfId="4625"/>
    <cellStyle name="40% - Accent4 3 2" xfId="4626"/>
    <cellStyle name="40% - Accent4 3 2 2" xfId="4627"/>
    <cellStyle name="40% - Accent4 3 2 3" xfId="4628"/>
    <cellStyle name="40% - Accent4 3 2 4" xfId="4629"/>
    <cellStyle name="40% - Accent4 3 2 5" xfId="4630"/>
    <cellStyle name="40% - Accent4 3 2 6" xfId="4631"/>
    <cellStyle name="40% - Accent4 3 2 7" xfId="4632"/>
    <cellStyle name="40% - Accent4 3 2 8" xfId="4633"/>
    <cellStyle name="40% - Accent4 3 20" xfId="4634"/>
    <cellStyle name="40% - Accent4 3 21" xfId="4635"/>
    <cellStyle name="40% - Accent4 3 22" xfId="4636"/>
    <cellStyle name="40% - Accent4 3 23" xfId="4637"/>
    <cellStyle name="40% - Accent4 3 24" xfId="4638"/>
    <cellStyle name="40% - Accent4 3 25" xfId="4639"/>
    <cellStyle name="40% - Accent4 3 26" xfId="4640"/>
    <cellStyle name="40% - Accent4 3 27" xfId="4641"/>
    <cellStyle name="40% - Accent4 3 28" xfId="4642"/>
    <cellStyle name="40% - Accent4 3 29" xfId="4643"/>
    <cellStyle name="40% - Accent4 3 3" xfId="4644"/>
    <cellStyle name="40% - Accent4 3 3 2" xfId="4645"/>
    <cellStyle name="40% - Accent4 3 3 3" xfId="4646"/>
    <cellStyle name="40% - Accent4 3 3 4" xfId="4647"/>
    <cellStyle name="40% - Accent4 3 3 5" xfId="4648"/>
    <cellStyle name="40% - Accent4 3 3 6" xfId="4649"/>
    <cellStyle name="40% - Accent4 3 3 7" xfId="4650"/>
    <cellStyle name="40% - Accent4 3 3 8" xfId="4651"/>
    <cellStyle name="40% - Accent4 3 30" xfId="4652"/>
    <cellStyle name="40% - Accent4 3 31" xfId="4653"/>
    <cellStyle name="40% - Accent4 3 32" xfId="4654"/>
    <cellStyle name="40% - Accent4 3 33" xfId="4655"/>
    <cellStyle name="40% - Accent4 3 34" xfId="4656"/>
    <cellStyle name="40% - Accent4 3 35" xfId="4657"/>
    <cellStyle name="40% - Accent4 3 4" xfId="4658"/>
    <cellStyle name="40% - Accent4 3 4 2" xfId="4659"/>
    <cellStyle name="40% - Accent4 3 4 3" xfId="4660"/>
    <cellStyle name="40% - Accent4 3 4 4" xfId="4661"/>
    <cellStyle name="40% - Accent4 3 4 5" xfId="4662"/>
    <cellStyle name="40% - Accent4 3 4 6" xfId="4663"/>
    <cellStyle name="40% - Accent4 3 4 7" xfId="4664"/>
    <cellStyle name="40% - Accent4 3 4 8" xfId="4665"/>
    <cellStyle name="40% - Accent4 3 5" xfId="4666"/>
    <cellStyle name="40% - Accent4 3 5 2" xfId="4667"/>
    <cellStyle name="40% - Accent4 3 5 3" xfId="4668"/>
    <cellStyle name="40% - Accent4 3 5 4" xfId="4669"/>
    <cellStyle name="40% - Accent4 3 5 5" xfId="4670"/>
    <cellStyle name="40% - Accent4 3 5 6" xfId="4671"/>
    <cellStyle name="40% - Accent4 3 5 7" xfId="4672"/>
    <cellStyle name="40% - Accent4 3 5 8" xfId="4673"/>
    <cellStyle name="40% - Accent4 3 6" xfId="4674"/>
    <cellStyle name="40% - Accent4 3 6 2" xfId="4675"/>
    <cellStyle name="40% - Accent4 3 6 3" xfId="4676"/>
    <cellStyle name="40% - Accent4 3 6 4" xfId="4677"/>
    <cellStyle name="40% - Accent4 3 6 5" xfId="4678"/>
    <cellStyle name="40% - Accent4 3 6 6" xfId="4679"/>
    <cellStyle name="40% - Accent4 3 6 7" xfId="4680"/>
    <cellStyle name="40% - Accent4 3 6 8" xfId="4681"/>
    <cellStyle name="40% - Accent4 3 7" xfId="4682"/>
    <cellStyle name="40% - Accent4 3 7 2" xfId="4683"/>
    <cellStyle name="40% - Accent4 3 7 3" xfId="4684"/>
    <cellStyle name="40% - Accent4 3 7 4" xfId="4685"/>
    <cellStyle name="40% - Accent4 3 7 5" xfId="4686"/>
    <cellStyle name="40% - Accent4 3 7 6" xfId="4687"/>
    <cellStyle name="40% - Accent4 3 7 7" xfId="4688"/>
    <cellStyle name="40% - Accent4 3 7 8" xfId="4689"/>
    <cellStyle name="40% - Accent4 3 8" xfId="4690"/>
    <cellStyle name="40% - Accent4 3 8 2" xfId="4691"/>
    <cellStyle name="40% - Accent4 3 8 3" xfId="4692"/>
    <cellStyle name="40% - Accent4 3 8 4" xfId="4693"/>
    <cellStyle name="40% - Accent4 3 8 5" xfId="4694"/>
    <cellStyle name="40% - Accent4 3 8 6" xfId="4695"/>
    <cellStyle name="40% - Accent4 3 8 7" xfId="4696"/>
    <cellStyle name="40% - Accent4 3 8 8" xfId="4697"/>
    <cellStyle name="40% - Accent4 3 9" xfId="4698"/>
    <cellStyle name="40% - Accent4 3 9 2" xfId="4699"/>
    <cellStyle name="40% - Accent4 3 9 3" xfId="4700"/>
    <cellStyle name="40% - Accent4 3 9 4" xfId="4701"/>
    <cellStyle name="40% - Accent4 3 9 5" xfId="4702"/>
    <cellStyle name="40% - Accent4 3 9 6" xfId="4703"/>
    <cellStyle name="40% - Accent4 3 9 7" xfId="4704"/>
    <cellStyle name="40% - Accent4 3 9 8" xfId="4705"/>
    <cellStyle name="40% - Accent4 4" xfId="4706"/>
    <cellStyle name="40% - Accent4 4 10" xfId="4707"/>
    <cellStyle name="40% - Accent4 4 10 2" xfId="4708"/>
    <cellStyle name="40% - Accent4 4 10 3" xfId="4709"/>
    <cellStyle name="40% - Accent4 4 10 4" xfId="4710"/>
    <cellStyle name="40% - Accent4 4 10 5" xfId="4711"/>
    <cellStyle name="40% - Accent4 4 10 6" xfId="4712"/>
    <cellStyle name="40% - Accent4 4 10 7" xfId="4713"/>
    <cellStyle name="40% - Accent4 4 10 8" xfId="4714"/>
    <cellStyle name="40% - Accent4 4 11" xfId="4715"/>
    <cellStyle name="40% - Accent4 4 11 2" xfId="4716"/>
    <cellStyle name="40% - Accent4 4 11 3" xfId="4717"/>
    <cellStyle name="40% - Accent4 4 11 4" xfId="4718"/>
    <cellStyle name="40% - Accent4 4 11 5" xfId="4719"/>
    <cellStyle name="40% - Accent4 4 11 6" xfId="4720"/>
    <cellStyle name="40% - Accent4 4 11 7" xfId="4721"/>
    <cellStyle name="40% - Accent4 4 11 8" xfId="4722"/>
    <cellStyle name="40% - Accent4 4 12" xfId="4723"/>
    <cellStyle name="40% - Accent4 4 12 2" xfId="4724"/>
    <cellStyle name="40% - Accent4 4 12 3" xfId="4725"/>
    <cellStyle name="40% - Accent4 4 12 4" xfId="4726"/>
    <cellStyle name="40% - Accent4 4 12 5" xfId="4727"/>
    <cellStyle name="40% - Accent4 4 12 6" xfId="4728"/>
    <cellStyle name="40% - Accent4 4 12 7" xfId="4729"/>
    <cellStyle name="40% - Accent4 4 12 8" xfId="4730"/>
    <cellStyle name="40% - Accent4 4 13" xfId="4731"/>
    <cellStyle name="40% - Accent4 4 13 2" xfId="4732"/>
    <cellStyle name="40% - Accent4 4 13 3" xfId="4733"/>
    <cellStyle name="40% - Accent4 4 13 4" xfId="4734"/>
    <cellStyle name="40% - Accent4 4 13 5" xfId="4735"/>
    <cellStyle name="40% - Accent4 4 13 6" xfId="4736"/>
    <cellStyle name="40% - Accent4 4 13 7" xfId="4737"/>
    <cellStyle name="40% - Accent4 4 13 8" xfId="4738"/>
    <cellStyle name="40% - Accent4 4 14" xfId="4739"/>
    <cellStyle name="40% - Accent4 4 14 2" xfId="4740"/>
    <cellStyle name="40% - Accent4 4 14 3" xfId="4741"/>
    <cellStyle name="40% - Accent4 4 14 4" xfId="4742"/>
    <cellStyle name="40% - Accent4 4 14 5" xfId="4743"/>
    <cellStyle name="40% - Accent4 4 14 6" xfId="4744"/>
    <cellStyle name="40% - Accent4 4 14 7" xfId="4745"/>
    <cellStyle name="40% - Accent4 4 14 8" xfId="4746"/>
    <cellStyle name="40% - Accent4 4 15" xfId="4747"/>
    <cellStyle name="40% - Accent4 4 15 2" xfId="4748"/>
    <cellStyle name="40% - Accent4 4 15 3" xfId="4749"/>
    <cellStyle name="40% - Accent4 4 15 4" xfId="4750"/>
    <cellStyle name="40% - Accent4 4 15 5" xfId="4751"/>
    <cellStyle name="40% - Accent4 4 15 6" xfId="4752"/>
    <cellStyle name="40% - Accent4 4 15 7" xfId="4753"/>
    <cellStyle name="40% - Accent4 4 15 8" xfId="4754"/>
    <cellStyle name="40% - Accent4 4 16" xfId="4755"/>
    <cellStyle name="40% - Accent4 4 16 2" xfId="4756"/>
    <cellStyle name="40% - Accent4 4 16 3" xfId="4757"/>
    <cellStyle name="40% - Accent4 4 16 4" xfId="4758"/>
    <cellStyle name="40% - Accent4 4 16 5" xfId="4759"/>
    <cellStyle name="40% - Accent4 4 16 6" xfId="4760"/>
    <cellStyle name="40% - Accent4 4 16 7" xfId="4761"/>
    <cellStyle name="40% - Accent4 4 16 8" xfId="4762"/>
    <cellStyle name="40% - Accent4 4 17" xfId="4763"/>
    <cellStyle name="40% - Accent4 4 17 2" xfId="4764"/>
    <cellStyle name="40% - Accent4 4 17 3" xfId="4765"/>
    <cellStyle name="40% - Accent4 4 17 4" xfId="4766"/>
    <cellStyle name="40% - Accent4 4 17 5" xfId="4767"/>
    <cellStyle name="40% - Accent4 4 17 6" xfId="4768"/>
    <cellStyle name="40% - Accent4 4 17 7" xfId="4769"/>
    <cellStyle name="40% - Accent4 4 17 8" xfId="4770"/>
    <cellStyle name="40% - Accent4 4 18" xfId="4771"/>
    <cellStyle name="40% - Accent4 4 18 2" xfId="4772"/>
    <cellStyle name="40% - Accent4 4 18 3" xfId="4773"/>
    <cellStyle name="40% - Accent4 4 18 4" xfId="4774"/>
    <cellStyle name="40% - Accent4 4 18 5" xfId="4775"/>
    <cellStyle name="40% - Accent4 4 18 6" xfId="4776"/>
    <cellStyle name="40% - Accent4 4 18 7" xfId="4777"/>
    <cellStyle name="40% - Accent4 4 18 8" xfId="4778"/>
    <cellStyle name="40% - Accent4 4 19" xfId="4779"/>
    <cellStyle name="40% - Accent4 4 2" xfId="4780"/>
    <cellStyle name="40% - Accent4 4 2 2" xfId="4781"/>
    <cellStyle name="40% - Accent4 4 2 3" xfId="4782"/>
    <cellStyle name="40% - Accent4 4 2 4" xfId="4783"/>
    <cellStyle name="40% - Accent4 4 2 5" xfId="4784"/>
    <cellStyle name="40% - Accent4 4 2 6" xfId="4785"/>
    <cellStyle name="40% - Accent4 4 2 7" xfId="4786"/>
    <cellStyle name="40% - Accent4 4 2 8" xfId="4787"/>
    <cellStyle name="40% - Accent4 4 20" xfId="4788"/>
    <cellStyle name="40% - Accent4 4 21" xfId="4789"/>
    <cellStyle name="40% - Accent4 4 22" xfId="4790"/>
    <cellStyle name="40% - Accent4 4 23" xfId="4791"/>
    <cellStyle name="40% - Accent4 4 24" xfId="4792"/>
    <cellStyle name="40% - Accent4 4 25" xfId="4793"/>
    <cellStyle name="40% - Accent4 4 26" xfId="4794"/>
    <cellStyle name="40% - Accent4 4 27" xfId="4795"/>
    <cellStyle name="40% - Accent4 4 28" xfId="4796"/>
    <cellStyle name="40% - Accent4 4 29" xfId="4797"/>
    <cellStyle name="40% - Accent4 4 3" xfId="4798"/>
    <cellStyle name="40% - Accent4 4 3 2" xfId="4799"/>
    <cellStyle name="40% - Accent4 4 3 3" xfId="4800"/>
    <cellStyle name="40% - Accent4 4 3 4" xfId="4801"/>
    <cellStyle name="40% - Accent4 4 3 5" xfId="4802"/>
    <cellStyle name="40% - Accent4 4 3 6" xfId="4803"/>
    <cellStyle name="40% - Accent4 4 3 7" xfId="4804"/>
    <cellStyle name="40% - Accent4 4 3 8" xfId="4805"/>
    <cellStyle name="40% - Accent4 4 30" xfId="4806"/>
    <cellStyle name="40% - Accent4 4 31" xfId="4807"/>
    <cellStyle name="40% - Accent4 4 32" xfId="4808"/>
    <cellStyle name="40% - Accent4 4 33" xfId="4809"/>
    <cellStyle name="40% - Accent4 4 34" xfId="4810"/>
    <cellStyle name="40% - Accent4 4 35" xfId="4811"/>
    <cellStyle name="40% - Accent4 4 4" xfId="4812"/>
    <cellStyle name="40% - Accent4 4 4 2" xfId="4813"/>
    <cellStyle name="40% - Accent4 4 4 3" xfId="4814"/>
    <cellStyle name="40% - Accent4 4 4 4" xfId="4815"/>
    <cellStyle name="40% - Accent4 4 4 5" xfId="4816"/>
    <cellStyle name="40% - Accent4 4 4 6" xfId="4817"/>
    <cellStyle name="40% - Accent4 4 4 7" xfId="4818"/>
    <cellStyle name="40% - Accent4 4 4 8" xfId="4819"/>
    <cellStyle name="40% - Accent4 4 5" xfId="4820"/>
    <cellStyle name="40% - Accent4 4 5 2" xfId="4821"/>
    <cellStyle name="40% - Accent4 4 5 3" xfId="4822"/>
    <cellStyle name="40% - Accent4 4 5 4" xfId="4823"/>
    <cellStyle name="40% - Accent4 4 5 5" xfId="4824"/>
    <cellStyle name="40% - Accent4 4 5 6" xfId="4825"/>
    <cellStyle name="40% - Accent4 4 5 7" xfId="4826"/>
    <cellStyle name="40% - Accent4 4 5 8" xfId="4827"/>
    <cellStyle name="40% - Accent4 4 6" xfId="4828"/>
    <cellStyle name="40% - Accent4 4 6 2" xfId="4829"/>
    <cellStyle name="40% - Accent4 4 6 3" xfId="4830"/>
    <cellStyle name="40% - Accent4 4 6 4" xfId="4831"/>
    <cellStyle name="40% - Accent4 4 6 5" xfId="4832"/>
    <cellStyle name="40% - Accent4 4 6 6" xfId="4833"/>
    <cellStyle name="40% - Accent4 4 6 7" xfId="4834"/>
    <cellStyle name="40% - Accent4 4 6 8" xfId="4835"/>
    <cellStyle name="40% - Accent4 4 7" xfId="4836"/>
    <cellStyle name="40% - Accent4 4 7 2" xfId="4837"/>
    <cellStyle name="40% - Accent4 4 7 3" xfId="4838"/>
    <cellStyle name="40% - Accent4 4 7 4" xfId="4839"/>
    <cellStyle name="40% - Accent4 4 7 5" xfId="4840"/>
    <cellStyle name="40% - Accent4 4 7 6" xfId="4841"/>
    <cellStyle name="40% - Accent4 4 7 7" xfId="4842"/>
    <cellStyle name="40% - Accent4 4 7 8" xfId="4843"/>
    <cellStyle name="40% - Accent4 4 8" xfId="4844"/>
    <cellStyle name="40% - Accent4 4 8 2" xfId="4845"/>
    <cellStyle name="40% - Accent4 4 8 3" xfId="4846"/>
    <cellStyle name="40% - Accent4 4 8 4" xfId="4847"/>
    <cellStyle name="40% - Accent4 4 8 5" xfId="4848"/>
    <cellStyle name="40% - Accent4 4 8 6" xfId="4849"/>
    <cellStyle name="40% - Accent4 4 8 7" xfId="4850"/>
    <cellStyle name="40% - Accent4 4 8 8" xfId="4851"/>
    <cellStyle name="40% - Accent4 4 9" xfId="4852"/>
    <cellStyle name="40% - Accent4 4 9 2" xfId="4853"/>
    <cellStyle name="40% - Accent4 4 9 3" xfId="4854"/>
    <cellStyle name="40% - Accent4 4 9 4" xfId="4855"/>
    <cellStyle name="40% - Accent4 4 9 5" xfId="4856"/>
    <cellStyle name="40% - Accent4 4 9 6" xfId="4857"/>
    <cellStyle name="40% - Accent4 4 9 7" xfId="4858"/>
    <cellStyle name="40% - Accent4 4 9 8" xfId="4859"/>
    <cellStyle name="40% - Accent4 5" xfId="4860"/>
    <cellStyle name="40% - Accent4 5 10" xfId="4861"/>
    <cellStyle name="40% - Accent4 5 10 2" xfId="4862"/>
    <cellStyle name="40% - Accent4 5 10 3" xfId="4863"/>
    <cellStyle name="40% - Accent4 5 10 4" xfId="4864"/>
    <cellStyle name="40% - Accent4 5 10 5" xfId="4865"/>
    <cellStyle name="40% - Accent4 5 10 6" xfId="4866"/>
    <cellStyle name="40% - Accent4 5 10 7" xfId="4867"/>
    <cellStyle name="40% - Accent4 5 10 8" xfId="4868"/>
    <cellStyle name="40% - Accent4 5 11" xfId="4869"/>
    <cellStyle name="40% - Accent4 5 11 2" xfId="4870"/>
    <cellStyle name="40% - Accent4 5 11 3" xfId="4871"/>
    <cellStyle name="40% - Accent4 5 11 4" xfId="4872"/>
    <cellStyle name="40% - Accent4 5 11 5" xfId="4873"/>
    <cellStyle name="40% - Accent4 5 11 6" xfId="4874"/>
    <cellStyle name="40% - Accent4 5 11 7" xfId="4875"/>
    <cellStyle name="40% - Accent4 5 11 8" xfId="4876"/>
    <cellStyle name="40% - Accent4 5 12" xfId="4877"/>
    <cellStyle name="40% - Accent4 5 12 2" xfId="4878"/>
    <cellStyle name="40% - Accent4 5 12 3" xfId="4879"/>
    <cellStyle name="40% - Accent4 5 12 4" xfId="4880"/>
    <cellStyle name="40% - Accent4 5 12 5" xfId="4881"/>
    <cellStyle name="40% - Accent4 5 12 6" xfId="4882"/>
    <cellStyle name="40% - Accent4 5 12 7" xfId="4883"/>
    <cellStyle name="40% - Accent4 5 12 8" xfId="4884"/>
    <cellStyle name="40% - Accent4 5 13" xfId="4885"/>
    <cellStyle name="40% - Accent4 5 13 2" xfId="4886"/>
    <cellStyle name="40% - Accent4 5 13 3" xfId="4887"/>
    <cellStyle name="40% - Accent4 5 13 4" xfId="4888"/>
    <cellStyle name="40% - Accent4 5 13 5" xfId="4889"/>
    <cellStyle name="40% - Accent4 5 13 6" xfId="4890"/>
    <cellStyle name="40% - Accent4 5 13 7" xfId="4891"/>
    <cellStyle name="40% - Accent4 5 13 8" xfId="4892"/>
    <cellStyle name="40% - Accent4 5 14" xfId="4893"/>
    <cellStyle name="40% - Accent4 5 14 2" xfId="4894"/>
    <cellStyle name="40% - Accent4 5 14 3" xfId="4895"/>
    <cellStyle name="40% - Accent4 5 14 4" xfId="4896"/>
    <cellStyle name="40% - Accent4 5 14 5" xfId="4897"/>
    <cellStyle name="40% - Accent4 5 14 6" xfId="4898"/>
    <cellStyle name="40% - Accent4 5 14 7" xfId="4899"/>
    <cellStyle name="40% - Accent4 5 14 8" xfId="4900"/>
    <cellStyle name="40% - Accent4 5 15" xfId="4901"/>
    <cellStyle name="40% - Accent4 5 15 2" xfId="4902"/>
    <cellStyle name="40% - Accent4 5 15 3" xfId="4903"/>
    <cellStyle name="40% - Accent4 5 15 4" xfId="4904"/>
    <cellStyle name="40% - Accent4 5 15 5" xfId="4905"/>
    <cellStyle name="40% - Accent4 5 15 6" xfId="4906"/>
    <cellStyle name="40% - Accent4 5 15 7" xfId="4907"/>
    <cellStyle name="40% - Accent4 5 15 8" xfId="4908"/>
    <cellStyle name="40% - Accent4 5 16" xfId="4909"/>
    <cellStyle name="40% - Accent4 5 16 2" xfId="4910"/>
    <cellStyle name="40% - Accent4 5 16 3" xfId="4911"/>
    <cellStyle name="40% - Accent4 5 16 4" xfId="4912"/>
    <cellStyle name="40% - Accent4 5 16 5" xfId="4913"/>
    <cellStyle name="40% - Accent4 5 16 6" xfId="4914"/>
    <cellStyle name="40% - Accent4 5 16 7" xfId="4915"/>
    <cellStyle name="40% - Accent4 5 16 8" xfId="4916"/>
    <cellStyle name="40% - Accent4 5 17" xfId="4917"/>
    <cellStyle name="40% - Accent4 5 17 2" xfId="4918"/>
    <cellStyle name="40% - Accent4 5 17 3" xfId="4919"/>
    <cellStyle name="40% - Accent4 5 17 4" xfId="4920"/>
    <cellStyle name="40% - Accent4 5 17 5" xfId="4921"/>
    <cellStyle name="40% - Accent4 5 17 6" xfId="4922"/>
    <cellStyle name="40% - Accent4 5 17 7" xfId="4923"/>
    <cellStyle name="40% - Accent4 5 17 8" xfId="4924"/>
    <cellStyle name="40% - Accent4 5 18" xfId="4925"/>
    <cellStyle name="40% - Accent4 5 18 2" xfId="4926"/>
    <cellStyle name="40% - Accent4 5 18 3" xfId="4927"/>
    <cellStyle name="40% - Accent4 5 18 4" xfId="4928"/>
    <cellStyle name="40% - Accent4 5 18 5" xfId="4929"/>
    <cellStyle name="40% - Accent4 5 18 6" xfId="4930"/>
    <cellStyle name="40% - Accent4 5 18 7" xfId="4931"/>
    <cellStyle name="40% - Accent4 5 18 8" xfId="4932"/>
    <cellStyle name="40% - Accent4 5 19" xfId="4933"/>
    <cellStyle name="40% - Accent4 5 2" xfId="4934"/>
    <cellStyle name="40% - Accent4 5 2 2" xfId="4935"/>
    <cellStyle name="40% - Accent4 5 2 3" xfId="4936"/>
    <cellStyle name="40% - Accent4 5 2 4" xfId="4937"/>
    <cellStyle name="40% - Accent4 5 2 5" xfId="4938"/>
    <cellStyle name="40% - Accent4 5 2 6" xfId="4939"/>
    <cellStyle name="40% - Accent4 5 2 7" xfId="4940"/>
    <cellStyle name="40% - Accent4 5 2 8" xfId="4941"/>
    <cellStyle name="40% - Accent4 5 20" xfId="4942"/>
    <cellStyle name="40% - Accent4 5 21" xfId="4943"/>
    <cellStyle name="40% - Accent4 5 22" xfId="4944"/>
    <cellStyle name="40% - Accent4 5 23" xfId="4945"/>
    <cellStyle name="40% - Accent4 5 24" xfId="4946"/>
    <cellStyle name="40% - Accent4 5 25" xfId="4947"/>
    <cellStyle name="40% - Accent4 5 26" xfId="4948"/>
    <cellStyle name="40% - Accent4 5 27" xfId="4949"/>
    <cellStyle name="40% - Accent4 5 28" xfId="4950"/>
    <cellStyle name="40% - Accent4 5 29" xfId="4951"/>
    <cellStyle name="40% - Accent4 5 3" xfId="4952"/>
    <cellStyle name="40% - Accent4 5 3 2" xfId="4953"/>
    <cellStyle name="40% - Accent4 5 3 3" xfId="4954"/>
    <cellStyle name="40% - Accent4 5 3 4" xfId="4955"/>
    <cellStyle name="40% - Accent4 5 3 5" xfId="4956"/>
    <cellStyle name="40% - Accent4 5 3 6" xfId="4957"/>
    <cellStyle name="40% - Accent4 5 3 7" xfId="4958"/>
    <cellStyle name="40% - Accent4 5 3 8" xfId="4959"/>
    <cellStyle name="40% - Accent4 5 30" xfId="4960"/>
    <cellStyle name="40% - Accent4 5 31" xfId="4961"/>
    <cellStyle name="40% - Accent4 5 32" xfId="4962"/>
    <cellStyle name="40% - Accent4 5 33" xfId="4963"/>
    <cellStyle name="40% - Accent4 5 34" xfId="4964"/>
    <cellStyle name="40% - Accent4 5 35" xfId="4965"/>
    <cellStyle name="40% - Accent4 5 4" xfId="4966"/>
    <cellStyle name="40% - Accent4 5 4 2" xfId="4967"/>
    <cellStyle name="40% - Accent4 5 4 3" xfId="4968"/>
    <cellStyle name="40% - Accent4 5 4 4" xfId="4969"/>
    <cellStyle name="40% - Accent4 5 4 5" xfId="4970"/>
    <cellStyle name="40% - Accent4 5 4 6" xfId="4971"/>
    <cellStyle name="40% - Accent4 5 4 7" xfId="4972"/>
    <cellStyle name="40% - Accent4 5 4 8" xfId="4973"/>
    <cellStyle name="40% - Accent4 5 5" xfId="4974"/>
    <cellStyle name="40% - Accent4 5 5 2" xfId="4975"/>
    <cellStyle name="40% - Accent4 5 5 3" xfId="4976"/>
    <cellStyle name="40% - Accent4 5 5 4" xfId="4977"/>
    <cellStyle name="40% - Accent4 5 5 5" xfId="4978"/>
    <cellStyle name="40% - Accent4 5 5 6" xfId="4979"/>
    <cellStyle name="40% - Accent4 5 5 7" xfId="4980"/>
    <cellStyle name="40% - Accent4 5 5 8" xfId="4981"/>
    <cellStyle name="40% - Accent4 5 6" xfId="4982"/>
    <cellStyle name="40% - Accent4 5 6 2" xfId="4983"/>
    <cellStyle name="40% - Accent4 5 6 3" xfId="4984"/>
    <cellStyle name="40% - Accent4 5 6 4" xfId="4985"/>
    <cellStyle name="40% - Accent4 5 6 5" xfId="4986"/>
    <cellStyle name="40% - Accent4 5 6 6" xfId="4987"/>
    <cellStyle name="40% - Accent4 5 6 7" xfId="4988"/>
    <cellStyle name="40% - Accent4 5 6 8" xfId="4989"/>
    <cellStyle name="40% - Accent4 5 7" xfId="4990"/>
    <cellStyle name="40% - Accent4 5 7 2" xfId="4991"/>
    <cellStyle name="40% - Accent4 5 7 3" xfId="4992"/>
    <cellStyle name="40% - Accent4 5 7 4" xfId="4993"/>
    <cellStyle name="40% - Accent4 5 7 5" xfId="4994"/>
    <cellStyle name="40% - Accent4 5 7 6" xfId="4995"/>
    <cellStyle name="40% - Accent4 5 7 7" xfId="4996"/>
    <cellStyle name="40% - Accent4 5 7 8" xfId="4997"/>
    <cellStyle name="40% - Accent4 5 8" xfId="4998"/>
    <cellStyle name="40% - Accent4 5 8 2" xfId="4999"/>
    <cellStyle name="40% - Accent4 5 8 3" xfId="5000"/>
    <cellStyle name="40% - Accent4 5 8 4" xfId="5001"/>
    <cellStyle name="40% - Accent4 5 8 5" xfId="5002"/>
    <cellStyle name="40% - Accent4 5 8 6" xfId="5003"/>
    <cellStyle name="40% - Accent4 5 8 7" xfId="5004"/>
    <cellStyle name="40% - Accent4 5 8 8" xfId="5005"/>
    <cellStyle name="40% - Accent4 5 9" xfId="5006"/>
    <cellStyle name="40% - Accent4 5 9 2" xfId="5007"/>
    <cellStyle name="40% - Accent4 5 9 3" xfId="5008"/>
    <cellStyle name="40% - Accent4 5 9 4" xfId="5009"/>
    <cellStyle name="40% - Accent4 5 9 5" xfId="5010"/>
    <cellStyle name="40% - Accent4 5 9 6" xfId="5011"/>
    <cellStyle name="40% - Accent4 5 9 7" xfId="5012"/>
    <cellStyle name="40% - Accent4 5 9 8" xfId="5013"/>
    <cellStyle name="40% - Accent4 6" xfId="5014"/>
    <cellStyle name="40% - Accent5 2" xfId="5015"/>
    <cellStyle name="40% - Accent5 2 10" xfId="5016"/>
    <cellStyle name="40% - Accent5 2 10 2" xfId="5017"/>
    <cellStyle name="40% - Accent5 2 10 3" xfId="5018"/>
    <cellStyle name="40% - Accent5 2 10 4" xfId="5019"/>
    <cellStyle name="40% - Accent5 2 10 5" xfId="5020"/>
    <cellStyle name="40% - Accent5 2 10 6" xfId="5021"/>
    <cellStyle name="40% - Accent5 2 10 7" xfId="5022"/>
    <cellStyle name="40% - Accent5 2 10 8" xfId="5023"/>
    <cellStyle name="40% - Accent5 2 11" xfId="5024"/>
    <cellStyle name="40% - Accent5 2 11 2" xfId="5025"/>
    <cellStyle name="40% - Accent5 2 11 3" xfId="5026"/>
    <cellStyle name="40% - Accent5 2 11 4" xfId="5027"/>
    <cellStyle name="40% - Accent5 2 11 5" xfId="5028"/>
    <cellStyle name="40% - Accent5 2 11 6" xfId="5029"/>
    <cellStyle name="40% - Accent5 2 11 7" xfId="5030"/>
    <cellStyle name="40% - Accent5 2 11 8" xfId="5031"/>
    <cellStyle name="40% - Accent5 2 12" xfId="5032"/>
    <cellStyle name="40% - Accent5 2 12 2" xfId="5033"/>
    <cellStyle name="40% - Accent5 2 12 3" xfId="5034"/>
    <cellStyle name="40% - Accent5 2 12 4" xfId="5035"/>
    <cellStyle name="40% - Accent5 2 12 5" xfId="5036"/>
    <cellStyle name="40% - Accent5 2 12 6" xfId="5037"/>
    <cellStyle name="40% - Accent5 2 12 7" xfId="5038"/>
    <cellStyle name="40% - Accent5 2 12 8" xfId="5039"/>
    <cellStyle name="40% - Accent5 2 13" xfId="5040"/>
    <cellStyle name="40% - Accent5 2 13 2" xfId="5041"/>
    <cellStyle name="40% - Accent5 2 13 3" xfId="5042"/>
    <cellStyle name="40% - Accent5 2 13 4" xfId="5043"/>
    <cellStyle name="40% - Accent5 2 13 5" xfId="5044"/>
    <cellStyle name="40% - Accent5 2 13 6" xfId="5045"/>
    <cellStyle name="40% - Accent5 2 13 7" xfId="5046"/>
    <cellStyle name="40% - Accent5 2 13 8" xfId="5047"/>
    <cellStyle name="40% - Accent5 2 14" xfId="5048"/>
    <cellStyle name="40% - Accent5 2 14 2" xfId="5049"/>
    <cellStyle name="40% - Accent5 2 14 3" xfId="5050"/>
    <cellStyle name="40% - Accent5 2 14 4" xfId="5051"/>
    <cellStyle name="40% - Accent5 2 14 5" xfId="5052"/>
    <cellStyle name="40% - Accent5 2 14 6" xfId="5053"/>
    <cellStyle name="40% - Accent5 2 14 7" xfId="5054"/>
    <cellStyle name="40% - Accent5 2 14 8" xfId="5055"/>
    <cellStyle name="40% - Accent5 2 15" xfId="5056"/>
    <cellStyle name="40% - Accent5 2 15 2" xfId="5057"/>
    <cellStyle name="40% - Accent5 2 15 3" xfId="5058"/>
    <cellStyle name="40% - Accent5 2 15 4" xfId="5059"/>
    <cellStyle name="40% - Accent5 2 15 5" xfId="5060"/>
    <cellStyle name="40% - Accent5 2 15 6" xfId="5061"/>
    <cellStyle name="40% - Accent5 2 15 7" xfId="5062"/>
    <cellStyle name="40% - Accent5 2 15 8" xfId="5063"/>
    <cellStyle name="40% - Accent5 2 16" xfId="5064"/>
    <cellStyle name="40% - Accent5 2 16 2" xfId="5065"/>
    <cellStyle name="40% - Accent5 2 16 3" xfId="5066"/>
    <cellStyle name="40% - Accent5 2 16 4" xfId="5067"/>
    <cellStyle name="40% - Accent5 2 16 5" xfId="5068"/>
    <cellStyle name="40% - Accent5 2 16 6" xfId="5069"/>
    <cellStyle name="40% - Accent5 2 16 7" xfId="5070"/>
    <cellStyle name="40% - Accent5 2 16 8" xfId="5071"/>
    <cellStyle name="40% - Accent5 2 17" xfId="5072"/>
    <cellStyle name="40% - Accent5 2 17 2" xfId="5073"/>
    <cellStyle name="40% - Accent5 2 17 3" xfId="5074"/>
    <cellStyle name="40% - Accent5 2 17 4" xfId="5075"/>
    <cellStyle name="40% - Accent5 2 17 5" xfId="5076"/>
    <cellStyle name="40% - Accent5 2 17 6" xfId="5077"/>
    <cellStyle name="40% - Accent5 2 17 7" xfId="5078"/>
    <cellStyle name="40% - Accent5 2 17 8" xfId="5079"/>
    <cellStyle name="40% - Accent5 2 18" xfId="5080"/>
    <cellStyle name="40% - Accent5 2 18 2" xfId="5081"/>
    <cellStyle name="40% - Accent5 2 18 3" xfId="5082"/>
    <cellStyle name="40% - Accent5 2 18 4" xfId="5083"/>
    <cellStyle name="40% - Accent5 2 18 5" xfId="5084"/>
    <cellStyle name="40% - Accent5 2 18 6" xfId="5085"/>
    <cellStyle name="40% - Accent5 2 18 7" xfId="5086"/>
    <cellStyle name="40% - Accent5 2 18 8" xfId="5087"/>
    <cellStyle name="40% - Accent5 2 19" xfId="5088"/>
    <cellStyle name="40% - Accent5 2 2" xfId="5089"/>
    <cellStyle name="40% - Accent5 2 2 2" xfId="5090"/>
    <cellStyle name="40% - Accent5 2 2 3" xfId="5091"/>
    <cellStyle name="40% - Accent5 2 2 4" xfId="5092"/>
    <cellStyle name="40% - Accent5 2 2 5" xfId="5093"/>
    <cellStyle name="40% - Accent5 2 2 6" xfId="5094"/>
    <cellStyle name="40% - Accent5 2 2 7" xfId="5095"/>
    <cellStyle name="40% - Accent5 2 2 8" xfId="5096"/>
    <cellStyle name="40% - Accent5 2 20" xfId="5097"/>
    <cellStyle name="40% - Accent5 2 21" xfId="5098"/>
    <cellStyle name="40% - Accent5 2 22" xfId="5099"/>
    <cellStyle name="40% - Accent5 2 23" xfId="5100"/>
    <cellStyle name="40% - Accent5 2 24" xfId="5101"/>
    <cellStyle name="40% - Accent5 2 25" xfId="5102"/>
    <cellStyle name="40% - Accent5 2 26" xfId="5103"/>
    <cellStyle name="40% - Accent5 2 27" xfId="5104"/>
    <cellStyle name="40% - Accent5 2 28" xfId="5105"/>
    <cellStyle name="40% - Accent5 2 29" xfId="5106"/>
    <cellStyle name="40% - Accent5 2 3" xfId="5107"/>
    <cellStyle name="40% - Accent5 2 3 2" xfId="5108"/>
    <cellStyle name="40% - Accent5 2 3 3" xfId="5109"/>
    <cellStyle name="40% - Accent5 2 3 4" xfId="5110"/>
    <cellStyle name="40% - Accent5 2 3 5" xfId="5111"/>
    <cellStyle name="40% - Accent5 2 3 6" xfId="5112"/>
    <cellStyle name="40% - Accent5 2 3 7" xfId="5113"/>
    <cellStyle name="40% - Accent5 2 3 8" xfId="5114"/>
    <cellStyle name="40% - Accent5 2 30" xfId="5115"/>
    <cellStyle name="40% - Accent5 2 31" xfId="5116"/>
    <cellStyle name="40% - Accent5 2 32" xfId="5117"/>
    <cellStyle name="40% - Accent5 2 33" xfId="5118"/>
    <cellStyle name="40% - Accent5 2 34" xfId="5119"/>
    <cellStyle name="40% - Accent5 2 35" xfId="5120"/>
    <cellStyle name="40% - Accent5 2 36" xfId="5121"/>
    <cellStyle name="40% - Accent5 2 37" xfId="5122"/>
    <cellStyle name="40% - Accent5 2 38" xfId="5123"/>
    <cellStyle name="40% - Accent5 2 4" xfId="5124"/>
    <cellStyle name="40% - Accent5 2 4 2" xfId="5125"/>
    <cellStyle name="40% - Accent5 2 4 3" xfId="5126"/>
    <cellStyle name="40% - Accent5 2 4 4" xfId="5127"/>
    <cellStyle name="40% - Accent5 2 4 5" xfId="5128"/>
    <cellStyle name="40% - Accent5 2 4 6" xfId="5129"/>
    <cellStyle name="40% - Accent5 2 4 7" xfId="5130"/>
    <cellStyle name="40% - Accent5 2 4 8" xfId="5131"/>
    <cellStyle name="40% - Accent5 2 5" xfId="5132"/>
    <cellStyle name="40% - Accent5 2 5 2" xfId="5133"/>
    <cellStyle name="40% - Accent5 2 5 3" xfId="5134"/>
    <cellStyle name="40% - Accent5 2 5 4" xfId="5135"/>
    <cellStyle name="40% - Accent5 2 5 5" xfId="5136"/>
    <cellStyle name="40% - Accent5 2 5 6" xfId="5137"/>
    <cellStyle name="40% - Accent5 2 5 7" xfId="5138"/>
    <cellStyle name="40% - Accent5 2 5 8" xfId="5139"/>
    <cellStyle name="40% - Accent5 2 6" xfId="5140"/>
    <cellStyle name="40% - Accent5 2 6 2" xfId="5141"/>
    <cellStyle name="40% - Accent5 2 6 3" xfId="5142"/>
    <cellStyle name="40% - Accent5 2 6 4" xfId="5143"/>
    <cellStyle name="40% - Accent5 2 6 5" xfId="5144"/>
    <cellStyle name="40% - Accent5 2 6 6" xfId="5145"/>
    <cellStyle name="40% - Accent5 2 6 7" xfId="5146"/>
    <cellStyle name="40% - Accent5 2 6 8" xfId="5147"/>
    <cellStyle name="40% - Accent5 2 7" xfId="5148"/>
    <cellStyle name="40% - Accent5 2 7 2" xfId="5149"/>
    <cellStyle name="40% - Accent5 2 7 3" xfId="5150"/>
    <cellStyle name="40% - Accent5 2 7 4" xfId="5151"/>
    <cellStyle name="40% - Accent5 2 7 5" xfId="5152"/>
    <cellStyle name="40% - Accent5 2 7 6" xfId="5153"/>
    <cellStyle name="40% - Accent5 2 7 7" xfId="5154"/>
    <cellStyle name="40% - Accent5 2 7 8" xfId="5155"/>
    <cellStyle name="40% - Accent5 2 8" xfId="5156"/>
    <cellStyle name="40% - Accent5 2 8 2" xfId="5157"/>
    <cellStyle name="40% - Accent5 2 8 3" xfId="5158"/>
    <cellStyle name="40% - Accent5 2 8 4" xfId="5159"/>
    <cellStyle name="40% - Accent5 2 8 5" xfId="5160"/>
    <cellStyle name="40% - Accent5 2 8 6" xfId="5161"/>
    <cellStyle name="40% - Accent5 2 8 7" xfId="5162"/>
    <cellStyle name="40% - Accent5 2 8 8" xfId="5163"/>
    <cellStyle name="40% - Accent5 2 9" xfId="5164"/>
    <cellStyle name="40% - Accent5 2 9 2" xfId="5165"/>
    <cellStyle name="40% - Accent5 2 9 3" xfId="5166"/>
    <cellStyle name="40% - Accent5 2 9 4" xfId="5167"/>
    <cellStyle name="40% - Accent5 2 9 5" xfId="5168"/>
    <cellStyle name="40% - Accent5 2 9 6" xfId="5169"/>
    <cellStyle name="40% - Accent5 2 9 7" xfId="5170"/>
    <cellStyle name="40% - Accent5 2 9 8" xfId="5171"/>
    <cellStyle name="40% - Accent5 3" xfId="5172"/>
    <cellStyle name="40% - Accent5 3 10" xfId="5173"/>
    <cellStyle name="40% - Accent5 3 10 2" xfId="5174"/>
    <cellStyle name="40% - Accent5 3 10 3" xfId="5175"/>
    <cellStyle name="40% - Accent5 3 10 4" xfId="5176"/>
    <cellStyle name="40% - Accent5 3 10 5" xfId="5177"/>
    <cellStyle name="40% - Accent5 3 10 6" xfId="5178"/>
    <cellStyle name="40% - Accent5 3 10 7" xfId="5179"/>
    <cellStyle name="40% - Accent5 3 10 8" xfId="5180"/>
    <cellStyle name="40% - Accent5 3 11" xfId="5181"/>
    <cellStyle name="40% - Accent5 3 11 2" xfId="5182"/>
    <cellStyle name="40% - Accent5 3 11 3" xfId="5183"/>
    <cellStyle name="40% - Accent5 3 11 4" xfId="5184"/>
    <cellStyle name="40% - Accent5 3 11 5" xfId="5185"/>
    <cellStyle name="40% - Accent5 3 11 6" xfId="5186"/>
    <cellStyle name="40% - Accent5 3 11 7" xfId="5187"/>
    <cellStyle name="40% - Accent5 3 11 8" xfId="5188"/>
    <cellStyle name="40% - Accent5 3 12" xfId="5189"/>
    <cellStyle name="40% - Accent5 3 12 2" xfId="5190"/>
    <cellStyle name="40% - Accent5 3 12 3" xfId="5191"/>
    <cellStyle name="40% - Accent5 3 12 4" xfId="5192"/>
    <cellStyle name="40% - Accent5 3 12 5" xfId="5193"/>
    <cellStyle name="40% - Accent5 3 12 6" xfId="5194"/>
    <cellStyle name="40% - Accent5 3 12 7" xfId="5195"/>
    <cellStyle name="40% - Accent5 3 12 8" xfId="5196"/>
    <cellStyle name="40% - Accent5 3 13" xfId="5197"/>
    <cellStyle name="40% - Accent5 3 13 2" xfId="5198"/>
    <cellStyle name="40% - Accent5 3 13 3" xfId="5199"/>
    <cellStyle name="40% - Accent5 3 13 4" xfId="5200"/>
    <cellStyle name="40% - Accent5 3 13 5" xfId="5201"/>
    <cellStyle name="40% - Accent5 3 13 6" xfId="5202"/>
    <cellStyle name="40% - Accent5 3 13 7" xfId="5203"/>
    <cellStyle name="40% - Accent5 3 13 8" xfId="5204"/>
    <cellStyle name="40% - Accent5 3 14" xfId="5205"/>
    <cellStyle name="40% - Accent5 3 14 2" xfId="5206"/>
    <cellStyle name="40% - Accent5 3 14 3" xfId="5207"/>
    <cellStyle name="40% - Accent5 3 14 4" xfId="5208"/>
    <cellStyle name="40% - Accent5 3 14 5" xfId="5209"/>
    <cellStyle name="40% - Accent5 3 14 6" xfId="5210"/>
    <cellStyle name="40% - Accent5 3 14 7" xfId="5211"/>
    <cellStyle name="40% - Accent5 3 14 8" xfId="5212"/>
    <cellStyle name="40% - Accent5 3 15" xfId="5213"/>
    <cellStyle name="40% - Accent5 3 15 2" xfId="5214"/>
    <cellStyle name="40% - Accent5 3 15 3" xfId="5215"/>
    <cellStyle name="40% - Accent5 3 15 4" xfId="5216"/>
    <cellStyle name="40% - Accent5 3 15 5" xfId="5217"/>
    <cellStyle name="40% - Accent5 3 15 6" xfId="5218"/>
    <cellStyle name="40% - Accent5 3 15 7" xfId="5219"/>
    <cellStyle name="40% - Accent5 3 15 8" xfId="5220"/>
    <cellStyle name="40% - Accent5 3 16" xfId="5221"/>
    <cellStyle name="40% - Accent5 3 16 2" xfId="5222"/>
    <cellStyle name="40% - Accent5 3 16 3" xfId="5223"/>
    <cellStyle name="40% - Accent5 3 16 4" xfId="5224"/>
    <cellStyle name="40% - Accent5 3 16 5" xfId="5225"/>
    <cellStyle name="40% - Accent5 3 16 6" xfId="5226"/>
    <cellStyle name="40% - Accent5 3 16 7" xfId="5227"/>
    <cellStyle name="40% - Accent5 3 16 8" xfId="5228"/>
    <cellStyle name="40% - Accent5 3 17" xfId="5229"/>
    <cellStyle name="40% - Accent5 3 17 2" xfId="5230"/>
    <cellStyle name="40% - Accent5 3 17 3" xfId="5231"/>
    <cellStyle name="40% - Accent5 3 17 4" xfId="5232"/>
    <cellStyle name="40% - Accent5 3 17 5" xfId="5233"/>
    <cellStyle name="40% - Accent5 3 17 6" xfId="5234"/>
    <cellStyle name="40% - Accent5 3 17 7" xfId="5235"/>
    <cellStyle name="40% - Accent5 3 17 8" xfId="5236"/>
    <cellStyle name="40% - Accent5 3 18" xfId="5237"/>
    <cellStyle name="40% - Accent5 3 18 2" xfId="5238"/>
    <cellStyle name="40% - Accent5 3 18 3" xfId="5239"/>
    <cellStyle name="40% - Accent5 3 18 4" xfId="5240"/>
    <cellStyle name="40% - Accent5 3 18 5" xfId="5241"/>
    <cellStyle name="40% - Accent5 3 18 6" xfId="5242"/>
    <cellStyle name="40% - Accent5 3 18 7" xfId="5243"/>
    <cellStyle name="40% - Accent5 3 18 8" xfId="5244"/>
    <cellStyle name="40% - Accent5 3 19" xfId="5245"/>
    <cellStyle name="40% - Accent5 3 2" xfId="5246"/>
    <cellStyle name="40% - Accent5 3 2 2" xfId="5247"/>
    <cellStyle name="40% - Accent5 3 2 3" xfId="5248"/>
    <cellStyle name="40% - Accent5 3 2 4" xfId="5249"/>
    <cellStyle name="40% - Accent5 3 2 5" xfId="5250"/>
    <cellStyle name="40% - Accent5 3 2 6" xfId="5251"/>
    <cellStyle name="40% - Accent5 3 2 7" xfId="5252"/>
    <cellStyle name="40% - Accent5 3 2 8" xfId="5253"/>
    <cellStyle name="40% - Accent5 3 20" xfId="5254"/>
    <cellStyle name="40% - Accent5 3 21" xfId="5255"/>
    <cellStyle name="40% - Accent5 3 22" xfId="5256"/>
    <cellStyle name="40% - Accent5 3 23" xfId="5257"/>
    <cellStyle name="40% - Accent5 3 24" xfId="5258"/>
    <cellStyle name="40% - Accent5 3 25" xfId="5259"/>
    <cellStyle name="40% - Accent5 3 26" xfId="5260"/>
    <cellStyle name="40% - Accent5 3 27" xfId="5261"/>
    <cellStyle name="40% - Accent5 3 28" xfId="5262"/>
    <cellStyle name="40% - Accent5 3 29" xfId="5263"/>
    <cellStyle name="40% - Accent5 3 3" xfId="5264"/>
    <cellStyle name="40% - Accent5 3 3 2" xfId="5265"/>
    <cellStyle name="40% - Accent5 3 3 3" xfId="5266"/>
    <cellStyle name="40% - Accent5 3 3 4" xfId="5267"/>
    <cellStyle name="40% - Accent5 3 3 5" xfId="5268"/>
    <cellStyle name="40% - Accent5 3 3 6" xfId="5269"/>
    <cellStyle name="40% - Accent5 3 3 7" xfId="5270"/>
    <cellStyle name="40% - Accent5 3 3 8" xfId="5271"/>
    <cellStyle name="40% - Accent5 3 30" xfId="5272"/>
    <cellStyle name="40% - Accent5 3 31" xfId="5273"/>
    <cellStyle name="40% - Accent5 3 32" xfId="5274"/>
    <cellStyle name="40% - Accent5 3 33" xfId="5275"/>
    <cellStyle name="40% - Accent5 3 34" xfId="5276"/>
    <cellStyle name="40% - Accent5 3 35" xfId="5277"/>
    <cellStyle name="40% - Accent5 3 4" xfId="5278"/>
    <cellStyle name="40% - Accent5 3 4 2" xfId="5279"/>
    <cellStyle name="40% - Accent5 3 4 3" xfId="5280"/>
    <cellStyle name="40% - Accent5 3 4 4" xfId="5281"/>
    <cellStyle name="40% - Accent5 3 4 5" xfId="5282"/>
    <cellStyle name="40% - Accent5 3 4 6" xfId="5283"/>
    <cellStyle name="40% - Accent5 3 4 7" xfId="5284"/>
    <cellStyle name="40% - Accent5 3 4 8" xfId="5285"/>
    <cellStyle name="40% - Accent5 3 5" xfId="5286"/>
    <cellStyle name="40% - Accent5 3 5 2" xfId="5287"/>
    <cellStyle name="40% - Accent5 3 5 3" xfId="5288"/>
    <cellStyle name="40% - Accent5 3 5 4" xfId="5289"/>
    <cellStyle name="40% - Accent5 3 5 5" xfId="5290"/>
    <cellStyle name="40% - Accent5 3 5 6" xfId="5291"/>
    <cellStyle name="40% - Accent5 3 5 7" xfId="5292"/>
    <cellStyle name="40% - Accent5 3 5 8" xfId="5293"/>
    <cellStyle name="40% - Accent5 3 6" xfId="5294"/>
    <cellStyle name="40% - Accent5 3 6 2" xfId="5295"/>
    <cellStyle name="40% - Accent5 3 6 3" xfId="5296"/>
    <cellStyle name="40% - Accent5 3 6 4" xfId="5297"/>
    <cellStyle name="40% - Accent5 3 6 5" xfId="5298"/>
    <cellStyle name="40% - Accent5 3 6 6" xfId="5299"/>
    <cellStyle name="40% - Accent5 3 6 7" xfId="5300"/>
    <cellStyle name="40% - Accent5 3 6 8" xfId="5301"/>
    <cellStyle name="40% - Accent5 3 7" xfId="5302"/>
    <cellStyle name="40% - Accent5 3 7 2" xfId="5303"/>
    <cellStyle name="40% - Accent5 3 7 3" xfId="5304"/>
    <cellStyle name="40% - Accent5 3 7 4" xfId="5305"/>
    <cellStyle name="40% - Accent5 3 7 5" xfId="5306"/>
    <cellStyle name="40% - Accent5 3 7 6" xfId="5307"/>
    <cellStyle name="40% - Accent5 3 7 7" xfId="5308"/>
    <cellStyle name="40% - Accent5 3 7 8" xfId="5309"/>
    <cellStyle name="40% - Accent5 3 8" xfId="5310"/>
    <cellStyle name="40% - Accent5 3 8 2" xfId="5311"/>
    <cellStyle name="40% - Accent5 3 8 3" xfId="5312"/>
    <cellStyle name="40% - Accent5 3 8 4" xfId="5313"/>
    <cellStyle name="40% - Accent5 3 8 5" xfId="5314"/>
    <cellStyle name="40% - Accent5 3 8 6" xfId="5315"/>
    <cellStyle name="40% - Accent5 3 8 7" xfId="5316"/>
    <cellStyle name="40% - Accent5 3 8 8" xfId="5317"/>
    <cellStyle name="40% - Accent5 3 9" xfId="5318"/>
    <cellStyle name="40% - Accent5 3 9 2" xfId="5319"/>
    <cellStyle name="40% - Accent5 3 9 3" xfId="5320"/>
    <cellStyle name="40% - Accent5 3 9 4" xfId="5321"/>
    <cellStyle name="40% - Accent5 3 9 5" xfId="5322"/>
    <cellStyle name="40% - Accent5 3 9 6" xfId="5323"/>
    <cellStyle name="40% - Accent5 3 9 7" xfId="5324"/>
    <cellStyle name="40% - Accent5 3 9 8" xfId="5325"/>
    <cellStyle name="40% - Accent5 4" xfId="5326"/>
    <cellStyle name="40% - Accent5 4 10" xfId="5327"/>
    <cellStyle name="40% - Accent5 4 10 2" xfId="5328"/>
    <cellStyle name="40% - Accent5 4 10 3" xfId="5329"/>
    <cellStyle name="40% - Accent5 4 10 4" xfId="5330"/>
    <cellStyle name="40% - Accent5 4 10 5" xfId="5331"/>
    <cellStyle name="40% - Accent5 4 10 6" xfId="5332"/>
    <cellStyle name="40% - Accent5 4 10 7" xfId="5333"/>
    <cellStyle name="40% - Accent5 4 10 8" xfId="5334"/>
    <cellStyle name="40% - Accent5 4 11" xfId="5335"/>
    <cellStyle name="40% - Accent5 4 11 2" xfId="5336"/>
    <cellStyle name="40% - Accent5 4 11 3" xfId="5337"/>
    <cellStyle name="40% - Accent5 4 11 4" xfId="5338"/>
    <cellStyle name="40% - Accent5 4 11 5" xfId="5339"/>
    <cellStyle name="40% - Accent5 4 11 6" xfId="5340"/>
    <cellStyle name="40% - Accent5 4 11 7" xfId="5341"/>
    <cellStyle name="40% - Accent5 4 11 8" xfId="5342"/>
    <cellStyle name="40% - Accent5 4 12" xfId="5343"/>
    <cellStyle name="40% - Accent5 4 12 2" xfId="5344"/>
    <cellStyle name="40% - Accent5 4 12 3" xfId="5345"/>
    <cellStyle name="40% - Accent5 4 12 4" xfId="5346"/>
    <cellStyle name="40% - Accent5 4 12 5" xfId="5347"/>
    <cellStyle name="40% - Accent5 4 12 6" xfId="5348"/>
    <cellStyle name="40% - Accent5 4 12 7" xfId="5349"/>
    <cellStyle name="40% - Accent5 4 12 8" xfId="5350"/>
    <cellStyle name="40% - Accent5 4 13" xfId="5351"/>
    <cellStyle name="40% - Accent5 4 13 2" xfId="5352"/>
    <cellStyle name="40% - Accent5 4 13 3" xfId="5353"/>
    <cellStyle name="40% - Accent5 4 13 4" xfId="5354"/>
    <cellStyle name="40% - Accent5 4 13 5" xfId="5355"/>
    <cellStyle name="40% - Accent5 4 13 6" xfId="5356"/>
    <cellStyle name="40% - Accent5 4 13 7" xfId="5357"/>
    <cellStyle name="40% - Accent5 4 13 8" xfId="5358"/>
    <cellStyle name="40% - Accent5 4 14" xfId="5359"/>
    <cellStyle name="40% - Accent5 4 14 2" xfId="5360"/>
    <cellStyle name="40% - Accent5 4 14 3" xfId="5361"/>
    <cellStyle name="40% - Accent5 4 14 4" xfId="5362"/>
    <cellStyle name="40% - Accent5 4 14 5" xfId="5363"/>
    <cellStyle name="40% - Accent5 4 14 6" xfId="5364"/>
    <cellStyle name="40% - Accent5 4 14 7" xfId="5365"/>
    <cellStyle name="40% - Accent5 4 14 8" xfId="5366"/>
    <cellStyle name="40% - Accent5 4 15" xfId="5367"/>
    <cellStyle name="40% - Accent5 4 15 2" xfId="5368"/>
    <cellStyle name="40% - Accent5 4 15 3" xfId="5369"/>
    <cellStyle name="40% - Accent5 4 15 4" xfId="5370"/>
    <cellStyle name="40% - Accent5 4 15 5" xfId="5371"/>
    <cellStyle name="40% - Accent5 4 15 6" xfId="5372"/>
    <cellStyle name="40% - Accent5 4 15 7" xfId="5373"/>
    <cellStyle name="40% - Accent5 4 15 8" xfId="5374"/>
    <cellStyle name="40% - Accent5 4 16" xfId="5375"/>
    <cellStyle name="40% - Accent5 4 16 2" xfId="5376"/>
    <cellStyle name="40% - Accent5 4 16 3" xfId="5377"/>
    <cellStyle name="40% - Accent5 4 16 4" xfId="5378"/>
    <cellStyle name="40% - Accent5 4 16 5" xfId="5379"/>
    <cellStyle name="40% - Accent5 4 16 6" xfId="5380"/>
    <cellStyle name="40% - Accent5 4 16 7" xfId="5381"/>
    <cellStyle name="40% - Accent5 4 16 8" xfId="5382"/>
    <cellStyle name="40% - Accent5 4 17" xfId="5383"/>
    <cellStyle name="40% - Accent5 4 17 2" xfId="5384"/>
    <cellStyle name="40% - Accent5 4 17 3" xfId="5385"/>
    <cellStyle name="40% - Accent5 4 17 4" xfId="5386"/>
    <cellStyle name="40% - Accent5 4 17 5" xfId="5387"/>
    <cellStyle name="40% - Accent5 4 17 6" xfId="5388"/>
    <cellStyle name="40% - Accent5 4 17 7" xfId="5389"/>
    <cellStyle name="40% - Accent5 4 17 8" xfId="5390"/>
    <cellStyle name="40% - Accent5 4 18" xfId="5391"/>
    <cellStyle name="40% - Accent5 4 18 2" xfId="5392"/>
    <cellStyle name="40% - Accent5 4 18 3" xfId="5393"/>
    <cellStyle name="40% - Accent5 4 18 4" xfId="5394"/>
    <cellStyle name="40% - Accent5 4 18 5" xfId="5395"/>
    <cellStyle name="40% - Accent5 4 18 6" xfId="5396"/>
    <cellStyle name="40% - Accent5 4 18 7" xfId="5397"/>
    <cellStyle name="40% - Accent5 4 18 8" xfId="5398"/>
    <cellStyle name="40% - Accent5 4 19" xfId="5399"/>
    <cellStyle name="40% - Accent5 4 2" xfId="5400"/>
    <cellStyle name="40% - Accent5 4 2 2" xfId="5401"/>
    <cellStyle name="40% - Accent5 4 2 3" xfId="5402"/>
    <cellStyle name="40% - Accent5 4 2 4" xfId="5403"/>
    <cellStyle name="40% - Accent5 4 2 5" xfId="5404"/>
    <cellStyle name="40% - Accent5 4 2 6" xfId="5405"/>
    <cellStyle name="40% - Accent5 4 2 7" xfId="5406"/>
    <cellStyle name="40% - Accent5 4 2 8" xfId="5407"/>
    <cellStyle name="40% - Accent5 4 20" xfId="5408"/>
    <cellStyle name="40% - Accent5 4 21" xfId="5409"/>
    <cellStyle name="40% - Accent5 4 22" xfId="5410"/>
    <cellStyle name="40% - Accent5 4 23" xfId="5411"/>
    <cellStyle name="40% - Accent5 4 24" xfId="5412"/>
    <cellStyle name="40% - Accent5 4 25" xfId="5413"/>
    <cellStyle name="40% - Accent5 4 26" xfId="5414"/>
    <cellStyle name="40% - Accent5 4 27" xfId="5415"/>
    <cellStyle name="40% - Accent5 4 28" xfId="5416"/>
    <cellStyle name="40% - Accent5 4 29" xfId="5417"/>
    <cellStyle name="40% - Accent5 4 3" xfId="5418"/>
    <cellStyle name="40% - Accent5 4 3 2" xfId="5419"/>
    <cellStyle name="40% - Accent5 4 3 3" xfId="5420"/>
    <cellStyle name="40% - Accent5 4 3 4" xfId="5421"/>
    <cellStyle name="40% - Accent5 4 3 5" xfId="5422"/>
    <cellStyle name="40% - Accent5 4 3 6" xfId="5423"/>
    <cellStyle name="40% - Accent5 4 3 7" xfId="5424"/>
    <cellStyle name="40% - Accent5 4 3 8" xfId="5425"/>
    <cellStyle name="40% - Accent5 4 30" xfId="5426"/>
    <cellStyle name="40% - Accent5 4 31" xfId="5427"/>
    <cellStyle name="40% - Accent5 4 32" xfId="5428"/>
    <cellStyle name="40% - Accent5 4 33" xfId="5429"/>
    <cellStyle name="40% - Accent5 4 34" xfId="5430"/>
    <cellStyle name="40% - Accent5 4 35" xfId="5431"/>
    <cellStyle name="40% - Accent5 4 4" xfId="5432"/>
    <cellStyle name="40% - Accent5 4 4 2" xfId="5433"/>
    <cellStyle name="40% - Accent5 4 4 3" xfId="5434"/>
    <cellStyle name="40% - Accent5 4 4 4" xfId="5435"/>
    <cellStyle name="40% - Accent5 4 4 5" xfId="5436"/>
    <cellStyle name="40% - Accent5 4 4 6" xfId="5437"/>
    <cellStyle name="40% - Accent5 4 4 7" xfId="5438"/>
    <cellStyle name="40% - Accent5 4 4 8" xfId="5439"/>
    <cellStyle name="40% - Accent5 4 5" xfId="5440"/>
    <cellStyle name="40% - Accent5 4 5 2" xfId="5441"/>
    <cellStyle name="40% - Accent5 4 5 3" xfId="5442"/>
    <cellStyle name="40% - Accent5 4 5 4" xfId="5443"/>
    <cellStyle name="40% - Accent5 4 5 5" xfId="5444"/>
    <cellStyle name="40% - Accent5 4 5 6" xfId="5445"/>
    <cellStyle name="40% - Accent5 4 5 7" xfId="5446"/>
    <cellStyle name="40% - Accent5 4 5 8" xfId="5447"/>
    <cellStyle name="40% - Accent5 4 6" xfId="5448"/>
    <cellStyle name="40% - Accent5 4 6 2" xfId="5449"/>
    <cellStyle name="40% - Accent5 4 6 3" xfId="5450"/>
    <cellStyle name="40% - Accent5 4 6 4" xfId="5451"/>
    <cellStyle name="40% - Accent5 4 6 5" xfId="5452"/>
    <cellStyle name="40% - Accent5 4 6 6" xfId="5453"/>
    <cellStyle name="40% - Accent5 4 6 7" xfId="5454"/>
    <cellStyle name="40% - Accent5 4 6 8" xfId="5455"/>
    <cellStyle name="40% - Accent5 4 7" xfId="5456"/>
    <cellStyle name="40% - Accent5 4 7 2" xfId="5457"/>
    <cellStyle name="40% - Accent5 4 7 3" xfId="5458"/>
    <cellStyle name="40% - Accent5 4 7 4" xfId="5459"/>
    <cellStyle name="40% - Accent5 4 7 5" xfId="5460"/>
    <cellStyle name="40% - Accent5 4 7 6" xfId="5461"/>
    <cellStyle name="40% - Accent5 4 7 7" xfId="5462"/>
    <cellStyle name="40% - Accent5 4 7 8" xfId="5463"/>
    <cellStyle name="40% - Accent5 4 8" xfId="5464"/>
    <cellStyle name="40% - Accent5 4 8 2" xfId="5465"/>
    <cellStyle name="40% - Accent5 4 8 3" xfId="5466"/>
    <cellStyle name="40% - Accent5 4 8 4" xfId="5467"/>
    <cellStyle name="40% - Accent5 4 8 5" xfId="5468"/>
    <cellStyle name="40% - Accent5 4 8 6" xfId="5469"/>
    <cellStyle name="40% - Accent5 4 8 7" xfId="5470"/>
    <cellStyle name="40% - Accent5 4 8 8" xfId="5471"/>
    <cellStyle name="40% - Accent5 4 9" xfId="5472"/>
    <cellStyle name="40% - Accent5 4 9 2" xfId="5473"/>
    <cellStyle name="40% - Accent5 4 9 3" xfId="5474"/>
    <cellStyle name="40% - Accent5 4 9 4" xfId="5475"/>
    <cellStyle name="40% - Accent5 4 9 5" xfId="5476"/>
    <cellStyle name="40% - Accent5 4 9 6" xfId="5477"/>
    <cellStyle name="40% - Accent5 4 9 7" xfId="5478"/>
    <cellStyle name="40% - Accent5 4 9 8" xfId="5479"/>
    <cellStyle name="40% - Accent5 5" xfId="5480"/>
    <cellStyle name="40% - Accent5 5 10" xfId="5481"/>
    <cellStyle name="40% - Accent5 5 10 2" xfId="5482"/>
    <cellStyle name="40% - Accent5 5 10 3" xfId="5483"/>
    <cellStyle name="40% - Accent5 5 10 4" xfId="5484"/>
    <cellStyle name="40% - Accent5 5 10 5" xfId="5485"/>
    <cellStyle name="40% - Accent5 5 10 6" xfId="5486"/>
    <cellStyle name="40% - Accent5 5 10 7" xfId="5487"/>
    <cellStyle name="40% - Accent5 5 10 8" xfId="5488"/>
    <cellStyle name="40% - Accent5 5 11" xfId="5489"/>
    <cellStyle name="40% - Accent5 5 11 2" xfId="5490"/>
    <cellStyle name="40% - Accent5 5 11 3" xfId="5491"/>
    <cellStyle name="40% - Accent5 5 11 4" xfId="5492"/>
    <cellStyle name="40% - Accent5 5 11 5" xfId="5493"/>
    <cellStyle name="40% - Accent5 5 11 6" xfId="5494"/>
    <cellStyle name="40% - Accent5 5 11 7" xfId="5495"/>
    <cellStyle name="40% - Accent5 5 11 8" xfId="5496"/>
    <cellStyle name="40% - Accent5 5 12" xfId="5497"/>
    <cellStyle name="40% - Accent5 5 12 2" xfId="5498"/>
    <cellStyle name="40% - Accent5 5 12 3" xfId="5499"/>
    <cellStyle name="40% - Accent5 5 12 4" xfId="5500"/>
    <cellStyle name="40% - Accent5 5 12 5" xfId="5501"/>
    <cellStyle name="40% - Accent5 5 12 6" xfId="5502"/>
    <cellStyle name="40% - Accent5 5 12 7" xfId="5503"/>
    <cellStyle name="40% - Accent5 5 12 8" xfId="5504"/>
    <cellStyle name="40% - Accent5 5 13" xfId="5505"/>
    <cellStyle name="40% - Accent5 5 13 2" xfId="5506"/>
    <cellStyle name="40% - Accent5 5 13 3" xfId="5507"/>
    <cellStyle name="40% - Accent5 5 13 4" xfId="5508"/>
    <cellStyle name="40% - Accent5 5 13 5" xfId="5509"/>
    <cellStyle name="40% - Accent5 5 13 6" xfId="5510"/>
    <cellStyle name="40% - Accent5 5 13 7" xfId="5511"/>
    <cellStyle name="40% - Accent5 5 13 8" xfId="5512"/>
    <cellStyle name="40% - Accent5 5 14" xfId="5513"/>
    <cellStyle name="40% - Accent5 5 14 2" xfId="5514"/>
    <cellStyle name="40% - Accent5 5 14 3" xfId="5515"/>
    <cellStyle name="40% - Accent5 5 14 4" xfId="5516"/>
    <cellStyle name="40% - Accent5 5 14 5" xfId="5517"/>
    <cellStyle name="40% - Accent5 5 14 6" xfId="5518"/>
    <cellStyle name="40% - Accent5 5 14 7" xfId="5519"/>
    <cellStyle name="40% - Accent5 5 14 8" xfId="5520"/>
    <cellStyle name="40% - Accent5 5 15" xfId="5521"/>
    <cellStyle name="40% - Accent5 5 15 2" xfId="5522"/>
    <cellStyle name="40% - Accent5 5 15 3" xfId="5523"/>
    <cellStyle name="40% - Accent5 5 15 4" xfId="5524"/>
    <cellStyle name="40% - Accent5 5 15 5" xfId="5525"/>
    <cellStyle name="40% - Accent5 5 15 6" xfId="5526"/>
    <cellStyle name="40% - Accent5 5 15 7" xfId="5527"/>
    <cellStyle name="40% - Accent5 5 15 8" xfId="5528"/>
    <cellStyle name="40% - Accent5 5 16" xfId="5529"/>
    <cellStyle name="40% - Accent5 5 16 2" xfId="5530"/>
    <cellStyle name="40% - Accent5 5 16 3" xfId="5531"/>
    <cellStyle name="40% - Accent5 5 16 4" xfId="5532"/>
    <cellStyle name="40% - Accent5 5 16 5" xfId="5533"/>
    <cellStyle name="40% - Accent5 5 16 6" xfId="5534"/>
    <cellStyle name="40% - Accent5 5 16 7" xfId="5535"/>
    <cellStyle name="40% - Accent5 5 16 8" xfId="5536"/>
    <cellStyle name="40% - Accent5 5 17" xfId="5537"/>
    <cellStyle name="40% - Accent5 5 17 2" xfId="5538"/>
    <cellStyle name="40% - Accent5 5 17 3" xfId="5539"/>
    <cellStyle name="40% - Accent5 5 17 4" xfId="5540"/>
    <cellStyle name="40% - Accent5 5 17 5" xfId="5541"/>
    <cellStyle name="40% - Accent5 5 17 6" xfId="5542"/>
    <cellStyle name="40% - Accent5 5 17 7" xfId="5543"/>
    <cellStyle name="40% - Accent5 5 17 8" xfId="5544"/>
    <cellStyle name="40% - Accent5 5 18" xfId="5545"/>
    <cellStyle name="40% - Accent5 5 18 2" xfId="5546"/>
    <cellStyle name="40% - Accent5 5 18 3" xfId="5547"/>
    <cellStyle name="40% - Accent5 5 18 4" xfId="5548"/>
    <cellStyle name="40% - Accent5 5 18 5" xfId="5549"/>
    <cellStyle name="40% - Accent5 5 18 6" xfId="5550"/>
    <cellStyle name="40% - Accent5 5 18 7" xfId="5551"/>
    <cellStyle name="40% - Accent5 5 18 8" xfId="5552"/>
    <cellStyle name="40% - Accent5 5 19" xfId="5553"/>
    <cellStyle name="40% - Accent5 5 2" xfId="5554"/>
    <cellStyle name="40% - Accent5 5 2 2" xfId="5555"/>
    <cellStyle name="40% - Accent5 5 2 3" xfId="5556"/>
    <cellStyle name="40% - Accent5 5 2 4" xfId="5557"/>
    <cellStyle name="40% - Accent5 5 2 5" xfId="5558"/>
    <cellStyle name="40% - Accent5 5 2 6" xfId="5559"/>
    <cellStyle name="40% - Accent5 5 2 7" xfId="5560"/>
    <cellStyle name="40% - Accent5 5 2 8" xfId="5561"/>
    <cellStyle name="40% - Accent5 5 20" xfId="5562"/>
    <cellStyle name="40% - Accent5 5 21" xfId="5563"/>
    <cellStyle name="40% - Accent5 5 22" xfId="5564"/>
    <cellStyle name="40% - Accent5 5 23" xfId="5565"/>
    <cellStyle name="40% - Accent5 5 24" xfId="5566"/>
    <cellStyle name="40% - Accent5 5 25" xfId="5567"/>
    <cellStyle name="40% - Accent5 5 26" xfId="5568"/>
    <cellStyle name="40% - Accent5 5 27" xfId="5569"/>
    <cellStyle name="40% - Accent5 5 28" xfId="5570"/>
    <cellStyle name="40% - Accent5 5 29" xfId="5571"/>
    <cellStyle name="40% - Accent5 5 3" xfId="5572"/>
    <cellStyle name="40% - Accent5 5 3 2" xfId="5573"/>
    <cellStyle name="40% - Accent5 5 3 3" xfId="5574"/>
    <cellStyle name="40% - Accent5 5 3 4" xfId="5575"/>
    <cellStyle name="40% - Accent5 5 3 5" xfId="5576"/>
    <cellStyle name="40% - Accent5 5 3 6" xfId="5577"/>
    <cellStyle name="40% - Accent5 5 3 7" xfId="5578"/>
    <cellStyle name="40% - Accent5 5 3 8" xfId="5579"/>
    <cellStyle name="40% - Accent5 5 30" xfId="5580"/>
    <cellStyle name="40% - Accent5 5 31" xfId="5581"/>
    <cellStyle name="40% - Accent5 5 32" xfId="5582"/>
    <cellStyle name="40% - Accent5 5 33" xfId="5583"/>
    <cellStyle name="40% - Accent5 5 34" xfId="5584"/>
    <cellStyle name="40% - Accent5 5 35" xfId="5585"/>
    <cellStyle name="40% - Accent5 5 4" xfId="5586"/>
    <cellStyle name="40% - Accent5 5 4 2" xfId="5587"/>
    <cellStyle name="40% - Accent5 5 4 3" xfId="5588"/>
    <cellStyle name="40% - Accent5 5 4 4" xfId="5589"/>
    <cellStyle name="40% - Accent5 5 4 5" xfId="5590"/>
    <cellStyle name="40% - Accent5 5 4 6" xfId="5591"/>
    <cellStyle name="40% - Accent5 5 4 7" xfId="5592"/>
    <cellStyle name="40% - Accent5 5 4 8" xfId="5593"/>
    <cellStyle name="40% - Accent5 5 5" xfId="5594"/>
    <cellStyle name="40% - Accent5 5 5 2" xfId="5595"/>
    <cellStyle name="40% - Accent5 5 5 3" xfId="5596"/>
    <cellStyle name="40% - Accent5 5 5 4" xfId="5597"/>
    <cellStyle name="40% - Accent5 5 5 5" xfId="5598"/>
    <cellStyle name="40% - Accent5 5 5 6" xfId="5599"/>
    <cellStyle name="40% - Accent5 5 5 7" xfId="5600"/>
    <cellStyle name="40% - Accent5 5 5 8" xfId="5601"/>
    <cellStyle name="40% - Accent5 5 6" xfId="5602"/>
    <cellStyle name="40% - Accent5 5 6 2" xfId="5603"/>
    <cellStyle name="40% - Accent5 5 6 3" xfId="5604"/>
    <cellStyle name="40% - Accent5 5 6 4" xfId="5605"/>
    <cellStyle name="40% - Accent5 5 6 5" xfId="5606"/>
    <cellStyle name="40% - Accent5 5 6 6" xfId="5607"/>
    <cellStyle name="40% - Accent5 5 6 7" xfId="5608"/>
    <cellStyle name="40% - Accent5 5 6 8" xfId="5609"/>
    <cellStyle name="40% - Accent5 5 7" xfId="5610"/>
    <cellStyle name="40% - Accent5 5 7 2" xfId="5611"/>
    <cellStyle name="40% - Accent5 5 7 3" xfId="5612"/>
    <cellStyle name="40% - Accent5 5 7 4" xfId="5613"/>
    <cellStyle name="40% - Accent5 5 7 5" xfId="5614"/>
    <cellStyle name="40% - Accent5 5 7 6" xfId="5615"/>
    <cellStyle name="40% - Accent5 5 7 7" xfId="5616"/>
    <cellStyle name="40% - Accent5 5 7 8" xfId="5617"/>
    <cellStyle name="40% - Accent5 5 8" xfId="5618"/>
    <cellStyle name="40% - Accent5 5 8 2" xfId="5619"/>
    <cellStyle name="40% - Accent5 5 8 3" xfId="5620"/>
    <cellStyle name="40% - Accent5 5 8 4" xfId="5621"/>
    <cellStyle name="40% - Accent5 5 8 5" xfId="5622"/>
    <cellStyle name="40% - Accent5 5 8 6" xfId="5623"/>
    <cellStyle name="40% - Accent5 5 8 7" xfId="5624"/>
    <cellStyle name="40% - Accent5 5 8 8" xfId="5625"/>
    <cellStyle name="40% - Accent5 5 9" xfId="5626"/>
    <cellStyle name="40% - Accent5 5 9 2" xfId="5627"/>
    <cellStyle name="40% - Accent5 5 9 3" xfId="5628"/>
    <cellStyle name="40% - Accent5 5 9 4" xfId="5629"/>
    <cellStyle name="40% - Accent5 5 9 5" xfId="5630"/>
    <cellStyle name="40% - Accent5 5 9 6" xfId="5631"/>
    <cellStyle name="40% - Accent5 5 9 7" xfId="5632"/>
    <cellStyle name="40% - Accent5 5 9 8" xfId="5633"/>
    <cellStyle name="40% - Accent5 6" xfId="5634"/>
    <cellStyle name="40% - Accent6 2" xfId="5635"/>
    <cellStyle name="40% - Accent6 2 10" xfId="5636"/>
    <cellStyle name="40% - Accent6 2 10 2" xfId="5637"/>
    <cellStyle name="40% - Accent6 2 10 3" xfId="5638"/>
    <cellStyle name="40% - Accent6 2 10 4" xfId="5639"/>
    <cellStyle name="40% - Accent6 2 10 5" xfId="5640"/>
    <cellStyle name="40% - Accent6 2 10 6" xfId="5641"/>
    <cellStyle name="40% - Accent6 2 10 7" xfId="5642"/>
    <cellStyle name="40% - Accent6 2 10 8" xfId="5643"/>
    <cellStyle name="40% - Accent6 2 11" xfId="5644"/>
    <cellStyle name="40% - Accent6 2 11 2" xfId="5645"/>
    <cellStyle name="40% - Accent6 2 11 3" xfId="5646"/>
    <cellStyle name="40% - Accent6 2 11 4" xfId="5647"/>
    <cellStyle name="40% - Accent6 2 11 5" xfId="5648"/>
    <cellStyle name="40% - Accent6 2 11 6" xfId="5649"/>
    <cellStyle name="40% - Accent6 2 11 7" xfId="5650"/>
    <cellStyle name="40% - Accent6 2 11 8" xfId="5651"/>
    <cellStyle name="40% - Accent6 2 12" xfId="5652"/>
    <cellStyle name="40% - Accent6 2 12 2" xfId="5653"/>
    <cellStyle name="40% - Accent6 2 12 3" xfId="5654"/>
    <cellStyle name="40% - Accent6 2 12 4" xfId="5655"/>
    <cellStyle name="40% - Accent6 2 12 5" xfId="5656"/>
    <cellStyle name="40% - Accent6 2 12 6" xfId="5657"/>
    <cellStyle name="40% - Accent6 2 12 7" xfId="5658"/>
    <cellStyle name="40% - Accent6 2 12 8" xfId="5659"/>
    <cellStyle name="40% - Accent6 2 13" xfId="5660"/>
    <cellStyle name="40% - Accent6 2 13 2" xfId="5661"/>
    <cellStyle name="40% - Accent6 2 13 3" xfId="5662"/>
    <cellStyle name="40% - Accent6 2 13 4" xfId="5663"/>
    <cellStyle name="40% - Accent6 2 13 5" xfId="5664"/>
    <cellStyle name="40% - Accent6 2 13 6" xfId="5665"/>
    <cellStyle name="40% - Accent6 2 13 7" xfId="5666"/>
    <cellStyle name="40% - Accent6 2 13 8" xfId="5667"/>
    <cellStyle name="40% - Accent6 2 14" xfId="5668"/>
    <cellStyle name="40% - Accent6 2 14 2" xfId="5669"/>
    <cellStyle name="40% - Accent6 2 14 3" xfId="5670"/>
    <cellStyle name="40% - Accent6 2 14 4" xfId="5671"/>
    <cellStyle name="40% - Accent6 2 14 5" xfId="5672"/>
    <cellStyle name="40% - Accent6 2 14 6" xfId="5673"/>
    <cellStyle name="40% - Accent6 2 14 7" xfId="5674"/>
    <cellStyle name="40% - Accent6 2 14 8" xfId="5675"/>
    <cellStyle name="40% - Accent6 2 15" xfId="5676"/>
    <cellStyle name="40% - Accent6 2 15 2" xfId="5677"/>
    <cellStyle name="40% - Accent6 2 15 3" xfId="5678"/>
    <cellStyle name="40% - Accent6 2 15 4" xfId="5679"/>
    <cellStyle name="40% - Accent6 2 15 5" xfId="5680"/>
    <cellStyle name="40% - Accent6 2 15 6" xfId="5681"/>
    <cellStyle name="40% - Accent6 2 15 7" xfId="5682"/>
    <cellStyle name="40% - Accent6 2 15 8" xfId="5683"/>
    <cellStyle name="40% - Accent6 2 16" xfId="5684"/>
    <cellStyle name="40% - Accent6 2 16 2" xfId="5685"/>
    <cellStyle name="40% - Accent6 2 16 3" xfId="5686"/>
    <cellStyle name="40% - Accent6 2 16 4" xfId="5687"/>
    <cellStyle name="40% - Accent6 2 16 5" xfId="5688"/>
    <cellStyle name="40% - Accent6 2 16 6" xfId="5689"/>
    <cellStyle name="40% - Accent6 2 16 7" xfId="5690"/>
    <cellStyle name="40% - Accent6 2 16 8" xfId="5691"/>
    <cellStyle name="40% - Accent6 2 17" xfId="5692"/>
    <cellStyle name="40% - Accent6 2 17 2" xfId="5693"/>
    <cellStyle name="40% - Accent6 2 17 3" xfId="5694"/>
    <cellStyle name="40% - Accent6 2 17 4" xfId="5695"/>
    <cellStyle name="40% - Accent6 2 17 5" xfId="5696"/>
    <cellStyle name="40% - Accent6 2 17 6" xfId="5697"/>
    <cellStyle name="40% - Accent6 2 17 7" xfId="5698"/>
    <cellStyle name="40% - Accent6 2 17 8" xfId="5699"/>
    <cellStyle name="40% - Accent6 2 18" xfId="5700"/>
    <cellStyle name="40% - Accent6 2 18 2" xfId="5701"/>
    <cellStyle name="40% - Accent6 2 18 3" xfId="5702"/>
    <cellStyle name="40% - Accent6 2 18 4" xfId="5703"/>
    <cellStyle name="40% - Accent6 2 18 5" xfId="5704"/>
    <cellStyle name="40% - Accent6 2 18 6" xfId="5705"/>
    <cellStyle name="40% - Accent6 2 18 7" xfId="5706"/>
    <cellStyle name="40% - Accent6 2 18 8" xfId="5707"/>
    <cellStyle name="40% - Accent6 2 19" xfId="5708"/>
    <cellStyle name="40% - Accent6 2 2" xfId="5709"/>
    <cellStyle name="40% - Accent6 2 2 2" xfId="5710"/>
    <cellStyle name="40% - Accent6 2 2 3" xfId="5711"/>
    <cellStyle name="40% - Accent6 2 2 4" xfId="5712"/>
    <cellStyle name="40% - Accent6 2 2 5" xfId="5713"/>
    <cellStyle name="40% - Accent6 2 2 6" xfId="5714"/>
    <cellStyle name="40% - Accent6 2 2 7" xfId="5715"/>
    <cellStyle name="40% - Accent6 2 2 8" xfId="5716"/>
    <cellStyle name="40% - Accent6 2 20" xfId="5717"/>
    <cellStyle name="40% - Accent6 2 21" xfId="5718"/>
    <cellStyle name="40% - Accent6 2 22" xfId="5719"/>
    <cellStyle name="40% - Accent6 2 23" xfId="5720"/>
    <cellStyle name="40% - Accent6 2 24" xfId="5721"/>
    <cellStyle name="40% - Accent6 2 25" xfId="5722"/>
    <cellStyle name="40% - Accent6 2 26" xfId="5723"/>
    <cellStyle name="40% - Accent6 2 27" xfId="5724"/>
    <cellStyle name="40% - Accent6 2 28" xfId="5725"/>
    <cellStyle name="40% - Accent6 2 29" xfId="5726"/>
    <cellStyle name="40% - Accent6 2 3" xfId="5727"/>
    <cellStyle name="40% - Accent6 2 3 2" xfId="5728"/>
    <cellStyle name="40% - Accent6 2 3 3" xfId="5729"/>
    <cellStyle name="40% - Accent6 2 3 4" xfId="5730"/>
    <cellStyle name="40% - Accent6 2 3 5" xfId="5731"/>
    <cellStyle name="40% - Accent6 2 3 6" xfId="5732"/>
    <cellStyle name="40% - Accent6 2 3 7" xfId="5733"/>
    <cellStyle name="40% - Accent6 2 3 8" xfId="5734"/>
    <cellStyle name="40% - Accent6 2 30" xfId="5735"/>
    <cellStyle name="40% - Accent6 2 31" xfId="5736"/>
    <cellStyle name="40% - Accent6 2 32" xfId="5737"/>
    <cellStyle name="40% - Accent6 2 33" xfId="5738"/>
    <cellStyle name="40% - Accent6 2 34" xfId="5739"/>
    <cellStyle name="40% - Accent6 2 35" xfId="5740"/>
    <cellStyle name="40% - Accent6 2 36" xfId="5741"/>
    <cellStyle name="40% - Accent6 2 37" xfId="5742"/>
    <cellStyle name="40% - Accent6 2 38" xfId="5743"/>
    <cellStyle name="40% - Accent6 2 4" xfId="5744"/>
    <cellStyle name="40% - Accent6 2 4 2" xfId="5745"/>
    <cellStyle name="40% - Accent6 2 4 3" xfId="5746"/>
    <cellStyle name="40% - Accent6 2 4 4" xfId="5747"/>
    <cellStyle name="40% - Accent6 2 4 5" xfId="5748"/>
    <cellStyle name="40% - Accent6 2 4 6" xfId="5749"/>
    <cellStyle name="40% - Accent6 2 4 7" xfId="5750"/>
    <cellStyle name="40% - Accent6 2 4 8" xfId="5751"/>
    <cellStyle name="40% - Accent6 2 5" xfId="5752"/>
    <cellStyle name="40% - Accent6 2 5 2" xfId="5753"/>
    <cellStyle name="40% - Accent6 2 5 3" xfId="5754"/>
    <cellStyle name="40% - Accent6 2 5 4" xfId="5755"/>
    <cellStyle name="40% - Accent6 2 5 5" xfId="5756"/>
    <cellStyle name="40% - Accent6 2 5 6" xfId="5757"/>
    <cellStyle name="40% - Accent6 2 5 7" xfId="5758"/>
    <cellStyle name="40% - Accent6 2 5 8" xfId="5759"/>
    <cellStyle name="40% - Accent6 2 6" xfId="5760"/>
    <cellStyle name="40% - Accent6 2 6 2" xfId="5761"/>
    <cellStyle name="40% - Accent6 2 6 3" xfId="5762"/>
    <cellStyle name="40% - Accent6 2 6 4" xfId="5763"/>
    <cellStyle name="40% - Accent6 2 6 5" xfId="5764"/>
    <cellStyle name="40% - Accent6 2 6 6" xfId="5765"/>
    <cellStyle name="40% - Accent6 2 6 7" xfId="5766"/>
    <cellStyle name="40% - Accent6 2 6 8" xfId="5767"/>
    <cellStyle name="40% - Accent6 2 7" xfId="5768"/>
    <cellStyle name="40% - Accent6 2 7 2" xfId="5769"/>
    <cellStyle name="40% - Accent6 2 7 3" xfId="5770"/>
    <cellStyle name="40% - Accent6 2 7 4" xfId="5771"/>
    <cellStyle name="40% - Accent6 2 7 5" xfId="5772"/>
    <cellStyle name="40% - Accent6 2 7 6" xfId="5773"/>
    <cellStyle name="40% - Accent6 2 7 7" xfId="5774"/>
    <cellStyle name="40% - Accent6 2 7 8" xfId="5775"/>
    <cellStyle name="40% - Accent6 2 8" xfId="5776"/>
    <cellStyle name="40% - Accent6 2 8 2" xfId="5777"/>
    <cellStyle name="40% - Accent6 2 8 3" xfId="5778"/>
    <cellStyle name="40% - Accent6 2 8 4" xfId="5779"/>
    <cellStyle name="40% - Accent6 2 8 5" xfId="5780"/>
    <cellStyle name="40% - Accent6 2 8 6" xfId="5781"/>
    <cellStyle name="40% - Accent6 2 8 7" xfId="5782"/>
    <cellStyle name="40% - Accent6 2 8 8" xfId="5783"/>
    <cellStyle name="40% - Accent6 2 9" xfId="5784"/>
    <cellStyle name="40% - Accent6 2 9 2" xfId="5785"/>
    <cellStyle name="40% - Accent6 2 9 3" xfId="5786"/>
    <cellStyle name="40% - Accent6 2 9 4" xfId="5787"/>
    <cellStyle name="40% - Accent6 2 9 5" xfId="5788"/>
    <cellStyle name="40% - Accent6 2 9 6" xfId="5789"/>
    <cellStyle name="40% - Accent6 2 9 7" xfId="5790"/>
    <cellStyle name="40% - Accent6 2 9 8" xfId="5791"/>
    <cellStyle name="40% - Accent6 3" xfId="5792"/>
    <cellStyle name="40% - Accent6 3 10" xfId="5793"/>
    <cellStyle name="40% - Accent6 3 10 2" xfId="5794"/>
    <cellStyle name="40% - Accent6 3 10 3" xfId="5795"/>
    <cellStyle name="40% - Accent6 3 10 4" xfId="5796"/>
    <cellStyle name="40% - Accent6 3 10 5" xfId="5797"/>
    <cellStyle name="40% - Accent6 3 10 6" xfId="5798"/>
    <cellStyle name="40% - Accent6 3 10 7" xfId="5799"/>
    <cellStyle name="40% - Accent6 3 10 8" xfId="5800"/>
    <cellStyle name="40% - Accent6 3 11" xfId="5801"/>
    <cellStyle name="40% - Accent6 3 11 2" xfId="5802"/>
    <cellStyle name="40% - Accent6 3 11 3" xfId="5803"/>
    <cellStyle name="40% - Accent6 3 11 4" xfId="5804"/>
    <cellStyle name="40% - Accent6 3 11 5" xfId="5805"/>
    <cellStyle name="40% - Accent6 3 11 6" xfId="5806"/>
    <cellStyle name="40% - Accent6 3 11 7" xfId="5807"/>
    <cellStyle name="40% - Accent6 3 11 8" xfId="5808"/>
    <cellStyle name="40% - Accent6 3 12" xfId="5809"/>
    <cellStyle name="40% - Accent6 3 12 2" xfId="5810"/>
    <cellStyle name="40% - Accent6 3 12 3" xfId="5811"/>
    <cellStyle name="40% - Accent6 3 12 4" xfId="5812"/>
    <cellStyle name="40% - Accent6 3 12 5" xfId="5813"/>
    <cellStyle name="40% - Accent6 3 12 6" xfId="5814"/>
    <cellStyle name="40% - Accent6 3 12 7" xfId="5815"/>
    <cellStyle name="40% - Accent6 3 12 8" xfId="5816"/>
    <cellStyle name="40% - Accent6 3 13" xfId="5817"/>
    <cellStyle name="40% - Accent6 3 13 2" xfId="5818"/>
    <cellStyle name="40% - Accent6 3 13 3" xfId="5819"/>
    <cellStyle name="40% - Accent6 3 13 4" xfId="5820"/>
    <cellStyle name="40% - Accent6 3 13 5" xfId="5821"/>
    <cellStyle name="40% - Accent6 3 13 6" xfId="5822"/>
    <cellStyle name="40% - Accent6 3 13 7" xfId="5823"/>
    <cellStyle name="40% - Accent6 3 13 8" xfId="5824"/>
    <cellStyle name="40% - Accent6 3 14" xfId="5825"/>
    <cellStyle name="40% - Accent6 3 14 2" xfId="5826"/>
    <cellStyle name="40% - Accent6 3 14 3" xfId="5827"/>
    <cellStyle name="40% - Accent6 3 14 4" xfId="5828"/>
    <cellStyle name="40% - Accent6 3 14 5" xfId="5829"/>
    <cellStyle name="40% - Accent6 3 14 6" xfId="5830"/>
    <cellStyle name="40% - Accent6 3 14 7" xfId="5831"/>
    <cellStyle name="40% - Accent6 3 14 8" xfId="5832"/>
    <cellStyle name="40% - Accent6 3 15" xfId="5833"/>
    <cellStyle name="40% - Accent6 3 15 2" xfId="5834"/>
    <cellStyle name="40% - Accent6 3 15 3" xfId="5835"/>
    <cellStyle name="40% - Accent6 3 15 4" xfId="5836"/>
    <cellStyle name="40% - Accent6 3 15 5" xfId="5837"/>
    <cellStyle name="40% - Accent6 3 15 6" xfId="5838"/>
    <cellStyle name="40% - Accent6 3 15 7" xfId="5839"/>
    <cellStyle name="40% - Accent6 3 15 8" xfId="5840"/>
    <cellStyle name="40% - Accent6 3 16" xfId="5841"/>
    <cellStyle name="40% - Accent6 3 16 2" xfId="5842"/>
    <cellStyle name="40% - Accent6 3 16 3" xfId="5843"/>
    <cellStyle name="40% - Accent6 3 16 4" xfId="5844"/>
    <cellStyle name="40% - Accent6 3 16 5" xfId="5845"/>
    <cellStyle name="40% - Accent6 3 16 6" xfId="5846"/>
    <cellStyle name="40% - Accent6 3 16 7" xfId="5847"/>
    <cellStyle name="40% - Accent6 3 16 8" xfId="5848"/>
    <cellStyle name="40% - Accent6 3 17" xfId="5849"/>
    <cellStyle name="40% - Accent6 3 17 2" xfId="5850"/>
    <cellStyle name="40% - Accent6 3 17 3" xfId="5851"/>
    <cellStyle name="40% - Accent6 3 17 4" xfId="5852"/>
    <cellStyle name="40% - Accent6 3 17 5" xfId="5853"/>
    <cellStyle name="40% - Accent6 3 17 6" xfId="5854"/>
    <cellStyle name="40% - Accent6 3 17 7" xfId="5855"/>
    <cellStyle name="40% - Accent6 3 17 8" xfId="5856"/>
    <cellStyle name="40% - Accent6 3 18" xfId="5857"/>
    <cellStyle name="40% - Accent6 3 18 2" xfId="5858"/>
    <cellStyle name="40% - Accent6 3 18 3" xfId="5859"/>
    <cellStyle name="40% - Accent6 3 18 4" xfId="5860"/>
    <cellStyle name="40% - Accent6 3 18 5" xfId="5861"/>
    <cellStyle name="40% - Accent6 3 18 6" xfId="5862"/>
    <cellStyle name="40% - Accent6 3 18 7" xfId="5863"/>
    <cellStyle name="40% - Accent6 3 18 8" xfId="5864"/>
    <cellStyle name="40% - Accent6 3 19" xfId="5865"/>
    <cellStyle name="40% - Accent6 3 2" xfId="5866"/>
    <cellStyle name="40% - Accent6 3 2 2" xfId="5867"/>
    <cellStyle name="40% - Accent6 3 2 3" xfId="5868"/>
    <cellStyle name="40% - Accent6 3 2 4" xfId="5869"/>
    <cellStyle name="40% - Accent6 3 2 5" xfId="5870"/>
    <cellStyle name="40% - Accent6 3 2 6" xfId="5871"/>
    <cellStyle name="40% - Accent6 3 2 7" xfId="5872"/>
    <cellStyle name="40% - Accent6 3 2 8" xfId="5873"/>
    <cellStyle name="40% - Accent6 3 20" xfId="5874"/>
    <cellStyle name="40% - Accent6 3 21" xfId="5875"/>
    <cellStyle name="40% - Accent6 3 22" xfId="5876"/>
    <cellStyle name="40% - Accent6 3 23" xfId="5877"/>
    <cellStyle name="40% - Accent6 3 24" xfId="5878"/>
    <cellStyle name="40% - Accent6 3 25" xfId="5879"/>
    <cellStyle name="40% - Accent6 3 26" xfId="5880"/>
    <cellStyle name="40% - Accent6 3 27" xfId="5881"/>
    <cellStyle name="40% - Accent6 3 28" xfId="5882"/>
    <cellStyle name="40% - Accent6 3 29" xfId="5883"/>
    <cellStyle name="40% - Accent6 3 3" xfId="5884"/>
    <cellStyle name="40% - Accent6 3 3 2" xfId="5885"/>
    <cellStyle name="40% - Accent6 3 3 3" xfId="5886"/>
    <cellStyle name="40% - Accent6 3 3 4" xfId="5887"/>
    <cellStyle name="40% - Accent6 3 3 5" xfId="5888"/>
    <cellStyle name="40% - Accent6 3 3 6" xfId="5889"/>
    <cellStyle name="40% - Accent6 3 3 7" xfId="5890"/>
    <cellStyle name="40% - Accent6 3 3 8" xfId="5891"/>
    <cellStyle name="40% - Accent6 3 30" xfId="5892"/>
    <cellStyle name="40% - Accent6 3 31" xfId="5893"/>
    <cellStyle name="40% - Accent6 3 32" xfId="5894"/>
    <cellStyle name="40% - Accent6 3 33" xfId="5895"/>
    <cellStyle name="40% - Accent6 3 34" xfId="5896"/>
    <cellStyle name="40% - Accent6 3 35" xfId="5897"/>
    <cellStyle name="40% - Accent6 3 4" xfId="5898"/>
    <cellStyle name="40% - Accent6 3 4 2" xfId="5899"/>
    <cellStyle name="40% - Accent6 3 4 3" xfId="5900"/>
    <cellStyle name="40% - Accent6 3 4 4" xfId="5901"/>
    <cellStyle name="40% - Accent6 3 4 5" xfId="5902"/>
    <cellStyle name="40% - Accent6 3 4 6" xfId="5903"/>
    <cellStyle name="40% - Accent6 3 4 7" xfId="5904"/>
    <cellStyle name="40% - Accent6 3 4 8" xfId="5905"/>
    <cellStyle name="40% - Accent6 3 5" xfId="5906"/>
    <cellStyle name="40% - Accent6 3 5 2" xfId="5907"/>
    <cellStyle name="40% - Accent6 3 5 3" xfId="5908"/>
    <cellStyle name="40% - Accent6 3 5 4" xfId="5909"/>
    <cellStyle name="40% - Accent6 3 5 5" xfId="5910"/>
    <cellStyle name="40% - Accent6 3 5 6" xfId="5911"/>
    <cellStyle name="40% - Accent6 3 5 7" xfId="5912"/>
    <cellStyle name="40% - Accent6 3 5 8" xfId="5913"/>
    <cellStyle name="40% - Accent6 3 6" xfId="5914"/>
    <cellStyle name="40% - Accent6 3 6 2" xfId="5915"/>
    <cellStyle name="40% - Accent6 3 6 3" xfId="5916"/>
    <cellStyle name="40% - Accent6 3 6 4" xfId="5917"/>
    <cellStyle name="40% - Accent6 3 6 5" xfId="5918"/>
    <cellStyle name="40% - Accent6 3 6 6" xfId="5919"/>
    <cellStyle name="40% - Accent6 3 6 7" xfId="5920"/>
    <cellStyle name="40% - Accent6 3 6 8" xfId="5921"/>
    <cellStyle name="40% - Accent6 3 7" xfId="5922"/>
    <cellStyle name="40% - Accent6 3 7 2" xfId="5923"/>
    <cellStyle name="40% - Accent6 3 7 3" xfId="5924"/>
    <cellStyle name="40% - Accent6 3 7 4" xfId="5925"/>
    <cellStyle name="40% - Accent6 3 7 5" xfId="5926"/>
    <cellStyle name="40% - Accent6 3 7 6" xfId="5927"/>
    <cellStyle name="40% - Accent6 3 7 7" xfId="5928"/>
    <cellStyle name="40% - Accent6 3 7 8" xfId="5929"/>
    <cellStyle name="40% - Accent6 3 8" xfId="5930"/>
    <cellStyle name="40% - Accent6 3 8 2" xfId="5931"/>
    <cellStyle name="40% - Accent6 3 8 3" xfId="5932"/>
    <cellStyle name="40% - Accent6 3 8 4" xfId="5933"/>
    <cellStyle name="40% - Accent6 3 8 5" xfId="5934"/>
    <cellStyle name="40% - Accent6 3 8 6" xfId="5935"/>
    <cellStyle name="40% - Accent6 3 8 7" xfId="5936"/>
    <cellStyle name="40% - Accent6 3 8 8" xfId="5937"/>
    <cellStyle name="40% - Accent6 3 9" xfId="5938"/>
    <cellStyle name="40% - Accent6 3 9 2" xfId="5939"/>
    <cellStyle name="40% - Accent6 3 9 3" xfId="5940"/>
    <cellStyle name="40% - Accent6 3 9 4" xfId="5941"/>
    <cellStyle name="40% - Accent6 3 9 5" xfId="5942"/>
    <cellStyle name="40% - Accent6 3 9 6" xfId="5943"/>
    <cellStyle name="40% - Accent6 3 9 7" xfId="5944"/>
    <cellStyle name="40% - Accent6 3 9 8" xfId="5945"/>
    <cellStyle name="40% - Accent6 4" xfId="5946"/>
    <cellStyle name="40% - Accent6 4 10" xfId="5947"/>
    <cellStyle name="40% - Accent6 4 10 2" xfId="5948"/>
    <cellStyle name="40% - Accent6 4 10 3" xfId="5949"/>
    <cellStyle name="40% - Accent6 4 10 4" xfId="5950"/>
    <cellStyle name="40% - Accent6 4 10 5" xfId="5951"/>
    <cellStyle name="40% - Accent6 4 10 6" xfId="5952"/>
    <cellStyle name="40% - Accent6 4 10 7" xfId="5953"/>
    <cellStyle name="40% - Accent6 4 10 8" xfId="5954"/>
    <cellStyle name="40% - Accent6 4 11" xfId="5955"/>
    <cellStyle name="40% - Accent6 4 11 2" xfId="5956"/>
    <cellStyle name="40% - Accent6 4 11 3" xfId="5957"/>
    <cellStyle name="40% - Accent6 4 11 4" xfId="5958"/>
    <cellStyle name="40% - Accent6 4 11 5" xfId="5959"/>
    <cellStyle name="40% - Accent6 4 11 6" xfId="5960"/>
    <cellStyle name="40% - Accent6 4 11 7" xfId="5961"/>
    <cellStyle name="40% - Accent6 4 11 8" xfId="5962"/>
    <cellStyle name="40% - Accent6 4 12" xfId="5963"/>
    <cellStyle name="40% - Accent6 4 12 2" xfId="5964"/>
    <cellStyle name="40% - Accent6 4 12 3" xfId="5965"/>
    <cellStyle name="40% - Accent6 4 12 4" xfId="5966"/>
    <cellStyle name="40% - Accent6 4 12 5" xfId="5967"/>
    <cellStyle name="40% - Accent6 4 12 6" xfId="5968"/>
    <cellStyle name="40% - Accent6 4 12 7" xfId="5969"/>
    <cellStyle name="40% - Accent6 4 12 8" xfId="5970"/>
    <cellStyle name="40% - Accent6 4 13" xfId="5971"/>
    <cellStyle name="40% - Accent6 4 13 2" xfId="5972"/>
    <cellStyle name="40% - Accent6 4 13 3" xfId="5973"/>
    <cellStyle name="40% - Accent6 4 13 4" xfId="5974"/>
    <cellStyle name="40% - Accent6 4 13 5" xfId="5975"/>
    <cellStyle name="40% - Accent6 4 13 6" xfId="5976"/>
    <cellStyle name="40% - Accent6 4 13 7" xfId="5977"/>
    <cellStyle name="40% - Accent6 4 13 8" xfId="5978"/>
    <cellStyle name="40% - Accent6 4 14" xfId="5979"/>
    <cellStyle name="40% - Accent6 4 14 2" xfId="5980"/>
    <cellStyle name="40% - Accent6 4 14 3" xfId="5981"/>
    <cellStyle name="40% - Accent6 4 14 4" xfId="5982"/>
    <cellStyle name="40% - Accent6 4 14 5" xfId="5983"/>
    <cellStyle name="40% - Accent6 4 14 6" xfId="5984"/>
    <cellStyle name="40% - Accent6 4 14 7" xfId="5985"/>
    <cellStyle name="40% - Accent6 4 14 8" xfId="5986"/>
    <cellStyle name="40% - Accent6 4 15" xfId="5987"/>
    <cellStyle name="40% - Accent6 4 15 2" xfId="5988"/>
    <cellStyle name="40% - Accent6 4 15 3" xfId="5989"/>
    <cellStyle name="40% - Accent6 4 15 4" xfId="5990"/>
    <cellStyle name="40% - Accent6 4 15 5" xfId="5991"/>
    <cellStyle name="40% - Accent6 4 15 6" xfId="5992"/>
    <cellStyle name="40% - Accent6 4 15 7" xfId="5993"/>
    <cellStyle name="40% - Accent6 4 15 8" xfId="5994"/>
    <cellStyle name="40% - Accent6 4 16" xfId="5995"/>
    <cellStyle name="40% - Accent6 4 16 2" xfId="5996"/>
    <cellStyle name="40% - Accent6 4 16 3" xfId="5997"/>
    <cellStyle name="40% - Accent6 4 16 4" xfId="5998"/>
    <cellStyle name="40% - Accent6 4 16 5" xfId="5999"/>
    <cellStyle name="40% - Accent6 4 16 6" xfId="6000"/>
    <cellStyle name="40% - Accent6 4 16 7" xfId="6001"/>
    <cellStyle name="40% - Accent6 4 16 8" xfId="6002"/>
    <cellStyle name="40% - Accent6 4 17" xfId="6003"/>
    <cellStyle name="40% - Accent6 4 17 2" xfId="6004"/>
    <cellStyle name="40% - Accent6 4 17 3" xfId="6005"/>
    <cellStyle name="40% - Accent6 4 17 4" xfId="6006"/>
    <cellStyle name="40% - Accent6 4 17 5" xfId="6007"/>
    <cellStyle name="40% - Accent6 4 17 6" xfId="6008"/>
    <cellStyle name="40% - Accent6 4 17 7" xfId="6009"/>
    <cellStyle name="40% - Accent6 4 17 8" xfId="6010"/>
    <cellStyle name="40% - Accent6 4 18" xfId="6011"/>
    <cellStyle name="40% - Accent6 4 18 2" xfId="6012"/>
    <cellStyle name="40% - Accent6 4 18 3" xfId="6013"/>
    <cellStyle name="40% - Accent6 4 18 4" xfId="6014"/>
    <cellStyle name="40% - Accent6 4 18 5" xfId="6015"/>
    <cellStyle name="40% - Accent6 4 18 6" xfId="6016"/>
    <cellStyle name="40% - Accent6 4 18 7" xfId="6017"/>
    <cellStyle name="40% - Accent6 4 18 8" xfId="6018"/>
    <cellStyle name="40% - Accent6 4 19" xfId="6019"/>
    <cellStyle name="40% - Accent6 4 2" xfId="6020"/>
    <cellStyle name="40% - Accent6 4 2 2" xfId="6021"/>
    <cellStyle name="40% - Accent6 4 2 3" xfId="6022"/>
    <cellStyle name="40% - Accent6 4 2 4" xfId="6023"/>
    <cellStyle name="40% - Accent6 4 2 5" xfId="6024"/>
    <cellStyle name="40% - Accent6 4 2 6" xfId="6025"/>
    <cellStyle name="40% - Accent6 4 2 7" xfId="6026"/>
    <cellStyle name="40% - Accent6 4 2 8" xfId="6027"/>
    <cellStyle name="40% - Accent6 4 20" xfId="6028"/>
    <cellStyle name="40% - Accent6 4 21" xfId="6029"/>
    <cellStyle name="40% - Accent6 4 22" xfId="6030"/>
    <cellStyle name="40% - Accent6 4 23" xfId="6031"/>
    <cellStyle name="40% - Accent6 4 24" xfId="6032"/>
    <cellStyle name="40% - Accent6 4 25" xfId="6033"/>
    <cellStyle name="40% - Accent6 4 26" xfId="6034"/>
    <cellStyle name="40% - Accent6 4 27" xfId="6035"/>
    <cellStyle name="40% - Accent6 4 28" xfId="6036"/>
    <cellStyle name="40% - Accent6 4 29" xfId="6037"/>
    <cellStyle name="40% - Accent6 4 3" xfId="6038"/>
    <cellStyle name="40% - Accent6 4 3 2" xfId="6039"/>
    <cellStyle name="40% - Accent6 4 3 3" xfId="6040"/>
    <cellStyle name="40% - Accent6 4 3 4" xfId="6041"/>
    <cellStyle name="40% - Accent6 4 3 5" xfId="6042"/>
    <cellStyle name="40% - Accent6 4 3 6" xfId="6043"/>
    <cellStyle name="40% - Accent6 4 3 7" xfId="6044"/>
    <cellStyle name="40% - Accent6 4 3 8" xfId="6045"/>
    <cellStyle name="40% - Accent6 4 30" xfId="6046"/>
    <cellStyle name="40% - Accent6 4 31" xfId="6047"/>
    <cellStyle name="40% - Accent6 4 32" xfId="6048"/>
    <cellStyle name="40% - Accent6 4 33" xfId="6049"/>
    <cellStyle name="40% - Accent6 4 34" xfId="6050"/>
    <cellStyle name="40% - Accent6 4 35" xfId="6051"/>
    <cellStyle name="40% - Accent6 4 4" xfId="6052"/>
    <cellStyle name="40% - Accent6 4 4 2" xfId="6053"/>
    <cellStyle name="40% - Accent6 4 4 3" xfId="6054"/>
    <cellStyle name="40% - Accent6 4 4 4" xfId="6055"/>
    <cellStyle name="40% - Accent6 4 4 5" xfId="6056"/>
    <cellStyle name="40% - Accent6 4 4 6" xfId="6057"/>
    <cellStyle name="40% - Accent6 4 4 7" xfId="6058"/>
    <cellStyle name="40% - Accent6 4 4 8" xfId="6059"/>
    <cellStyle name="40% - Accent6 4 5" xfId="6060"/>
    <cellStyle name="40% - Accent6 4 5 2" xfId="6061"/>
    <cellStyle name="40% - Accent6 4 5 3" xfId="6062"/>
    <cellStyle name="40% - Accent6 4 5 4" xfId="6063"/>
    <cellStyle name="40% - Accent6 4 5 5" xfId="6064"/>
    <cellStyle name="40% - Accent6 4 5 6" xfId="6065"/>
    <cellStyle name="40% - Accent6 4 5 7" xfId="6066"/>
    <cellStyle name="40% - Accent6 4 5 8" xfId="6067"/>
    <cellStyle name="40% - Accent6 4 6" xfId="6068"/>
    <cellStyle name="40% - Accent6 4 6 2" xfId="6069"/>
    <cellStyle name="40% - Accent6 4 6 3" xfId="6070"/>
    <cellStyle name="40% - Accent6 4 6 4" xfId="6071"/>
    <cellStyle name="40% - Accent6 4 6 5" xfId="6072"/>
    <cellStyle name="40% - Accent6 4 6 6" xfId="6073"/>
    <cellStyle name="40% - Accent6 4 6 7" xfId="6074"/>
    <cellStyle name="40% - Accent6 4 6 8" xfId="6075"/>
    <cellStyle name="40% - Accent6 4 7" xfId="6076"/>
    <cellStyle name="40% - Accent6 4 7 2" xfId="6077"/>
    <cellStyle name="40% - Accent6 4 7 3" xfId="6078"/>
    <cellStyle name="40% - Accent6 4 7 4" xfId="6079"/>
    <cellStyle name="40% - Accent6 4 7 5" xfId="6080"/>
    <cellStyle name="40% - Accent6 4 7 6" xfId="6081"/>
    <cellStyle name="40% - Accent6 4 7 7" xfId="6082"/>
    <cellStyle name="40% - Accent6 4 7 8" xfId="6083"/>
    <cellStyle name="40% - Accent6 4 8" xfId="6084"/>
    <cellStyle name="40% - Accent6 4 8 2" xfId="6085"/>
    <cellStyle name="40% - Accent6 4 8 3" xfId="6086"/>
    <cellStyle name="40% - Accent6 4 8 4" xfId="6087"/>
    <cellStyle name="40% - Accent6 4 8 5" xfId="6088"/>
    <cellStyle name="40% - Accent6 4 8 6" xfId="6089"/>
    <cellStyle name="40% - Accent6 4 8 7" xfId="6090"/>
    <cellStyle name="40% - Accent6 4 8 8" xfId="6091"/>
    <cellStyle name="40% - Accent6 4 9" xfId="6092"/>
    <cellStyle name="40% - Accent6 4 9 2" xfId="6093"/>
    <cellStyle name="40% - Accent6 4 9 3" xfId="6094"/>
    <cellStyle name="40% - Accent6 4 9 4" xfId="6095"/>
    <cellStyle name="40% - Accent6 4 9 5" xfId="6096"/>
    <cellStyle name="40% - Accent6 4 9 6" xfId="6097"/>
    <cellStyle name="40% - Accent6 4 9 7" xfId="6098"/>
    <cellStyle name="40% - Accent6 4 9 8" xfId="6099"/>
    <cellStyle name="40% - Accent6 5" xfId="6100"/>
    <cellStyle name="40% - Accent6 5 10" xfId="6101"/>
    <cellStyle name="40% - Accent6 5 10 2" xfId="6102"/>
    <cellStyle name="40% - Accent6 5 10 3" xfId="6103"/>
    <cellStyle name="40% - Accent6 5 10 4" xfId="6104"/>
    <cellStyle name="40% - Accent6 5 10 5" xfId="6105"/>
    <cellStyle name="40% - Accent6 5 10 6" xfId="6106"/>
    <cellStyle name="40% - Accent6 5 10 7" xfId="6107"/>
    <cellStyle name="40% - Accent6 5 10 8" xfId="6108"/>
    <cellStyle name="40% - Accent6 5 11" xfId="6109"/>
    <cellStyle name="40% - Accent6 5 11 2" xfId="6110"/>
    <cellStyle name="40% - Accent6 5 11 3" xfId="6111"/>
    <cellStyle name="40% - Accent6 5 11 4" xfId="6112"/>
    <cellStyle name="40% - Accent6 5 11 5" xfId="6113"/>
    <cellStyle name="40% - Accent6 5 11 6" xfId="6114"/>
    <cellStyle name="40% - Accent6 5 11 7" xfId="6115"/>
    <cellStyle name="40% - Accent6 5 11 8" xfId="6116"/>
    <cellStyle name="40% - Accent6 5 12" xfId="6117"/>
    <cellStyle name="40% - Accent6 5 12 2" xfId="6118"/>
    <cellStyle name="40% - Accent6 5 12 3" xfId="6119"/>
    <cellStyle name="40% - Accent6 5 12 4" xfId="6120"/>
    <cellStyle name="40% - Accent6 5 12 5" xfId="6121"/>
    <cellStyle name="40% - Accent6 5 12 6" xfId="6122"/>
    <cellStyle name="40% - Accent6 5 12 7" xfId="6123"/>
    <cellStyle name="40% - Accent6 5 12 8" xfId="6124"/>
    <cellStyle name="40% - Accent6 5 13" xfId="6125"/>
    <cellStyle name="40% - Accent6 5 13 2" xfId="6126"/>
    <cellStyle name="40% - Accent6 5 13 3" xfId="6127"/>
    <cellStyle name="40% - Accent6 5 13 4" xfId="6128"/>
    <cellStyle name="40% - Accent6 5 13 5" xfId="6129"/>
    <cellStyle name="40% - Accent6 5 13 6" xfId="6130"/>
    <cellStyle name="40% - Accent6 5 13 7" xfId="6131"/>
    <cellStyle name="40% - Accent6 5 13 8" xfId="6132"/>
    <cellStyle name="40% - Accent6 5 14" xfId="6133"/>
    <cellStyle name="40% - Accent6 5 14 2" xfId="6134"/>
    <cellStyle name="40% - Accent6 5 14 3" xfId="6135"/>
    <cellStyle name="40% - Accent6 5 14 4" xfId="6136"/>
    <cellStyle name="40% - Accent6 5 14 5" xfId="6137"/>
    <cellStyle name="40% - Accent6 5 14 6" xfId="6138"/>
    <cellStyle name="40% - Accent6 5 14 7" xfId="6139"/>
    <cellStyle name="40% - Accent6 5 14 8" xfId="6140"/>
    <cellStyle name="40% - Accent6 5 15" xfId="6141"/>
    <cellStyle name="40% - Accent6 5 15 2" xfId="6142"/>
    <cellStyle name="40% - Accent6 5 15 3" xfId="6143"/>
    <cellStyle name="40% - Accent6 5 15 4" xfId="6144"/>
    <cellStyle name="40% - Accent6 5 15 5" xfId="6145"/>
    <cellStyle name="40% - Accent6 5 15 6" xfId="6146"/>
    <cellStyle name="40% - Accent6 5 15 7" xfId="6147"/>
    <cellStyle name="40% - Accent6 5 15 8" xfId="6148"/>
    <cellStyle name="40% - Accent6 5 16" xfId="6149"/>
    <cellStyle name="40% - Accent6 5 16 2" xfId="6150"/>
    <cellStyle name="40% - Accent6 5 16 3" xfId="6151"/>
    <cellStyle name="40% - Accent6 5 16 4" xfId="6152"/>
    <cellStyle name="40% - Accent6 5 16 5" xfId="6153"/>
    <cellStyle name="40% - Accent6 5 16 6" xfId="6154"/>
    <cellStyle name="40% - Accent6 5 16 7" xfId="6155"/>
    <cellStyle name="40% - Accent6 5 16 8" xfId="6156"/>
    <cellStyle name="40% - Accent6 5 17" xfId="6157"/>
    <cellStyle name="40% - Accent6 5 17 2" xfId="6158"/>
    <cellStyle name="40% - Accent6 5 17 3" xfId="6159"/>
    <cellStyle name="40% - Accent6 5 17 4" xfId="6160"/>
    <cellStyle name="40% - Accent6 5 17 5" xfId="6161"/>
    <cellStyle name="40% - Accent6 5 17 6" xfId="6162"/>
    <cellStyle name="40% - Accent6 5 17 7" xfId="6163"/>
    <cellStyle name="40% - Accent6 5 17 8" xfId="6164"/>
    <cellStyle name="40% - Accent6 5 18" xfId="6165"/>
    <cellStyle name="40% - Accent6 5 18 2" xfId="6166"/>
    <cellStyle name="40% - Accent6 5 18 3" xfId="6167"/>
    <cellStyle name="40% - Accent6 5 18 4" xfId="6168"/>
    <cellStyle name="40% - Accent6 5 18 5" xfId="6169"/>
    <cellStyle name="40% - Accent6 5 18 6" xfId="6170"/>
    <cellStyle name="40% - Accent6 5 18 7" xfId="6171"/>
    <cellStyle name="40% - Accent6 5 18 8" xfId="6172"/>
    <cellStyle name="40% - Accent6 5 19" xfId="6173"/>
    <cellStyle name="40% - Accent6 5 2" xfId="6174"/>
    <cellStyle name="40% - Accent6 5 2 2" xfId="6175"/>
    <cellStyle name="40% - Accent6 5 2 3" xfId="6176"/>
    <cellStyle name="40% - Accent6 5 2 4" xfId="6177"/>
    <cellStyle name="40% - Accent6 5 2 5" xfId="6178"/>
    <cellStyle name="40% - Accent6 5 2 6" xfId="6179"/>
    <cellStyle name="40% - Accent6 5 2 7" xfId="6180"/>
    <cellStyle name="40% - Accent6 5 2 8" xfId="6181"/>
    <cellStyle name="40% - Accent6 5 20" xfId="6182"/>
    <cellStyle name="40% - Accent6 5 21" xfId="6183"/>
    <cellStyle name="40% - Accent6 5 22" xfId="6184"/>
    <cellStyle name="40% - Accent6 5 23" xfId="6185"/>
    <cellStyle name="40% - Accent6 5 24" xfId="6186"/>
    <cellStyle name="40% - Accent6 5 25" xfId="6187"/>
    <cellStyle name="40% - Accent6 5 26" xfId="6188"/>
    <cellStyle name="40% - Accent6 5 27" xfId="6189"/>
    <cellStyle name="40% - Accent6 5 28" xfId="6190"/>
    <cellStyle name="40% - Accent6 5 29" xfId="6191"/>
    <cellStyle name="40% - Accent6 5 3" xfId="6192"/>
    <cellStyle name="40% - Accent6 5 3 2" xfId="6193"/>
    <cellStyle name="40% - Accent6 5 3 3" xfId="6194"/>
    <cellStyle name="40% - Accent6 5 3 4" xfId="6195"/>
    <cellStyle name="40% - Accent6 5 3 5" xfId="6196"/>
    <cellStyle name="40% - Accent6 5 3 6" xfId="6197"/>
    <cellStyle name="40% - Accent6 5 3 7" xfId="6198"/>
    <cellStyle name="40% - Accent6 5 3 8" xfId="6199"/>
    <cellStyle name="40% - Accent6 5 30" xfId="6200"/>
    <cellStyle name="40% - Accent6 5 31" xfId="6201"/>
    <cellStyle name="40% - Accent6 5 32" xfId="6202"/>
    <cellStyle name="40% - Accent6 5 33" xfId="6203"/>
    <cellStyle name="40% - Accent6 5 34" xfId="6204"/>
    <cellStyle name="40% - Accent6 5 35" xfId="6205"/>
    <cellStyle name="40% - Accent6 5 4" xfId="6206"/>
    <cellStyle name="40% - Accent6 5 4 2" xfId="6207"/>
    <cellStyle name="40% - Accent6 5 4 3" xfId="6208"/>
    <cellStyle name="40% - Accent6 5 4 4" xfId="6209"/>
    <cellStyle name="40% - Accent6 5 4 5" xfId="6210"/>
    <cellStyle name="40% - Accent6 5 4 6" xfId="6211"/>
    <cellStyle name="40% - Accent6 5 4 7" xfId="6212"/>
    <cellStyle name="40% - Accent6 5 4 8" xfId="6213"/>
    <cellStyle name="40% - Accent6 5 5" xfId="6214"/>
    <cellStyle name="40% - Accent6 5 5 2" xfId="6215"/>
    <cellStyle name="40% - Accent6 5 5 3" xfId="6216"/>
    <cellStyle name="40% - Accent6 5 5 4" xfId="6217"/>
    <cellStyle name="40% - Accent6 5 5 5" xfId="6218"/>
    <cellStyle name="40% - Accent6 5 5 6" xfId="6219"/>
    <cellStyle name="40% - Accent6 5 5 7" xfId="6220"/>
    <cellStyle name="40% - Accent6 5 5 8" xfId="6221"/>
    <cellStyle name="40% - Accent6 5 6" xfId="6222"/>
    <cellStyle name="40% - Accent6 5 6 2" xfId="6223"/>
    <cellStyle name="40% - Accent6 5 6 3" xfId="6224"/>
    <cellStyle name="40% - Accent6 5 6 4" xfId="6225"/>
    <cellStyle name="40% - Accent6 5 6 5" xfId="6226"/>
    <cellStyle name="40% - Accent6 5 6 6" xfId="6227"/>
    <cellStyle name="40% - Accent6 5 6 7" xfId="6228"/>
    <cellStyle name="40% - Accent6 5 6 8" xfId="6229"/>
    <cellStyle name="40% - Accent6 5 7" xfId="6230"/>
    <cellStyle name="40% - Accent6 5 7 2" xfId="6231"/>
    <cellStyle name="40% - Accent6 5 7 3" xfId="6232"/>
    <cellStyle name="40% - Accent6 5 7 4" xfId="6233"/>
    <cellStyle name="40% - Accent6 5 7 5" xfId="6234"/>
    <cellStyle name="40% - Accent6 5 7 6" xfId="6235"/>
    <cellStyle name="40% - Accent6 5 7 7" xfId="6236"/>
    <cellStyle name="40% - Accent6 5 7 8" xfId="6237"/>
    <cellStyle name="40% - Accent6 5 8" xfId="6238"/>
    <cellStyle name="40% - Accent6 5 8 2" xfId="6239"/>
    <cellStyle name="40% - Accent6 5 8 3" xfId="6240"/>
    <cellStyle name="40% - Accent6 5 8 4" xfId="6241"/>
    <cellStyle name="40% - Accent6 5 8 5" xfId="6242"/>
    <cellStyle name="40% - Accent6 5 8 6" xfId="6243"/>
    <cellStyle name="40% - Accent6 5 8 7" xfId="6244"/>
    <cellStyle name="40% - Accent6 5 8 8" xfId="6245"/>
    <cellStyle name="40% - Accent6 5 9" xfId="6246"/>
    <cellStyle name="40% - Accent6 5 9 2" xfId="6247"/>
    <cellStyle name="40% - Accent6 5 9 3" xfId="6248"/>
    <cellStyle name="40% - Accent6 5 9 4" xfId="6249"/>
    <cellStyle name="40% - Accent6 5 9 5" xfId="6250"/>
    <cellStyle name="40% - Accent6 5 9 6" xfId="6251"/>
    <cellStyle name="40% - Accent6 5 9 7" xfId="6252"/>
    <cellStyle name="40% - Accent6 5 9 8" xfId="6253"/>
    <cellStyle name="40% - Accent6 6" xfId="6254"/>
    <cellStyle name="60% - Accent1 2" xfId="6255"/>
    <cellStyle name="60% - Accent1 2 2" xfId="6256"/>
    <cellStyle name="60% - Accent1 2 3" xfId="6257"/>
    <cellStyle name="60% - Accent1 3" xfId="6258"/>
    <cellStyle name="60% - Accent1 4" xfId="6259"/>
    <cellStyle name="60% - Accent1 5" xfId="6260"/>
    <cellStyle name="60% - Accent1 6" xfId="6261"/>
    <cellStyle name="60% - Accent2 2" xfId="6262"/>
    <cellStyle name="60% - Accent2 2 2" xfId="6263"/>
    <cellStyle name="60% - Accent2 2 3" xfId="6264"/>
    <cellStyle name="60% - Accent2 3" xfId="6265"/>
    <cellStyle name="60% - Accent2 4" xfId="6266"/>
    <cellStyle name="60% - Accent2 5" xfId="6267"/>
    <cellStyle name="60% - Accent2 6" xfId="6268"/>
    <cellStyle name="60% - Accent3 2" xfId="6269"/>
    <cellStyle name="60% - Accent3 2 2" xfId="6270"/>
    <cellStyle name="60% - Accent3 2 3" xfId="6271"/>
    <cellStyle name="60% - Accent3 3" xfId="6272"/>
    <cellStyle name="60% - Accent3 4" xfId="6273"/>
    <cellStyle name="60% - Accent3 5" xfId="6274"/>
    <cellStyle name="60% - Accent3 6" xfId="6275"/>
    <cellStyle name="60% - Accent4 2" xfId="6276"/>
    <cellStyle name="60% - Accent4 2 2" xfId="6277"/>
    <cellStyle name="60% - Accent4 2 3" xfId="6278"/>
    <cellStyle name="60% - Accent4 3" xfId="6279"/>
    <cellStyle name="60% - Accent4 4" xfId="6280"/>
    <cellStyle name="60% - Accent4 5" xfId="6281"/>
    <cellStyle name="60% - Accent4 6" xfId="6282"/>
    <cellStyle name="60% - Accent5 2" xfId="6283"/>
    <cellStyle name="60% - Accent5 2 2" xfId="6284"/>
    <cellStyle name="60% - Accent5 2 3" xfId="6285"/>
    <cellStyle name="60% - Accent5 3" xfId="6286"/>
    <cellStyle name="60% - Accent5 4" xfId="6287"/>
    <cellStyle name="60% - Accent5 5" xfId="6288"/>
    <cellStyle name="60% - Accent5 6" xfId="6289"/>
    <cellStyle name="60% - Accent6 2" xfId="6290"/>
    <cellStyle name="60% - Accent6 2 2" xfId="6291"/>
    <cellStyle name="60% - Accent6 2 3" xfId="6292"/>
    <cellStyle name="60% - Accent6 3" xfId="6293"/>
    <cellStyle name="60% - Accent6 4" xfId="6294"/>
    <cellStyle name="60% - Accent6 5" xfId="6295"/>
    <cellStyle name="60% - Accent6 6" xfId="6296"/>
    <cellStyle name="Accent1 2" xfId="6297"/>
    <cellStyle name="Accent1 2 2" xfId="6298"/>
    <cellStyle name="Accent1 2 3" xfId="6299"/>
    <cellStyle name="Accent1 3" xfId="6300"/>
    <cellStyle name="Accent1 4" xfId="6301"/>
    <cellStyle name="Accent1 5" xfId="6302"/>
    <cellStyle name="Accent1 6" xfId="6303"/>
    <cellStyle name="Accent2 2" xfId="6304"/>
    <cellStyle name="Accent2 2 2" xfId="6305"/>
    <cellStyle name="Accent2 2 3" xfId="6306"/>
    <cellStyle name="Accent2 3" xfId="6307"/>
    <cellStyle name="Accent2 4" xfId="6308"/>
    <cellStyle name="Accent2 5" xfId="6309"/>
    <cellStyle name="Accent2 6" xfId="6310"/>
    <cellStyle name="Accent3 2" xfId="6311"/>
    <cellStyle name="Accent3 2 2" xfId="6312"/>
    <cellStyle name="Accent3 2 3" xfId="6313"/>
    <cellStyle name="Accent3 3" xfId="6314"/>
    <cellStyle name="Accent3 4" xfId="6315"/>
    <cellStyle name="Accent3 5" xfId="6316"/>
    <cellStyle name="Accent3 6" xfId="6317"/>
    <cellStyle name="Accent4 2" xfId="6318"/>
    <cellStyle name="Accent4 2 2" xfId="6319"/>
    <cellStyle name="Accent4 2 3" xfId="6320"/>
    <cellStyle name="Accent4 3" xfId="6321"/>
    <cellStyle name="Accent4 4" xfId="6322"/>
    <cellStyle name="Accent4 5" xfId="6323"/>
    <cellStyle name="Accent4 6" xfId="6324"/>
    <cellStyle name="Accent5 2" xfId="6325"/>
    <cellStyle name="Accent5 2 2" xfId="6326"/>
    <cellStyle name="Accent5 2 3" xfId="6327"/>
    <cellStyle name="Accent6 2" xfId="6328"/>
    <cellStyle name="Accent6 2 2" xfId="6329"/>
    <cellStyle name="Accent6 2 3" xfId="6330"/>
    <cellStyle name="Accent6 3" xfId="6331"/>
    <cellStyle name="Accent6 4" xfId="6332"/>
    <cellStyle name="Accent6 5" xfId="6333"/>
    <cellStyle name="Accent6 6" xfId="6334"/>
    <cellStyle name="Bad 2" xfId="6335"/>
    <cellStyle name="Bad 2 2" xfId="6336"/>
    <cellStyle name="Bad 2 3" xfId="6337"/>
    <cellStyle name="Bad 2 4" xfId="6338"/>
    <cellStyle name="Bad 3" xfId="6339"/>
    <cellStyle name="Bad 4" xfId="6340"/>
    <cellStyle name="Bad 5" xfId="6341"/>
    <cellStyle name="Bad 6" xfId="6342"/>
    <cellStyle name="Bad 8" xfId="6343"/>
    <cellStyle name="Bad 9" xfId="6344"/>
    <cellStyle name="Calculation 2" xfId="6345"/>
    <cellStyle name="Calculation 2 10" xfId="6346"/>
    <cellStyle name="Calculation 2 11" xfId="6347"/>
    <cellStyle name="Calculation 2 12" xfId="6348"/>
    <cellStyle name="Calculation 2 13" xfId="6349"/>
    <cellStyle name="Calculation 2 14" xfId="6350"/>
    <cellStyle name="Calculation 2 15" xfId="6351"/>
    <cellStyle name="Calculation 2 16" xfId="6352"/>
    <cellStyle name="Calculation 2 17" xfId="6353"/>
    <cellStyle name="Calculation 2 18" xfId="6354"/>
    <cellStyle name="Calculation 2 19" xfId="6355"/>
    <cellStyle name="Calculation 2 2" xfId="6356"/>
    <cellStyle name="Calculation 2 2 2" xfId="6357"/>
    <cellStyle name="Calculation 2 2 2 2" xfId="6358"/>
    <cellStyle name="Calculation 2 20" xfId="6359"/>
    <cellStyle name="Calculation 2 21" xfId="6360"/>
    <cellStyle name="Calculation 2 3" xfId="6361"/>
    <cellStyle name="Calculation 2 4" xfId="6362"/>
    <cellStyle name="Calculation 2 5" xfId="6363"/>
    <cellStyle name="Calculation 2 6" xfId="6364"/>
    <cellStyle name="Calculation 2 7" xfId="6365"/>
    <cellStyle name="Calculation 2 8" xfId="6366"/>
    <cellStyle name="Calculation 2 9" xfId="6367"/>
    <cellStyle name="Calculation 3" xfId="6368"/>
    <cellStyle name="Calculation 3 10" xfId="6369"/>
    <cellStyle name="Calculation 3 11" xfId="6370"/>
    <cellStyle name="Calculation 3 12" xfId="6371"/>
    <cellStyle name="Calculation 3 13" xfId="6372"/>
    <cellStyle name="Calculation 3 14" xfId="6373"/>
    <cellStyle name="Calculation 3 15" xfId="6374"/>
    <cellStyle name="Calculation 3 16" xfId="6375"/>
    <cellStyle name="Calculation 3 17" xfId="6376"/>
    <cellStyle name="Calculation 3 18" xfId="6377"/>
    <cellStyle name="Calculation 3 19" xfId="6378"/>
    <cellStyle name="Calculation 3 2" xfId="6379"/>
    <cellStyle name="Calculation 3 3" xfId="6380"/>
    <cellStyle name="Calculation 3 4" xfId="6381"/>
    <cellStyle name="Calculation 3 5" xfId="6382"/>
    <cellStyle name="Calculation 3 6" xfId="6383"/>
    <cellStyle name="Calculation 3 7" xfId="6384"/>
    <cellStyle name="Calculation 3 8" xfId="6385"/>
    <cellStyle name="Calculation 3 9" xfId="6386"/>
    <cellStyle name="Calculation 4" xfId="6387"/>
    <cellStyle name="Calculation 4 10" xfId="6388"/>
    <cellStyle name="Calculation 4 11" xfId="6389"/>
    <cellStyle name="Calculation 4 12" xfId="6390"/>
    <cellStyle name="Calculation 4 13" xfId="6391"/>
    <cellStyle name="Calculation 4 14" xfId="6392"/>
    <cellStyle name="Calculation 4 15" xfId="6393"/>
    <cellStyle name="Calculation 4 16" xfId="6394"/>
    <cellStyle name="Calculation 4 17" xfId="6395"/>
    <cellStyle name="Calculation 4 18" xfId="6396"/>
    <cellStyle name="Calculation 4 19" xfId="6397"/>
    <cellStyle name="Calculation 4 2" xfId="6398"/>
    <cellStyle name="Calculation 4 3" xfId="6399"/>
    <cellStyle name="Calculation 4 4" xfId="6400"/>
    <cellStyle name="Calculation 4 5" xfId="6401"/>
    <cellStyle name="Calculation 4 6" xfId="6402"/>
    <cellStyle name="Calculation 4 7" xfId="6403"/>
    <cellStyle name="Calculation 4 8" xfId="6404"/>
    <cellStyle name="Calculation 4 9" xfId="6405"/>
    <cellStyle name="Calculation 5" xfId="6406"/>
    <cellStyle name="Calculation 5 10" xfId="6407"/>
    <cellStyle name="Calculation 5 11" xfId="6408"/>
    <cellStyle name="Calculation 5 12" xfId="6409"/>
    <cellStyle name="Calculation 5 13" xfId="6410"/>
    <cellStyle name="Calculation 5 14" xfId="6411"/>
    <cellStyle name="Calculation 5 15" xfId="6412"/>
    <cellStyle name="Calculation 5 16" xfId="6413"/>
    <cellStyle name="Calculation 5 17" xfId="6414"/>
    <cellStyle name="Calculation 5 18" xfId="6415"/>
    <cellStyle name="Calculation 5 19" xfId="6416"/>
    <cellStyle name="Calculation 5 2" xfId="6417"/>
    <cellStyle name="Calculation 5 3" xfId="6418"/>
    <cellStyle name="Calculation 5 4" xfId="6419"/>
    <cellStyle name="Calculation 5 5" xfId="6420"/>
    <cellStyle name="Calculation 5 6" xfId="6421"/>
    <cellStyle name="Calculation 5 7" xfId="6422"/>
    <cellStyle name="Calculation 5 8" xfId="6423"/>
    <cellStyle name="Calculation 5 9" xfId="6424"/>
    <cellStyle name="Calculation 6" xfId="6425"/>
    <cellStyle name="Calculation 6 2" xfId="6426"/>
    <cellStyle name="Calculation 6 3" xfId="6427"/>
    <cellStyle name="Check Cell 2" xfId="6428"/>
    <cellStyle name="Check Cell 2 2" xfId="6429"/>
    <cellStyle name="Check Cell 2 3" xfId="6430"/>
    <cellStyle name="Comma" xfId="1" builtinId="3"/>
    <cellStyle name="Comma [0] 10" xfId="6431"/>
    <cellStyle name="Comma [0] 11" xfId="6432"/>
    <cellStyle name="Comma [0] 2" xfId="6433"/>
    <cellStyle name="Comma [0] 2 10" xfId="6434"/>
    <cellStyle name="Comma [0] 2 2" xfId="6435"/>
    <cellStyle name="Comma [0] 2 2 2" xfId="6436"/>
    <cellStyle name="Comma [0] 2 2 2 10" xfId="6437"/>
    <cellStyle name="Comma [0] 2 2 2 10 2" xfId="6438"/>
    <cellStyle name="Comma [0] 2 2 2 10 3" xfId="6439"/>
    <cellStyle name="Comma [0] 2 2 2 11" xfId="6440"/>
    <cellStyle name="Comma [0] 2 2 2 12" xfId="6441"/>
    <cellStyle name="Comma [0] 2 2 2 2" xfId="6442"/>
    <cellStyle name="Comma [0] 2 2 2 2 10" xfId="6443"/>
    <cellStyle name="Comma [0] 2 2 2 2 2" xfId="6444"/>
    <cellStyle name="Comma [0] 2 2 2 2 2 2" xfId="6445"/>
    <cellStyle name="Comma [0] 2 2 2 2 2 2 2" xfId="6446"/>
    <cellStyle name="Comma [0] 2 2 2 2 2 2 2 2" xfId="6447"/>
    <cellStyle name="Comma [0] 2 2 2 2 2 2 2 3" xfId="6448"/>
    <cellStyle name="Comma [0] 2 2 2 2 2 2 3" xfId="6449"/>
    <cellStyle name="Comma [0] 2 2 2 2 2 2 4" xfId="6450"/>
    <cellStyle name="Comma [0] 2 2 2 2 2 3" xfId="6451"/>
    <cellStyle name="Comma [0] 2 2 2 2 2 3 2" xfId="6452"/>
    <cellStyle name="Comma [0] 2 2 2 2 2 3 3" xfId="6453"/>
    <cellStyle name="Comma [0] 2 2 2 2 2 4" xfId="6454"/>
    <cellStyle name="Comma [0] 2 2 2 2 2 5" xfId="6455"/>
    <cellStyle name="Comma [0] 2 2 2 2 3" xfId="6456"/>
    <cellStyle name="Comma [0] 2 2 2 2 3 2" xfId="6457"/>
    <cellStyle name="Comma [0] 2 2 2 2 3 2 2" xfId="6458"/>
    <cellStyle name="Comma [0] 2 2 2 2 3 2 2 2" xfId="6459"/>
    <cellStyle name="Comma [0] 2 2 2 2 3 2 2 3" xfId="6460"/>
    <cellStyle name="Comma [0] 2 2 2 2 3 2 3" xfId="6461"/>
    <cellStyle name="Comma [0] 2 2 2 2 3 2 4" xfId="6462"/>
    <cellStyle name="Comma [0] 2 2 2 2 3 3" xfId="6463"/>
    <cellStyle name="Comma [0] 2 2 2 2 3 3 2" xfId="6464"/>
    <cellStyle name="Comma [0] 2 2 2 2 3 3 3" xfId="6465"/>
    <cellStyle name="Comma [0] 2 2 2 2 3 4" xfId="6466"/>
    <cellStyle name="Comma [0] 2 2 2 2 3 5" xfId="6467"/>
    <cellStyle name="Comma [0] 2 2 2 2 4" xfId="6468"/>
    <cellStyle name="Comma [0] 2 2 2 2 4 2" xfId="6469"/>
    <cellStyle name="Comma [0] 2 2 2 2 4 2 2" xfId="6470"/>
    <cellStyle name="Comma [0] 2 2 2 2 4 2 2 2" xfId="6471"/>
    <cellStyle name="Comma [0] 2 2 2 2 4 2 2 3" xfId="6472"/>
    <cellStyle name="Comma [0] 2 2 2 2 4 2 3" xfId="6473"/>
    <cellStyle name="Comma [0] 2 2 2 2 4 2 4" xfId="6474"/>
    <cellStyle name="Comma [0] 2 2 2 2 4 3" xfId="6475"/>
    <cellStyle name="Comma [0] 2 2 2 2 4 3 2" xfId="6476"/>
    <cellStyle name="Comma [0] 2 2 2 2 4 3 3" xfId="6477"/>
    <cellStyle name="Comma [0] 2 2 2 2 4 4" xfId="6478"/>
    <cellStyle name="Comma [0] 2 2 2 2 4 5" xfId="6479"/>
    <cellStyle name="Comma [0] 2 2 2 2 5" xfId="6480"/>
    <cellStyle name="Comma [0] 2 2 2 2 5 2" xfId="6481"/>
    <cellStyle name="Comma [0] 2 2 2 2 5 2 2" xfId="6482"/>
    <cellStyle name="Comma [0] 2 2 2 2 5 2 2 2" xfId="6483"/>
    <cellStyle name="Comma [0] 2 2 2 2 5 2 2 3" xfId="6484"/>
    <cellStyle name="Comma [0] 2 2 2 2 5 2 3" xfId="6485"/>
    <cellStyle name="Comma [0] 2 2 2 2 5 2 4" xfId="6486"/>
    <cellStyle name="Comma [0] 2 2 2 2 5 3" xfId="6487"/>
    <cellStyle name="Comma [0] 2 2 2 2 5 3 2" xfId="6488"/>
    <cellStyle name="Comma [0] 2 2 2 2 5 3 3" xfId="6489"/>
    <cellStyle name="Comma [0] 2 2 2 2 5 4" xfId="6490"/>
    <cellStyle name="Comma [0] 2 2 2 2 5 5" xfId="6491"/>
    <cellStyle name="Comma [0] 2 2 2 2 6" xfId="6492"/>
    <cellStyle name="Comma [0] 2 2 2 2 6 2" xfId="6493"/>
    <cellStyle name="Comma [0] 2 2 2 2 6 2 2" xfId="6494"/>
    <cellStyle name="Comma [0] 2 2 2 2 6 2 3" xfId="6495"/>
    <cellStyle name="Comma [0] 2 2 2 2 6 3" xfId="6496"/>
    <cellStyle name="Comma [0] 2 2 2 2 6 4" xfId="6497"/>
    <cellStyle name="Comma [0] 2 2 2 2 7" xfId="6498"/>
    <cellStyle name="Comma [0] 2 2 2 2 7 2" xfId="6499"/>
    <cellStyle name="Comma [0] 2 2 2 2 7 3" xfId="6500"/>
    <cellStyle name="Comma [0] 2 2 2 2 8" xfId="6501"/>
    <cellStyle name="Comma [0] 2 2 2 2 9" xfId="6502"/>
    <cellStyle name="Comma [0] 2 2 2 3" xfId="6503"/>
    <cellStyle name="Comma [0] 2 2 2 3 10" xfId="6504"/>
    <cellStyle name="Comma [0] 2 2 2 3 2" xfId="6505"/>
    <cellStyle name="Comma [0] 2 2 2 3 2 2" xfId="6506"/>
    <cellStyle name="Comma [0] 2 2 2 3 2 2 2" xfId="6507"/>
    <cellStyle name="Comma [0] 2 2 2 3 2 2 2 2" xfId="6508"/>
    <cellStyle name="Comma [0] 2 2 2 3 2 2 2 3" xfId="6509"/>
    <cellStyle name="Comma [0] 2 2 2 3 2 2 3" xfId="6510"/>
    <cellStyle name="Comma [0] 2 2 2 3 2 2 4" xfId="6511"/>
    <cellStyle name="Comma [0] 2 2 2 3 2 3" xfId="6512"/>
    <cellStyle name="Comma [0] 2 2 2 3 2 3 2" xfId="6513"/>
    <cellStyle name="Comma [0] 2 2 2 3 2 3 3" xfId="6514"/>
    <cellStyle name="Comma [0] 2 2 2 3 2 4" xfId="6515"/>
    <cellStyle name="Comma [0] 2 2 2 3 2 5" xfId="6516"/>
    <cellStyle name="Comma [0] 2 2 2 3 3" xfId="6517"/>
    <cellStyle name="Comma [0] 2 2 2 3 3 2" xfId="6518"/>
    <cellStyle name="Comma [0] 2 2 2 3 3 2 2" xfId="6519"/>
    <cellStyle name="Comma [0] 2 2 2 3 3 2 2 2" xfId="6520"/>
    <cellStyle name="Comma [0] 2 2 2 3 3 2 2 3" xfId="6521"/>
    <cellStyle name="Comma [0] 2 2 2 3 3 2 3" xfId="6522"/>
    <cellStyle name="Comma [0] 2 2 2 3 3 2 4" xfId="6523"/>
    <cellStyle name="Comma [0] 2 2 2 3 3 3" xfId="6524"/>
    <cellStyle name="Comma [0] 2 2 2 3 3 3 2" xfId="6525"/>
    <cellStyle name="Comma [0] 2 2 2 3 3 3 3" xfId="6526"/>
    <cellStyle name="Comma [0] 2 2 2 3 3 4" xfId="6527"/>
    <cellStyle name="Comma [0] 2 2 2 3 3 5" xfId="6528"/>
    <cellStyle name="Comma [0] 2 2 2 3 4" xfId="6529"/>
    <cellStyle name="Comma [0] 2 2 2 3 4 2" xfId="6530"/>
    <cellStyle name="Comma [0] 2 2 2 3 4 2 2" xfId="6531"/>
    <cellStyle name="Comma [0] 2 2 2 3 4 2 2 2" xfId="6532"/>
    <cellStyle name="Comma [0] 2 2 2 3 4 2 2 3" xfId="6533"/>
    <cellStyle name="Comma [0] 2 2 2 3 4 2 3" xfId="6534"/>
    <cellStyle name="Comma [0] 2 2 2 3 4 2 4" xfId="6535"/>
    <cellStyle name="Comma [0] 2 2 2 3 4 3" xfId="6536"/>
    <cellStyle name="Comma [0] 2 2 2 3 4 3 2" xfId="6537"/>
    <cellStyle name="Comma [0] 2 2 2 3 4 3 3" xfId="6538"/>
    <cellStyle name="Comma [0] 2 2 2 3 4 4" xfId="6539"/>
    <cellStyle name="Comma [0] 2 2 2 3 4 5" xfId="6540"/>
    <cellStyle name="Comma [0] 2 2 2 3 5" xfId="6541"/>
    <cellStyle name="Comma [0] 2 2 2 3 5 2" xfId="6542"/>
    <cellStyle name="Comma [0] 2 2 2 3 5 2 2" xfId="6543"/>
    <cellStyle name="Comma [0] 2 2 2 3 5 2 2 2" xfId="6544"/>
    <cellStyle name="Comma [0] 2 2 2 3 5 2 2 3" xfId="6545"/>
    <cellStyle name="Comma [0] 2 2 2 3 5 2 3" xfId="6546"/>
    <cellStyle name="Comma [0] 2 2 2 3 5 2 4" xfId="6547"/>
    <cellStyle name="Comma [0] 2 2 2 3 5 3" xfId="6548"/>
    <cellStyle name="Comma [0] 2 2 2 3 5 3 2" xfId="6549"/>
    <cellStyle name="Comma [0] 2 2 2 3 5 3 3" xfId="6550"/>
    <cellStyle name="Comma [0] 2 2 2 3 5 4" xfId="6551"/>
    <cellStyle name="Comma [0] 2 2 2 3 5 5" xfId="6552"/>
    <cellStyle name="Comma [0] 2 2 2 3 6" xfId="6553"/>
    <cellStyle name="Comma [0] 2 2 2 3 6 2" xfId="6554"/>
    <cellStyle name="Comma [0] 2 2 2 3 6 2 2" xfId="6555"/>
    <cellStyle name="Comma [0] 2 2 2 3 6 2 3" xfId="6556"/>
    <cellStyle name="Comma [0] 2 2 2 3 6 3" xfId="6557"/>
    <cellStyle name="Comma [0] 2 2 2 3 6 4" xfId="6558"/>
    <cellStyle name="Comma [0] 2 2 2 3 7" xfId="6559"/>
    <cellStyle name="Comma [0] 2 2 2 3 7 2" xfId="6560"/>
    <cellStyle name="Comma [0] 2 2 2 3 7 3" xfId="6561"/>
    <cellStyle name="Comma [0] 2 2 2 3 8" xfId="6562"/>
    <cellStyle name="Comma [0] 2 2 2 3 9" xfId="6563"/>
    <cellStyle name="Comma [0] 2 2 2 4" xfId="6564"/>
    <cellStyle name="Comma [0] 2 2 2 4 2" xfId="6565"/>
    <cellStyle name="Comma [0] 2 2 2 4 2 2" xfId="6566"/>
    <cellStyle name="Comma [0] 2 2 2 4 2 2 2" xfId="6567"/>
    <cellStyle name="Comma [0] 2 2 2 4 2 2 3" xfId="6568"/>
    <cellStyle name="Comma [0] 2 2 2 4 2 3" xfId="6569"/>
    <cellStyle name="Comma [0] 2 2 2 4 2 4" xfId="6570"/>
    <cellStyle name="Comma [0] 2 2 2 4 3" xfId="6571"/>
    <cellStyle name="Comma [0] 2 2 2 4 3 2" xfId="6572"/>
    <cellStyle name="Comma [0] 2 2 2 4 3 3" xfId="6573"/>
    <cellStyle name="Comma [0] 2 2 2 4 4" xfId="6574"/>
    <cellStyle name="Comma [0] 2 2 2 4 5" xfId="6575"/>
    <cellStyle name="Comma [0] 2 2 2 5" xfId="6576"/>
    <cellStyle name="Comma [0] 2 2 2 5 2" xfId="6577"/>
    <cellStyle name="Comma [0] 2 2 2 5 2 2" xfId="6578"/>
    <cellStyle name="Comma [0] 2 2 2 5 2 2 2" xfId="6579"/>
    <cellStyle name="Comma [0] 2 2 2 5 2 2 3" xfId="6580"/>
    <cellStyle name="Comma [0] 2 2 2 5 2 3" xfId="6581"/>
    <cellStyle name="Comma [0] 2 2 2 5 2 4" xfId="6582"/>
    <cellStyle name="Comma [0] 2 2 2 5 3" xfId="6583"/>
    <cellStyle name="Comma [0] 2 2 2 5 3 2" xfId="6584"/>
    <cellStyle name="Comma [0] 2 2 2 5 3 3" xfId="6585"/>
    <cellStyle name="Comma [0] 2 2 2 5 4" xfId="6586"/>
    <cellStyle name="Comma [0] 2 2 2 5 5" xfId="6587"/>
    <cellStyle name="Comma [0] 2 2 2 6" xfId="6588"/>
    <cellStyle name="Comma [0] 2 2 2 6 2" xfId="6589"/>
    <cellStyle name="Comma [0] 2 2 2 6 2 2" xfId="6590"/>
    <cellStyle name="Comma [0] 2 2 2 6 2 2 2" xfId="6591"/>
    <cellStyle name="Comma [0] 2 2 2 6 2 2 3" xfId="6592"/>
    <cellStyle name="Comma [0] 2 2 2 6 2 3" xfId="6593"/>
    <cellStyle name="Comma [0] 2 2 2 6 2 4" xfId="6594"/>
    <cellStyle name="Comma [0] 2 2 2 6 3" xfId="6595"/>
    <cellStyle name="Comma [0] 2 2 2 6 3 2" xfId="6596"/>
    <cellStyle name="Comma [0] 2 2 2 6 3 3" xfId="6597"/>
    <cellStyle name="Comma [0] 2 2 2 6 4" xfId="6598"/>
    <cellStyle name="Comma [0] 2 2 2 6 5" xfId="6599"/>
    <cellStyle name="Comma [0] 2 2 2 7" xfId="6600"/>
    <cellStyle name="Comma [0] 2 2 2 7 2" xfId="6601"/>
    <cellStyle name="Comma [0] 2 2 2 7 2 2" xfId="6602"/>
    <cellStyle name="Comma [0] 2 2 2 7 2 2 2" xfId="6603"/>
    <cellStyle name="Comma [0] 2 2 2 7 2 2 3" xfId="6604"/>
    <cellStyle name="Comma [0] 2 2 2 7 2 3" xfId="6605"/>
    <cellStyle name="Comma [0] 2 2 2 7 2 4" xfId="6606"/>
    <cellStyle name="Comma [0] 2 2 2 7 3" xfId="6607"/>
    <cellStyle name="Comma [0] 2 2 2 7 3 2" xfId="6608"/>
    <cellStyle name="Comma [0] 2 2 2 7 3 3" xfId="6609"/>
    <cellStyle name="Comma [0] 2 2 2 7 4" xfId="6610"/>
    <cellStyle name="Comma [0] 2 2 2 7 5" xfId="6611"/>
    <cellStyle name="Comma [0] 2 2 2 8" xfId="6612"/>
    <cellStyle name="Comma [0] 2 2 2 8 2" xfId="6613"/>
    <cellStyle name="Comma [0] 2 2 2 8 2 2" xfId="6614"/>
    <cellStyle name="Comma [0] 2 2 2 8 2 3" xfId="6615"/>
    <cellStyle name="Comma [0] 2 2 2 8 3" xfId="6616"/>
    <cellStyle name="Comma [0] 2 2 2 8 4" xfId="6617"/>
    <cellStyle name="Comma [0] 2 2 2 9" xfId="6618"/>
    <cellStyle name="Comma [0] 2 2 2 9 2" xfId="6619"/>
    <cellStyle name="Comma [0] 2 2 2 9 3" xfId="6620"/>
    <cellStyle name="Comma [0] 2 2 3" xfId="6621"/>
    <cellStyle name="Comma [0] 2 2 3 10" xfId="6622"/>
    <cellStyle name="Comma [0] 2 2 3 11" xfId="6623"/>
    <cellStyle name="Comma [0] 2 2 3 2" xfId="6624"/>
    <cellStyle name="Comma [0] 2 2 3 2 10" xfId="6625"/>
    <cellStyle name="Comma [0] 2 2 3 2 2" xfId="6626"/>
    <cellStyle name="Comma [0] 2 2 3 2 2 2" xfId="6627"/>
    <cellStyle name="Comma [0] 2 2 3 2 2 2 2" xfId="6628"/>
    <cellStyle name="Comma [0] 2 2 3 2 2 2 2 2" xfId="6629"/>
    <cellStyle name="Comma [0] 2 2 3 2 2 2 2 3" xfId="6630"/>
    <cellStyle name="Comma [0] 2 2 3 2 2 2 3" xfId="6631"/>
    <cellStyle name="Comma [0] 2 2 3 2 2 2 4" xfId="6632"/>
    <cellStyle name="Comma [0] 2 2 3 2 2 3" xfId="6633"/>
    <cellStyle name="Comma [0] 2 2 3 2 2 3 2" xfId="6634"/>
    <cellStyle name="Comma [0] 2 2 3 2 2 3 3" xfId="6635"/>
    <cellStyle name="Comma [0] 2 2 3 2 2 4" xfId="6636"/>
    <cellStyle name="Comma [0] 2 2 3 2 2 5" xfId="6637"/>
    <cellStyle name="Comma [0] 2 2 3 2 3" xfId="6638"/>
    <cellStyle name="Comma [0] 2 2 3 2 3 2" xfId="6639"/>
    <cellStyle name="Comma [0] 2 2 3 2 3 2 2" xfId="6640"/>
    <cellStyle name="Comma [0] 2 2 3 2 3 2 2 2" xfId="6641"/>
    <cellStyle name="Comma [0] 2 2 3 2 3 2 2 3" xfId="6642"/>
    <cellStyle name="Comma [0] 2 2 3 2 3 2 3" xfId="6643"/>
    <cellStyle name="Comma [0] 2 2 3 2 3 2 4" xfId="6644"/>
    <cellStyle name="Comma [0] 2 2 3 2 3 3" xfId="6645"/>
    <cellStyle name="Comma [0] 2 2 3 2 3 3 2" xfId="6646"/>
    <cellStyle name="Comma [0] 2 2 3 2 3 3 3" xfId="6647"/>
    <cellStyle name="Comma [0] 2 2 3 2 3 4" xfId="6648"/>
    <cellStyle name="Comma [0] 2 2 3 2 3 5" xfId="6649"/>
    <cellStyle name="Comma [0] 2 2 3 2 4" xfId="6650"/>
    <cellStyle name="Comma [0] 2 2 3 2 4 2" xfId="6651"/>
    <cellStyle name="Comma [0] 2 2 3 2 4 2 2" xfId="6652"/>
    <cellStyle name="Comma [0] 2 2 3 2 4 2 2 2" xfId="6653"/>
    <cellStyle name="Comma [0] 2 2 3 2 4 2 2 3" xfId="6654"/>
    <cellStyle name="Comma [0] 2 2 3 2 4 2 3" xfId="6655"/>
    <cellStyle name="Comma [0] 2 2 3 2 4 2 4" xfId="6656"/>
    <cellStyle name="Comma [0] 2 2 3 2 4 3" xfId="6657"/>
    <cellStyle name="Comma [0] 2 2 3 2 4 3 2" xfId="6658"/>
    <cellStyle name="Comma [0] 2 2 3 2 4 3 3" xfId="6659"/>
    <cellStyle name="Comma [0] 2 2 3 2 4 4" xfId="6660"/>
    <cellStyle name="Comma [0] 2 2 3 2 4 5" xfId="6661"/>
    <cellStyle name="Comma [0] 2 2 3 2 5" xfId="6662"/>
    <cellStyle name="Comma [0] 2 2 3 2 5 2" xfId="6663"/>
    <cellStyle name="Comma [0] 2 2 3 2 5 2 2" xfId="6664"/>
    <cellStyle name="Comma [0] 2 2 3 2 5 2 2 2" xfId="6665"/>
    <cellStyle name="Comma [0] 2 2 3 2 5 2 2 3" xfId="6666"/>
    <cellStyle name="Comma [0] 2 2 3 2 5 2 3" xfId="6667"/>
    <cellStyle name="Comma [0] 2 2 3 2 5 2 4" xfId="6668"/>
    <cellStyle name="Comma [0] 2 2 3 2 5 3" xfId="6669"/>
    <cellStyle name="Comma [0] 2 2 3 2 5 3 2" xfId="6670"/>
    <cellStyle name="Comma [0] 2 2 3 2 5 3 3" xfId="6671"/>
    <cellStyle name="Comma [0] 2 2 3 2 5 4" xfId="6672"/>
    <cellStyle name="Comma [0] 2 2 3 2 5 5" xfId="6673"/>
    <cellStyle name="Comma [0] 2 2 3 2 6" xfId="6674"/>
    <cellStyle name="Comma [0] 2 2 3 2 6 2" xfId="6675"/>
    <cellStyle name="Comma [0] 2 2 3 2 6 2 2" xfId="6676"/>
    <cellStyle name="Comma [0] 2 2 3 2 6 2 3" xfId="6677"/>
    <cellStyle name="Comma [0] 2 2 3 2 6 3" xfId="6678"/>
    <cellStyle name="Comma [0] 2 2 3 2 6 4" xfId="6679"/>
    <cellStyle name="Comma [0] 2 2 3 2 7" xfId="6680"/>
    <cellStyle name="Comma [0] 2 2 3 2 7 2" xfId="6681"/>
    <cellStyle name="Comma [0] 2 2 3 2 7 3" xfId="6682"/>
    <cellStyle name="Comma [0] 2 2 3 2 8" xfId="6683"/>
    <cellStyle name="Comma [0] 2 2 3 2 9" xfId="6684"/>
    <cellStyle name="Comma [0] 2 2 3 3" xfId="6685"/>
    <cellStyle name="Comma [0] 2 2 3 3 2" xfId="6686"/>
    <cellStyle name="Comma [0] 2 2 3 3 2 2" xfId="6687"/>
    <cellStyle name="Comma [0] 2 2 3 3 2 2 2" xfId="6688"/>
    <cellStyle name="Comma [0] 2 2 3 3 2 2 3" xfId="6689"/>
    <cellStyle name="Comma [0] 2 2 3 3 2 3" xfId="6690"/>
    <cellStyle name="Comma [0] 2 2 3 3 2 4" xfId="6691"/>
    <cellStyle name="Comma [0] 2 2 3 3 3" xfId="6692"/>
    <cellStyle name="Comma [0] 2 2 3 3 3 2" xfId="6693"/>
    <cellStyle name="Comma [0] 2 2 3 3 3 3" xfId="6694"/>
    <cellStyle name="Comma [0] 2 2 3 3 4" xfId="6695"/>
    <cellStyle name="Comma [0] 2 2 3 3 5" xfId="6696"/>
    <cellStyle name="Comma [0] 2 2 3 4" xfId="6697"/>
    <cellStyle name="Comma [0] 2 2 3 4 2" xfId="6698"/>
    <cellStyle name="Comma [0] 2 2 3 4 2 2" xfId="6699"/>
    <cellStyle name="Comma [0] 2 2 3 4 2 2 2" xfId="6700"/>
    <cellStyle name="Comma [0] 2 2 3 4 2 2 3" xfId="6701"/>
    <cellStyle name="Comma [0] 2 2 3 4 2 3" xfId="6702"/>
    <cellStyle name="Comma [0] 2 2 3 4 2 4" xfId="6703"/>
    <cellStyle name="Comma [0] 2 2 3 4 3" xfId="6704"/>
    <cellStyle name="Comma [0] 2 2 3 4 3 2" xfId="6705"/>
    <cellStyle name="Comma [0] 2 2 3 4 3 3" xfId="6706"/>
    <cellStyle name="Comma [0] 2 2 3 4 4" xfId="6707"/>
    <cellStyle name="Comma [0] 2 2 3 4 5" xfId="6708"/>
    <cellStyle name="Comma [0] 2 2 3 5" xfId="6709"/>
    <cellStyle name="Comma [0] 2 2 3 5 2" xfId="6710"/>
    <cellStyle name="Comma [0] 2 2 3 5 2 2" xfId="6711"/>
    <cellStyle name="Comma [0] 2 2 3 5 2 2 2" xfId="6712"/>
    <cellStyle name="Comma [0] 2 2 3 5 2 2 3" xfId="6713"/>
    <cellStyle name="Comma [0] 2 2 3 5 2 3" xfId="6714"/>
    <cellStyle name="Comma [0] 2 2 3 5 2 4" xfId="6715"/>
    <cellStyle name="Comma [0] 2 2 3 5 3" xfId="6716"/>
    <cellStyle name="Comma [0] 2 2 3 5 3 2" xfId="6717"/>
    <cellStyle name="Comma [0] 2 2 3 5 3 3" xfId="6718"/>
    <cellStyle name="Comma [0] 2 2 3 5 4" xfId="6719"/>
    <cellStyle name="Comma [0] 2 2 3 5 5" xfId="6720"/>
    <cellStyle name="Comma [0] 2 2 3 6" xfId="6721"/>
    <cellStyle name="Comma [0] 2 2 3 6 2" xfId="6722"/>
    <cellStyle name="Comma [0] 2 2 3 6 2 2" xfId="6723"/>
    <cellStyle name="Comma [0] 2 2 3 6 2 2 2" xfId="6724"/>
    <cellStyle name="Comma [0] 2 2 3 6 2 2 3" xfId="6725"/>
    <cellStyle name="Comma [0] 2 2 3 6 2 3" xfId="6726"/>
    <cellStyle name="Comma [0] 2 2 3 6 2 4" xfId="6727"/>
    <cellStyle name="Comma [0] 2 2 3 6 3" xfId="6728"/>
    <cellStyle name="Comma [0] 2 2 3 6 3 2" xfId="6729"/>
    <cellStyle name="Comma [0] 2 2 3 6 3 3" xfId="6730"/>
    <cellStyle name="Comma [0] 2 2 3 6 4" xfId="6731"/>
    <cellStyle name="Comma [0] 2 2 3 6 5" xfId="6732"/>
    <cellStyle name="Comma [0] 2 2 3 7" xfId="6733"/>
    <cellStyle name="Comma [0] 2 2 3 7 2" xfId="6734"/>
    <cellStyle name="Comma [0] 2 2 3 7 2 2" xfId="6735"/>
    <cellStyle name="Comma [0] 2 2 3 7 2 3" xfId="6736"/>
    <cellStyle name="Comma [0] 2 2 3 7 3" xfId="6737"/>
    <cellStyle name="Comma [0] 2 2 3 7 4" xfId="6738"/>
    <cellStyle name="Comma [0] 2 2 3 8" xfId="6739"/>
    <cellStyle name="Comma [0] 2 2 3 8 2" xfId="6740"/>
    <cellStyle name="Comma [0] 2 2 3 8 3" xfId="6741"/>
    <cellStyle name="Comma [0] 2 2 3 9" xfId="6742"/>
    <cellStyle name="Comma [0] 2 2 4" xfId="6743"/>
    <cellStyle name="Comma [0] 2 2 4 10" xfId="6744"/>
    <cellStyle name="Comma [0] 2 2 4 2" xfId="6745"/>
    <cellStyle name="Comma [0] 2 2 4 2 2" xfId="6746"/>
    <cellStyle name="Comma [0] 2 2 4 2 2 2" xfId="6747"/>
    <cellStyle name="Comma [0] 2 2 4 2 2 2 2" xfId="6748"/>
    <cellStyle name="Comma [0] 2 2 4 2 2 2 3" xfId="6749"/>
    <cellStyle name="Comma [0] 2 2 4 2 2 3" xfId="6750"/>
    <cellStyle name="Comma [0] 2 2 4 2 2 4" xfId="6751"/>
    <cellStyle name="Comma [0] 2 2 4 2 3" xfId="6752"/>
    <cellStyle name="Comma [0] 2 2 4 2 3 2" xfId="6753"/>
    <cellStyle name="Comma [0] 2 2 4 2 3 3" xfId="6754"/>
    <cellStyle name="Comma [0] 2 2 4 2 4" xfId="6755"/>
    <cellStyle name="Comma [0] 2 2 4 2 5" xfId="6756"/>
    <cellStyle name="Comma [0] 2 2 4 3" xfId="6757"/>
    <cellStyle name="Comma [0] 2 2 4 3 2" xfId="6758"/>
    <cellStyle name="Comma [0] 2 2 4 3 2 2" xfId="6759"/>
    <cellStyle name="Comma [0] 2 2 4 3 2 2 2" xfId="6760"/>
    <cellStyle name="Comma [0] 2 2 4 3 2 2 3" xfId="6761"/>
    <cellStyle name="Comma [0] 2 2 4 3 2 3" xfId="6762"/>
    <cellStyle name="Comma [0] 2 2 4 3 2 4" xfId="6763"/>
    <cellStyle name="Comma [0] 2 2 4 3 3" xfId="6764"/>
    <cellStyle name="Comma [0] 2 2 4 3 3 2" xfId="6765"/>
    <cellStyle name="Comma [0] 2 2 4 3 3 3" xfId="6766"/>
    <cellStyle name="Comma [0] 2 2 4 3 4" xfId="6767"/>
    <cellStyle name="Comma [0] 2 2 4 3 5" xfId="6768"/>
    <cellStyle name="Comma [0] 2 2 4 4" xfId="6769"/>
    <cellStyle name="Comma [0] 2 2 4 4 2" xfId="6770"/>
    <cellStyle name="Comma [0] 2 2 4 4 2 2" xfId="6771"/>
    <cellStyle name="Comma [0] 2 2 4 4 2 2 2" xfId="6772"/>
    <cellStyle name="Comma [0] 2 2 4 4 2 2 3" xfId="6773"/>
    <cellStyle name="Comma [0] 2 2 4 4 2 3" xfId="6774"/>
    <cellStyle name="Comma [0] 2 2 4 4 2 4" xfId="6775"/>
    <cellStyle name="Comma [0] 2 2 4 4 3" xfId="6776"/>
    <cellStyle name="Comma [0] 2 2 4 4 3 2" xfId="6777"/>
    <cellStyle name="Comma [0] 2 2 4 4 3 3" xfId="6778"/>
    <cellStyle name="Comma [0] 2 2 4 4 4" xfId="6779"/>
    <cellStyle name="Comma [0] 2 2 4 4 5" xfId="6780"/>
    <cellStyle name="Comma [0] 2 2 4 5" xfId="6781"/>
    <cellStyle name="Comma [0] 2 2 4 5 2" xfId="6782"/>
    <cellStyle name="Comma [0] 2 2 4 5 2 2" xfId="6783"/>
    <cellStyle name="Comma [0] 2 2 4 5 2 2 2" xfId="6784"/>
    <cellStyle name="Comma [0] 2 2 4 5 2 2 3" xfId="6785"/>
    <cellStyle name="Comma [0] 2 2 4 5 2 3" xfId="6786"/>
    <cellStyle name="Comma [0] 2 2 4 5 2 4" xfId="6787"/>
    <cellStyle name="Comma [0] 2 2 4 5 3" xfId="6788"/>
    <cellStyle name="Comma [0] 2 2 4 5 3 2" xfId="6789"/>
    <cellStyle name="Comma [0] 2 2 4 5 3 3" xfId="6790"/>
    <cellStyle name="Comma [0] 2 2 4 5 4" xfId="6791"/>
    <cellStyle name="Comma [0] 2 2 4 5 5" xfId="6792"/>
    <cellStyle name="Comma [0] 2 2 4 6" xfId="6793"/>
    <cellStyle name="Comma [0] 2 2 4 6 2" xfId="6794"/>
    <cellStyle name="Comma [0] 2 2 4 6 2 2" xfId="6795"/>
    <cellStyle name="Comma [0] 2 2 4 6 2 3" xfId="6796"/>
    <cellStyle name="Comma [0] 2 2 4 6 3" xfId="6797"/>
    <cellStyle name="Comma [0] 2 2 4 6 4" xfId="6798"/>
    <cellStyle name="Comma [0] 2 2 4 7" xfId="6799"/>
    <cellStyle name="Comma [0] 2 2 4 7 2" xfId="6800"/>
    <cellStyle name="Comma [0] 2 2 4 7 3" xfId="6801"/>
    <cellStyle name="Comma [0] 2 2 4 8" xfId="6802"/>
    <cellStyle name="Comma [0] 2 2 4 9" xfId="6803"/>
    <cellStyle name="Comma [0] 2 2 5" xfId="6804"/>
    <cellStyle name="Comma [0] 2 2 5 2" xfId="6805"/>
    <cellStyle name="Comma [0] 2 2 5 2 2" xfId="6806"/>
    <cellStyle name="Comma [0] 2 2 5 3" xfId="6807"/>
    <cellStyle name="Comma [0] 2 2 5 3 2" xfId="6808"/>
    <cellStyle name="Comma [0] 2 2 5 3 2 2" xfId="6809"/>
    <cellStyle name="Comma [0] 2 2 5 3 2 3" xfId="6810"/>
    <cellStyle name="Comma [0] 2 2 5 3 3" xfId="6811"/>
    <cellStyle name="Comma [0] 2 2 5 3 4" xfId="6812"/>
    <cellStyle name="Comma [0] 2 2 5 4" xfId="6813"/>
    <cellStyle name="Comma [0] 2 2 5 4 2" xfId="6814"/>
    <cellStyle name="Comma [0] 2 2 5 4 3" xfId="6815"/>
    <cellStyle name="Comma [0] 2 2 5 5" xfId="6816"/>
    <cellStyle name="Comma [0] 2 2 5 6" xfId="6817"/>
    <cellStyle name="Comma [0] 2 2 5 7" xfId="6818"/>
    <cellStyle name="Comma [0] 2 2 6" xfId="6819"/>
    <cellStyle name="Comma [0] 2 2 6 2" xfId="6820"/>
    <cellStyle name="Comma [0] 2 2 7" xfId="6821"/>
    <cellStyle name="Comma [0] 2 2 7 2" xfId="6822"/>
    <cellStyle name="Comma [0] 2 2 7 2 2" xfId="6823"/>
    <cellStyle name="Comma [0] 2 2 7 2 2 2" xfId="6824"/>
    <cellStyle name="Comma [0] 2 2 7 2 2 2 2" xfId="6825"/>
    <cellStyle name="Comma [0] 2 2 7 2 2 2 3" xfId="6826"/>
    <cellStyle name="Comma [0] 2 2 7 2 2 3" xfId="6827"/>
    <cellStyle name="Comma [0] 2 2 7 2 2 4" xfId="6828"/>
    <cellStyle name="Comma [0] 2 2 7 2 3" xfId="6829"/>
    <cellStyle name="Comma [0] 2 2 7 2 3 2" xfId="6830"/>
    <cellStyle name="Comma [0] 2 2 7 2 3 3" xfId="6831"/>
    <cellStyle name="Comma [0] 2 2 7 2 4" xfId="6832"/>
    <cellStyle name="Comma [0] 2 2 7 2 5" xfId="6833"/>
    <cellStyle name="Comma [0] 2 2 7 3" xfId="6834"/>
    <cellStyle name="Comma [0] 2 2 7 3 2" xfId="6835"/>
    <cellStyle name="Comma [0] 2 2 7 3 2 2" xfId="6836"/>
    <cellStyle name="Comma [0] 2 2 7 3 2 2 2" xfId="6837"/>
    <cellStyle name="Comma [0] 2 2 7 3 2 2 3" xfId="6838"/>
    <cellStyle name="Comma [0] 2 2 7 3 2 3" xfId="6839"/>
    <cellStyle name="Comma [0] 2 2 7 3 2 4" xfId="6840"/>
    <cellStyle name="Comma [0] 2 2 7 3 3" xfId="6841"/>
    <cellStyle name="Comma [0] 2 2 7 3 3 2" xfId="6842"/>
    <cellStyle name="Comma [0] 2 2 7 3 3 3" xfId="6843"/>
    <cellStyle name="Comma [0] 2 2 7 3 4" xfId="6844"/>
    <cellStyle name="Comma [0] 2 2 7 3 5" xfId="6845"/>
    <cellStyle name="Comma [0] 2 2 7 4" xfId="6846"/>
    <cellStyle name="Comma [0] 2 2 7 4 2" xfId="6847"/>
    <cellStyle name="Comma [0] 2 2 7 4 2 2" xfId="6848"/>
    <cellStyle name="Comma [0] 2 2 7 4 2 2 2" xfId="6849"/>
    <cellStyle name="Comma [0] 2 2 7 4 2 2 3" xfId="6850"/>
    <cellStyle name="Comma [0] 2 2 7 4 2 3" xfId="6851"/>
    <cellStyle name="Comma [0] 2 2 7 4 2 4" xfId="6852"/>
    <cellStyle name="Comma [0] 2 2 7 4 3" xfId="6853"/>
    <cellStyle name="Comma [0] 2 2 7 4 3 2" xfId="6854"/>
    <cellStyle name="Comma [0] 2 2 7 4 3 3" xfId="6855"/>
    <cellStyle name="Comma [0] 2 2 7 4 4" xfId="6856"/>
    <cellStyle name="Comma [0] 2 2 7 4 5" xfId="6857"/>
    <cellStyle name="Comma [0] 2 2 7 5" xfId="6858"/>
    <cellStyle name="Comma [0] 2 2 7 5 2" xfId="6859"/>
    <cellStyle name="Comma [0] 2 2 7 5 2 2" xfId="6860"/>
    <cellStyle name="Comma [0] 2 2 7 5 2 3" xfId="6861"/>
    <cellStyle name="Comma [0] 2 2 7 5 3" xfId="6862"/>
    <cellStyle name="Comma [0] 2 2 7 5 4" xfId="6863"/>
    <cellStyle name="Comma [0] 2 2 7 6" xfId="6864"/>
    <cellStyle name="Comma [0] 2 2 7 6 2" xfId="6865"/>
    <cellStyle name="Comma [0] 2 2 7 6 3" xfId="6866"/>
    <cellStyle name="Comma [0] 2 2 7 7" xfId="6867"/>
    <cellStyle name="Comma [0] 2 2 7 8" xfId="6868"/>
    <cellStyle name="Comma [0] 2 2 7 9" xfId="6869"/>
    <cellStyle name="Comma [0] 2 2 8" xfId="6870"/>
    <cellStyle name="Comma [0] 2 2 8 2" xfId="6871"/>
    <cellStyle name="Comma [0] 2 2 8 3" xfId="6872"/>
    <cellStyle name="Comma [0] 2 2 9" xfId="6873"/>
    <cellStyle name="Comma [0] 2 3" xfId="6874"/>
    <cellStyle name="Comma [0] 2 3 2" xfId="6875"/>
    <cellStyle name="Comma [0] 2 3 2 10" xfId="6876"/>
    <cellStyle name="Comma [0] 2 3 2 11" xfId="6877"/>
    <cellStyle name="Comma [0] 2 3 2 2" xfId="6878"/>
    <cellStyle name="Comma [0] 2 3 2 2 2" xfId="6879"/>
    <cellStyle name="Comma [0] 2 3 2 2 2 2" xfId="6880"/>
    <cellStyle name="Comma [0] 2 3 2 2 2 2 2" xfId="6881"/>
    <cellStyle name="Comma [0] 2 3 2 2 2 2 2 2" xfId="6882"/>
    <cellStyle name="Comma [0] 2 3 2 2 2 2 2 3" xfId="6883"/>
    <cellStyle name="Comma [0] 2 3 2 2 2 2 3" xfId="6884"/>
    <cellStyle name="Comma [0] 2 3 2 2 2 2 4" xfId="6885"/>
    <cellStyle name="Comma [0] 2 3 2 2 2 3" xfId="6886"/>
    <cellStyle name="Comma [0] 2 3 2 2 2 3 2" xfId="6887"/>
    <cellStyle name="Comma [0] 2 3 2 2 2 3 3" xfId="6888"/>
    <cellStyle name="Comma [0] 2 3 2 2 2 4" xfId="6889"/>
    <cellStyle name="Comma [0] 2 3 2 2 2 5" xfId="6890"/>
    <cellStyle name="Comma [0] 2 3 2 2 3" xfId="6891"/>
    <cellStyle name="Comma [0] 2 3 2 2 3 2" xfId="6892"/>
    <cellStyle name="Comma [0] 2 3 2 2 3 2 2" xfId="6893"/>
    <cellStyle name="Comma [0] 2 3 2 2 3 2 2 2" xfId="6894"/>
    <cellStyle name="Comma [0] 2 3 2 2 3 2 2 3" xfId="6895"/>
    <cellStyle name="Comma [0] 2 3 2 2 3 2 3" xfId="6896"/>
    <cellStyle name="Comma [0] 2 3 2 2 3 2 4" xfId="6897"/>
    <cellStyle name="Comma [0] 2 3 2 2 3 3" xfId="6898"/>
    <cellStyle name="Comma [0] 2 3 2 2 3 3 2" xfId="6899"/>
    <cellStyle name="Comma [0] 2 3 2 2 3 3 3" xfId="6900"/>
    <cellStyle name="Comma [0] 2 3 2 2 3 4" xfId="6901"/>
    <cellStyle name="Comma [0] 2 3 2 2 3 5" xfId="6902"/>
    <cellStyle name="Comma [0] 2 3 2 2 4" xfId="6903"/>
    <cellStyle name="Comma [0] 2 3 2 2 4 2" xfId="6904"/>
    <cellStyle name="Comma [0] 2 3 2 2 4 2 2" xfId="6905"/>
    <cellStyle name="Comma [0] 2 3 2 2 4 2 2 2" xfId="6906"/>
    <cellStyle name="Comma [0] 2 3 2 2 4 2 2 3" xfId="6907"/>
    <cellStyle name="Comma [0] 2 3 2 2 4 2 3" xfId="6908"/>
    <cellStyle name="Comma [0] 2 3 2 2 4 2 4" xfId="6909"/>
    <cellStyle name="Comma [0] 2 3 2 2 4 3" xfId="6910"/>
    <cellStyle name="Comma [0] 2 3 2 2 4 3 2" xfId="6911"/>
    <cellStyle name="Comma [0] 2 3 2 2 4 3 3" xfId="6912"/>
    <cellStyle name="Comma [0] 2 3 2 2 4 4" xfId="6913"/>
    <cellStyle name="Comma [0] 2 3 2 2 4 5" xfId="6914"/>
    <cellStyle name="Comma [0] 2 3 2 2 5" xfId="6915"/>
    <cellStyle name="Comma [0] 2 3 2 2 5 2" xfId="6916"/>
    <cellStyle name="Comma [0] 2 3 2 2 5 2 2" xfId="6917"/>
    <cellStyle name="Comma [0] 2 3 2 2 5 2 3" xfId="6918"/>
    <cellStyle name="Comma [0] 2 3 2 2 5 3" xfId="6919"/>
    <cellStyle name="Comma [0] 2 3 2 2 5 4" xfId="6920"/>
    <cellStyle name="Comma [0] 2 3 2 2 6" xfId="6921"/>
    <cellStyle name="Comma [0] 2 3 2 2 6 2" xfId="6922"/>
    <cellStyle name="Comma [0] 2 3 2 2 6 3" xfId="6923"/>
    <cellStyle name="Comma [0] 2 3 2 2 7" xfId="6924"/>
    <cellStyle name="Comma [0] 2 3 2 2 8" xfId="6925"/>
    <cellStyle name="Comma [0] 2 3 2 2 9" xfId="6926"/>
    <cellStyle name="Comma [0] 2 3 2 3" xfId="6927"/>
    <cellStyle name="Comma [0] 2 3 2 3 2" xfId="6928"/>
    <cellStyle name="Comma [0] 2 3 2 3 2 2" xfId="6929"/>
    <cellStyle name="Comma [0] 2 3 2 3 2 2 2" xfId="6930"/>
    <cellStyle name="Comma [0] 2 3 2 3 2 2 2 2" xfId="6931"/>
    <cellStyle name="Comma [0] 2 3 2 3 2 2 2 3" xfId="6932"/>
    <cellStyle name="Comma [0] 2 3 2 3 2 2 3" xfId="6933"/>
    <cellStyle name="Comma [0] 2 3 2 3 2 2 4" xfId="6934"/>
    <cellStyle name="Comma [0] 2 3 2 3 2 3" xfId="6935"/>
    <cellStyle name="Comma [0] 2 3 2 3 2 3 2" xfId="6936"/>
    <cellStyle name="Comma [0] 2 3 2 3 2 3 3" xfId="6937"/>
    <cellStyle name="Comma [0] 2 3 2 3 2 4" xfId="6938"/>
    <cellStyle name="Comma [0] 2 3 2 3 2 5" xfId="6939"/>
    <cellStyle name="Comma [0] 2 3 2 3 3" xfId="6940"/>
    <cellStyle name="Comma [0] 2 3 2 3 3 2" xfId="6941"/>
    <cellStyle name="Comma [0] 2 3 2 3 3 2 2" xfId="6942"/>
    <cellStyle name="Comma [0] 2 3 2 3 3 2 2 2" xfId="6943"/>
    <cellStyle name="Comma [0] 2 3 2 3 3 2 2 3" xfId="6944"/>
    <cellStyle name="Comma [0] 2 3 2 3 3 2 3" xfId="6945"/>
    <cellStyle name="Comma [0] 2 3 2 3 3 2 4" xfId="6946"/>
    <cellStyle name="Comma [0] 2 3 2 3 3 3" xfId="6947"/>
    <cellStyle name="Comma [0] 2 3 2 3 3 3 2" xfId="6948"/>
    <cellStyle name="Comma [0] 2 3 2 3 3 3 3" xfId="6949"/>
    <cellStyle name="Comma [0] 2 3 2 3 3 4" xfId="6950"/>
    <cellStyle name="Comma [0] 2 3 2 3 3 5" xfId="6951"/>
    <cellStyle name="Comma [0] 2 3 2 3 4" xfId="6952"/>
    <cellStyle name="Comma [0] 2 3 2 3 4 2" xfId="6953"/>
    <cellStyle name="Comma [0] 2 3 2 3 4 2 2" xfId="6954"/>
    <cellStyle name="Comma [0] 2 3 2 3 4 2 2 2" xfId="6955"/>
    <cellStyle name="Comma [0] 2 3 2 3 4 2 2 3" xfId="6956"/>
    <cellStyle name="Comma [0] 2 3 2 3 4 2 3" xfId="6957"/>
    <cellStyle name="Comma [0] 2 3 2 3 4 2 4" xfId="6958"/>
    <cellStyle name="Comma [0] 2 3 2 3 4 3" xfId="6959"/>
    <cellStyle name="Comma [0] 2 3 2 3 4 3 2" xfId="6960"/>
    <cellStyle name="Comma [0] 2 3 2 3 4 3 3" xfId="6961"/>
    <cellStyle name="Comma [0] 2 3 2 3 4 4" xfId="6962"/>
    <cellStyle name="Comma [0] 2 3 2 3 4 5" xfId="6963"/>
    <cellStyle name="Comma [0] 2 3 2 3 5" xfId="6964"/>
    <cellStyle name="Comma [0] 2 3 2 3 5 2" xfId="6965"/>
    <cellStyle name="Comma [0] 2 3 2 3 5 2 2" xfId="6966"/>
    <cellStyle name="Comma [0] 2 3 2 3 5 2 3" xfId="6967"/>
    <cellStyle name="Comma [0] 2 3 2 3 5 3" xfId="6968"/>
    <cellStyle name="Comma [0] 2 3 2 3 5 4" xfId="6969"/>
    <cellStyle name="Comma [0] 2 3 2 3 6" xfId="6970"/>
    <cellStyle name="Comma [0] 2 3 2 3 6 2" xfId="6971"/>
    <cellStyle name="Comma [0] 2 3 2 3 6 3" xfId="6972"/>
    <cellStyle name="Comma [0] 2 3 2 3 7" xfId="6973"/>
    <cellStyle name="Comma [0] 2 3 2 3 8" xfId="6974"/>
    <cellStyle name="Comma [0] 2 3 2 3 9" xfId="6975"/>
    <cellStyle name="Comma [0] 2 3 2 4" xfId="6976"/>
    <cellStyle name="Comma [0] 2 3 2 4 2" xfId="6977"/>
    <cellStyle name="Comma [0] 2 3 2 4 2 2" xfId="6978"/>
    <cellStyle name="Comma [0] 2 3 2 4 2 2 2" xfId="6979"/>
    <cellStyle name="Comma [0] 2 3 2 4 2 2 3" xfId="6980"/>
    <cellStyle name="Comma [0] 2 3 2 4 2 3" xfId="6981"/>
    <cellStyle name="Comma [0] 2 3 2 4 2 4" xfId="6982"/>
    <cellStyle name="Comma [0] 2 3 2 4 3" xfId="6983"/>
    <cellStyle name="Comma [0] 2 3 2 4 3 2" xfId="6984"/>
    <cellStyle name="Comma [0] 2 3 2 4 3 3" xfId="6985"/>
    <cellStyle name="Comma [0] 2 3 2 4 4" xfId="6986"/>
    <cellStyle name="Comma [0] 2 3 2 4 5" xfId="6987"/>
    <cellStyle name="Comma [0] 2 3 2 5" xfId="6988"/>
    <cellStyle name="Comma [0] 2 3 2 5 2" xfId="6989"/>
    <cellStyle name="Comma [0] 2 3 2 5 2 2" xfId="6990"/>
    <cellStyle name="Comma [0] 2 3 2 5 2 2 2" xfId="6991"/>
    <cellStyle name="Comma [0] 2 3 2 5 2 2 3" xfId="6992"/>
    <cellStyle name="Comma [0] 2 3 2 5 2 3" xfId="6993"/>
    <cellStyle name="Comma [0] 2 3 2 5 2 4" xfId="6994"/>
    <cellStyle name="Comma [0] 2 3 2 5 3" xfId="6995"/>
    <cellStyle name="Comma [0] 2 3 2 5 3 2" xfId="6996"/>
    <cellStyle name="Comma [0] 2 3 2 5 3 3" xfId="6997"/>
    <cellStyle name="Comma [0] 2 3 2 5 4" xfId="6998"/>
    <cellStyle name="Comma [0] 2 3 2 5 5" xfId="6999"/>
    <cellStyle name="Comma [0] 2 3 2 6" xfId="7000"/>
    <cellStyle name="Comma [0] 2 3 2 6 2" xfId="7001"/>
    <cellStyle name="Comma [0] 2 3 2 6 2 2" xfId="7002"/>
    <cellStyle name="Comma [0] 2 3 2 6 2 2 2" xfId="7003"/>
    <cellStyle name="Comma [0] 2 3 2 6 2 2 3" xfId="7004"/>
    <cellStyle name="Comma [0] 2 3 2 6 2 3" xfId="7005"/>
    <cellStyle name="Comma [0] 2 3 2 6 2 4" xfId="7006"/>
    <cellStyle name="Comma [0] 2 3 2 6 3" xfId="7007"/>
    <cellStyle name="Comma [0] 2 3 2 6 3 2" xfId="7008"/>
    <cellStyle name="Comma [0] 2 3 2 6 3 3" xfId="7009"/>
    <cellStyle name="Comma [0] 2 3 2 6 4" xfId="7010"/>
    <cellStyle name="Comma [0] 2 3 2 6 5" xfId="7011"/>
    <cellStyle name="Comma [0] 2 3 2 7" xfId="7012"/>
    <cellStyle name="Comma [0] 2 3 2 7 2" xfId="7013"/>
    <cellStyle name="Comma [0] 2 3 2 7 2 2" xfId="7014"/>
    <cellStyle name="Comma [0] 2 3 2 7 2 3" xfId="7015"/>
    <cellStyle name="Comma [0] 2 3 2 7 3" xfId="7016"/>
    <cellStyle name="Comma [0] 2 3 2 7 4" xfId="7017"/>
    <cellStyle name="Comma [0] 2 3 2 8" xfId="7018"/>
    <cellStyle name="Comma [0] 2 3 2 8 2" xfId="7019"/>
    <cellStyle name="Comma [0] 2 3 2 8 3" xfId="7020"/>
    <cellStyle name="Comma [0] 2 3 2 9" xfId="7021"/>
    <cellStyle name="Comma [0] 2 3 3" xfId="7022"/>
    <cellStyle name="Comma [0] 2 3 3 10" xfId="7023"/>
    <cellStyle name="Comma [0] 2 3 3 2" xfId="7024"/>
    <cellStyle name="Comma [0] 2 3 3 2 2" xfId="7025"/>
    <cellStyle name="Comma [0] 2 3 3 2 2 2" xfId="7026"/>
    <cellStyle name="Comma [0] 2 3 3 2 2 2 2" xfId="7027"/>
    <cellStyle name="Comma [0] 2 3 3 2 2 2 2 2" xfId="7028"/>
    <cellStyle name="Comma [0] 2 3 3 2 2 2 2 3" xfId="7029"/>
    <cellStyle name="Comma [0] 2 3 3 2 2 2 3" xfId="7030"/>
    <cellStyle name="Comma [0] 2 3 3 2 2 2 4" xfId="7031"/>
    <cellStyle name="Comma [0] 2 3 3 2 2 3" xfId="7032"/>
    <cellStyle name="Comma [0] 2 3 3 2 2 3 2" xfId="7033"/>
    <cellStyle name="Comma [0] 2 3 3 2 2 3 3" xfId="7034"/>
    <cellStyle name="Comma [0] 2 3 3 2 2 4" xfId="7035"/>
    <cellStyle name="Comma [0] 2 3 3 2 2 5" xfId="7036"/>
    <cellStyle name="Comma [0] 2 3 3 2 3" xfId="7037"/>
    <cellStyle name="Comma [0] 2 3 3 2 3 2" xfId="7038"/>
    <cellStyle name="Comma [0] 2 3 3 2 3 2 2" xfId="7039"/>
    <cellStyle name="Comma [0] 2 3 3 2 3 2 2 2" xfId="7040"/>
    <cellStyle name="Comma [0] 2 3 3 2 3 2 2 3" xfId="7041"/>
    <cellStyle name="Comma [0] 2 3 3 2 3 2 3" xfId="7042"/>
    <cellStyle name="Comma [0] 2 3 3 2 3 2 4" xfId="7043"/>
    <cellStyle name="Comma [0] 2 3 3 2 3 3" xfId="7044"/>
    <cellStyle name="Comma [0] 2 3 3 2 3 3 2" xfId="7045"/>
    <cellStyle name="Comma [0] 2 3 3 2 3 3 3" xfId="7046"/>
    <cellStyle name="Comma [0] 2 3 3 2 3 4" xfId="7047"/>
    <cellStyle name="Comma [0] 2 3 3 2 3 5" xfId="7048"/>
    <cellStyle name="Comma [0] 2 3 3 2 4" xfId="7049"/>
    <cellStyle name="Comma [0] 2 3 3 2 4 2" xfId="7050"/>
    <cellStyle name="Comma [0] 2 3 3 2 4 2 2" xfId="7051"/>
    <cellStyle name="Comma [0] 2 3 3 2 4 2 2 2" xfId="7052"/>
    <cellStyle name="Comma [0] 2 3 3 2 4 2 2 3" xfId="7053"/>
    <cellStyle name="Comma [0] 2 3 3 2 4 2 3" xfId="7054"/>
    <cellStyle name="Comma [0] 2 3 3 2 4 2 4" xfId="7055"/>
    <cellStyle name="Comma [0] 2 3 3 2 4 3" xfId="7056"/>
    <cellStyle name="Comma [0] 2 3 3 2 4 3 2" xfId="7057"/>
    <cellStyle name="Comma [0] 2 3 3 2 4 3 3" xfId="7058"/>
    <cellStyle name="Comma [0] 2 3 3 2 4 4" xfId="7059"/>
    <cellStyle name="Comma [0] 2 3 3 2 4 5" xfId="7060"/>
    <cellStyle name="Comma [0] 2 3 3 2 5" xfId="7061"/>
    <cellStyle name="Comma [0] 2 3 3 2 5 2" xfId="7062"/>
    <cellStyle name="Comma [0] 2 3 3 2 5 2 2" xfId="7063"/>
    <cellStyle name="Comma [0] 2 3 3 2 5 2 3" xfId="7064"/>
    <cellStyle name="Comma [0] 2 3 3 2 5 3" xfId="7065"/>
    <cellStyle name="Comma [0] 2 3 3 2 5 4" xfId="7066"/>
    <cellStyle name="Comma [0] 2 3 3 2 6" xfId="7067"/>
    <cellStyle name="Comma [0] 2 3 3 2 6 2" xfId="7068"/>
    <cellStyle name="Comma [0] 2 3 3 2 6 3" xfId="7069"/>
    <cellStyle name="Comma [0] 2 3 3 2 7" xfId="7070"/>
    <cellStyle name="Comma [0] 2 3 3 2 8" xfId="7071"/>
    <cellStyle name="Comma [0] 2 3 3 2 9" xfId="7072"/>
    <cellStyle name="Comma [0] 2 3 3 3" xfId="7073"/>
    <cellStyle name="Comma [0] 2 3 3 3 2" xfId="7074"/>
    <cellStyle name="Comma [0] 2 3 3 3 2 2" xfId="7075"/>
    <cellStyle name="Comma [0] 2 3 3 3 2 2 2" xfId="7076"/>
    <cellStyle name="Comma [0] 2 3 3 3 2 2 3" xfId="7077"/>
    <cellStyle name="Comma [0] 2 3 3 3 2 3" xfId="7078"/>
    <cellStyle name="Comma [0] 2 3 3 3 2 4" xfId="7079"/>
    <cellStyle name="Comma [0] 2 3 3 3 3" xfId="7080"/>
    <cellStyle name="Comma [0] 2 3 3 3 3 2" xfId="7081"/>
    <cellStyle name="Comma [0] 2 3 3 3 3 3" xfId="7082"/>
    <cellStyle name="Comma [0] 2 3 3 3 4" xfId="7083"/>
    <cellStyle name="Comma [0] 2 3 3 3 5" xfId="7084"/>
    <cellStyle name="Comma [0] 2 3 3 4" xfId="7085"/>
    <cellStyle name="Comma [0] 2 3 3 4 2" xfId="7086"/>
    <cellStyle name="Comma [0] 2 3 3 4 2 2" xfId="7087"/>
    <cellStyle name="Comma [0] 2 3 3 4 2 2 2" xfId="7088"/>
    <cellStyle name="Comma [0] 2 3 3 4 2 2 3" xfId="7089"/>
    <cellStyle name="Comma [0] 2 3 3 4 2 3" xfId="7090"/>
    <cellStyle name="Comma [0] 2 3 3 4 2 4" xfId="7091"/>
    <cellStyle name="Comma [0] 2 3 3 4 3" xfId="7092"/>
    <cellStyle name="Comma [0] 2 3 3 4 3 2" xfId="7093"/>
    <cellStyle name="Comma [0] 2 3 3 4 3 3" xfId="7094"/>
    <cellStyle name="Comma [0] 2 3 3 4 4" xfId="7095"/>
    <cellStyle name="Comma [0] 2 3 3 4 5" xfId="7096"/>
    <cellStyle name="Comma [0] 2 3 3 5" xfId="7097"/>
    <cellStyle name="Comma [0] 2 3 3 5 2" xfId="7098"/>
    <cellStyle name="Comma [0] 2 3 3 5 2 2" xfId="7099"/>
    <cellStyle name="Comma [0] 2 3 3 5 2 2 2" xfId="7100"/>
    <cellStyle name="Comma [0] 2 3 3 5 2 2 3" xfId="7101"/>
    <cellStyle name="Comma [0] 2 3 3 5 2 3" xfId="7102"/>
    <cellStyle name="Comma [0] 2 3 3 5 2 4" xfId="7103"/>
    <cellStyle name="Comma [0] 2 3 3 5 3" xfId="7104"/>
    <cellStyle name="Comma [0] 2 3 3 5 3 2" xfId="7105"/>
    <cellStyle name="Comma [0] 2 3 3 5 3 3" xfId="7106"/>
    <cellStyle name="Comma [0] 2 3 3 5 4" xfId="7107"/>
    <cellStyle name="Comma [0] 2 3 3 5 5" xfId="7108"/>
    <cellStyle name="Comma [0] 2 3 3 6" xfId="7109"/>
    <cellStyle name="Comma [0] 2 3 3 6 2" xfId="7110"/>
    <cellStyle name="Comma [0] 2 3 3 6 2 2" xfId="7111"/>
    <cellStyle name="Comma [0] 2 3 3 6 2 3" xfId="7112"/>
    <cellStyle name="Comma [0] 2 3 3 6 3" xfId="7113"/>
    <cellStyle name="Comma [0] 2 3 3 6 4" xfId="7114"/>
    <cellStyle name="Comma [0] 2 3 3 7" xfId="7115"/>
    <cellStyle name="Comma [0] 2 3 3 7 2" xfId="7116"/>
    <cellStyle name="Comma [0] 2 3 3 7 3" xfId="7117"/>
    <cellStyle name="Comma [0] 2 3 3 8" xfId="7118"/>
    <cellStyle name="Comma [0] 2 3 3 9" xfId="7119"/>
    <cellStyle name="Comma [0] 2 3 4" xfId="7120"/>
    <cellStyle name="Comma [0] 2 3 4 2" xfId="7121"/>
    <cellStyle name="Comma [0] 2 3 4 2 2" xfId="7122"/>
    <cellStyle name="Comma [0] 2 3 4 2 2 2" xfId="7123"/>
    <cellStyle name="Comma [0] 2 3 4 2 2 2 2" xfId="7124"/>
    <cellStyle name="Comma [0] 2 3 4 2 2 2 3" xfId="7125"/>
    <cellStyle name="Comma [0] 2 3 4 2 2 3" xfId="7126"/>
    <cellStyle name="Comma [0] 2 3 4 2 2 4" xfId="7127"/>
    <cellStyle name="Comma [0] 2 3 4 2 3" xfId="7128"/>
    <cellStyle name="Comma [0] 2 3 4 2 3 2" xfId="7129"/>
    <cellStyle name="Comma [0] 2 3 4 2 3 3" xfId="7130"/>
    <cellStyle name="Comma [0] 2 3 4 2 4" xfId="7131"/>
    <cellStyle name="Comma [0] 2 3 4 2 5" xfId="7132"/>
    <cellStyle name="Comma [0] 2 3 4 3" xfId="7133"/>
    <cellStyle name="Comma [0] 2 3 4 3 2" xfId="7134"/>
    <cellStyle name="Comma [0] 2 3 4 3 2 2" xfId="7135"/>
    <cellStyle name="Comma [0] 2 3 4 3 2 2 2" xfId="7136"/>
    <cellStyle name="Comma [0] 2 3 4 3 2 2 3" xfId="7137"/>
    <cellStyle name="Comma [0] 2 3 4 3 2 3" xfId="7138"/>
    <cellStyle name="Comma [0] 2 3 4 3 2 4" xfId="7139"/>
    <cellStyle name="Comma [0] 2 3 4 3 3" xfId="7140"/>
    <cellStyle name="Comma [0] 2 3 4 3 3 2" xfId="7141"/>
    <cellStyle name="Comma [0] 2 3 4 3 3 3" xfId="7142"/>
    <cellStyle name="Comma [0] 2 3 4 3 4" xfId="7143"/>
    <cellStyle name="Comma [0] 2 3 4 3 5" xfId="7144"/>
    <cellStyle name="Comma [0] 2 3 4 4" xfId="7145"/>
    <cellStyle name="Comma [0] 2 3 4 4 2" xfId="7146"/>
    <cellStyle name="Comma [0] 2 3 4 4 2 2" xfId="7147"/>
    <cellStyle name="Comma [0] 2 3 4 4 2 2 2" xfId="7148"/>
    <cellStyle name="Comma [0] 2 3 4 4 2 2 3" xfId="7149"/>
    <cellStyle name="Comma [0] 2 3 4 4 2 3" xfId="7150"/>
    <cellStyle name="Comma [0] 2 3 4 4 2 4" xfId="7151"/>
    <cellStyle name="Comma [0] 2 3 4 4 3" xfId="7152"/>
    <cellStyle name="Comma [0] 2 3 4 4 3 2" xfId="7153"/>
    <cellStyle name="Comma [0] 2 3 4 4 3 3" xfId="7154"/>
    <cellStyle name="Comma [0] 2 3 4 4 4" xfId="7155"/>
    <cellStyle name="Comma [0] 2 3 4 4 5" xfId="7156"/>
    <cellStyle name="Comma [0] 2 3 4 5" xfId="7157"/>
    <cellStyle name="Comma [0] 2 3 4 5 2" xfId="7158"/>
    <cellStyle name="Comma [0] 2 3 4 5 2 2" xfId="7159"/>
    <cellStyle name="Comma [0] 2 3 4 5 2 3" xfId="7160"/>
    <cellStyle name="Comma [0] 2 3 4 5 3" xfId="7161"/>
    <cellStyle name="Comma [0] 2 3 4 5 4" xfId="7162"/>
    <cellStyle name="Comma [0] 2 3 4 6" xfId="7163"/>
    <cellStyle name="Comma [0] 2 3 4 6 2" xfId="7164"/>
    <cellStyle name="Comma [0] 2 3 4 6 3" xfId="7165"/>
    <cellStyle name="Comma [0] 2 3 4 7" xfId="7166"/>
    <cellStyle name="Comma [0] 2 3 4 8" xfId="7167"/>
    <cellStyle name="Comma [0] 2 3 4 9" xfId="7168"/>
    <cellStyle name="Comma [0] 2 3 5" xfId="7169"/>
    <cellStyle name="Comma [0] 2 3 5 2" xfId="7170"/>
    <cellStyle name="Comma [0] 2 3 6" xfId="7171"/>
    <cellStyle name="Comma [0] 2 4" xfId="7172"/>
    <cellStyle name="Comma [0] 2 4 2" xfId="7173"/>
    <cellStyle name="Comma [0] 2 4 2 10" xfId="7174"/>
    <cellStyle name="Comma [0] 2 4 2 11" xfId="7175"/>
    <cellStyle name="Comma [0] 2 4 2 2" xfId="7176"/>
    <cellStyle name="Comma [0] 2 4 2 2 2" xfId="7177"/>
    <cellStyle name="Comma [0] 2 4 2 2 2 2" xfId="7178"/>
    <cellStyle name="Comma [0] 2 4 2 2 2 2 2" xfId="7179"/>
    <cellStyle name="Comma [0] 2 4 2 2 2 2 2 2" xfId="7180"/>
    <cellStyle name="Comma [0] 2 4 2 2 2 2 2 3" xfId="7181"/>
    <cellStyle name="Comma [0] 2 4 2 2 2 2 3" xfId="7182"/>
    <cellStyle name="Comma [0] 2 4 2 2 2 2 4" xfId="7183"/>
    <cellStyle name="Comma [0] 2 4 2 2 2 3" xfId="7184"/>
    <cellStyle name="Comma [0] 2 4 2 2 2 3 2" xfId="7185"/>
    <cellStyle name="Comma [0] 2 4 2 2 2 3 3" xfId="7186"/>
    <cellStyle name="Comma [0] 2 4 2 2 2 4" xfId="7187"/>
    <cellStyle name="Comma [0] 2 4 2 2 2 5" xfId="7188"/>
    <cellStyle name="Comma [0] 2 4 2 2 3" xfId="7189"/>
    <cellStyle name="Comma [0] 2 4 2 2 3 2" xfId="7190"/>
    <cellStyle name="Comma [0] 2 4 2 2 3 2 2" xfId="7191"/>
    <cellStyle name="Comma [0] 2 4 2 2 3 2 2 2" xfId="7192"/>
    <cellStyle name="Comma [0] 2 4 2 2 3 2 2 3" xfId="7193"/>
    <cellStyle name="Comma [0] 2 4 2 2 3 2 3" xfId="7194"/>
    <cellStyle name="Comma [0] 2 4 2 2 3 2 4" xfId="7195"/>
    <cellStyle name="Comma [0] 2 4 2 2 3 3" xfId="7196"/>
    <cellStyle name="Comma [0] 2 4 2 2 3 3 2" xfId="7197"/>
    <cellStyle name="Comma [0] 2 4 2 2 3 3 3" xfId="7198"/>
    <cellStyle name="Comma [0] 2 4 2 2 3 4" xfId="7199"/>
    <cellStyle name="Comma [0] 2 4 2 2 3 5" xfId="7200"/>
    <cellStyle name="Comma [0] 2 4 2 2 4" xfId="7201"/>
    <cellStyle name="Comma [0] 2 4 2 2 4 2" xfId="7202"/>
    <cellStyle name="Comma [0] 2 4 2 2 4 2 2" xfId="7203"/>
    <cellStyle name="Comma [0] 2 4 2 2 4 2 2 2" xfId="7204"/>
    <cellStyle name="Comma [0] 2 4 2 2 4 2 2 3" xfId="7205"/>
    <cellStyle name="Comma [0] 2 4 2 2 4 2 3" xfId="7206"/>
    <cellStyle name="Comma [0] 2 4 2 2 4 2 4" xfId="7207"/>
    <cellStyle name="Comma [0] 2 4 2 2 4 3" xfId="7208"/>
    <cellStyle name="Comma [0] 2 4 2 2 4 3 2" xfId="7209"/>
    <cellStyle name="Comma [0] 2 4 2 2 4 3 3" xfId="7210"/>
    <cellStyle name="Comma [0] 2 4 2 2 4 4" xfId="7211"/>
    <cellStyle name="Comma [0] 2 4 2 2 4 5" xfId="7212"/>
    <cellStyle name="Comma [0] 2 4 2 2 5" xfId="7213"/>
    <cellStyle name="Comma [0] 2 4 2 2 5 2" xfId="7214"/>
    <cellStyle name="Comma [0] 2 4 2 2 5 2 2" xfId="7215"/>
    <cellStyle name="Comma [0] 2 4 2 2 5 2 3" xfId="7216"/>
    <cellStyle name="Comma [0] 2 4 2 2 5 3" xfId="7217"/>
    <cellStyle name="Comma [0] 2 4 2 2 5 4" xfId="7218"/>
    <cellStyle name="Comma [0] 2 4 2 2 6" xfId="7219"/>
    <cellStyle name="Comma [0] 2 4 2 2 6 2" xfId="7220"/>
    <cellStyle name="Comma [0] 2 4 2 2 6 3" xfId="7221"/>
    <cellStyle name="Comma [0] 2 4 2 2 7" xfId="7222"/>
    <cellStyle name="Comma [0] 2 4 2 2 8" xfId="7223"/>
    <cellStyle name="Comma [0] 2 4 2 2 9" xfId="7224"/>
    <cellStyle name="Comma [0] 2 4 2 3" xfId="7225"/>
    <cellStyle name="Comma [0] 2 4 2 3 2" xfId="7226"/>
    <cellStyle name="Comma [0] 2 4 2 3 2 2" xfId="7227"/>
    <cellStyle name="Comma [0] 2 4 2 3 2 2 2" xfId="7228"/>
    <cellStyle name="Comma [0] 2 4 2 3 2 2 2 2" xfId="7229"/>
    <cellStyle name="Comma [0] 2 4 2 3 2 2 2 3" xfId="7230"/>
    <cellStyle name="Comma [0] 2 4 2 3 2 2 3" xfId="7231"/>
    <cellStyle name="Comma [0] 2 4 2 3 2 2 4" xfId="7232"/>
    <cellStyle name="Comma [0] 2 4 2 3 2 3" xfId="7233"/>
    <cellStyle name="Comma [0] 2 4 2 3 2 3 2" xfId="7234"/>
    <cellStyle name="Comma [0] 2 4 2 3 2 3 3" xfId="7235"/>
    <cellStyle name="Comma [0] 2 4 2 3 2 4" xfId="7236"/>
    <cellStyle name="Comma [0] 2 4 2 3 2 5" xfId="7237"/>
    <cellStyle name="Comma [0] 2 4 2 3 3" xfId="7238"/>
    <cellStyle name="Comma [0] 2 4 2 3 3 2" xfId="7239"/>
    <cellStyle name="Comma [0] 2 4 2 3 3 2 2" xfId="7240"/>
    <cellStyle name="Comma [0] 2 4 2 3 3 2 2 2" xfId="7241"/>
    <cellStyle name="Comma [0] 2 4 2 3 3 2 2 3" xfId="7242"/>
    <cellStyle name="Comma [0] 2 4 2 3 3 2 3" xfId="7243"/>
    <cellStyle name="Comma [0] 2 4 2 3 3 2 4" xfId="7244"/>
    <cellStyle name="Comma [0] 2 4 2 3 3 3" xfId="7245"/>
    <cellStyle name="Comma [0] 2 4 2 3 3 3 2" xfId="7246"/>
    <cellStyle name="Comma [0] 2 4 2 3 3 3 3" xfId="7247"/>
    <cellStyle name="Comma [0] 2 4 2 3 3 4" xfId="7248"/>
    <cellStyle name="Comma [0] 2 4 2 3 3 5" xfId="7249"/>
    <cellStyle name="Comma [0] 2 4 2 3 4" xfId="7250"/>
    <cellStyle name="Comma [0] 2 4 2 3 4 2" xfId="7251"/>
    <cellStyle name="Comma [0] 2 4 2 3 4 2 2" xfId="7252"/>
    <cellStyle name="Comma [0] 2 4 2 3 4 2 2 2" xfId="7253"/>
    <cellStyle name="Comma [0] 2 4 2 3 4 2 2 3" xfId="7254"/>
    <cellStyle name="Comma [0] 2 4 2 3 4 2 3" xfId="7255"/>
    <cellStyle name="Comma [0] 2 4 2 3 4 2 4" xfId="7256"/>
    <cellStyle name="Comma [0] 2 4 2 3 4 3" xfId="7257"/>
    <cellStyle name="Comma [0] 2 4 2 3 4 3 2" xfId="7258"/>
    <cellStyle name="Comma [0] 2 4 2 3 4 3 3" xfId="7259"/>
    <cellStyle name="Comma [0] 2 4 2 3 4 4" xfId="7260"/>
    <cellStyle name="Comma [0] 2 4 2 3 4 5" xfId="7261"/>
    <cellStyle name="Comma [0] 2 4 2 3 5" xfId="7262"/>
    <cellStyle name="Comma [0] 2 4 2 3 5 2" xfId="7263"/>
    <cellStyle name="Comma [0] 2 4 2 3 5 2 2" xfId="7264"/>
    <cellStyle name="Comma [0] 2 4 2 3 5 2 3" xfId="7265"/>
    <cellStyle name="Comma [0] 2 4 2 3 5 3" xfId="7266"/>
    <cellStyle name="Comma [0] 2 4 2 3 5 4" xfId="7267"/>
    <cellStyle name="Comma [0] 2 4 2 3 6" xfId="7268"/>
    <cellStyle name="Comma [0] 2 4 2 3 6 2" xfId="7269"/>
    <cellStyle name="Comma [0] 2 4 2 3 6 3" xfId="7270"/>
    <cellStyle name="Comma [0] 2 4 2 3 7" xfId="7271"/>
    <cellStyle name="Comma [0] 2 4 2 3 8" xfId="7272"/>
    <cellStyle name="Comma [0] 2 4 2 3 9" xfId="7273"/>
    <cellStyle name="Comma [0] 2 4 2 4" xfId="7274"/>
    <cellStyle name="Comma [0] 2 4 2 4 2" xfId="7275"/>
    <cellStyle name="Comma [0] 2 4 2 4 2 2" xfId="7276"/>
    <cellStyle name="Comma [0] 2 4 2 4 2 2 2" xfId="7277"/>
    <cellStyle name="Comma [0] 2 4 2 4 2 2 3" xfId="7278"/>
    <cellStyle name="Comma [0] 2 4 2 4 2 3" xfId="7279"/>
    <cellStyle name="Comma [0] 2 4 2 4 2 4" xfId="7280"/>
    <cellStyle name="Comma [0] 2 4 2 4 3" xfId="7281"/>
    <cellStyle name="Comma [0] 2 4 2 4 3 2" xfId="7282"/>
    <cellStyle name="Comma [0] 2 4 2 4 3 3" xfId="7283"/>
    <cellStyle name="Comma [0] 2 4 2 4 4" xfId="7284"/>
    <cellStyle name="Comma [0] 2 4 2 4 5" xfId="7285"/>
    <cellStyle name="Comma [0] 2 4 2 5" xfId="7286"/>
    <cellStyle name="Comma [0] 2 4 2 5 2" xfId="7287"/>
    <cellStyle name="Comma [0] 2 4 2 5 2 2" xfId="7288"/>
    <cellStyle name="Comma [0] 2 4 2 5 2 2 2" xfId="7289"/>
    <cellStyle name="Comma [0] 2 4 2 5 2 2 3" xfId="7290"/>
    <cellStyle name="Comma [0] 2 4 2 5 2 3" xfId="7291"/>
    <cellStyle name="Comma [0] 2 4 2 5 2 4" xfId="7292"/>
    <cellStyle name="Comma [0] 2 4 2 5 3" xfId="7293"/>
    <cellStyle name="Comma [0] 2 4 2 5 3 2" xfId="7294"/>
    <cellStyle name="Comma [0] 2 4 2 5 3 3" xfId="7295"/>
    <cellStyle name="Comma [0] 2 4 2 5 4" xfId="7296"/>
    <cellStyle name="Comma [0] 2 4 2 5 5" xfId="7297"/>
    <cellStyle name="Comma [0] 2 4 2 6" xfId="7298"/>
    <cellStyle name="Comma [0] 2 4 2 6 2" xfId="7299"/>
    <cellStyle name="Comma [0] 2 4 2 6 2 2" xfId="7300"/>
    <cellStyle name="Comma [0] 2 4 2 6 2 2 2" xfId="7301"/>
    <cellStyle name="Comma [0] 2 4 2 6 2 2 3" xfId="7302"/>
    <cellStyle name="Comma [0] 2 4 2 6 2 3" xfId="7303"/>
    <cellStyle name="Comma [0] 2 4 2 6 2 4" xfId="7304"/>
    <cellStyle name="Comma [0] 2 4 2 6 3" xfId="7305"/>
    <cellStyle name="Comma [0] 2 4 2 6 3 2" xfId="7306"/>
    <cellStyle name="Comma [0] 2 4 2 6 3 3" xfId="7307"/>
    <cellStyle name="Comma [0] 2 4 2 6 4" xfId="7308"/>
    <cellStyle name="Comma [0] 2 4 2 6 5" xfId="7309"/>
    <cellStyle name="Comma [0] 2 4 2 7" xfId="7310"/>
    <cellStyle name="Comma [0] 2 4 2 7 2" xfId="7311"/>
    <cellStyle name="Comma [0] 2 4 2 7 2 2" xfId="7312"/>
    <cellStyle name="Comma [0] 2 4 2 7 2 3" xfId="7313"/>
    <cellStyle name="Comma [0] 2 4 2 7 3" xfId="7314"/>
    <cellStyle name="Comma [0] 2 4 2 7 4" xfId="7315"/>
    <cellStyle name="Comma [0] 2 4 2 8" xfId="7316"/>
    <cellStyle name="Comma [0] 2 4 2 8 2" xfId="7317"/>
    <cellStyle name="Comma [0] 2 4 2 8 3" xfId="7318"/>
    <cellStyle name="Comma [0] 2 4 2 9" xfId="7319"/>
    <cellStyle name="Comma [0] 2 4 3" xfId="7320"/>
    <cellStyle name="Comma [0] 2 4 3 10" xfId="7321"/>
    <cellStyle name="Comma [0] 2 4 3 2" xfId="7322"/>
    <cellStyle name="Comma [0] 2 4 3 2 2" xfId="7323"/>
    <cellStyle name="Comma [0] 2 4 3 2 2 2" xfId="7324"/>
    <cellStyle name="Comma [0] 2 4 3 2 2 2 2" xfId="7325"/>
    <cellStyle name="Comma [0] 2 4 3 2 2 2 2 2" xfId="7326"/>
    <cellStyle name="Comma [0] 2 4 3 2 2 2 2 3" xfId="7327"/>
    <cellStyle name="Comma [0] 2 4 3 2 2 2 3" xfId="7328"/>
    <cellStyle name="Comma [0] 2 4 3 2 2 2 4" xfId="7329"/>
    <cellStyle name="Comma [0] 2 4 3 2 2 3" xfId="7330"/>
    <cellStyle name="Comma [0] 2 4 3 2 2 3 2" xfId="7331"/>
    <cellStyle name="Comma [0] 2 4 3 2 2 3 3" xfId="7332"/>
    <cellStyle name="Comma [0] 2 4 3 2 2 4" xfId="7333"/>
    <cellStyle name="Comma [0] 2 4 3 2 2 5" xfId="7334"/>
    <cellStyle name="Comma [0] 2 4 3 2 3" xfId="7335"/>
    <cellStyle name="Comma [0] 2 4 3 2 3 2" xfId="7336"/>
    <cellStyle name="Comma [0] 2 4 3 2 3 2 2" xfId="7337"/>
    <cellStyle name="Comma [0] 2 4 3 2 3 2 2 2" xfId="7338"/>
    <cellStyle name="Comma [0] 2 4 3 2 3 2 2 3" xfId="7339"/>
    <cellStyle name="Comma [0] 2 4 3 2 3 2 3" xfId="7340"/>
    <cellStyle name="Comma [0] 2 4 3 2 3 2 4" xfId="7341"/>
    <cellStyle name="Comma [0] 2 4 3 2 3 3" xfId="7342"/>
    <cellStyle name="Comma [0] 2 4 3 2 3 3 2" xfId="7343"/>
    <cellStyle name="Comma [0] 2 4 3 2 3 3 3" xfId="7344"/>
    <cellStyle name="Comma [0] 2 4 3 2 3 4" xfId="7345"/>
    <cellStyle name="Comma [0] 2 4 3 2 3 5" xfId="7346"/>
    <cellStyle name="Comma [0] 2 4 3 2 4" xfId="7347"/>
    <cellStyle name="Comma [0] 2 4 3 2 4 2" xfId="7348"/>
    <cellStyle name="Comma [0] 2 4 3 2 4 2 2" xfId="7349"/>
    <cellStyle name="Comma [0] 2 4 3 2 4 2 2 2" xfId="7350"/>
    <cellStyle name="Comma [0] 2 4 3 2 4 2 2 3" xfId="7351"/>
    <cellStyle name="Comma [0] 2 4 3 2 4 2 3" xfId="7352"/>
    <cellStyle name="Comma [0] 2 4 3 2 4 2 4" xfId="7353"/>
    <cellStyle name="Comma [0] 2 4 3 2 4 3" xfId="7354"/>
    <cellStyle name="Comma [0] 2 4 3 2 4 3 2" xfId="7355"/>
    <cellStyle name="Comma [0] 2 4 3 2 4 3 3" xfId="7356"/>
    <cellStyle name="Comma [0] 2 4 3 2 4 4" xfId="7357"/>
    <cellStyle name="Comma [0] 2 4 3 2 4 5" xfId="7358"/>
    <cellStyle name="Comma [0] 2 4 3 2 5" xfId="7359"/>
    <cellStyle name="Comma [0] 2 4 3 2 5 2" xfId="7360"/>
    <cellStyle name="Comma [0] 2 4 3 2 5 2 2" xfId="7361"/>
    <cellStyle name="Comma [0] 2 4 3 2 5 2 3" xfId="7362"/>
    <cellStyle name="Comma [0] 2 4 3 2 5 3" xfId="7363"/>
    <cellStyle name="Comma [0] 2 4 3 2 5 4" xfId="7364"/>
    <cellStyle name="Comma [0] 2 4 3 2 6" xfId="7365"/>
    <cellStyle name="Comma [0] 2 4 3 2 6 2" xfId="7366"/>
    <cellStyle name="Comma [0] 2 4 3 2 6 3" xfId="7367"/>
    <cellStyle name="Comma [0] 2 4 3 2 7" xfId="7368"/>
    <cellStyle name="Comma [0] 2 4 3 2 8" xfId="7369"/>
    <cellStyle name="Comma [0] 2 4 3 2 9" xfId="7370"/>
    <cellStyle name="Comma [0] 2 4 3 3" xfId="7371"/>
    <cellStyle name="Comma [0] 2 4 3 3 2" xfId="7372"/>
    <cellStyle name="Comma [0] 2 4 3 3 2 2" xfId="7373"/>
    <cellStyle name="Comma [0] 2 4 3 3 2 2 2" xfId="7374"/>
    <cellStyle name="Comma [0] 2 4 3 3 2 2 3" xfId="7375"/>
    <cellStyle name="Comma [0] 2 4 3 3 2 3" xfId="7376"/>
    <cellStyle name="Comma [0] 2 4 3 3 2 4" xfId="7377"/>
    <cellStyle name="Comma [0] 2 4 3 3 3" xfId="7378"/>
    <cellStyle name="Comma [0] 2 4 3 3 3 2" xfId="7379"/>
    <cellStyle name="Comma [0] 2 4 3 3 3 3" xfId="7380"/>
    <cellStyle name="Comma [0] 2 4 3 3 4" xfId="7381"/>
    <cellStyle name="Comma [0] 2 4 3 3 5" xfId="7382"/>
    <cellStyle name="Comma [0] 2 4 3 4" xfId="7383"/>
    <cellStyle name="Comma [0] 2 4 3 4 2" xfId="7384"/>
    <cellStyle name="Comma [0] 2 4 3 4 2 2" xfId="7385"/>
    <cellStyle name="Comma [0] 2 4 3 4 2 2 2" xfId="7386"/>
    <cellStyle name="Comma [0] 2 4 3 4 2 2 3" xfId="7387"/>
    <cellStyle name="Comma [0] 2 4 3 4 2 3" xfId="7388"/>
    <cellStyle name="Comma [0] 2 4 3 4 2 4" xfId="7389"/>
    <cellStyle name="Comma [0] 2 4 3 4 3" xfId="7390"/>
    <cellStyle name="Comma [0] 2 4 3 4 3 2" xfId="7391"/>
    <cellStyle name="Comma [0] 2 4 3 4 3 3" xfId="7392"/>
    <cellStyle name="Comma [0] 2 4 3 4 4" xfId="7393"/>
    <cellStyle name="Comma [0] 2 4 3 4 5" xfId="7394"/>
    <cellStyle name="Comma [0] 2 4 3 5" xfId="7395"/>
    <cellStyle name="Comma [0] 2 4 3 5 2" xfId="7396"/>
    <cellStyle name="Comma [0] 2 4 3 5 2 2" xfId="7397"/>
    <cellStyle name="Comma [0] 2 4 3 5 2 2 2" xfId="7398"/>
    <cellStyle name="Comma [0] 2 4 3 5 2 2 3" xfId="7399"/>
    <cellStyle name="Comma [0] 2 4 3 5 2 3" xfId="7400"/>
    <cellStyle name="Comma [0] 2 4 3 5 2 4" xfId="7401"/>
    <cellStyle name="Comma [0] 2 4 3 5 3" xfId="7402"/>
    <cellStyle name="Comma [0] 2 4 3 5 3 2" xfId="7403"/>
    <cellStyle name="Comma [0] 2 4 3 5 3 3" xfId="7404"/>
    <cellStyle name="Comma [0] 2 4 3 5 4" xfId="7405"/>
    <cellStyle name="Comma [0] 2 4 3 5 5" xfId="7406"/>
    <cellStyle name="Comma [0] 2 4 3 6" xfId="7407"/>
    <cellStyle name="Comma [0] 2 4 3 6 2" xfId="7408"/>
    <cellStyle name="Comma [0] 2 4 3 6 2 2" xfId="7409"/>
    <cellStyle name="Comma [0] 2 4 3 6 2 3" xfId="7410"/>
    <cellStyle name="Comma [0] 2 4 3 6 3" xfId="7411"/>
    <cellStyle name="Comma [0] 2 4 3 6 4" xfId="7412"/>
    <cellStyle name="Comma [0] 2 4 3 7" xfId="7413"/>
    <cellStyle name="Comma [0] 2 4 3 7 2" xfId="7414"/>
    <cellStyle name="Comma [0] 2 4 3 7 3" xfId="7415"/>
    <cellStyle name="Comma [0] 2 4 3 8" xfId="7416"/>
    <cellStyle name="Comma [0] 2 4 3 9" xfId="7417"/>
    <cellStyle name="Comma [0] 2 4 4" xfId="7418"/>
    <cellStyle name="Comma [0] 2 4 4 10" xfId="7419"/>
    <cellStyle name="Comma [0] 2 4 4 2" xfId="7420"/>
    <cellStyle name="Comma [0] 2 4 4 2 2" xfId="7421"/>
    <cellStyle name="Comma [0] 2 4 4 2 2 2" xfId="7422"/>
    <cellStyle name="Comma [0] 2 4 4 2 2 2 2" xfId="7423"/>
    <cellStyle name="Comma [0] 2 4 4 2 2 2 2 2" xfId="7424"/>
    <cellStyle name="Comma [0] 2 4 4 2 2 2 2 3" xfId="7425"/>
    <cellStyle name="Comma [0] 2 4 4 2 2 2 3" xfId="7426"/>
    <cellStyle name="Comma [0] 2 4 4 2 2 2 4" xfId="7427"/>
    <cellStyle name="Comma [0] 2 4 4 2 2 3" xfId="7428"/>
    <cellStyle name="Comma [0] 2 4 4 2 2 3 2" xfId="7429"/>
    <cellStyle name="Comma [0] 2 4 4 2 2 3 3" xfId="7430"/>
    <cellStyle name="Comma [0] 2 4 4 2 2 4" xfId="7431"/>
    <cellStyle name="Comma [0] 2 4 4 2 2 5" xfId="7432"/>
    <cellStyle name="Comma [0] 2 4 4 2 3" xfId="7433"/>
    <cellStyle name="Comma [0] 2 4 4 2 3 2" xfId="7434"/>
    <cellStyle name="Comma [0] 2 4 4 2 3 2 2" xfId="7435"/>
    <cellStyle name="Comma [0] 2 4 4 2 3 2 2 2" xfId="7436"/>
    <cellStyle name="Comma [0] 2 4 4 2 3 2 2 3" xfId="7437"/>
    <cellStyle name="Comma [0] 2 4 4 2 3 2 3" xfId="7438"/>
    <cellStyle name="Comma [0] 2 4 4 2 3 2 4" xfId="7439"/>
    <cellStyle name="Comma [0] 2 4 4 2 3 3" xfId="7440"/>
    <cellStyle name="Comma [0] 2 4 4 2 3 3 2" xfId="7441"/>
    <cellStyle name="Comma [0] 2 4 4 2 3 3 3" xfId="7442"/>
    <cellStyle name="Comma [0] 2 4 4 2 3 4" xfId="7443"/>
    <cellStyle name="Comma [0] 2 4 4 2 3 5" xfId="7444"/>
    <cellStyle name="Comma [0] 2 4 4 2 4" xfId="7445"/>
    <cellStyle name="Comma [0] 2 4 4 2 4 2" xfId="7446"/>
    <cellStyle name="Comma [0] 2 4 4 2 4 2 2" xfId="7447"/>
    <cellStyle name="Comma [0] 2 4 4 2 4 2 2 2" xfId="7448"/>
    <cellStyle name="Comma [0] 2 4 4 2 4 2 2 3" xfId="7449"/>
    <cellStyle name="Comma [0] 2 4 4 2 4 2 3" xfId="7450"/>
    <cellStyle name="Comma [0] 2 4 4 2 4 2 4" xfId="7451"/>
    <cellStyle name="Comma [0] 2 4 4 2 4 3" xfId="7452"/>
    <cellStyle name="Comma [0] 2 4 4 2 4 3 2" xfId="7453"/>
    <cellStyle name="Comma [0] 2 4 4 2 4 3 3" xfId="7454"/>
    <cellStyle name="Comma [0] 2 4 4 2 4 4" xfId="7455"/>
    <cellStyle name="Comma [0] 2 4 4 2 4 5" xfId="7456"/>
    <cellStyle name="Comma [0] 2 4 4 2 5" xfId="7457"/>
    <cellStyle name="Comma [0] 2 4 4 2 5 2" xfId="7458"/>
    <cellStyle name="Comma [0] 2 4 4 2 5 2 2" xfId="7459"/>
    <cellStyle name="Comma [0] 2 4 4 2 5 2 3" xfId="7460"/>
    <cellStyle name="Comma [0] 2 4 4 2 5 3" xfId="7461"/>
    <cellStyle name="Comma [0] 2 4 4 2 5 4" xfId="7462"/>
    <cellStyle name="Comma [0] 2 4 4 2 6" xfId="7463"/>
    <cellStyle name="Comma [0] 2 4 4 2 6 2" xfId="7464"/>
    <cellStyle name="Comma [0] 2 4 4 2 6 3" xfId="7465"/>
    <cellStyle name="Comma [0] 2 4 4 2 7" xfId="7466"/>
    <cellStyle name="Comma [0] 2 4 4 2 8" xfId="7467"/>
    <cellStyle name="Comma [0] 2 4 4 2 9" xfId="7468"/>
    <cellStyle name="Comma [0] 2 4 4 3" xfId="7469"/>
    <cellStyle name="Comma [0] 2 4 4 3 2" xfId="7470"/>
    <cellStyle name="Comma [0] 2 4 4 3 2 2" xfId="7471"/>
    <cellStyle name="Comma [0] 2 4 4 3 2 2 2" xfId="7472"/>
    <cellStyle name="Comma [0] 2 4 4 3 2 2 3" xfId="7473"/>
    <cellStyle name="Comma [0] 2 4 4 3 2 3" xfId="7474"/>
    <cellStyle name="Comma [0] 2 4 4 3 2 4" xfId="7475"/>
    <cellStyle name="Comma [0] 2 4 4 3 3" xfId="7476"/>
    <cellStyle name="Comma [0] 2 4 4 3 3 2" xfId="7477"/>
    <cellStyle name="Comma [0] 2 4 4 3 3 3" xfId="7478"/>
    <cellStyle name="Comma [0] 2 4 4 3 4" xfId="7479"/>
    <cellStyle name="Comma [0] 2 4 4 3 5" xfId="7480"/>
    <cellStyle name="Comma [0] 2 4 4 4" xfId="7481"/>
    <cellStyle name="Comma [0] 2 4 4 4 2" xfId="7482"/>
    <cellStyle name="Comma [0] 2 4 4 4 2 2" xfId="7483"/>
    <cellStyle name="Comma [0] 2 4 4 4 2 2 2" xfId="7484"/>
    <cellStyle name="Comma [0] 2 4 4 4 2 2 3" xfId="7485"/>
    <cellStyle name="Comma [0] 2 4 4 4 2 3" xfId="7486"/>
    <cellStyle name="Comma [0] 2 4 4 4 2 4" xfId="7487"/>
    <cellStyle name="Comma [0] 2 4 4 4 3" xfId="7488"/>
    <cellStyle name="Comma [0] 2 4 4 4 3 2" xfId="7489"/>
    <cellStyle name="Comma [0] 2 4 4 4 3 3" xfId="7490"/>
    <cellStyle name="Comma [0] 2 4 4 4 4" xfId="7491"/>
    <cellStyle name="Comma [0] 2 4 4 4 5" xfId="7492"/>
    <cellStyle name="Comma [0] 2 4 4 5" xfId="7493"/>
    <cellStyle name="Comma [0] 2 4 4 5 2" xfId="7494"/>
    <cellStyle name="Comma [0] 2 4 4 5 2 2" xfId="7495"/>
    <cellStyle name="Comma [0] 2 4 4 5 2 2 2" xfId="7496"/>
    <cellStyle name="Comma [0] 2 4 4 5 2 2 3" xfId="7497"/>
    <cellStyle name="Comma [0] 2 4 4 5 2 3" xfId="7498"/>
    <cellStyle name="Comma [0] 2 4 4 5 2 4" xfId="7499"/>
    <cellStyle name="Comma [0] 2 4 4 5 3" xfId="7500"/>
    <cellStyle name="Comma [0] 2 4 4 5 3 2" xfId="7501"/>
    <cellStyle name="Comma [0] 2 4 4 5 3 3" xfId="7502"/>
    <cellStyle name="Comma [0] 2 4 4 5 4" xfId="7503"/>
    <cellStyle name="Comma [0] 2 4 4 5 5" xfId="7504"/>
    <cellStyle name="Comma [0] 2 4 4 6" xfId="7505"/>
    <cellStyle name="Comma [0] 2 4 4 6 2" xfId="7506"/>
    <cellStyle name="Comma [0] 2 4 4 6 2 2" xfId="7507"/>
    <cellStyle name="Comma [0] 2 4 4 6 2 3" xfId="7508"/>
    <cellStyle name="Comma [0] 2 4 4 6 3" xfId="7509"/>
    <cellStyle name="Comma [0] 2 4 4 6 4" xfId="7510"/>
    <cellStyle name="Comma [0] 2 4 4 7" xfId="7511"/>
    <cellStyle name="Comma [0] 2 4 4 7 2" xfId="7512"/>
    <cellStyle name="Comma [0] 2 4 4 7 3" xfId="7513"/>
    <cellStyle name="Comma [0] 2 4 4 8" xfId="7514"/>
    <cellStyle name="Comma [0] 2 4 4 9" xfId="7515"/>
    <cellStyle name="Comma [0] 2 4 5" xfId="7516"/>
    <cellStyle name="Comma [0] 2 4 5 2" xfId="7517"/>
    <cellStyle name="Comma [0] 2 4 5 2 2" xfId="7518"/>
    <cellStyle name="Comma [0] 2 4 5 2 2 2" xfId="7519"/>
    <cellStyle name="Comma [0] 2 4 5 2 2 2 2" xfId="7520"/>
    <cellStyle name="Comma [0] 2 4 5 2 2 2 3" xfId="7521"/>
    <cellStyle name="Comma [0] 2 4 5 2 2 3" xfId="7522"/>
    <cellStyle name="Comma [0] 2 4 5 2 2 4" xfId="7523"/>
    <cellStyle name="Comma [0] 2 4 5 2 3" xfId="7524"/>
    <cellStyle name="Comma [0] 2 4 5 2 3 2" xfId="7525"/>
    <cellStyle name="Comma [0] 2 4 5 2 3 3" xfId="7526"/>
    <cellStyle name="Comma [0] 2 4 5 2 4" xfId="7527"/>
    <cellStyle name="Comma [0] 2 4 5 2 5" xfId="7528"/>
    <cellStyle name="Comma [0] 2 4 5 3" xfId="7529"/>
    <cellStyle name="Comma [0] 2 4 5 3 2" xfId="7530"/>
    <cellStyle name="Comma [0] 2 4 5 3 2 2" xfId="7531"/>
    <cellStyle name="Comma [0] 2 4 5 3 2 2 2" xfId="7532"/>
    <cellStyle name="Comma [0] 2 4 5 3 2 2 3" xfId="7533"/>
    <cellStyle name="Comma [0] 2 4 5 3 2 3" xfId="7534"/>
    <cellStyle name="Comma [0] 2 4 5 3 2 4" xfId="7535"/>
    <cellStyle name="Comma [0] 2 4 5 3 3" xfId="7536"/>
    <cellStyle name="Comma [0] 2 4 5 3 3 2" xfId="7537"/>
    <cellStyle name="Comma [0] 2 4 5 3 3 3" xfId="7538"/>
    <cellStyle name="Comma [0] 2 4 5 3 4" xfId="7539"/>
    <cellStyle name="Comma [0] 2 4 5 3 5" xfId="7540"/>
    <cellStyle name="Comma [0] 2 4 5 4" xfId="7541"/>
    <cellStyle name="Comma [0] 2 4 5 4 2" xfId="7542"/>
    <cellStyle name="Comma [0] 2 4 5 4 2 2" xfId="7543"/>
    <cellStyle name="Comma [0] 2 4 5 4 2 2 2" xfId="7544"/>
    <cellStyle name="Comma [0] 2 4 5 4 2 2 3" xfId="7545"/>
    <cellStyle name="Comma [0] 2 4 5 4 2 3" xfId="7546"/>
    <cellStyle name="Comma [0] 2 4 5 4 2 4" xfId="7547"/>
    <cellStyle name="Comma [0] 2 4 5 4 3" xfId="7548"/>
    <cellStyle name="Comma [0] 2 4 5 4 3 2" xfId="7549"/>
    <cellStyle name="Comma [0] 2 4 5 4 3 3" xfId="7550"/>
    <cellStyle name="Comma [0] 2 4 5 4 4" xfId="7551"/>
    <cellStyle name="Comma [0] 2 4 5 4 5" xfId="7552"/>
    <cellStyle name="Comma [0] 2 4 5 5" xfId="7553"/>
    <cellStyle name="Comma [0] 2 4 5 5 2" xfId="7554"/>
    <cellStyle name="Comma [0] 2 4 5 5 2 2" xfId="7555"/>
    <cellStyle name="Comma [0] 2 4 5 5 2 3" xfId="7556"/>
    <cellStyle name="Comma [0] 2 4 5 5 3" xfId="7557"/>
    <cellStyle name="Comma [0] 2 4 5 5 4" xfId="7558"/>
    <cellStyle name="Comma [0] 2 4 5 6" xfId="7559"/>
    <cellStyle name="Comma [0] 2 4 5 6 2" xfId="7560"/>
    <cellStyle name="Comma [0] 2 4 5 6 3" xfId="7561"/>
    <cellStyle name="Comma [0] 2 4 5 7" xfId="7562"/>
    <cellStyle name="Comma [0] 2 4 5 8" xfId="7563"/>
    <cellStyle name="Comma [0] 2 4 5 9" xfId="7564"/>
    <cellStyle name="Comma [0] 2 4 6" xfId="7565"/>
    <cellStyle name="Comma [0] 2 4 6 2" xfId="7566"/>
    <cellStyle name="Comma [0] 2 4 6 2 2" xfId="7567"/>
    <cellStyle name="Comma [0] 2 4 6 2 2 2" xfId="7568"/>
    <cellStyle name="Comma [0] 2 4 6 2 2 2 2" xfId="7569"/>
    <cellStyle name="Comma [0] 2 4 6 2 2 2 3" xfId="7570"/>
    <cellStyle name="Comma [0] 2 4 6 2 2 3" xfId="7571"/>
    <cellStyle name="Comma [0] 2 4 6 2 2 4" xfId="7572"/>
    <cellStyle name="Comma [0] 2 4 6 2 3" xfId="7573"/>
    <cellStyle name="Comma [0] 2 4 6 2 3 2" xfId="7574"/>
    <cellStyle name="Comma [0] 2 4 6 2 3 3" xfId="7575"/>
    <cellStyle name="Comma [0] 2 4 6 2 4" xfId="7576"/>
    <cellStyle name="Comma [0] 2 4 6 2 5" xfId="7577"/>
    <cellStyle name="Comma [0] 2 4 6 3" xfId="7578"/>
    <cellStyle name="Comma [0] 2 4 6 3 2" xfId="7579"/>
    <cellStyle name="Comma [0] 2 4 6 3 2 2" xfId="7580"/>
    <cellStyle name="Comma [0] 2 4 6 3 2 2 2" xfId="7581"/>
    <cellStyle name="Comma [0] 2 4 6 3 2 2 3" xfId="7582"/>
    <cellStyle name="Comma [0] 2 4 6 3 2 3" xfId="7583"/>
    <cellStyle name="Comma [0] 2 4 6 3 2 4" xfId="7584"/>
    <cellStyle name="Comma [0] 2 4 6 3 3" xfId="7585"/>
    <cellStyle name="Comma [0] 2 4 6 3 3 2" xfId="7586"/>
    <cellStyle name="Comma [0] 2 4 6 3 3 3" xfId="7587"/>
    <cellStyle name="Comma [0] 2 4 6 3 4" xfId="7588"/>
    <cellStyle name="Comma [0] 2 4 6 3 5" xfId="7589"/>
    <cellStyle name="Comma [0] 2 4 6 4" xfId="7590"/>
    <cellStyle name="Comma [0] 2 4 6 4 2" xfId="7591"/>
    <cellStyle name="Comma [0] 2 4 6 4 2 2" xfId="7592"/>
    <cellStyle name="Comma [0] 2 4 6 4 2 2 2" xfId="7593"/>
    <cellStyle name="Comma [0] 2 4 6 4 2 2 3" xfId="7594"/>
    <cellStyle name="Comma [0] 2 4 6 4 2 3" xfId="7595"/>
    <cellStyle name="Comma [0] 2 4 6 4 2 4" xfId="7596"/>
    <cellStyle name="Comma [0] 2 4 6 4 3" xfId="7597"/>
    <cellStyle name="Comma [0] 2 4 6 4 3 2" xfId="7598"/>
    <cellStyle name="Comma [0] 2 4 6 4 3 3" xfId="7599"/>
    <cellStyle name="Comma [0] 2 4 6 4 4" xfId="7600"/>
    <cellStyle name="Comma [0] 2 4 6 4 5" xfId="7601"/>
    <cellStyle name="Comma [0] 2 4 6 5" xfId="7602"/>
    <cellStyle name="Comma [0] 2 4 6 5 2" xfId="7603"/>
    <cellStyle name="Comma [0] 2 4 6 5 2 2" xfId="7604"/>
    <cellStyle name="Comma [0] 2 4 6 5 2 3" xfId="7605"/>
    <cellStyle name="Comma [0] 2 4 6 5 3" xfId="7606"/>
    <cellStyle name="Comma [0] 2 4 6 5 4" xfId="7607"/>
    <cellStyle name="Comma [0] 2 4 6 6" xfId="7608"/>
    <cellStyle name="Comma [0] 2 4 6 6 2" xfId="7609"/>
    <cellStyle name="Comma [0] 2 4 6 6 3" xfId="7610"/>
    <cellStyle name="Comma [0] 2 4 6 7" xfId="7611"/>
    <cellStyle name="Comma [0] 2 4 6 8" xfId="7612"/>
    <cellStyle name="Comma [0] 2 4 6 9" xfId="7613"/>
    <cellStyle name="Comma [0] 2 4 7" xfId="7614"/>
    <cellStyle name="Comma [0] 2 4 7 2" xfId="7615"/>
    <cellStyle name="Comma [0] 2 4 7 2 2" xfId="7616"/>
    <cellStyle name="Comma [0] 2 4 7 2 2 2" xfId="7617"/>
    <cellStyle name="Comma [0] 2 4 7 2 2 2 2" xfId="7618"/>
    <cellStyle name="Comma [0] 2 4 7 2 2 2 3" xfId="7619"/>
    <cellStyle name="Comma [0] 2 4 7 2 2 3" xfId="7620"/>
    <cellStyle name="Comma [0] 2 4 7 2 2 4" xfId="7621"/>
    <cellStyle name="Comma [0] 2 4 7 2 3" xfId="7622"/>
    <cellStyle name="Comma [0] 2 4 7 2 3 2" xfId="7623"/>
    <cellStyle name="Comma [0] 2 4 7 2 3 3" xfId="7624"/>
    <cellStyle name="Comma [0] 2 4 7 2 4" xfId="7625"/>
    <cellStyle name="Comma [0] 2 4 7 2 5" xfId="7626"/>
    <cellStyle name="Comma [0] 2 4 7 3" xfId="7627"/>
    <cellStyle name="Comma [0] 2 4 7 3 2" xfId="7628"/>
    <cellStyle name="Comma [0] 2 4 7 3 2 2" xfId="7629"/>
    <cellStyle name="Comma [0] 2 4 7 3 2 2 2" xfId="7630"/>
    <cellStyle name="Comma [0] 2 4 7 3 2 2 3" xfId="7631"/>
    <cellStyle name="Comma [0] 2 4 7 3 2 3" xfId="7632"/>
    <cellStyle name="Comma [0] 2 4 7 3 2 4" xfId="7633"/>
    <cellStyle name="Comma [0] 2 4 7 3 3" xfId="7634"/>
    <cellStyle name="Comma [0] 2 4 7 3 3 2" xfId="7635"/>
    <cellStyle name="Comma [0] 2 4 7 3 3 3" xfId="7636"/>
    <cellStyle name="Comma [0] 2 4 7 3 4" xfId="7637"/>
    <cellStyle name="Comma [0] 2 4 7 3 5" xfId="7638"/>
    <cellStyle name="Comma [0] 2 4 7 4" xfId="7639"/>
    <cellStyle name="Comma [0] 2 4 7 4 2" xfId="7640"/>
    <cellStyle name="Comma [0] 2 4 7 4 2 2" xfId="7641"/>
    <cellStyle name="Comma [0] 2 4 7 4 2 2 2" xfId="7642"/>
    <cellStyle name="Comma [0] 2 4 7 4 2 2 3" xfId="7643"/>
    <cellStyle name="Comma [0] 2 4 7 4 2 3" xfId="7644"/>
    <cellStyle name="Comma [0] 2 4 7 4 2 4" xfId="7645"/>
    <cellStyle name="Comma [0] 2 4 7 4 3" xfId="7646"/>
    <cellStyle name="Comma [0] 2 4 7 4 3 2" xfId="7647"/>
    <cellStyle name="Comma [0] 2 4 7 4 3 3" xfId="7648"/>
    <cellStyle name="Comma [0] 2 4 7 4 4" xfId="7649"/>
    <cellStyle name="Comma [0] 2 4 7 4 5" xfId="7650"/>
    <cellStyle name="Comma [0] 2 4 7 5" xfId="7651"/>
    <cellStyle name="Comma [0] 2 4 7 5 2" xfId="7652"/>
    <cellStyle name="Comma [0] 2 4 7 5 2 2" xfId="7653"/>
    <cellStyle name="Comma [0] 2 4 7 5 2 3" xfId="7654"/>
    <cellStyle name="Comma [0] 2 4 7 5 3" xfId="7655"/>
    <cellStyle name="Comma [0] 2 4 7 5 4" xfId="7656"/>
    <cellStyle name="Comma [0] 2 4 7 6" xfId="7657"/>
    <cellStyle name="Comma [0] 2 4 7 6 2" xfId="7658"/>
    <cellStyle name="Comma [0] 2 4 7 6 3" xfId="7659"/>
    <cellStyle name="Comma [0] 2 4 7 7" xfId="7660"/>
    <cellStyle name="Comma [0] 2 4 7 8" xfId="7661"/>
    <cellStyle name="Comma [0] 2 4 7 9" xfId="7662"/>
    <cellStyle name="Comma [0] 2 4 8" xfId="7663"/>
    <cellStyle name="Comma [0] 2 5" xfId="7664"/>
    <cellStyle name="Comma [0] 2 5 10" xfId="7665"/>
    <cellStyle name="Comma [0] 2 5 10 2" xfId="7666"/>
    <cellStyle name="Comma [0] 2 5 10 2 2" xfId="7667"/>
    <cellStyle name="Comma [0] 2 5 10 2 3" xfId="7668"/>
    <cellStyle name="Comma [0] 2 5 10 3" xfId="7669"/>
    <cellStyle name="Comma [0] 2 5 10 4" xfId="7670"/>
    <cellStyle name="Comma [0] 2 5 11" xfId="7671"/>
    <cellStyle name="Comma [0] 2 5 11 2" xfId="7672"/>
    <cellStyle name="Comma [0] 2 5 11 3" xfId="7673"/>
    <cellStyle name="Comma [0] 2 5 12" xfId="7674"/>
    <cellStyle name="Comma [0] 2 5 13" xfId="7675"/>
    <cellStyle name="Comma [0] 2 5 14" xfId="7676"/>
    <cellStyle name="Comma [0] 2 5 2" xfId="7677"/>
    <cellStyle name="Comma [0] 2 5 2 10" xfId="7678"/>
    <cellStyle name="Comma [0] 2 5 2 11" xfId="7679"/>
    <cellStyle name="Comma [0] 2 5 2 2" xfId="7680"/>
    <cellStyle name="Comma [0] 2 5 2 2 2" xfId="7681"/>
    <cellStyle name="Comma [0] 2 5 2 2 2 2" xfId="7682"/>
    <cellStyle name="Comma [0] 2 5 2 2 2 2 2" xfId="7683"/>
    <cellStyle name="Comma [0] 2 5 2 2 2 2 2 2" xfId="7684"/>
    <cellStyle name="Comma [0] 2 5 2 2 2 2 2 3" xfId="7685"/>
    <cellStyle name="Comma [0] 2 5 2 2 2 2 3" xfId="7686"/>
    <cellStyle name="Comma [0] 2 5 2 2 2 2 4" xfId="7687"/>
    <cellStyle name="Comma [0] 2 5 2 2 2 3" xfId="7688"/>
    <cellStyle name="Comma [0] 2 5 2 2 2 3 2" xfId="7689"/>
    <cellStyle name="Comma [0] 2 5 2 2 2 3 3" xfId="7690"/>
    <cellStyle name="Comma [0] 2 5 2 2 2 4" xfId="7691"/>
    <cellStyle name="Comma [0] 2 5 2 2 2 5" xfId="7692"/>
    <cellStyle name="Comma [0] 2 5 2 2 3" xfId="7693"/>
    <cellStyle name="Comma [0] 2 5 2 2 3 2" xfId="7694"/>
    <cellStyle name="Comma [0] 2 5 2 2 3 2 2" xfId="7695"/>
    <cellStyle name="Comma [0] 2 5 2 2 3 2 2 2" xfId="7696"/>
    <cellStyle name="Comma [0] 2 5 2 2 3 2 2 3" xfId="7697"/>
    <cellStyle name="Comma [0] 2 5 2 2 3 2 3" xfId="7698"/>
    <cellStyle name="Comma [0] 2 5 2 2 3 2 4" xfId="7699"/>
    <cellStyle name="Comma [0] 2 5 2 2 3 3" xfId="7700"/>
    <cellStyle name="Comma [0] 2 5 2 2 3 3 2" xfId="7701"/>
    <cellStyle name="Comma [0] 2 5 2 2 3 3 3" xfId="7702"/>
    <cellStyle name="Comma [0] 2 5 2 2 3 4" xfId="7703"/>
    <cellStyle name="Comma [0] 2 5 2 2 3 5" xfId="7704"/>
    <cellStyle name="Comma [0] 2 5 2 2 4" xfId="7705"/>
    <cellStyle name="Comma [0] 2 5 2 2 4 2" xfId="7706"/>
    <cellStyle name="Comma [0] 2 5 2 2 4 2 2" xfId="7707"/>
    <cellStyle name="Comma [0] 2 5 2 2 4 2 2 2" xfId="7708"/>
    <cellStyle name="Comma [0] 2 5 2 2 4 2 2 3" xfId="7709"/>
    <cellStyle name="Comma [0] 2 5 2 2 4 2 3" xfId="7710"/>
    <cellStyle name="Comma [0] 2 5 2 2 4 2 4" xfId="7711"/>
    <cellStyle name="Comma [0] 2 5 2 2 4 3" xfId="7712"/>
    <cellStyle name="Comma [0] 2 5 2 2 4 3 2" xfId="7713"/>
    <cellStyle name="Comma [0] 2 5 2 2 4 3 3" xfId="7714"/>
    <cellStyle name="Comma [0] 2 5 2 2 4 4" xfId="7715"/>
    <cellStyle name="Comma [0] 2 5 2 2 4 5" xfId="7716"/>
    <cellStyle name="Comma [0] 2 5 2 2 5" xfId="7717"/>
    <cellStyle name="Comma [0] 2 5 2 2 5 2" xfId="7718"/>
    <cellStyle name="Comma [0] 2 5 2 2 5 2 2" xfId="7719"/>
    <cellStyle name="Comma [0] 2 5 2 2 5 2 3" xfId="7720"/>
    <cellStyle name="Comma [0] 2 5 2 2 5 3" xfId="7721"/>
    <cellStyle name="Comma [0] 2 5 2 2 5 4" xfId="7722"/>
    <cellStyle name="Comma [0] 2 5 2 2 6" xfId="7723"/>
    <cellStyle name="Comma [0] 2 5 2 2 6 2" xfId="7724"/>
    <cellStyle name="Comma [0] 2 5 2 2 6 3" xfId="7725"/>
    <cellStyle name="Comma [0] 2 5 2 2 7" xfId="7726"/>
    <cellStyle name="Comma [0] 2 5 2 2 8" xfId="7727"/>
    <cellStyle name="Comma [0] 2 5 2 2 9" xfId="7728"/>
    <cellStyle name="Comma [0] 2 5 2 3" xfId="7729"/>
    <cellStyle name="Comma [0] 2 5 2 3 2" xfId="7730"/>
    <cellStyle name="Comma [0] 2 5 2 3 2 2" xfId="7731"/>
    <cellStyle name="Comma [0] 2 5 2 3 2 2 2" xfId="7732"/>
    <cellStyle name="Comma [0] 2 5 2 3 2 2 2 2" xfId="7733"/>
    <cellStyle name="Comma [0] 2 5 2 3 2 2 2 3" xfId="7734"/>
    <cellStyle name="Comma [0] 2 5 2 3 2 2 3" xfId="7735"/>
    <cellStyle name="Comma [0] 2 5 2 3 2 2 4" xfId="7736"/>
    <cellStyle name="Comma [0] 2 5 2 3 2 3" xfId="7737"/>
    <cellStyle name="Comma [0] 2 5 2 3 2 3 2" xfId="7738"/>
    <cellStyle name="Comma [0] 2 5 2 3 2 3 3" xfId="7739"/>
    <cellStyle name="Comma [0] 2 5 2 3 2 4" xfId="7740"/>
    <cellStyle name="Comma [0] 2 5 2 3 2 5" xfId="7741"/>
    <cellStyle name="Comma [0] 2 5 2 3 3" xfId="7742"/>
    <cellStyle name="Comma [0] 2 5 2 3 3 2" xfId="7743"/>
    <cellStyle name="Comma [0] 2 5 2 3 3 2 2" xfId="7744"/>
    <cellStyle name="Comma [0] 2 5 2 3 3 2 2 2" xfId="7745"/>
    <cellStyle name="Comma [0] 2 5 2 3 3 2 2 3" xfId="7746"/>
    <cellStyle name="Comma [0] 2 5 2 3 3 2 3" xfId="7747"/>
    <cellStyle name="Comma [0] 2 5 2 3 3 2 4" xfId="7748"/>
    <cellStyle name="Comma [0] 2 5 2 3 3 3" xfId="7749"/>
    <cellStyle name="Comma [0] 2 5 2 3 3 3 2" xfId="7750"/>
    <cellStyle name="Comma [0] 2 5 2 3 3 3 3" xfId="7751"/>
    <cellStyle name="Comma [0] 2 5 2 3 3 4" xfId="7752"/>
    <cellStyle name="Comma [0] 2 5 2 3 3 5" xfId="7753"/>
    <cellStyle name="Comma [0] 2 5 2 3 4" xfId="7754"/>
    <cellStyle name="Comma [0] 2 5 2 3 4 2" xfId="7755"/>
    <cellStyle name="Comma [0] 2 5 2 3 4 2 2" xfId="7756"/>
    <cellStyle name="Comma [0] 2 5 2 3 4 2 2 2" xfId="7757"/>
    <cellStyle name="Comma [0] 2 5 2 3 4 2 2 3" xfId="7758"/>
    <cellStyle name="Comma [0] 2 5 2 3 4 2 3" xfId="7759"/>
    <cellStyle name="Comma [0] 2 5 2 3 4 2 4" xfId="7760"/>
    <cellStyle name="Comma [0] 2 5 2 3 4 3" xfId="7761"/>
    <cellStyle name="Comma [0] 2 5 2 3 4 3 2" xfId="7762"/>
    <cellStyle name="Comma [0] 2 5 2 3 4 3 3" xfId="7763"/>
    <cellStyle name="Comma [0] 2 5 2 3 4 4" xfId="7764"/>
    <cellStyle name="Comma [0] 2 5 2 3 4 5" xfId="7765"/>
    <cellStyle name="Comma [0] 2 5 2 3 5" xfId="7766"/>
    <cellStyle name="Comma [0] 2 5 2 3 5 2" xfId="7767"/>
    <cellStyle name="Comma [0] 2 5 2 3 5 2 2" xfId="7768"/>
    <cellStyle name="Comma [0] 2 5 2 3 5 2 3" xfId="7769"/>
    <cellStyle name="Comma [0] 2 5 2 3 5 3" xfId="7770"/>
    <cellStyle name="Comma [0] 2 5 2 3 5 4" xfId="7771"/>
    <cellStyle name="Comma [0] 2 5 2 3 6" xfId="7772"/>
    <cellStyle name="Comma [0] 2 5 2 3 6 2" xfId="7773"/>
    <cellStyle name="Comma [0] 2 5 2 3 6 3" xfId="7774"/>
    <cellStyle name="Comma [0] 2 5 2 3 7" xfId="7775"/>
    <cellStyle name="Comma [0] 2 5 2 3 8" xfId="7776"/>
    <cellStyle name="Comma [0] 2 5 2 3 9" xfId="7777"/>
    <cellStyle name="Comma [0] 2 5 2 4" xfId="7778"/>
    <cellStyle name="Comma [0] 2 5 2 4 2" xfId="7779"/>
    <cellStyle name="Comma [0] 2 5 2 4 2 2" xfId="7780"/>
    <cellStyle name="Comma [0] 2 5 2 4 2 2 2" xfId="7781"/>
    <cellStyle name="Comma [0] 2 5 2 4 2 2 3" xfId="7782"/>
    <cellStyle name="Comma [0] 2 5 2 4 2 3" xfId="7783"/>
    <cellStyle name="Comma [0] 2 5 2 4 2 4" xfId="7784"/>
    <cellStyle name="Comma [0] 2 5 2 4 3" xfId="7785"/>
    <cellStyle name="Comma [0] 2 5 2 4 3 2" xfId="7786"/>
    <cellStyle name="Comma [0] 2 5 2 4 3 3" xfId="7787"/>
    <cellStyle name="Comma [0] 2 5 2 4 4" xfId="7788"/>
    <cellStyle name="Comma [0] 2 5 2 4 5" xfId="7789"/>
    <cellStyle name="Comma [0] 2 5 2 5" xfId="7790"/>
    <cellStyle name="Comma [0] 2 5 2 5 2" xfId="7791"/>
    <cellStyle name="Comma [0] 2 5 2 5 2 2" xfId="7792"/>
    <cellStyle name="Comma [0] 2 5 2 5 2 2 2" xfId="7793"/>
    <cellStyle name="Comma [0] 2 5 2 5 2 2 3" xfId="7794"/>
    <cellStyle name="Comma [0] 2 5 2 5 2 3" xfId="7795"/>
    <cellStyle name="Comma [0] 2 5 2 5 2 4" xfId="7796"/>
    <cellStyle name="Comma [0] 2 5 2 5 3" xfId="7797"/>
    <cellStyle name="Comma [0] 2 5 2 5 3 2" xfId="7798"/>
    <cellStyle name="Comma [0] 2 5 2 5 3 3" xfId="7799"/>
    <cellStyle name="Comma [0] 2 5 2 5 4" xfId="7800"/>
    <cellStyle name="Comma [0] 2 5 2 5 5" xfId="7801"/>
    <cellStyle name="Comma [0] 2 5 2 6" xfId="7802"/>
    <cellStyle name="Comma [0] 2 5 2 6 2" xfId="7803"/>
    <cellStyle name="Comma [0] 2 5 2 6 2 2" xfId="7804"/>
    <cellStyle name="Comma [0] 2 5 2 6 2 2 2" xfId="7805"/>
    <cellStyle name="Comma [0] 2 5 2 6 2 2 3" xfId="7806"/>
    <cellStyle name="Comma [0] 2 5 2 6 2 3" xfId="7807"/>
    <cellStyle name="Comma [0] 2 5 2 6 2 4" xfId="7808"/>
    <cellStyle name="Comma [0] 2 5 2 6 3" xfId="7809"/>
    <cellStyle name="Comma [0] 2 5 2 6 3 2" xfId="7810"/>
    <cellStyle name="Comma [0] 2 5 2 6 3 3" xfId="7811"/>
    <cellStyle name="Comma [0] 2 5 2 6 4" xfId="7812"/>
    <cellStyle name="Comma [0] 2 5 2 6 5" xfId="7813"/>
    <cellStyle name="Comma [0] 2 5 2 7" xfId="7814"/>
    <cellStyle name="Comma [0] 2 5 2 7 2" xfId="7815"/>
    <cellStyle name="Comma [0] 2 5 2 7 2 2" xfId="7816"/>
    <cellStyle name="Comma [0] 2 5 2 7 2 3" xfId="7817"/>
    <cellStyle name="Comma [0] 2 5 2 7 3" xfId="7818"/>
    <cellStyle name="Comma [0] 2 5 2 7 4" xfId="7819"/>
    <cellStyle name="Comma [0] 2 5 2 8" xfId="7820"/>
    <cellStyle name="Comma [0] 2 5 2 8 2" xfId="7821"/>
    <cellStyle name="Comma [0] 2 5 2 8 3" xfId="7822"/>
    <cellStyle name="Comma [0] 2 5 2 9" xfId="7823"/>
    <cellStyle name="Comma [0] 2 5 3" xfId="7824"/>
    <cellStyle name="Comma [0] 2 5 3 10" xfId="7825"/>
    <cellStyle name="Comma [0] 2 5 3 2" xfId="7826"/>
    <cellStyle name="Comma [0] 2 5 3 2 2" xfId="7827"/>
    <cellStyle name="Comma [0] 2 5 3 2 2 2" xfId="7828"/>
    <cellStyle name="Comma [0] 2 5 3 2 2 2 2" xfId="7829"/>
    <cellStyle name="Comma [0] 2 5 3 2 2 2 2 2" xfId="7830"/>
    <cellStyle name="Comma [0] 2 5 3 2 2 2 2 3" xfId="7831"/>
    <cellStyle name="Comma [0] 2 5 3 2 2 2 3" xfId="7832"/>
    <cellStyle name="Comma [0] 2 5 3 2 2 2 4" xfId="7833"/>
    <cellStyle name="Comma [0] 2 5 3 2 2 3" xfId="7834"/>
    <cellStyle name="Comma [0] 2 5 3 2 2 3 2" xfId="7835"/>
    <cellStyle name="Comma [0] 2 5 3 2 2 3 3" xfId="7836"/>
    <cellStyle name="Comma [0] 2 5 3 2 2 4" xfId="7837"/>
    <cellStyle name="Comma [0] 2 5 3 2 2 5" xfId="7838"/>
    <cellStyle name="Comma [0] 2 5 3 2 3" xfId="7839"/>
    <cellStyle name="Comma [0] 2 5 3 2 3 2" xfId="7840"/>
    <cellStyle name="Comma [0] 2 5 3 2 3 2 2" xfId="7841"/>
    <cellStyle name="Comma [0] 2 5 3 2 3 2 2 2" xfId="7842"/>
    <cellStyle name="Comma [0] 2 5 3 2 3 2 2 3" xfId="7843"/>
    <cellStyle name="Comma [0] 2 5 3 2 3 2 3" xfId="7844"/>
    <cellStyle name="Comma [0] 2 5 3 2 3 2 4" xfId="7845"/>
    <cellStyle name="Comma [0] 2 5 3 2 3 3" xfId="7846"/>
    <cellStyle name="Comma [0] 2 5 3 2 3 3 2" xfId="7847"/>
    <cellStyle name="Comma [0] 2 5 3 2 3 3 3" xfId="7848"/>
    <cellStyle name="Comma [0] 2 5 3 2 3 4" xfId="7849"/>
    <cellStyle name="Comma [0] 2 5 3 2 3 5" xfId="7850"/>
    <cellStyle name="Comma [0] 2 5 3 2 4" xfId="7851"/>
    <cellStyle name="Comma [0] 2 5 3 2 4 2" xfId="7852"/>
    <cellStyle name="Comma [0] 2 5 3 2 4 2 2" xfId="7853"/>
    <cellStyle name="Comma [0] 2 5 3 2 4 2 2 2" xfId="7854"/>
    <cellStyle name="Comma [0] 2 5 3 2 4 2 2 3" xfId="7855"/>
    <cellStyle name="Comma [0] 2 5 3 2 4 2 3" xfId="7856"/>
    <cellStyle name="Comma [0] 2 5 3 2 4 2 4" xfId="7857"/>
    <cellStyle name="Comma [0] 2 5 3 2 4 3" xfId="7858"/>
    <cellStyle name="Comma [0] 2 5 3 2 4 3 2" xfId="7859"/>
    <cellStyle name="Comma [0] 2 5 3 2 4 3 3" xfId="7860"/>
    <cellStyle name="Comma [0] 2 5 3 2 4 4" xfId="7861"/>
    <cellStyle name="Comma [0] 2 5 3 2 4 5" xfId="7862"/>
    <cellStyle name="Comma [0] 2 5 3 2 5" xfId="7863"/>
    <cellStyle name="Comma [0] 2 5 3 2 5 2" xfId="7864"/>
    <cellStyle name="Comma [0] 2 5 3 2 5 2 2" xfId="7865"/>
    <cellStyle name="Comma [0] 2 5 3 2 5 2 3" xfId="7866"/>
    <cellStyle name="Comma [0] 2 5 3 2 5 3" xfId="7867"/>
    <cellStyle name="Comma [0] 2 5 3 2 5 4" xfId="7868"/>
    <cellStyle name="Comma [0] 2 5 3 2 6" xfId="7869"/>
    <cellStyle name="Comma [0] 2 5 3 2 6 2" xfId="7870"/>
    <cellStyle name="Comma [0] 2 5 3 2 6 3" xfId="7871"/>
    <cellStyle name="Comma [0] 2 5 3 2 7" xfId="7872"/>
    <cellStyle name="Comma [0] 2 5 3 2 8" xfId="7873"/>
    <cellStyle name="Comma [0] 2 5 3 2 9" xfId="7874"/>
    <cellStyle name="Comma [0] 2 5 3 3" xfId="7875"/>
    <cellStyle name="Comma [0] 2 5 3 3 2" xfId="7876"/>
    <cellStyle name="Comma [0] 2 5 3 3 2 2" xfId="7877"/>
    <cellStyle name="Comma [0] 2 5 3 3 2 2 2" xfId="7878"/>
    <cellStyle name="Comma [0] 2 5 3 3 2 2 3" xfId="7879"/>
    <cellStyle name="Comma [0] 2 5 3 3 2 3" xfId="7880"/>
    <cellStyle name="Comma [0] 2 5 3 3 2 4" xfId="7881"/>
    <cellStyle name="Comma [0] 2 5 3 3 3" xfId="7882"/>
    <cellStyle name="Comma [0] 2 5 3 3 3 2" xfId="7883"/>
    <cellStyle name="Comma [0] 2 5 3 3 3 3" xfId="7884"/>
    <cellStyle name="Comma [0] 2 5 3 3 4" xfId="7885"/>
    <cellStyle name="Comma [0] 2 5 3 3 5" xfId="7886"/>
    <cellStyle name="Comma [0] 2 5 3 4" xfId="7887"/>
    <cellStyle name="Comma [0] 2 5 3 4 2" xfId="7888"/>
    <cellStyle name="Comma [0] 2 5 3 4 2 2" xfId="7889"/>
    <cellStyle name="Comma [0] 2 5 3 4 2 2 2" xfId="7890"/>
    <cellStyle name="Comma [0] 2 5 3 4 2 2 3" xfId="7891"/>
    <cellStyle name="Comma [0] 2 5 3 4 2 3" xfId="7892"/>
    <cellStyle name="Comma [0] 2 5 3 4 2 4" xfId="7893"/>
    <cellStyle name="Comma [0] 2 5 3 4 3" xfId="7894"/>
    <cellStyle name="Comma [0] 2 5 3 4 3 2" xfId="7895"/>
    <cellStyle name="Comma [0] 2 5 3 4 3 3" xfId="7896"/>
    <cellStyle name="Comma [0] 2 5 3 4 4" xfId="7897"/>
    <cellStyle name="Comma [0] 2 5 3 4 5" xfId="7898"/>
    <cellStyle name="Comma [0] 2 5 3 5" xfId="7899"/>
    <cellStyle name="Comma [0] 2 5 3 5 2" xfId="7900"/>
    <cellStyle name="Comma [0] 2 5 3 5 2 2" xfId="7901"/>
    <cellStyle name="Comma [0] 2 5 3 5 2 2 2" xfId="7902"/>
    <cellStyle name="Comma [0] 2 5 3 5 2 2 3" xfId="7903"/>
    <cellStyle name="Comma [0] 2 5 3 5 2 3" xfId="7904"/>
    <cellStyle name="Comma [0] 2 5 3 5 2 4" xfId="7905"/>
    <cellStyle name="Comma [0] 2 5 3 5 3" xfId="7906"/>
    <cellStyle name="Comma [0] 2 5 3 5 3 2" xfId="7907"/>
    <cellStyle name="Comma [0] 2 5 3 5 3 3" xfId="7908"/>
    <cellStyle name="Comma [0] 2 5 3 5 4" xfId="7909"/>
    <cellStyle name="Comma [0] 2 5 3 5 5" xfId="7910"/>
    <cellStyle name="Comma [0] 2 5 3 6" xfId="7911"/>
    <cellStyle name="Comma [0] 2 5 3 6 2" xfId="7912"/>
    <cellStyle name="Comma [0] 2 5 3 6 2 2" xfId="7913"/>
    <cellStyle name="Comma [0] 2 5 3 6 2 3" xfId="7914"/>
    <cellStyle name="Comma [0] 2 5 3 6 3" xfId="7915"/>
    <cellStyle name="Comma [0] 2 5 3 6 4" xfId="7916"/>
    <cellStyle name="Comma [0] 2 5 3 7" xfId="7917"/>
    <cellStyle name="Comma [0] 2 5 3 7 2" xfId="7918"/>
    <cellStyle name="Comma [0] 2 5 3 7 3" xfId="7919"/>
    <cellStyle name="Comma [0] 2 5 3 8" xfId="7920"/>
    <cellStyle name="Comma [0] 2 5 3 9" xfId="7921"/>
    <cellStyle name="Comma [0] 2 5 4" xfId="7922"/>
    <cellStyle name="Comma [0] 2 5 4 10" xfId="7923"/>
    <cellStyle name="Comma [0] 2 5 4 2" xfId="7924"/>
    <cellStyle name="Comma [0] 2 5 4 2 2" xfId="7925"/>
    <cellStyle name="Comma [0] 2 5 4 2 2 2" xfId="7926"/>
    <cellStyle name="Comma [0] 2 5 4 2 2 2 2" xfId="7927"/>
    <cellStyle name="Comma [0] 2 5 4 2 2 2 2 2" xfId="7928"/>
    <cellStyle name="Comma [0] 2 5 4 2 2 2 2 3" xfId="7929"/>
    <cellStyle name="Comma [0] 2 5 4 2 2 2 3" xfId="7930"/>
    <cellStyle name="Comma [0] 2 5 4 2 2 2 4" xfId="7931"/>
    <cellStyle name="Comma [0] 2 5 4 2 2 3" xfId="7932"/>
    <cellStyle name="Comma [0] 2 5 4 2 2 3 2" xfId="7933"/>
    <cellStyle name="Comma [0] 2 5 4 2 2 3 3" xfId="7934"/>
    <cellStyle name="Comma [0] 2 5 4 2 2 4" xfId="7935"/>
    <cellStyle name="Comma [0] 2 5 4 2 2 5" xfId="7936"/>
    <cellStyle name="Comma [0] 2 5 4 2 3" xfId="7937"/>
    <cellStyle name="Comma [0] 2 5 4 2 3 2" xfId="7938"/>
    <cellStyle name="Comma [0] 2 5 4 2 3 2 2" xfId="7939"/>
    <cellStyle name="Comma [0] 2 5 4 2 3 2 2 2" xfId="7940"/>
    <cellStyle name="Comma [0] 2 5 4 2 3 2 2 3" xfId="7941"/>
    <cellStyle name="Comma [0] 2 5 4 2 3 2 3" xfId="7942"/>
    <cellStyle name="Comma [0] 2 5 4 2 3 2 4" xfId="7943"/>
    <cellStyle name="Comma [0] 2 5 4 2 3 3" xfId="7944"/>
    <cellStyle name="Comma [0] 2 5 4 2 3 3 2" xfId="7945"/>
    <cellStyle name="Comma [0] 2 5 4 2 3 3 3" xfId="7946"/>
    <cellStyle name="Comma [0] 2 5 4 2 3 4" xfId="7947"/>
    <cellStyle name="Comma [0] 2 5 4 2 3 5" xfId="7948"/>
    <cellStyle name="Comma [0] 2 5 4 2 4" xfId="7949"/>
    <cellStyle name="Comma [0] 2 5 4 2 4 2" xfId="7950"/>
    <cellStyle name="Comma [0] 2 5 4 2 4 2 2" xfId="7951"/>
    <cellStyle name="Comma [0] 2 5 4 2 4 2 2 2" xfId="7952"/>
    <cellStyle name="Comma [0] 2 5 4 2 4 2 2 3" xfId="7953"/>
    <cellStyle name="Comma [0] 2 5 4 2 4 2 3" xfId="7954"/>
    <cellStyle name="Comma [0] 2 5 4 2 4 2 4" xfId="7955"/>
    <cellStyle name="Comma [0] 2 5 4 2 4 3" xfId="7956"/>
    <cellStyle name="Comma [0] 2 5 4 2 4 3 2" xfId="7957"/>
    <cellStyle name="Comma [0] 2 5 4 2 4 3 3" xfId="7958"/>
    <cellStyle name="Comma [0] 2 5 4 2 4 4" xfId="7959"/>
    <cellStyle name="Comma [0] 2 5 4 2 4 5" xfId="7960"/>
    <cellStyle name="Comma [0] 2 5 4 2 5" xfId="7961"/>
    <cellStyle name="Comma [0] 2 5 4 2 5 2" xfId="7962"/>
    <cellStyle name="Comma [0] 2 5 4 2 5 2 2" xfId="7963"/>
    <cellStyle name="Comma [0] 2 5 4 2 5 2 3" xfId="7964"/>
    <cellStyle name="Comma [0] 2 5 4 2 5 3" xfId="7965"/>
    <cellStyle name="Comma [0] 2 5 4 2 5 4" xfId="7966"/>
    <cellStyle name="Comma [0] 2 5 4 2 6" xfId="7967"/>
    <cellStyle name="Comma [0] 2 5 4 2 6 2" xfId="7968"/>
    <cellStyle name="Comma [0] 2 5 4 2 6 3" xfId="7969"/>
    <cellStyle name="Comma [0] 2 5 4 2 7" xfId="7970"/>
    <cellStyle name="Comma [0] 2 5 4 2 8" xfId="7971"/>
    <cellStyle name="Comma [0] 2 5 4 2 9" xfId="7972"/>
    <cellStyle name="Comma [0] 2 5 4 3" xfId="7973"/>
    <cellStyle name="Comma [0] 2 5 4 3 2" xfId="7974"/>
    <cellStyle name="Comma [0] 2 5 4 3 2 2" xfId="7975"/>
    <cellStyle name="Comma [0] 2 5 4 3 2 2 2" xfId="7976"/>
    <cellStyle name="Comma [0] 2 5 4 3 2 2 3" xfId="7977"/>
    <cellStyle name="Comma [0] 2 5 4 3 2 3" xfId="7978"/>
    <cellStyle name="Comma [0] 2 5 4 3 2 4" xfId="7979"/>
    <cellStyle name="Comma [0] 2 5 4 3 3" xfId="7980"/>
    <cellStyle name="Comma [0] 2 5 4 3 3 2" xfId="7981"/>
    <cellStyle name="Comma [0] 2 5 4 3 3 3" xfId="7982"/>
    <cellStyle name="Comma [0] 2 5 4 3 4" xfId="7983"/>
    <cellStyle name="Comma [0] 2 5 4 3 5" xfId="7984"/>
    <cellStyle name="Comma [0] 2 5 4 4" xfId="7985"/>
    <cellStyle name="Comma [0] 2 5 4 4 2" xfId="7986"/>
    <cellStyle name="Comma [0] 2 5 4 4 2 2" xfId="7987"/>
    <cellStyle name="Comma [0] 2 5 4 4 2 2 2" xfId="7988"/>
    <cellStyle name="Comma [0] 2 5 4 4 2 2 3" xfId="7989"/>
    <cellStyle name="Comma [0] 2 5 4 4 2 3" xfId="7990"/>
    <cellStyle name="Comma [0] 2 5 4 4 2 4" xfId="7991"/>
    <cellStyle name="Comma [0] 2 5 4 4 3" xfId="7992"/>
    <cellStyle name="Comma [0] 2 5 4 4 3 2" xfId="7993"/>
    <cellStyle name="Comma [0] 2 5 4 4 3 3" xfId="7994"/>
    <cellStyle name="Comma [0] 2 5 4 4 4" xfId="7995"/>
    <cellStyle name="Comma [0] 2 5 4 4 5" xfId="7996"/>
    <cellStyle name="Comma [0] 2 5 4 5" xfId="7997"/>
    <cellStyle name="Comma [0] 2 5 4 5 2" xfId="7998"/>
    <cellStyle name="Comma [0] 2 5 4 5 2 2" xfId="7999"/>
    <cellStyle name="Comma [0] 2 5 4 5 2 2 2" xfId="8000"/>
    <cellStyle name="Comma [0] 2 5 4 5 2 2 3" xfId="8001"/>
    <cellStyle name="Comma [0] 2 5 4 5 2 3" xfId="8002"/>
    <cellStyle name="Comma [0] 2 5 4 5 2 4" xfId="8003"/>
    <cellStyle name="Comma [0] 2 5 4 5 3" xfId="8004"/>
    <cellStyle name="Comma [0] 2 5 4 5 3 2" xfId="8005"/>
    <cellStyle name="Comma [0] 2 5 4 5 3 3" xfId="8006"/>
    <cellStyle name="Comma [0] 2 5 4 5 4" xfId="8007"/>
    <cellStyle name="Comma [0] 2 5 4 5 5" xfId="8008"/>
    <cellStyle name="Comma [0] 2 5 4 6" xfId="8009"/>
    <cellStyle name="Comma [0] 2 5 4 6 2" xfId="8010"/>
    <cellStyle name="Comma [0] 2 5 4 6 2 2" xfId="8011"/>
    <cellStyle name="Comma [0] 2 5 4 6 2 3" xfId="8012"/>
    <cellStyle name="Comma [0] 2 5 4 6 3" xfId="8013"/>
    <cellStyle name="Comma [0] 2 5 4 6 4" xfId="8014"/>
    <cellStyle name="Comma [0] 2 5 4 7" xfId="8015"/>
    <cellStyle name="Comma [0] 2 5 4 7 2" xfId="8016"/>
    <cellStyle name="Comma [0] 2 5 4 7 3" xfId="8017"/>
    <cellStyle name="Comma [0] 2 5 4 8" xfId="8018"/>
    <cellStyle name="Comma [0] 2 5 4 9" xfId="8019"/>
    <cellStyle name="Comma [0] 2 5 5" xfId="8020"/>
    <cellStyle name="Comma [0] 2 5 5 2" xfId="8021"/>
    <cellStyle name="Comma [0] 2 5 5 2 2" xfId="8022"/>
    <cellStyle name="Comma [0] 2 5 5 2 2 2" xfId="8023"/>
    <cellStyle name="Comma [0] 2 5 5 2 2 2 2" xfId="8024"/>
    <cellStyle name="Comma [0] 2 5 5 2 2 2 3" xfId="8025"/>
    <cellStyle name="Comma [0] 2 5 5 2 2 3" xfId="8026"/>
    <cellStyle name="Comma [0] 2 5 5 2 2 4" xfId="8027"/>
    <cellStyle name="Comma [0] 2 5 5 2 3" xfId="8028"/>
    <cellStyle name="Comma [0] 2 5 5 2 3 2" xfId="8029"/>
    <cellStyle name="Comma [0] 2 5 5 2 3 3" xfId="8030"/>
    <cellStyle name="Comma [0] 2 5 5 2 4" xfId="8031"/>
    <cellStyle name="Comma [0] 2 5 5 2 5" xfId="8032"/>
    <cellStyle name="Comma [0] 2 5 5 3" xfId="8033"/>
    <cellStyle name="Comma [0] 2 5 5 3 2" xfId="8034"/>
    <cellStyle name="Comma [0] 2 5 5 3 2 2" xfId="8035"/>
    <cellStyle name="Comma [0] 2 5 5 3 2 2 2" xfId="8036"/>
    <cellStyle name="Comma [0] 2 5 5 3 2 2 3" xfId="8037"/>
    <cellStyle name="Comma [0] 2 5 5 3 2 3" xfId="8038"/>
    <cellStyle name="Comma [0] 2 5 5 3 2 4" xfId="8039"/>
    <cellStyle name="Comma [0] 2 5 5 3 3" xfId="8040"/>
    <cellStyle name="Comma [0] 2 5 5 3 3 2" xfId="8041"/>
    <cellStyle name="Comma [0] 2 5 5 3 3 3" xfId="8042"/>
    <cellStyle name="Comma [0] 2 5 5 3 4" xfId="8043"/>
    <cellStyle name="Comma [0] 2 5 5 3 5" xfId="8044"/>
    <cellStyle name="Comma [0] 2 5 5 4" xfId="8045"/>
    <cellStyle name="Comma [0] 2 5 5 4 2" xfId="8046"/>
    <cellStyle name="Comma [0] 2 5 5 4 2 2" xfId="8047"/>
    <cellStyle name="Comma [0] 2 5 5 4 2 2 2" xfId="8048"/>
    <cellStyle name="Comma [0] 2 5 5 4 2 2 3" xfId="8049"/>
    <cellStyle name="Comma [0] 2 5 5 4 2 3" xfId="8050"/>
    <cellStyle name="Comma [0] 2 5 5 4 2 4" xfId="8051"/>
    <cellStyle name="Comma [0] 2 5 5 4 3" xfId="8052"/>
    <cellStyle name="Comma [0] 2 5 5 4 3 2" xfId="8053"/>
    <cellStyle name="Comma [0] 2 5 5 4 3 3" xfId="8054"/>
    <cellStyle name="Comma [0] 2 5 5 4 4" xfId="8055"/>
    <cellStyle name="Comma [0] 2 5 5 4 5" xfId="8056"/>
    <cellStyle name="Comma [0] 2 5 5 5" xfId="8057"/>
    <cellStyle name="Comma [0] 2 5 5 5 2" xfId="8058"/>
    <cellStyle name="Comma [0] 2 5 5 5 2 2" xfId="8059"/>
    <cellStyle name="Comma [0] 2 5 5 5 2 3" xfId="8060"/>
    <cellStyle name="Comma [0] 2 5 5 5 3" xfId="8061"/>
    <cellStyle name="Comma [0] 2 5 5 5 4" xfId="8062"/>
    <cellStyle name="Comma [0] 2 5 5 6" xfId="8063"/>
    <cellStyle name="Comma [0] 2 5 5 6 2" xfId="8064"/>
    <cellStyle name="Comma [0] 2 5 5 6 3" xfId="8065"/>
    <cellStyle name="Comma [0] 2 5 5 7" xfId="8066"/>
    <cellStyle name="Comma [0] 2 5 5 8" xfId="8067"/>
    <cellStyle name="Comma [0] 2 5 5 9" xfId="8068"/>
    <cellStyle name="Comma [0] 2 5 6" xfId="8069"/>
    <cellStyle name="Comma [0] 2 5 6 2" xfId="8070"/>
    <cellStyle name="Comma [0] 2 5 6 2 2" xfId="8071"/>
    <cellStyle name="Comma [0] 2 5 6 2 2 2" xfId="8072"/>
    <cellStyle name="Comma [0] 2 5 6 2 2 2 2" xfId="8073"/>
    <cellStyle name="Comma [0] 2 5 6 2 2 2 3" xfId="8074"/>
    <cellStyle name="Comma [0] 2 5 6 2 2 3" xfId="8075"/>
    <cellStyle name="Comma [0] 2 5 6 2 2 4" xfId="8076"/>
    <cellStyle name="Comma [0] 2 5 6 2 3" xfId="8077"/>
    <cellStyle name="Comma [0] 2 5 6 2 3 2" xfId="8078"/>
    <cellStyle name="Comma [0] 2 5 6 2 3 3" xfId="8079"/>
    <cellStyle name="Comma [0] 2 5 6 2 4" xfId="8080"/>
    <cellStyle name="Comma [0] 2 5 6 2 5" xfId="8081"/>
    <cellStyle name="Comma [0] 2 5 6 3" xfId="8082"/>
    <cellStyle name="Comma [0] 2 5 6 3 2" xfId="8083"/>
    <cellStyle name="Comma [0] 2 5 6 3 2 2" xfId="8084"/>
    <cellStyle name="Comma [0] 2 5 6 3 2 2 2" xfId="8085"/>
    <cellStyle name="Comma [0] 2 5 6 3 2 2 3" xfId="8086"/>
    <cellStyle name="Comma [0] 2 5 6 3 2 3" xfId="8087"/>
    <cellStyle name="Comma [0] 2 5 6 3 2 4" xfId="8088"/>
    <cellStyle name="Comma [0] 2 5 6 3 3" xfId="8089"/>
    <cellStyle name="Comma [0] 2 5 6 3 3 2" xfId="8090"/>
    <cellStyle name="Comma [0] 2 5 6 3 3 3" xfId="8091"/>
    <cellStyle name="Comma [0] 2 5 6 3 4" xfId="8092"/>
    <cellStyle name="Comma [0] 2 5 6 3 5" xfId="8093"/>
    <cellStyle name="Comma [0] 2 5 6 4" xfId="8094"/>
    <cellStyle name="Comma [0] 2 5 6 4 2" xfId="8095"/>
    <cellStyle name="Comma [0] 2 5 6 4 2 2" xfId="8096"/>
    <cellStyle name="Comma [0] 2 5 6 4 2 2 2" xfId="8097"/>
    <cellStyle name="Comma [0] 2 5 6 4 2 2 3" xfId="8098"/>
    <cellStyle name="Comma [0] 2 5 6 4 2 3" xfId="8099"/>
    <cellStyle name="Comma [0] 2 5 6 4 2 4" xfId="8100"/>
    <cellStyle name="Comma [0] 2 5 6 4 3" xfId="8101"/>
    <cellStyle name="Comma [0] 2 5 6 4 3 2" xfId="8102"/>
    <cellStyle name="Comma [0] 2 5 6 4 3 3" xfId="8103"/>
    <cellStyle name="Comma [0] 2 5 6 4 4" xfId="8104"/>
    <cellStyle name="Comma [0] 2 5 6 4 5" xfId="8105"/>
    <cellStyle name="Comma [0] 2 5 6 5" xfId="8106"/>
    <cellStyle name="Comma [0] 2 5 6 5 2" xfId="8107"/>
    <cellStyle name="Comma [0] 2 5 6 5 2 2" xfId="8108"/>
    <cellStyle name="Comma [0] 2 5 6 5 2 3" xfId="8109"/>
    <cellStyle name="Comma [0] 2 5 6 5 3" xfId="8110"/>
    <cellStyle name="Comma [0] 2 5 6 5 4" xfId="8111"/>
    <cellStyle name="Comma [0] 2 5 6 6" xfId="8112"/>
    <cellStyle name="Comma [0] 2 5 6 6 2" xfId="8113"/>
    <cellStyle name="Comma [0] 2 5 6 6 3" xfId="8114"/>
    <cellStyle name="Comma [0] 2 5 6 7" xfId="8115"/>
    <cellStyle name="Comma [0] 2 5 6 8" xfId="8116"/>
    <cellStyle name="Comma [0] 2 5 6 9" xfId="8117"/>
    <cellStyle name="Comma [0] 2 5 7" xfId="8118"/>
    <cellStyle name="Comma [0] 2 5 7 2" xfId="8119"/>
    <cellStyle name="Comma [0] 2 5 7 2 2" xfId="8120"/>
    <cellStyle name="Comma [0] 2 5 7 2 2 2" xfId="8121"/>
    <cellStyle name="Comma [0] 2 5 7 2 2 3" xfId="8122"/>
    <cellStyle name="Comma [0] 2 5 7 2 3" xfId="8123"/>
    <cellStyle name="Comma [0] 2 5 7 2 4" xfId="8124"/>
    <cellStyle name="Comma [0] 2 5 7 3" xfId="8125"/>
    <cellStyle name="Comma [0] 2 5 7 3 2" xfId="8126"/>
    <cellStyle name="Comma [0] 2 5 7 3 3" xfId="8127"/>
    <cellStyle name="Comma [0] 2 5 7 4" xfId="8128"/>
    <cellStyle name="Comma [0] 2 5 7 5" xfId="8129"/>
    <cellStyle name="Comma [0] 2 5 8" xfId="8130"/>
    <cellStyle name="Comma [0] 2 5 8 2" xfId="8131"/>
    <cellStyle name="Comma [0] 2 5 8 2 2" xfId="8132"/>
    <cellStyle name="Comma [0] 2 5 8 2 2 2" xfId="8133"/>
    <cellStyle name="Comma [0] 2 5 8 2 2 3" xfId="8134"/>
    <cellStyle name="Comma [0] 2 5 8 2 3" xfId="8135"/>
    <cellStyle name="Comma [0] 2 5 8 2 4" xfId="8136"/>
    <cellStyle name="Comma [0] 2 5 8 3" xfId="8137"/>
    <cellStyle name="Comma [0] 2 5 8 3 2" xfId="8138"/>
    <cellStyle name="Comma [0] 2 5 8 3 3" xfId="8139"/>
    <cellStyle name="Comma [0] 2 5 8 4" xfId="8140"/>
    <cellStyle name="Comma [0] 2 5 8 5" xfId="8141"/>
    <cellStyle name="Comma [0] 2 5 9" xfId="8142"/>
    <cellStyle name="Comma [0] 2 5 9 2" xfId="8143"/>
    <cellStyle name="Comma [0] 2 5 9 2 2" xfId="8144"/>
    <cellStyle name="Comma [0] 2 5 9 2 2 2" xfId="8145"/>
    <cellStyle name="Comma [0] 2 5 9 2 2 3" xfId="8146"/>
    <cellStyle name="Comma [0] 2 5 9 2 3" xfId="8147"/>
    <cellStyle name="Comma [0] 2 5 9 2 4" xfId="8148"/>
    <cellStyle name="Comma [0] 2 5 9 3" xfId="8149"/>
    <cellStyle name="Comma [0] 2 5 9 3 2" xfId="8150"/>
    <cellStyle name="Comma [0] 2 5 9 3 3" xfId="8151"/>
    <cellStyle name="Comma [0] 2 5 9 4" xfId="8152"/>
    <cellStyle name="Comma [0] 2 5 9 5" xfId="8153"/>
    <cellStyle name="Comma [0] 2 6" xfId="8154"/>
    <cellStyle name="Comma [0] 2 6 10" xfId="8155"/>
    <cellStyle name="Comma [0] 2 6 11" xfId="8156"/>
    <cellStyle name="Comma [0] 2 6 2" xfId="8157"/>
    <cellStyle name="Comma [0] 2 6 2 2" xfId="8158"/>
    <cellStyle name="Comma [0] 2 6 2 2 2" xfId="8159"/>
    <cellStyle name="Comma [0] 2 6 2 2 2 2" xfId="8160"/>
    <cellStyle name="Comma [0] 2 6 2 2 2 2 2" xfId="8161"/>
    <cellStyle name="Comma [0] 2 6 2 2 2 2 3" xfId="8162"/>
    <cellStyle name="Comma [0] 2 6 2 2 2 3" xfId="8163"/>
    <cellStyle name="Comma [0] 2 6 2 2 2 4" xfId="8164"/>
    <cellStyle name="Comma [0] 2 6 2 2 3" xfId="8165"/>
    <cellStyle name="Comma [0] 2 6 2 2 3 2" xfId="8166"/>
    <cellStyle name="Comma [0] 2 6 2 2 3 3" xfId="8167"/>
    <cellStyle name="Comma [0] 2 6 2 2 4" xfId="8168"/>
    <cellStyle name="Comma [0] 2 6 2 2 5" xfId="8169"/>
    <cellStyle name="Comma [0] 2 6 2 3" xfId="8170"/>
    <cellStyle name="Comma [0] 2 6 2 3 2" xfId="8171"/>
    <cellStyle name="Comma [0] 2 6 2 3 2 2" xfId="8172"/>
    <cellStyle name="Comma [0] 2 6 2 3 2 2 2" xfId="8173"/>
    <cellStyle name="Comma [0] 2 6 2 3 2 2 3" xfId="8174"/>
    <cellStyle name="Comma [0] 2 6 2 3 2 3" xfId="8175"/>
    <cellStyle name="Comma [0] 2 6 2 3 2 4" xfId="8176"/>
    <cellStyle name="Comma [0] 2 6 2 3 3" xfId="8177"/>
    <cellStyle name="Comma [0] 2 6 2 3 3 2" xfId="8178"/>
    <cellStyle name="Comma [0] 2 6 2 3 3 3" xfId="8179"/>
    <cellStyle name="Comma [0] 2 6 2 3 4" xfId="8180"/>
    <cellStyle name="Comma [0] 2 6 2 3 5" xfId="8181"/>
    <cellStyle name="Comma [0] 2 6 2 4" xfId="8182"/>
    <cellStyle name="Comma [0] 2 6 2 4 2" xfId="8183"/>
    <cellStyle name="Comma [0] 2 6 2 4 2 2" xfId="8184"/>
    <cellStyle name="Comma [0] 2 6 2 4 2 2 2" xfId="8185"/>
    <cellStyle name="Comma [0] 2 6 2 4 2 2 3" xfId="8186"/>
    <cellStyle name="Comma [0] 2 6 2 4 2 3" xfId="8187"/>
    <cellStyle name="Comma [0] 2 6 2 4 2 4" xfId="8188"/>
    <cellStyle name="Comma [0] 2 6 2 4 3" xfId="8189"/>
    <cellStyle name="Comma [0] 2 6 2 4 3 2" xfId="8190"/>
    <cellStyle name="Comma [0] 2 6 2 4 3 3" xfId="8191"/>
    <cellStyle name="Comma [0] 2 6 2 4 4" xfId="8192"/>
    <cellStyle name="Comma [0] 2 6 2 4 5" xfId="8193"/>
    <cellStyle name="Comma [0] 2 6 2 5" xfId="8194"/>
    <cellStyle name="Comma [0] 2 6 2 5 2" xfId="8195"/>
    <cellStyle name="Comma [0] 2 6 2 5 2 2" xfId="8196"/>
    <cellStyle name="Comma [0] 2 6 2 5 2 3" xfId="8197"/>
    <cellStyle name="Comma [0] 2 6 2 5 3" xfId="8198"/>
    <cellStyle name="Comma [0] 2 6 2 5 4" xfId="8199"/>
    <cellStyle name="Comma [0] 2 6 2 6" xfId="8200"/>
    <cellStyle name="Comma [0] 2 6 2 6 2" xfId="8201"/>
    <cellStyle name="Comma [0] 2 6 2 6 3" xfId="8202"/>
    <cellStyle name="Comma [0] 2 6 2 7" xfId="8203"/>
    <cellStyle name="Comma [0] 2 6 2 8" xfId="8204"/>
    <cellStyle name="Comma [0] 2 6 2 9" xfId="8205"/>
    <cellStyle name="Comma [0] 2 6 3" xfId="8206"/>
    <cellStyle name="Comma [0] 2 6 3 2" xfId="8207"/>
    <cellStyle name="Comma [0] 2 6 3 2 2" xfId="8208"/>
    <cellStyle name="Comma [0] 2 6 3 2 2 2" xfId="8209"/>
    <cellStyle name="Comma [0] 2 6 3 2 2 2 2" xfId="8210"/>
    <cellStyle name="Comma [0] 2 6 3 2 2 2 3" xfId="8211"/>
    <cellStyle name="Comma [0] 2 6 3 2 2 3" xfId="8212"/>
    <cellStyle name="Comma [0] 2 6 3 2 2 4" xfId="8213"/>
    <cellStyle name="Comma [0] 2 6 3 2 3" xfId="8214"/>
    <cellStyle name="Comma [0] 2 6 3 2 3 2" xfId="8215"/>
    <cellStyle name="Comma [0] 2 6 3 2 3 3" xfId="8216"/>
    <cellStyle name="Comma [0] 2 6 3 2 4" xfId="8217"/>
    <cellStyle name="Comma [0] 2 6 3 2 5" xfId="8218"/>
    <cellStyle name="Comma [0] 2 6 3 3" xfId="8219"/>
    <cellStyle name="Comma [0] 2 6 3 3 2" xfId="8220"/>
    <cellStyle name="Comma [0] 2 6 3 3 2 2" xfId="8221"/>
    <cellStyle name="Comma [0] 2 6 3 3 2 2 2" xfId="8222"/>
    <cellStyle name="Comma [0] 2 6 3 3 2 2 3" xfId="8223"/>
    <cellStyle name="Comma [0] 2 6 3 3 2 3" xfId="8224"/>
    <cellStyle name="Comma [0] 2 6 3 3 2 4" xfId="8225"/>
    <cellStyle name="Comma [0] 2 6 3 3 3" xfId="8226"/>
    <cellStyle name="Comma [0] 2 6 3 3 3 2" xfId="8227"/>
    <cellStyle name="Comma [0] 2 6 3 3 3 3" xfId="8228"/>
    <cellStyle name="Comma [0] 2 6 3 3 4" xfId="8229"/>
    <cellStyle name="Comma [0] 2 6 3 3 5" xfId="8230"/>
    <cellStyle name="Comma [0] 2 6 3 4" xfId="8231"/>
    <cellStyle name="Comma [0] 2 6 3 4 2" xfId="8232"/>
    <cellStyle name="Comma [0] 2 6 3 4 2 2" xfId="8233"/>
    <cellStyle name="Comma [0] 2 6 3 4 2 2 2" xfId="8234"/>
    <cellStyle name="Comma [0] 2 6 3 4 2 2 3" xfId="8235"/>
    <cellStyle name="Comma [0] 2 6 3 4 2 3" xfId="8236"/>
    <cellStyle name="Comma [0] 2 6 3 4 2 4" xfId="8237"/>
    <cellStyle name="Comma [0] 2 6 3 4 3" xfId="8238"/>
    <cellStyle name="Comma [0] 2 6 3 4 3 2" xfId="8239"/>
    <cellStyle name="Comma [0] 2 6 3 4 3 3" xfId="8240"/>
    <cellStyle name="Comma [0] 2 6 3 4 4" xfId="8241"/>
    <cellStyle name="Comma [0] 2 6 3 4 5" xfId="8242"/>
    <cellStyle name="Comma [0] 2 6 3 5" xfId="8243"/>
    <cellStyle name="Comma [0] 2 6 3 5 2" xfId="8244"/>
    <cellStyle name="Comma [0] 2 6 3 5 2 2" xfId="8245"/>
    <cellStyle name="Comma [0] 2 6 3 5 2 3" xfId="8246"/>
    <cellStyle name="Comma [0] 2 6 3 5 3" xfId="8247"/>
    <cellStyle name="Comma [0] 2 6 3 5 4" xfId="8248"/>
    <cellStyle name="Comma [0] 2 6 3 6" xfId="8249"/>
    <cellStyle name="Comma [0] 2 6 3 6 2" xfId="8250"/>
    <cellStyle name="Comma [0] 2 6 3 6 3" xfId="8251"/>
    <cellStyle name="Comma [0] 2 6 3 7" xfId="8252"/>
    <cellStyle name="Comma [0] 2 6 3 8" xfId="8253"/>
    <cellStyle name="Comma [0] 2 6 3 9" xfId="8254"/>
    <cellStyle name="Comma [0] 2 6 4" xfId="8255"/>
    <cellStyle name="Comma [0] 2 6 4 2" xfId="8256"/>
    <cellStyle name="Comma [0] 2 6 4 2 2" xfId="8257"/>
    <cellStyle name="Comma [0] 2 6 4 2 2 2" xfId="8258"/>
    <cellStyle name="Comma [0] 2 6 4 2 2 3" xfId="8259"/>
    <cellStyle name="Comma [0] 2 6 4 2 3" xfId="8260"/>
    <cellStyle name="Comma [0] 2 6 4 2 4" xfId="8261"/>
    <cellStyle name="Comma [0] 2 6 4 3" xfId="8262"/>
    <cellStyle name="Comma [0] 2 6 4 3 2" xfId="8263"/>
    <cellStyle name="Comma [0] 2 6 4 3 3" xfId="8264"/>
    <cellStyle name="Comma [0] 2 6 4 4" xfId="8265"/>
    <cellStyle name="Comma [0] 2 6 4 5" xfId="8266"/>
    <cellStyle name="Comma [0] 2 6 5" xfId="8267"/>
    <cellStyle name="Comma [0] 2 6 5 2" xfId="8268"/>
    <cellStyle name="Comma [0] 2 6 5 2 2" xfId="8269"/>
    <cellStyle name="Comma [0] 2 6 5 2 2 2" xfId="8270"/>
    <cellStyle name="Comma [0] 2 6 5 2 2 3" xfId="8271"/>
    <cellStyle name="Comma [0] 2 6 5 2 3" xfId="8272"/>
    <cellStyle name="Comma [0] 2 6 5 2 4" xfId="8273"/>
    <cellStyle name="Comma [0] 2 6 5 3" xfId="8274"/>
    <cellStyle name="Comma [0] 2 6 5 3 2" xfId="8275"/>
    <cellStyle name="Comma [0] 2 6 5 3 3" xfId="8276"/>
    <cellStyle name="Comma [0] 2 6 5 4" xfId="8277"/>
    <cellStyle name="Comma [0] 2 6 5 5" xfId="8278"/>
    <cellStyle name="Comma [0] 2 6 6" xfId="8279"/>
    <cellStyle name="Comma [0] 2 6 6 2" xfId="8280"/>
    <cellStyle name="Comma [0] 2 6 6 2 2" xfId="8281"/>
    <cellStyle name="Comma [0] 2 6 6 2 2 2" xfId="8282"/>
    <cellStyle name="Comma [0] 2 6 6 2 2 3" xfId="8283"/>
    <cellStyle name="Comma [0] 2 6 6 2 3" xfId="8284"/>
    <cellStyle name="Comma [0] 2 6 6 2 4" xfId="8285"/>
    <cellStyle name="Comma [0] 2 6 6 3" xfId="8286"/>
    <cellStyle name="Comma [0] 2 6 6 3 2" xfId="8287"/>
    <cellStyle name="Comma [0] 2 6 6 3 3" xfId="8288"/>
    <cellStyle name="Comma [0] 2 6 6 4" xfId="8289"/>
    <cellStyle name="Comma [0] 2 6 6 5" xfId="8290"/>
    <cellStyle name="Comma [0] 2 6 7" xfId="8291"/>
    <cellStyle name="Comma [0] 2 6 7 2" xfId="8292"/>
    <cellStyle name="Comma [0] 2 6 7 2 2" xfId="8293"/>
    <cellStyle name="Comma [0] 2 6 7 2 3" xfId="8294"/>
    <cellStyle name="Comma [0] 2 6 7 3" xfId="8295"/>
    <cellStyle name="Comma [0] 2 6 7 4" xfId="8296"/>
    <cellStyle name="Comma [0] 2 6 8" xfId="8297"/>
    <cellStyle name="Comma [0] 2 6 8 2" xfId="8298"/>
    <cellStyle name="Comma [0] 2 6 8 3" xfId="8299"/>
    <cellStyle name="Comma [0] 2 6 9" xfId="8300"/>
    <cellStyle name="Comma [0] 2 7" xfId="8301"/>
    <cellStyle name="Comma [0] 2 7 10" xfId="8302"/>
    <cellStyle name="Comma [0] 2 7 11" xfId="8303"/>
    <cellStyle name="Comma [0] 2 7 2" xfId="8304"/>
    <cellStyle name="Comma [0] 2 7 2 2" xfId="8305"/>
    <cellStyle name="Comma [0] 2 7 2 2 2" xfId="8306"/>
    <cellStyle name="Comma [0] 2 7 2 2 2 2" xfId="8307"/>
    <cellStyle name="Comma [0] 2 7 2 2 2 2 2" xfId="8308"/>
    <cellStyle name="Comma [0] 2 7 2 2 2 2 3" xfId="8309"/>
    <cellStyle name="Comma [0] 2 7 2 2 2 3" xfId="8310"/>
    <cellStyle name="Comma [0] 2 7 2 2 2 4" xfId="8311"/>
    <cellStyle name="Comma [0] 2 7 2 2 3" xfId="8312"/>
    <cellStyle name="Comma [0] 2 7 2 2 3 2" xfId="8313"/>
    <cellStyle name="Comma [0] 2 7 2 2 3 3" xfId="8314"/>
    <cellStyle name="Comma [0] 2 7 2 2 4" xfId="8315"/>
    <cellStyle name="Comma [0] 2 7 2 2 5" xfId="8316"/>
    <cellStyle name="Comma [0] 2 7 2 3" xfId="8317"/>
    <cellStyle name="Comma [0] 2 7 2 3 2" xfId="8318"/>
    <cellStyle name="Comma [0] 2 7 2 3 2 2" xfId="8319"/>
    <cellStyle name="Comma [0] 2 7 2 3 2 2 2" xfId="8320"/>
    <cellStyle name="Comma [0] 2 7 2 3 2 2 3" xfId="8321"/>
    <cellStyle name="Comma [0] 2 7 2 3 2 3" xfId="8322"/>
    <cellStyle name="Comma [0] 2 7 2 3 2 4" xfId="8323"/>
    <cellStyle name="Comma [0] 2 7 2 3 3" xfId="8324"/>
    <cellStyle name="Comma [0] 2 7 2 3 3 2" xfId="8325"/>
    <cellStyle name="Comma [0] 2 7 2 3 3 3" xfId="8326"/>
    <cellStyle name="Comma [0] 2 7 2 3 4" xfId="8327"/>
    <cellStyle name="Comma [0] 2 7 2 3 5" xfId="8328"/>
    <cellStyle name="Comma [0] 2 7 2 4" xfId="8329"/>
    <cellStyle name="Comma [0] 2 7 2 4 2" xfId="8330"/>
    <cellStyle name="Comma [0] 2 7 2 4 2 2" xfId="8331"/>
    <cellStyle name="Comma [0] 2 7 2 4 2 2 2" xfId="8332"/>
    <cellStyle name="Comma [0] 2 7 2 4 2 2 3" xfId="8333"/>
    <cellStyle name="Comma [0] 2 7 2 4 2 3" xfId="8334"/>
    <cellStyle name="Comma [0] 2 7 2 4 2 4" xfId="8335"/>
    <cellStyle name="Comma [0] 2 7 2 4 3" xfId="8336"/>
    <cellStyle name="Comma [0] 2 7 2 4 3 2" xfId="8337"/>
    <cellStyle name="Comma [0] 2 7 2 4 3 3" xfId="8338"/>
    <cellStyle name="Comma [0] 2 7 2 4 4" xfId="8339"/>
    <cellStyle name="Comma [0] 2 7 2 4 5" xfId="8340"/>
    <cellStyle name="Comma [0] 2 7 2 5" xfId="8341"/>
    <cellStyle name="Comma [0] 2 7 2 5 2" xfId="8342"/>
    <cellStyle name="Comma [0] 2 7 2 5 2 2" xfId="8343"/>
    <cellStyle name="Comma [0] 2 7 2 5 2 3" xfId="8344"/>
    <cellStyle name="Comma [0] 2 7 2 5 3" xfId="8345"/>
    <cellStyle name="Comma [0] 2 7 2 5 4" xfId="8346"/>
    <cellStyle name="Comma [0] 2 7 2 6" xfId="8347"/>
    <cellStyle name="Comma [0] 2 7 2 6 2" xfId="8348"/>
    <cellStyle name="Comma [0] 2 7 2 6 3" xfId="8349"/>
    <cellStyle name="Comma [0] 2 7 2 7" xfId="8350"/>
    <cellStyle name="Comma [0] 2 7 2 8" xfId="8351"/>
    <cellStyle name="Comma [0] 2 7 2 9" xfId="8352"/>
    <cellStyle name="Comma [0] 2 7 3" xfId="8353"/>
    <cellStyle name="Comma [0] 2 7 3 2" xfId="8354"/>
    <cellStyle name="Comma [0] 2 7 3 2 2" xfId="8355"/>
    <cellStyle name="Comma [0] 2 7 3 2 2 2" xfId="8356"/>
    <cellStyle name="Comma [0] 2 7 3 2 2 2 2" xfId="8357"/>
    <cellStyle name="Comma [0] 2 7 3 2 2 2 3" xfId="8358"/>
    <cellStyle name="Comma [0] 2 7 3 2 2 3" xfId="8359"/>
    <cellStyle name="Comma [0] 2 7 3 2 2 4" xfId="8360"/>
    <cellStyle name="Comma [0] 2 7 3 2 3" xfId="8361"/>
    <cellStyle name="Comma [0] 2 7 3 2 3 2" xfId="8362"/>
    <cellStyle name="Comma [0] 2 7 3 2 3 3" xfId="8363"/>
    <cellStyle name="Comma [0] 2 7 3 2 4" xfId="8364"/>
    <cellStyle name="Comma [0] 2 7 3 2 5" xfId="8365"/>
    <cellStyle name="Comma [0] 2 7 3 3" xfId="8366"/>
    <cellStyle name="Comma [0] 2 7 3 3 2" xfId="8367"/>
    <cellStyle name="Comma [0] 2 7 3 3 2 2" xfId="8368"/>
    <cellStyle name="Comma [0] 2 7 3 3 2 2 2" xfId="8369"/>
    <cellStyle name="Comma [0] 2 7 3 3 2 2 3" xfId="8370"/>
    <cellStyle name="Comma [0] 2 7 3 3 2 3" xfId="8371"/>
    <cellStyle name="Comma [0] 2 7 3 3 2 4" xfId="8372"/>
    <cellStyle name="Comma [0] 2 7 3 3 3" xfId="8373"/>
    <cellStyle name="Comma [0] 2 7 3 3 3 2" xfId="8374"/>
    <cellStyle name="Comma [0] 2 7 3 3 3 3" xfId="8375"/>
    <cellStyle name="Comma [0] 2 7 3 3 4" xfId="8376"/>
    <cellStyle name="Comma [0] 2 7 3 3 5" xfId="8377"/>
    <cellStyle name="Comma [0] 2 7 3 4" xfId="8378"/>
    <cellStyle name="Comma [0] 2 7 3 4 2" xfId="8379"/>
    <cellStyle name="Comma [0] 2 7 3 4 2 2" xfId="8380"/>
    <cellStyle name="Comma [0] 2 7 3 4 2 2 2" xfId="8381"/>
    <cellStyle name="Comma [0] 2 7 3 4 2 2 3" xfId="8382"/>
    <cellStyle name="Comma [0] 2 7 3 4 2 3" xfId="8383"/>
    <cellStyle name="Comma [0] 2 7 3 4 2 4" xfId="8384"/>
    <cellStyle name="Comma [0] 2 7 3 4 3" xfId="8385"/>
    <cellStyle name="Comma [0] 2 7 3 4 3 2" xfId="8386"/>
    <cellStyle name="Comma [0] 2 7 3 4 3 3" xfId="8387"/>
    <cellStyle name="Comma [0] 2 7 3 4 4" xfId="8388"/>
    <cellStyle name="Comma [0] 2 7 3 4 5" xfId="8389"/>
    <cellStyle name="Comma [0] 2 7 3 5" xfId="8390"/>
    <cellStyle name="Comma [0] 2 7 3 5 2" xfId="8391"/>
    <cellStyle name="Comma [0] 2 7 3 5 2 2" xfId="8392"/>
    <cellStyle name="Comma [0] 2 7 3 5 2 3" xfId="8393"/>
    <cellStyle name="Comma [0] 2 7 3 5 3" xfId="8394"/>
    <cellStyle name="Comma [0] 2 7 3 5 4" xfId="8395"/>
    <cellStyle name="Comma [0] 2 7 3 6" xfId="8396"/>
    <cellStyle name="Comma [0] 2 7 3 6 2" xfId="8397"/>
    <cellStyle name="Comma [0] 2 7 3 6 3" xfId="8398"/>
    <cellStyle name="Comma [0] 2 7 3 7" xfId="8399"/>
    <cellStyle name="Comma [0] 2 7 3 8" xfId="8400"/>
    <cellStyle name="Comma [0] 2 7 3 9" xfId="8401"/>
    <cellStyle name="Comma [0] 2 7 4" xfId="8402"/>
    <cellStyle name="Comma [0] 2 7 4 2" xfId="8403"/>
    <cellStyle name="Comma [0] 2 7 4 2 2" xfId="8404"/>
    <cellStyle name="Comma [0] 2 7 4 2 2 2" xfId="8405"/>
    <cellStyle name="Comma [0] 2 7 4 2 2 3" xfId="8406"/>
    <cellStyle name="Comma [0] 2 7 4 2 3" xfId="8407"/>
    <cellStyle name="Comma [0] 2 7 4 2 4" xfId="8408"/>
    <cellStyle name="Comma [0] 2 7 4 3" xfId="8409"/>
    <cellStyle name="Comma [0] 2 7 4 3 2" xfId="8410"/>
    <cellStyle name="Comma [0] 2 7 4 3 3" xfId="8411"/>
    <cellStyle name="Comma [0] 2 7 4 4" xfId="8412"/>
    <cellStyle name="Comma [0] 2 7 4 5" xfId="8413"/>
    <cellStyle name="Comma [0] 2 7 5" xfId="8414"/>
    <cellStyle name="Comma [0] 2 7 5 2" xfId="8415"/>
    <cellStyle name="Comma [0] 2 7 5 2 2" xfId="8416"/>
    <cellStyle name="Comma [0] 2 7 5 2 2 2" xfId="8417"/>
    <cellStyle name="Comma [0] 2 7 5 2 2 3" xfId="8418"/>
    <cellStyle name="Comma [0] 2 7 5 2 3" xfId="8419"/>
    <cellStyle name="Comma [0] 2 7 5 2 4" xfId="8420"/>
    <cellStyle name="Comma [0] 2 7 5 3" xfId="8421"/>
    <cellStyle name="Comma [0] 2 7 5 3 2" xfId="8422"/>
    <cellStyle name="Comma [0] 2 7 5 3 3" xfId="8423"/>
    <cellStyle name="Comma [0] 2 7 5 4" xfId="8424"/>
    <cellStyle name="Comma [0] 2 7 5 5" xfId="8425"/>
    <cellStyle name="Comma [0] 2 7 6" xfId="8426"/>
    <cellStyle name="Comma [0] 2 7 6 2" xfId="8427"/>
    <cellStyle name="Comma [0] 2 7 6 2 2" xfId="8428"/>
    <cellStyle name="Comma [0] 2 7 6 2 2 2" xfId="8429"/>
    <cellStyle name="Comma [0] 2 7 6 2 2 3" xfId="8430"/>
    <cellStyle name="Comma [0] 2 7 6 2 3" xfId="8431"/>
    <cellStyle name="Comma [0] 2 7 6 2 4" xfId="8432"/>
    <cellStyle name="Comma [0] 2 7 6 3" xfId="8433"/>
    <cellStyle name="Comma [0] 2 7 6 3 2" xfId="8434"/>
    <cellStyle name="Comma [0] 2 7 6 3 3" xfId="8435"/>
    <cellStyle name="Comma [0] 2 7 6 4" xfId="8436"/>
    <cellStyle name="Comma [0] 2 7 6 5" xfId="8437"/>
    <cellStyle name="Comma [0] 2 7 7" xfId="8438"/>
    <cellStyle name="Comma [0] 2 7 7 2" xfId="8439"/>
    <cellStyle name="Comma [0] 2 7 7 2 2" xfId="8440"/>
    <cellStyle name="Comma [0] 2 7 7 2 3" xfId="8441"/>
    <cellStyle name="Comma [0] 2 7 7 3" xfId="8442"/>
    <cellStyle name="Comma [0] 2 7 7 4" xfId="8443"/>
    <cellStyle name="Comma [0] 2 7 8" xfId="8444"/>
    <cellStyle name="Comma [0] 2 7 8 2" xfId="8445"/>
    <cellStyle name="Comma [0] 2 7 8 3" xfId="8446"/>
    <cellStyle name="Comma [0] 2 7 9" xfId="8447"/>
    <cellStyle name="Comma [0] 2 8" xfId="8448"/>
    <cellStyle name="Comma [0] 2 8 2" xfId="8449"/>
    <cellStyle name="Comma [0] 2 9" xfId="8450"/>
    <cellStyle name="Comma [0] 3" xfId="8451"/>
    <cellStyle name="Comma [0] 3 2" xfId="8452"/>
    <cellStyle name="Comma [0] 3 2 2" xfId="8453"/>
    <cellStyle name="Comma [0] 3 3" xfId="8454"/>
    <cellStyle name="Comma [0] 3 4" xfId="8455"/>
    <cellStyle name="Comma [0] 3 5" xfId="8456"/>
    <cellStyle name="Comma [0] 4" xfId="8457"/>
    <cellStyle name="Comma [0] 4 2" xfId="8458"/>
    <cellStyle name="Comma [0] 4 2 2" xfId="8459"/>
    <cellStyle name="Comma [0] 4 3" xfId="8460"/>
    <cellStyle name="Comma [0] 4 3 2" xfId="8461"/>
    <cellStyle name="Comma [0] 4 4" xfId="8462"/>
    <cellStyle name="Comma [0] 4 4 2" xfId="8463"/>
    <cellStyle name="Comma [0] 4 5" xfId="8464"/>
    <cellStyle name="Comma [0] 4 5 2" xfId="8465"/>
    <cellStyle name="Comma [0] 4 6" xfId="8466"/>
    <cellStyle name="Comma [0] 4 7" xfId="8467"/>
    <cellStyle name="Comma [0] 5" xfId="8468"/>
    <cellStyle name="Comma [0] 5 2" xfId="8469"/>
    <cellStyle name="Comma [0] 5 2 2" xfId="8470"/>
    <cellStyle name="Comma [0] 5 3" xfId="8471"/>
    <cellStyle name="Comma [0] 5 3 2" xfId="8472"/>
    <cellStyle name="Comma [0] 5 4" xfId="8473"/>
    <cellStyle name="Comma [0] 5 4 2" xfId="8474"/>
    <cellStyle name="Comma [0] 5 5" xfId="8475"/>
    <cellStyle name="Comma [0] 5 6" xfId="8476"/>
    <cellStyle name="Comma [0] 6" xfId="8477"/>
    <cellStyle name="Comma [0] 6 2" xfId="8478"/>
    <cellStyle name="Comma [0] 7" xfId="8479"/>
    <cellStyle name="Comma [0] 7 2" xfId="8480"/>
    <cellStyle name="Comma [0] 7 2 2" xfId="8481"/>
    <cellStyle name="Comma [0] 7 3" xfId="8482"/>
    <cellStyle name="Comma [0] 8" xfId="8483"/>
    <cellStyle name="Comma [0] 8 2" xfId="8484"/>
    <cellStyle name="Comma [0] 8 3" xfId="8485"/>
    <cellStyle name="Comma [0] 9" xfId="8486"/>
    <cellStyle name="Comma 10" xfId="8487"/>
    <cellStyle name="Comma 10 2" xfId="8488"/>
    <cellStyle name="Comma 10 2 2" xfId="8489"/>
    <cellStyle name="Comma 10 2 2 2" xfId="8490"/>
    <cellStyle name="Comma 10 2 2 3" xfId="8491"/>
    <cellStyle name="Comma 10 2 3" xfId="8492"/>
    <cellStyle name="Comma 10 2 3 2" xfId="8493"/>
    <cellStyle name="Comma 10 2 4" xfId="8494"/>
    <cellStyle name="Comma 10 3" xfId="8495"/>
    <cellStyle name="Comma 10 3 2" xfId="8496"/>
    <cellStyle name="Comma 10 3 3" xfId="8497"/>
    <cellStyle name="Comma 10 4" xfId="8498"/>
    <cellStyle name="Comma 10 4 2" xfId="8499"/>
    <cellStyle name="Comma 10 4 3" xfId="8500"/>
    <cellStyle name="Comma 10 5" xfId="8501"/>
    <cellStyle name="Comma 10 5 2" xfId="8502"/>
    <cellStyle name="Comma 10 6" xfId="8503"/>
    <cellStyle name="Comma 10 7" xfId="8504"/>
    <cellStyle name="Comma 100" xfId="8505"/>
    <cellStyle name="Comma 100 2" xfId="8506"/>
    <cellStyle name="Comma 100 2 2" xfId="8507"/>
    <cellStyle name="Comma 100 3" xfId="8508"/>
    <cellStyle name="Comma 100 4" xfId="8509"/>
    <cellStyle name="Comma 101" xfId="8510"/>
    <cellStyle name="Comma 101 2" xfId="8511"/>
    <cellStyle name="Comma 101 2 2" xfId="8512"/>
    <cellStyle name="Comma 101 3" xfId="8513"/>
    <cellStyle name="Comma 102" xfId="8514"/>
    <cellStyle name="Comma 102 2" xfId="8515"/>
    <cellStyle name="Comma 102 2 2" xfId="8516"/>
    <cellStyle name="Comma 102 3" xfId="8517"/>
    <cellStyle name="Comma 102 4" xfId="8518"/>
    <cellStyle name="Comma 103" xfId="8519"/>
    <cellStyle name="Comma 103 2" xfId="8520"/>
    <cellStyle name="Comma 103 2 2" xfId="8521"/>
    <cellStyle name="Comma 103 3" xfId="8522"/>
    <cellStyle name="Comma 103 4" xfId="8523"/>
    <cellStyle name="Comma 104" xfId="8524"/>
    <cellStyle name="Comma 104 2" xfId="8525"/>
    <cellStyle name="Comma 104 3" xfId="8526"/>
    <cellStyle name="Comma 105" xfId="8527"/>
    <cellStyle name="Comma 105 2" xfId="8528"/>
    <cellStyle name="Comma 105 3" xfId="8529"/>
    <cellStyle name="Comma 106" xfId="8530"/>
    <cellStyle name="Comma 106 2" xfId="8531"/>
    <cellStyle name="Comma 106 3" xfId="8532"/>
    <cellStyle name="Comma 107" xfId="8533"/>
    <cellStyle name="Comma 107 2" xfId="8534"/>
    <cellStyle name="Comma 107 3" xfId="8535"/>
    <cellStyle name="Comma 108" xfId="8536"/>
    <cellStyle name="Comma 108 2" xfId="8537"/>
    <cellStyle name="Comma 108 2 2" xfId="8538"/>
    <cellStyle name="Comma 108 3" xfId="8539"/>
    <cellStyle name="Comma 109" xfId="8540"/>
    <cellStyle name="Comma 109 2" xfId="8541"/>
    <cellStyle name="Comma 109 2 2" xfId="8542"/>
    <cellStyle name="Comma 109 3" xfId="8543"/>
    <cellStyle name="Comma 11" xfId="8544"/>
    <cellStyle name="Comma 11 2" xfId="8545"/>
    <cellStyle name="Comma 11 2 2" xfId="8546"/>
    <cellStyle name="Comma 11 2 2 2" xfId="8547"/>
    <cellStyle name="Comma 11 2 2 3" xfId="8548"/>
    <cellStyle name="Comma 11 2 3" xfId="8549"/>
    <cellStyle name="Comma 11 3" xfId="8550"/>
    <cellStyle name="Comma 11 3 2" xfId="8551"/>
    <cellStyle name="Comma 11 3 3" xfId="8552"/>
    <cellStyle name="Comma 11 4" xfId="8553"/>
    <cellStyle name="Comma 11 4 2" xfId="8554"/>
    <cellStyle name="Comma 11 4 3" xfId="8555"/>
    <cellStyle name="Comma 11 5" xfId="8556"/>
    <cellStyle name="Comma 11 5 2" xfId="8557"/>
    <cellStyle name="Comma 11 6" xfId="8558"/>
    <cellStyle name="Comma 110" xfId="8559"/>
    <cellStyle name="Comma 110 2" xfId="8560"/>
    <cellStyle name="Comma 110 2 2" xfId="8561"/>
    <cellStyle name="Comma 110 3" xfId="8562"/>
    <cellStyle name="Comma 111" xfId="8563"/>
    <cellStyle name="Comma 111 2" xfId="8564"/>
    <cellStyle name="Comma 111 2 2" xfId="8565"/>
    <cellStyle name="Comma 111 3" xfId="8566"/>
    <cellStyle name="Comma 112" xfId="8567"/>
    <cellStyle name="Comma 112 2" xfId="8568"/>
    <cellStyle name="Comma 112 2 2" xfId="8569"/>
    <cellStyle name="Comma 112 3" xfId="8570"/>
    <cellStyle name="Comma 113" xfId="8571"/>
    <cellStyle name="Comma 113 2" xfId="8572"/>
    <cellStyle name="Comma 113 2 2" xfId="8573"/>
    <cellStyle name="Comma 113 3" xfId="8574"/>
    <cellStyle name="Comma 114" xfId="8575"/>
    <cellStyle name="Comma 114 2" xfId="8576"/>
    <cellStyle name="Comma 114 2 2" xfId="8577"/>
    <cellStyle name="Comma 114 3" xfId="8578"/>
    <cellStyle name="Comma 115" xfId="8579"/>
    <cellStyle name="Comma 115 2" xfId="8580"/>
    <cellStyle name="Comma 115 2 2" xfId="8581"/>
    <cellStyle name="Comma 115 3" xfId="8582"/>
    <cellStyle name="Comma 116" xfId="8583"/>
    <cellStyle name="Comma 116 2" xfId="8584"/>
    <cellStyle name="Comma 116 2 2" xfId="8585"/>
    <cellStyle name="Comma 116 3" xfId="8586"/>
    <cellStyle name="Comma 117" xfId="8587"/>
    <cellStyle name="Comma 117 2" xfId="8588"/>
    <cellStyle name="Comma 117 2 2" xfId="8589"/>
    <cellStyle name="Comma 117 3" xfId="8590"/>
    <cellStyle name="Comma 118" xfId="8591"/>
    <cellStyle name="Comma 118 2" xfId="8592"/>
    <cellStyle name="Comma 118 2 2" xfId="8593"/>
    <cellStyle name="Comma 118 3" xfId="8594"/>
    <cellStyle name="Comma 119" xfId="8595"/>
    <cellStyle name="Comma 119 2" xfId="8596"/>
    <cellStyle name="Comma 119 2 2" xfId="8597"/>
    <cellStyle name="Comma 119 3" xfId="8598"/>
    <cellStyle name="Comma 12" xfId="8599"/>
    <cellStyle name="Comma 12 10" xfId="8600"/>
    <cellStyle name="Comma 12 10 2" xfId="8601"/>
    <cellStyle name="Comma 12 11" xfId="8602"/>
    <cellStyle name="Comma 12 12" xfId="8603"/>
    <cellStyle name="Comma 12 13" xfId="8604"/>
    <cellStyle name="Comma 12 2" xfId="8605"/>
    <cellStyle name="Comma 12 2 2" xfId="8606"/>
    <cellStyle name="Comma 12 2 2 2" xfId="8607"/>
    <cellStyle name="Comma 12 2 2 3" xfId="8608"/>
    <cellStyle name="Comma 12 2 3" xfId="8609"/>
    <cellStyle name="Comma 12 2 4" xfId="8610"/>
    <cellStyle name="Comma 12 3" xfId="8611"/>
    <cellStyle name="Comma 12 3 2" xfId="8612"/>
    <cellStyle name="Comma 12 3 2 2" xfId="8613"/>
    <cellStyle name="Comma 12 3 2 2 2" xfId="8614"/>
    <cellStyle name="Comma 12 3 2 2 2 2" xfId="8615"/>
    <cellStyle name="Comma 12 3 2 2 2 2 2" xfId="8616"/>
    <cellStyle name="Comma 12 3 2 2 2 2 3" xfId="8617"/>
    <cellStyle name="Comma 12 3 2 2 2 3" xfId="8618"/>
    <cellStyle name="Comma 12 3 2 2 2 4" xfId="8619"/>
    <cellStyle name="Comma 12 3 2 2 3" xfId="8620"/>
    <cellStyle name="Comma 12 3 2 2 3 2" xfId="8621"/>
    <cellStyle name="Comma 12 3 2 2 3 3" xfId="8622"/>
    <cellStyle name="Comma 12 3 2 2 4" xfId="8623"/>
    <cellStyle name="Comma 12 3 2 2 5" xfId="8624"/>
    <cellStyle name="Comma 12 3 2 3" xfId="8625"/>
    <cellStyle name="Comma 12 3 2 3 2" xfId="8626"/>
    <cellStyle name="Comma 12 3 2 3 2 2" xfId="8627"/>
    <cellStyle name="Comma 12 3 2 3 2 2 2" xfId="8628"/>
    <cellStyle name="Comma 12 3 2 3 2 2 3" xfId="8629"/>
    <cellStyle name="Comma 12 3 2 3 2 3" xfId="8630"/>
    <cellStyle name="Comma 12 3 2 3 2 4" xfId="8631"/>
    <cellStyle name="Comma 12 3 2 3 3" xfId="8632"/>
    <cellStyle name="Comma 12 3 2 3 3 2" xfId="8633"/>
    <cellStyle name="Comma 12 3 2 3 3 3" xfId="8634"/>
    <cellStyle name="Comma 12 3 2 3 4" xfId="8635"/>
    <cellStyle name="Comma 12 3 2 3 5" xfId="8636"/>
    <cellStyle name="Comma 12 3 2 4" xfId="8637"/>
    <cellStyle name="Comma 12 3 2 4 2" xfId="8638"/>
    <cellStyle name="Comma 12 3 2 4 2 2" xfId="8639"/>
    <cellStyle name="Comma 12 3 2 4 2 2 2" xfId="8640"/>
    <cellStyle name="Comma 12 3 2 4 2 2 3" xfId="8641"/>
    <cellStyle name="Comma 12 3 2 4 2 3" xfId="8642"/>
    <cellStyle name="Comma 12 3 2 4 2 4" xfId="8643"/>
    <cellStyle name="Comma 12 3 2 4 3" xfId="8644"/>
    <cellStyle name="Comma 12 3 2 4 3 2" xfId="8645"/>
    <cellStyle name="Comma 12 3 2 4 3 3" xfId="8646"/>
    <cellStyle name="Comma 12 3 2 4 4" xfId="8647"/>
    <cellStyle name="Comma 12 3 2 4 5" xfId="8648"/>
    <cellStyle name="Comma 12 3 2 5" xfId="8649"/>
    <cellStyle name="Comma 12 3 2 5 2" xfId="8650"/>
    <cellStyle name="Comma 12 3 2 5 2 2" xfId="8651"/>
    <cellStyle name="Comma 12 3 2 5 2 3" xfId="8652"/>
    <cellStyle name="Comma 12 3 2 5 3" xfId="8653"/>
    <cellStyle name="Comma 12 3 2 5 4" xfId="8654"/>
    <cellStyle name="Comma 12 3 2 6" xfId="8655"/>
    <cellStyle name="Comma 12 3 2 6 2" xfId="8656"/>
    <cellStyle name="Comma 12 3 2 6 3" xfId="8657"/>
    <cellStyle name="Comma 12 3 2 7" xfId="8658"/>
    <cellStyle name="Comma 12 3 2 8" xfId="8659"/>
    <cellStyle name="Comma 12 3 2 9" xfId="8660"/>
    <cellStyle name="Comma 12 3 3" xfId="8661"/>
    <cellStyle name="Comma 12 3 3 2" xfId="8662"/>
    <cellStyle name="Comma 12 3 3 2 2" xfId="8663"/>
    <cellStyle name="Comma 12 3 3 2 2 2" xfId="8664"/>
    <cellStyle name="Comma 12 3 3 2 2 3" xfId="8665"/>
    <cellStyle name="Comma 12 3 3 2 3" xfId="8666"/>
    <cellStyle name="Comma 12 3 3 2 4" xfId="8667"/>
    <cellStyle name="Comma 12 3 3 3" xfId="8668"/>
    <cellStyle name="Comma 12 3 3 3 2" xfId="8669"/>
    <cellStyle name="Comma 12 3 3 3 3" xfId="8670"/>
    <cellStyle name="Comma 12 3 3 4" xfId="8671"/>
    <cellStyle name="Comma 12 3 3 5" xfId="8672"/>
    <cellStyle name="Comma 12 3 4" xfId="8673"/>
    <cellStyle name="Comma 12 3 4 2" xfId="8674"/>
    <cellStyle name="Comma 12 3 4 2 2" xfId="8675"/>
    <cellStyle name="Comma 12 3 4 2 2 2" xfId="8676"/>
    <cellStyle name="Comma 12 3 4 2 2 3" xfId="8677"/>
    <cellStyle name="Comma 12 3 4 2 3" xfId="8678"/>
    <cellStyle name="Comma 12 3 4 2 4" xfId="8679"/>
    <cellStyle name="Comma 12 3 4 3" xfId="8680"/>
    <cellStyle name="Comma 12 3 4 3 2" xfId="8681"/>
    <cellStyle name="Comma 12 3 4 3 3" xfId="8682"/>
    <cellStyle name="Comma 12 3 4 4" xfId="8683"/>
    <cellStyle name="Comma 12 3 4 5" xfId="8684"/>
    <cellStyle name="Comma 12 3 5" xfId="8685"/>
    <cellStyle name="Comma 12 3 5 2" xfId="8686"/>
    <cellStyle name="Comma 12 3 5 2 2" xfId="8687"/>
    <cellStyle name="Comma 12 3 5 2 2 2" xfId="8688"/>
    <cellStyle name="Comma 12 3 5 2 2 3" xfId="8689"/>
    <cellStyle name="Comma 12 3 5 2 3" xfId="8690"/>
    <cellStyle name="Comma 12 3 5 2 4" xfId="8691"/>
    <cellStyle name="Comma 12 3 5 3" xfId="8692"/>
    <cellStyle name="Comma 12 3 5 3 2" xfId="8693"/>
    <cellStyle name="Comma 12 3 5 3 3" xfId="8694"/>
    <cellStyle name="Comma 12 3 5 4" xfId="8695"/>
    <cellStyle name="Comma 12 3 5 5" xfId="8696"/>
    <cellStyle name="Comma 12 3 6" xfId="8697"/>
    <cellStyle name="Comma 12 3 6 2" xfId="8698"/>
    <cellStyle name="Comma 12 3 6 2 2" xfId="8699"/>
    <cellStyle name="Comma 12 3 6 2 2 2" xfId="8700"/>
    <cellStyle name="Comma 12 3 6 2 2 3" xfId="8701"/>
    <cellStyle name="Comma 12 3 6 2 3" xfId="8702"/>
    <cellStyle name="Comma 12 3 6 2 4" xfId="8703"/>
    <cellStyle name="Comma 12 3 6 3" xfId="8704"/>
    <cellStyle name="Comma 12 3 6 3 2" xfId="8705"/>
    <cellStyle name="Comma 12 3 6 3 3" xfId="8706"/>
    <cellStyle name="Comma 12 3 6 4" xfId="8707"/>
    <cellStyle name="Comma 12 3 6 5" xfId="8708"/>
    <cellStyle name="Comma 12 3 7" xfId="8709"/>
    <cellStyle name="Comma 12 3 7 2" xfId="8710"/>
    <cellStyle name="Comma 12 3 7 2 2" xfId="8711"/>
    <cellStyle name="Comma 12 3 7 2 3" xfId="8712"/>
    <cellStyle name="Comma 12 3 7 3" xfId="8713"/>
    <cellStyle name="Comma 12 3 7 4" xfId="8714"/>
    <cellStyle name="Comma 12 3 8" xfId="8715"/>
    <cellStyle name="Comma 12 3 9" xfId="8716"/>
    <cellStyle name="Comma 12 4" xfId="8717"/>
    <cellStyle name="Comma 12 4 2" xfId="8718"/>
    <cellStyle name="Comma 12 4 2 2" xfId="8719"/>
    <cellStyle name="Comma 12 4 2 2 2" xfId="8720"/>
    <cellStyle name="Comma 12 4 2 2 2 2" xfId="8721"/>
    <cellStyle name="Comma 12 4 2 2 2 3" xfId="8722"/>
    <cellStyle name="Comma 12 4 2 2 3" xfId="8723"/>
    <cellStyle name="Comma 12 4 2 2 4" xfId="8724"/>
    <cellStyle name="Comma 12 4 2 3" xfId="8725"/>
    <cellStyle name="Comma 12 4 2 3 2" xfId="8726"/>
    <cellStyle name="Comma 12 4 2 3 3" xfId="8727"/>
    <cellStyle name="Comma 12 4 2 4" xfId="8728"/>
    <cellStyle name="Comma 12 4 2 5" xfId="8729"/>
    <cellStyle name="Comma 12 4 3" xfId="8730"/>
    <cellStyle name="Comma 12 4 3 2" xfId="8731"/>
    <cellStyle name="Comma 12 4 3 2 2" xfId="8732"/>
    <cellStyle name="Comma 12 4 3 2 2 2" xfId="8733"/>
    <cellStyle name="Comma 12 4 3 2 2 3" xfId="8734"/>
    <cellStyle name="Comma 12 4 3 2 3" xfId="8735"/>
    <cellStyle name="Comma 12 4 3 2 4" xfId="8736"/>
    <cellStyle name="Comma 12 4 3 3" xfId="8737"/>
    <cellStyle name="Comma 12 4 3 3 2" xfId="8738"/>
    <cellStyle name="Comma 12 4 3 3 3" xfId="8739"/>
    <cellStyle name="Comma 12 4 3 4" xfId="8740"/>
    <cellStyle name="Comma 12 4 3 5" xfId="8741"/>
    <cellStyle name="Comma 12 4 4" xfId="8742"/>
    <cellStyle name="Comma 12 4 4 2" xfId="8743"/>
    <cellStyle name="Comma 12 4 4 2 2" xfId="8744"/>
    <cellStyle name="Comma 12 4 4 2 2 2" xfId="8745"/>
    <cellStyle name="Comma 12 4 4 2 2 3" xfId="8746"/>
    <cellStyle name="Comma 12 4 4 2 3" xfId="8747"/>
    <cellStyle name="Comma 12 4 4 2 4" xfId="8748"/>
    <cellStyle name="Comma 12 4 4 3" xfId="8749"/>
    <cellStyle name="Comma 12 4 4 3 2" xfId="8750"/>
    <cellStyle name="Comma 12 4 4 3 3" xfId="8751"/>
    <cellStyle name="Comma 12 4 4 4" xfId="8752"/>
    <cellStyle name="Comma 12 4 4 5" xfId="8753"/>
    <cellStyle name="Comma 12 4 5" xfId="8754"/>
    <cellStyle name="Comma 12 4 5 2" xfId="8755"/>
    <cellStyle name="Comma 12 4 5 2 2" xfId="8756"/>
    <cellStyle name="Comma 12 4 5 2 2 2" xfId="8757"/>
    <cellStyle name="Comma 12 4 5 2 2 3" xfId="8758"/>
    <cellStyle name="Comma 12 4 5 2 3" xfId="8759"/>
    <cellStyle name="Comma 12 4 5 2 4" xfId="8760"/>
    <cellStyle name="Comma 12 4 5 3" xfId="8761"/>
    <cellStyle name="Comma 12 4 5 3 2" xfId="8762"/>
    <cellStyle name="Comma 12 4 5 3 3" xfId="8763"/>
    <cellStyle name="Comma 12 4 5 4" xfId="8764"/>
    <cellStyle name="Comma 12 4 5 5" xfId="8765"/>
    <cellStyle name="Comma 12 4 6" xfId="8766"/>
    <cellStyle name="Comma 12 4 6 2" xfId="8767"/>
    <cellStyle name="Comma 12 4 6 2 2" xfId="8768"/>
    <cellStyle name="Comma 12 4 6 2 3" xfId="8769"/>
    <cellStyle name="Comma 12 4 6 3" xfId="8770"/>
    <cellStyle name="Comma 12 4 6 4" xfId="8771"/>
    <cellStyle name="Comma 12 4 7" xfId="8772"/>
    <cellStyle name="Comma 12 5" xfId="8773"/>
    <cellStyle name="Comma 12 5 2" xfId="8774"/>
    <cellStyle name="Comma 12 5 2 2" xfId="8775"/>
    <cellStyle name="Comma 12 5 2 2 2" xfId="8776"/>
    <cellStyle name="Comma 12 5 2 2 2 2" xfId="8777"/>
    <cellStyle name="Comma 12 5 2 2 2 3" xfId="8778"/>
    <cellStyle name="Comma 12 5 2 2 3" xfId="8779"/>
    <cellStyle name="Comma 12 5 2 2 4" xfId="8780"/>
    <cellStyle name="Comma 12 5 2 3" xfId="8781"/>
    <cellStyle name="Comma 12 5 2 3 2" xfId="8782"/>
    <cellStyle name="Comma 12 5 2 3 3" xfId="8783"/>
    <cellStyle name="Comma 12 5 2 4" xfId="8784"/>
    <cellStyle name="Comma 12 5 2 5" xfId="8785"/>
    <cellStyle name="Comma 12 5 3" xfId="8786"/>
    <cellStyle name="Comma 12 5 3 2" xfId="8787"/>
    <cellStyle name="Comma 12 5 3 2 2" xfId="8788"/>
    <cellStyle name="Comma 12 5 3 2 2 2" xfId="8789"/>
    <cellStyle name="Comma 12 5 3 2 2 3" xfId="8790"/>
    <cellStyle name="Comma 12 5 3 2 3" xfId="8791"/>
    <cellStyle name="Comma 12 5 3 2 4" xfId="8792"/>
    <cellStyle name="Comma 12 5 3 3" xfId="8793"/>
    <cellStyle name="Comma 12 5 3 3 2" xfId="8794"/>
    <cellStyle name="Comma 12 5 3 3 3" xfId="8795"/>
    <cellStyle name="Comma 12 5 3 4" xfId="8796"/>
    <cellStyle name="Comma 12 5 3 5" xfId="8797"/>
    <cellStyle name="Comma 12 5 4" xfId="8798"/>
    <cellStyle name="Comma 12 5 4 2" xfId="8799"/>
    <cellStyle name="Comma 12 5 4 2 2" xfId="8800"/>
    <cellStyle name="Comma 12 5 4 2 2 2" xfId="8801"/>
    <cellStyle name="Comma 12 5 4 2 2 3" xfId="8802"/>
    <cellStyle name="Comma 12 5 4 2 3" xfId="8803"/>
    <cellStyle name="Comma 12 5 4 2 4" xfId="8804"/>
    <cellStyle name="Comma 12 5 4 3" xfId="8805"/>
    <cellStyle name="Comma 12 5 4 3 2" xfId="8806"/>
    <cellStyle name="Comma 12 5 4 3 3" xfId="8807"/>
    <cellStyle name="Comma 12 5 4 4" xfId="8808"/>
    <cellStyle name="Comma 12 5 4 5" xfId="8809"/>
    <cellStyle name="Comma 12 5 5" xfId="8810"/>
    <cellStyle name="Comma 12 5 5 2" xfId="8811"/>
    <cellStyle name="Comma 12 5 5 2 2" xfId="8812"/>
    <cellStyle name="Comma 12 5 5 2 3" xfId="8813"/>
    <cellStyle name="Comma 12 5 5 3" xfId="8814"/>
    <cellStyle name="Comma 12 5 5 4" xfId="8815"/>
    <cellStyle name="Comma 12 5 6" xfId="8816"/>
    <cellStyle name="Comma 12 5 6 2" xfId="8817"/>
    <cellStyle name="Comma 12 5 6 3" xfId="8818"/>
    <cellStyle name="Comma 12 5 7" xfId="8819"/>
    <cellStyle name="Comma 12 5 8" xfId="8820"/>
    <cellStyle name="Comma 12 5 9" xfId="8821"/>
    <cellStyle name="Comma 12 6" xfId="8822"/>
    <cellStyle name="Comma 12 6 2" xfId="8823"/>
    <cellStyle name="Comma 12 6 3" xfId="8824"/>
    <cellStyle name="Comma 12 7" xfId="8825"/>
    <cellStyle name="Comma 12 7 2" xfId="8826"/>
    <cellStyle name="Comma 12 8" xfId="8827"/>
    <cellStyle name="Comma 12 8 2" xfId="8828"/>
    <cellStyle name="Comma 12 9" xfId="8829"/>
    <cellStyle name="Comma 12 9 2" xfId="8830"/>
    <cellStyle name="Comma 12 9 2 2" xfId="8831"/>
    <cellStyle name="Comma 12 9 3" xfId="8832"/>
    <cellStyle name="Comma 120" xfId="8833"/>
    <cellStyle name="Comma 120 2" xfId="8834"/>
    <cellStyle name="Comma 120 2 2" xfId="8835"/>
    <cellStyle name="Comma 120 3" xfId="8836"/>
    <cellStyle name="Comma 121" xfId="8837"/>
    <cellStyle name="Comma 121 2" xfId="8838"/>
    <cellStyle name="Comma 121 2 2" xfId="8839"/>
    <cellStyle name="Comma 121 2 2 2" xfId="8840"/>
    <cellStyle name="Comma 121 2 2 3" xfId="8841"/>
    <cellStyle name="Comma 121 2 3" xfId="8842"/>
    <cellStyle name="Comma 121 2 4" xfId="8843"/>
    <cellStyle name="Comma 121 3" xfId="8844"/>
    <cellStyle name="Comma 121 3 2" xfId="8845"/>
    <cellStyle name="Comma 121 3 3" xfId="8846"/>
    <cellStyle name="Comma 121 4" xfId="8847"/>
    <cellStyle name="Comma 121 5" xfId="8848"/>
    <cellStyle name="Comma 122" xfId="8849"/>
    <cellStyle name="Comma 122 2" xfId="8850"/>
    <cellStyle name="Comma 122 2 2" xfId="8851"/>
    <cellStyle name="Comma 122 2 2 2" xfId="8852"/>
    <cellStyle name="Comma 122 2 2 3" xfId="8853"/>
    <cellStyle name="Comma 122 2 3" xfId="8854"/>
    <cellStyle name="Comma 122 2 4" xfId="8855"/>
    <cellStyle name="Comma 122 3" xfId="8856"/>
    <cellStyle name="Comma 122 3 2" xfId="8857"/>
    <cellStyle name="Comma 122 3 3" xfId="8858"/>
    <cellStyle name="Comma 122 4" xfId="8859"/>
    <cellStyle name="Comma 122 5" xfId="8860"/>
    <cellStyle name="Comma 123" xfId="8861"/>
    <cellStyle name="Comma 123 2" xfId="8862"/>
    <cellStyle name="Comma 123 2 2" xfId="8863"/>
    <cellStyle name="Comma 123 2 2 2" xfId="8864"/>
    <cellStyle name="Comma 123 2 2 3" xfId="8865"/>
    <cellStyle name="Comma 123 2 3" xfId="8866"/>
    <cellStyle name="Comma 123 2 4" xfId="8867"/>
    <cellStyle name="Comma 123 3" xfId="8868"/>
    <cellStyle name="Comma 123 3 2" xfId="8869"/>
    <cellStyle name="Comma 123 3 3" xfId="8870"/>
    <cellStyle name="Comma 123 4" xfId="8871"/>
    <cellStyle name="Comma 123 5" xfId="8872"/>
    <cellStyle name="Comma 124" xfId="8873"/>
    <cellStyle name="Comma 124 2" xfId="8874"/>
    <cellStyle name="Comma 124 2 2" xfId="8875"/>
    <cellStyle name="Comma 124 2 2 2" xfId="8876"/>
    <cellStyle name="Comma 124 2 2 3" xfId="8877"/>
    <cellStyle name="Comma 124 2 3" xfId="8878"/>
    <cellStyle name="Comma 124 2 4" xfId="8879"/>
    <cellStyle name="Comma 124 3" xfId="8880"/>
    <cellStyle name="Comma 124 3 2" xfId="8881"/>
    <cellStyle name="Comma 124 3 3" xfId="8882"/>
    <cellStyle name="Comma 124 4" xfId="8883"/>
    <cellStyle name="Comma 124 5" xfId="8884"/>
    <cellStyle name="Comma 125" xfId="8885"/>
    <cellStyle name="Comma 125 2" xfId="8886"/>
    <cellStyle name="Comma 125 2 2" xfId="8887"/>
    <cellStyle name="Comma 125 2 2 2" xfId="8888"/>
    <cellStyle name="Comma 125 2 2 3" xfId="8889"/>
    <cellStyle name="Comma 125 2 3" xfId="8890"/>
    <cellStyle name="Comma 125 2 4" xfId="8891"/>
    <cellStyle name="Comma 125 3" xfId="8892"/>
    <cellStyle name="Comma 125 3 2" xfId="8893"/>
    <cellStyle name="Comma 125 3 3" xfId="8894"/>
    <cellStyle name="Comma 125 4" xfId="8895"/>
    <cellStyle name="Comma 125 5" xfId="8896"/>
    <cellStyle name="Comma 126" xfId="8897"/>
    <cellStyle name="Comma 126 2" xfId="8898"/>
    <cellStyle name="Comma 126 2 2" xfId="8899"/>
    <cellStyle name="Comma 126 2 2 2" xfId="8900"/>
    <cellStyle name="Comma 126 2 2 3" xfId="8901"/>
    <cellStyle name="Comma 126 2 3" xfId="8902"/>
    <cellStyle name="Comma 126 2 4" xfId="8903"/>
    <cellStyle name="Comma 126 3" xfId="8904"/>
    <cellStyle name="Comma 126 3 2" xfId="8905"/>
    <cellStyle name="Comma 126 3 3" xfId="8906"/>
    <cellStyle name="Comma 126 4" xfId="8907"/>
    <cellStyle name="Comma 126 5" xfId="8908"/>
    <cellStyle name="Comma 127" xfId="8909"/>
    <cellStyle name="Comma 127 2" xfId="8910"/>
    <cellStyle name="Comma 127 2 2" xfId="8911"/>
    <cellStyle name="Comma 127 2 2 2" xfId="8912"/>
    <cellStyle name="Comma 127 2 2 3" xfId="8913"/>
    <cellStyle name="Comma 127 2 3" xfId="8914"/>
    <cellStyle name="Comma 127 2 4" xfId="8915"/>
    <cellStyle name="Comma 127 3" xfId="8916"/>
    <cellStyle name="Comma 127 3 2" xfId="8917"/>
    <cellStyle name="Comma 127 3 3" xfId="8918"/>
    <cellStyle name="Comma 127 4" xfId="8919"/>
    <cellStyle name="Comma 127 5" xfId="8920"/>
    <cellStyle name="Comma 128" xfId="8921"/>
    <cellStyle name="Comma 128 2" xfId="8922"/>
    <cellStyle name="Comma 128 2 2" xfId="8923"/>
    <cellStyle name="Comma 128 3" xfId="8924"/>
    <cellStyle name="Comma 129" xfId="8925"/>
    <cellStyle name="Comma 129 2" xfId="8926"/>
    <cellStyle name="Comma 129 2 2" xfId="8927"/>
    <cellStyle name="Comma 129 3" xfId="8928"/>
    <cellStyle name="Comma 13" xfId="8929"/>
    <cellStyle name="Comma 13 2" xfId="8930"/>
    <cellStyle name="Comma 13 2 2" xfId="8931"/>
    <cellStyle name="Comma 13 2 2 2" xfId="8932"/>
    <cellStyle name="Comma 13 2 2 3" xfId="8933"/>
    <cellStyle name="Comma 13 2 3" xfId="8934"/>
    <cellStyle name="Comma 13 3" xfId="8935"/>
    <cellStyle name="Comma 13 3 2" xfId="8936"/>
    <cellStyle name="Comma 13 3 3" xfId="8937"/>
    <cellStyle name="Comma 13 4" xfId="8938"/>
    <cellStyle name="Comma 13 4 2" xfId="8939"/>
    <cellStyle name="Comma 13 4 3" xfId="8940"/>
    <cellStyle name="Comma 13 5" xfId="8941"/>
    <cellStyle name="Comma 13 5 2" xfId="8942"/>
    <cellStyle name="Comma 13 6" xfId="8943"/>
    <cellStyle name="Comma 130" xfId="8944"/>
    <cellStyle name="Comma 130 2" xfId="8945"/>
    <cellStyle name="Comma 130 2 2" xfId="8946"/>
    <cellStyle name="Comma 130 3" xfId="8947"/>
    <cellStyle name="Comma 131" xfId="8948"/>
    <cellStyle name="Comma 131 2" xfId="8949"/>
    <cellStyle name="Comma 131 2 2" xfId="8950"/>
    <cellStyle name="Comma 131 3" xfId="8951"/>
    <cellStyle name="Comma 132" xfId="8952"/>
    <cellStyle name="Comma 132 2" xfId="8953"/>
    <cellStyle name="Comma 133" xfId="8954"/>
    <cellStyle name="Comma 133 2" xfId="8955"/>
    <cellStyle name="Comma 134" xfId="8956"/>
    <cellStyle name="Comma 134 2" xfId="8957"/>
    <cellStyle name="Comma 135" xfId="8958"/>
    <cellStyle name="Comma 135 2" xfId="8959"/>
    <cellStyle name="Comma 136" xfId="8960"/>
    <cellStyle name="Comma 136 2" xfId="8961"/>
    <cellStyle name="Comma 137" xfId="8962"/>
    <cellStyle name="Comma 137 2" xfId="8963"/>
    <cellStyle name="Comma 138" xfId="8964"/>
    <cellStyle name="Comma 138 2" xfId="8965"/>
    <cellStyle name="Comma 139" xfId="8966"/>
    <cellStyle name="Comma 139 2" xfId="8967"/>
    <cellStyle name="Comma 14" xfId="8968"/>
    <cellStyle name="Comma 14 2" xfId="8969"/>
    <cellStyle name="Comma 14 2 2" xfId="8970"/>
    <cellStyle name="Comma 14 2 2 2" xfId="8971"/>
    <cellStyle name="Comma 14 2 3" xfId="8972"/>
    <cellStyle name="Comma 14 2 3 2" xfId="8973"/>
    <cellStyle name="Comma 14 2 4" xfId="8974"/>
    <cellStyle name="Comma 14 2 5" xfId="8975"/>
    <cellStyle name="Comma 14 3" xfId="8976"/>
    <cellStyle name="Comma 14 3 2" xfId="8977"/>
    <cellStyle name="Comma 14 3 3" xfId="8978"/>
    <cellStyle name="Comma 14 4" xfId="8979"/>
    <cellStyle name="Comma 14 5" xfId="8980"/>
    <cellStyle name="Comma 14 5 2" xfId="8981"/>
    <cellStyle name="Comma 14 6" xfId="8982"/>
    <cellStyle name="Comma 140" xfId="8983"/>
    <cellStyle name="Comma 140 2" xfId="8984"/>
    <cellStyle name="Comma 141" xfId="8985"/>
    <cellStyle name="Comma 141 2" xfId="8986"/>
    <cellStyle name="Comma 142" xfId="8987"/>
    <cellStyle name="Comma 142 2" xfId="8988"/>
    <cellStyle name="Comma 143" xfId="8989"/>
    <cellStyle name="Comma 143 2" xfId="8990"/>
    <cellStyle name="Comma 144" xfId="8991"/>
    <cellStyle name="Comma 144 2" xfId="8992"/>
    <cellStyle name="Comma 145" xfId="8993"/>
    <cellStyle name="Comma 145 2" xfId="8994"/>
    <cellStyle name="Comma 146" xfId="8995"/>
    <cellStyle name="Comma 146 2" xfId="8996"/>
    <cellStyle name="Comma 147" xfId="8997"/>
    <cellStyle name="Comma 147 2" xfId="8998"/>
    <cellStyle name="Comma 148" xfId="8999"/>
    <cellStyle name="Comma 148 2" xfId="9000"/>
    <cellStyle name="Comma 149" xfId="9001"/>
    <cellStyle name="Comma 149 2" xfId="9002"/>
    <cellStyle name="Comma 15" xfId="9003"/>
    <cellStyle name="Comma 15 2" xfId="9004"/>
    <cellStyle name="Comma 15 2 2" xfId="9005"/>
    <cellStyle name="Comma 15 2 2 2" xfId="9006"/>
    <cellStyle name="Comma 15 2 2 3" xfId="9007"/>
    <cellStyle name="Comma 15 2 3" xfId="9008"/>
    <cellStyle name="Comma 15 3" xfId="9009"/>
    <cellStyle name="Comma 15 3 2" xfId="9010"/>
    <cellStyle name="Comma 15 3 3" xfId="9011"/>
    <cellStyle name="Comma 15 4" xfId="9012"/>
    <cellStyle name="Comma 15 4 2" xfId="9013"/>
    <cellStyle name="Comma 15 4 3" xfId="9014"/>
    <cellStyle name="Comma 15 5" xfId="9015"/>
    <cellStyle name="Comma 15 5 2" xfId="9016"/>
    <cellStyle name="Comma 15 6" xfId="9017"/>
    <cellStyle name="Comma 150" xfId="9018"/>
    <cellStyle name="Comma 150 2" xfId="9019"/>
    <cellStyle name="Comma 150 2 2" xfId="9020"/>
    <cellStyle name="Comma 150 2 2 2" xfId="9021"/>
    <cellStyle name="Comma 150 2 2 3" xfId="9022"/>
    <cellStyle name="Comma 150 2 3" xfId="9023"/>
    <cellStyle name="Comma 150 2 4" xfId="9024"/>
    <cellStyle name="Comma 150 3" xfId="9025"/>
    <cellStyle name="Comma 150 3 2" xfId="9026"/>
    <cellStyle name="Comma 150 3 3" xfId="9027"/>
    <cellStyle name="Comma 150 4" xfId="9028"/>
    <cellStyle name="Comma 150 5" xfId="9029"/>
    <cellStyle name="Comma 151" xfId="9030"/>
    <cellStyle name="Comma 151 2" xfId="9031"/>
    <cellStyle name="Comma 151 2 2" xfId="9032"/>
    <cellStyle name="Comma 151 2 2 2" xfId="9033"/>
    <cellStyle name="Comma 151 2 2 3" xfId="9034"/>
    <cellStyle name="Comma 151 2 3" xfId="9035"/>
    <cellStyle name="Comma 151 2 4" xfId="9036"/>
    <cellStyle name="Comma 151 3" xfId="9037"/>
    <cellStyle name="Comma 151 3 2" xfId="9038"/>
    <cellStyle name="Comma 151 3 3" xfId="9039"/>
    <cellStyle name="Comma 151 4" xfId="9040"/>
    <cellStyle name="Comma 151 5" xfId="9041"/>
    <cellStyle name="Comma 152" xfId="9042"/>
    <cellStyle name="Comma 152 2" xfId="9043"/>
    <cellStyle name="Comma 152 2 2" xfId="9044"/>
    <cellStyle name="Comma 152 2 2 2" xfId="9045"/>
    <cellStyle name="Comma 152 2 2 3" xfId="9046"/>
    <cellStyle name="Comma 152 2 3" xfId="9047"/>
    <cellStyle name="Comma 152 2 4" xfId="9048"/>
    <cellStyle name="Comma 152 3" xfId="9049"/>
    <cellStyle name="Comma 152 3 2" xfId="9050"/>
    <cellStyle name="Comma 152 3 3" xfId="9051"/>
    <cellStyle name="Comma 152 4" xfId="9052"/>
    <cellStyle name="Comma 152 5" xfId="9053"/>
    <cellStyle name="Comma 153" xfId="9054"/>
    <cellStyle name="Comma 153 2" xfId="9055"/>
    <cellStyle name="Comma 153 2 2" xfId="9056"/>
    <cellStyle name="Comma 153 2 2 2" xfId="9057"/>
    <cellStyle name="Comma 153 2 2 3" xfId="9058"/>
    <cellStyle name="Comma 153 2 3" xfId="9059"/>
    <cellStyle name="Comma 153 2 4" xfId="9060"/>
    <cellStyle name="Comma 153 3" xfId="9061"/>
    <cellStyle name="Comma 153 3 2" xfId="9062"/>
    <cellStyle name="Comma 153 3 3" xfId="9063"/>
    <cellStyle name="Comma 153 4" xfId="9064"/>
    <cellStyle name="Comma 153 5" xfId="9065"/>
    <cellStyle name="Comma 154" xfId="9066"/>
    <cellStyle name="Comma 154 2" xfId="9067"/>
    <cellStyle name="Comma 154 2 2" xfId="9068"/>
    <cellStyle name="Comma 154 2 2 2" xfId="9069"/>
    <cellStyle name="Comma 154 2 2 3" xfId="9070"/>
    <cellStyle name="Comma 154 2 3" xfId="9071"/>
    <cellStyle name="Comma 154 2 4" xfId="9072"/>
    <cellStyle name="Comma 154 3" xfId="9073"/>
    <cellStyle name="Comma 154 3 2" xfId="9074"/>
    <cellStyle name="Comma 154 3 3" xfId="9075"/>
    <cellStyle name="Comma 154 4" xfId="9076"/>
    <cellStyle name="Comma 154 5" xfId="9077"/>
    <cellStyle name="Comma 155" xfId="9078"/>
    <cellStyle name="Comma 155 2" xfId="9079"/>
    <cellStyle name="Comma 156" xfId="9080"/>
    <cellStyle name="Comma 156 2" xfId="9081"/>
    <cellStyle name="Comma 157" xfId="9082"/>
    <cellStyle name="Comma 157 2" xfId="9083"/>
    <cellStyle name="Comma 158" xfId="9084"/>
    <cellStyle name="Comma 158 2" xfId="9085"/>
    <cellStyle name="Comma 159" xfId="9086"/>
    <cellStyle name="Comma 159 2" xfId="9087"/>
    <cellStyle name="Comma 16" xfId="9088"/>
    <cellStyle name="Comma 16 2" xfId="9089"/>
    <cellStyle name="Comma 16 2 2" xfId="9090"/>
    <cellStyle name="Comma 16 2 2 2" xfId="9091"/>
    <cellStyle name="Comma 16 2 3" xfId="9092"/>
    <cellStyle name="Comma 16 3" xfId="9093"/>
    <cellStyle name="Comma 16 3 2" xfId="9094"/>
    <cellStyle name="Comma 16 4" xfId="9095"/>
    <cellStyle name="Comma 16 4 2" xfId="9096"/>
    <cellStyle name="Comma 16 5" xfId="9097"/>
    <cellStyle name="Comma 160" xfId="9098"/>
    <cellStyle name="Comma 160 2" xfId="9099"/>
    <cellStyle name="Comma 161" xfId="9100"/>
    <cellStyle name="Comma 161 2" xfId="9101"/>
    <cellStyle name="Comma 162" xfId="9102"/>
    <cellStyle name="Comma 162 2" xfId="9103"/>
    <cellStyle name="Comma 163" xfId="9104"/>
    <cellStyle name="Comma 163 2" xfId="9105"/>
    <cellStyle name="Comma 164" xfId="9106"/>
    <cellStyle name="Comma 164 2" xfId="9107"/>
    <cellStyle name="Comma 165" xfId="9108"/>
    <cellStyle name="Comma 165 2" xfId="9109"/>
    <cellStyle name="Comma 165 3" xfId="9110"/>
    <cellStyle name="Comma 166" xfId="9111"/>
    <cellStyle name="Comma 166 2" xfId="9112"/>
    <cellStyle name="Comma 166 3" xfId="9113"/>
    <cellStyle name="Comma 167" xfId="9114"/>
    <cellStyle name="Comma 167 2" xfId="9115"/>
    <cellStyle name="Comma 167 3" xfId="9116"/>
    <cellStyle name="Comma 168" xfId="9117"/>
    <cellStyle name="Comma 168 2" xfId="9118"/>
    <cellStyle name="Comma 168 3" xfId="9119"/>
    <cellStyle name="Comma 169" xfId="9120"/>
    <cellStyle name="Comma 169 2" xfId="9121"/>
    <cellStyle name="Comma 169 3" xfId="9122"/>
    <cellStyle name="Comma 17" xfId="9123"/>
    <cellStyle name="Comma 17 2" xfId="9124"/>
    <cellStyle name="Comma 17 2 2" xfId="9125"/>
    <cellStyle name="Comma 17 2 2 2" xfId="9126"/>
    <cellStyle name="Comma 17 2 3" xfId="9127"/>
    <cellStyle name="Comma 17 3" xfId="9128"/>
    <cellStyle name="Comma 17 3 2" xfId="9129"/>
    <cellStyle name="Comma 17 4" xfId="9130"/>
    <cellStyle name="Comma 17 4 2" xfId="9131"/>
    <cellStyle name="Comma 17 5" xfId="9132"/>
    <cellStyle name="Comma 170" xfId="9133"/>
    <cellStyle name="Comma 170 2" xfId="9134"/>
    <cellStyle name="Comma 170 3" xfId="9135"/>
    <cellStyle name="Comma 171" xfId="9136"/>
    <cellStyle name="Comma 171 2" xfId="9137"/>
    <cellStyle name="Comma 171 3" xfId="9138"/>
    <cellStyle name="Comma 172" xfId="9139"/>
    <cellStyle name="Comma 172 2" xfId="9140"/>
    <cellStyle name="Comma 172 3" xfId="9141"/>
    <cellStyle name="Comma 173" xfId="9142"/>
    <cellStyle name="Comma 173 2" xfId="9143"/>
    <cellStyle name="Comma 173 3" xfId="9144"/>
    <cellStyle name="Comma 174" xfId="9145"/>
    <cellStyle name="Comma 174 2" xfId="9146"/>
    <cellStyle name="Comma 174 3" xfId="9147"/>
    <cellStyle name="Comma 175" xfId="9148"/>
    <cellStyle name="Comma 175 2" xfId="9149"/>
    <cellStyle name="Comma 176" xfId="9150"/>
    <cellStyle name="Comma 176 2" xfId="9151"/>
    <cellStyle name="Comma 177" xfId="9152"/>
    <cellStyle name="Comma 177 2" xfId="9153"/>
    <cellStyle name="Comma 178" xfId="9154"/>
    <cellStyle name="Comma 178 2" xfId="9155"/>
    <cellStyle name="Comma 179" xfId="9156"/>
    <cellStyle name="Comma 179 2" xfId="9157"/>
    <cellStyle name="Comma 18" xfId="9158"/>
    <cellStyle name="Comma 18 2" xfId="9159"/>
    <cellStyle name="Comma 18 2 2" xfId="9160"/>
    <cellStyle name="Comma 18 2 2 2" xfId="9161"/>
    <cellStyle name="Comma 18 2 3" xfId="9162"/>
    <cellStyle name="Comma 18 3" xfId="9163"/>
    <cellStyle name="Comma 18 3 2" xfId="9164"/>
    <cellStyle name="Comma 18 4" xfId="9165"/>
    <cellStyle name="Comma 180" xfId="9166"/>
    <cellStyle name="Comma 180 2" xfId="9167"/>
    <cellStyle name="Comma 181" xfId="9168"/>
    <cellStyle name="Comma 181 2" xfId="9169"/>
    <cellStyle name="Comma 182" xfId="9170"/>
    <cellStyle name="Comma 182 2" xfId="9171"/>
    <cellStyle name="Comma 183" xfId="9172"/>
    <cellStyle name="Comma 183 2" xfId="9173"/>
    <cellStyle name="Comma 184" xfId="9174"/>
    <cellStyle name="Comma 184 2" xfId="9175"/>
    <cellStyle name="Comma 185" xfId="9176"/>
    <cellStyle name="Comma 185 2" xfId="9177"/>
    <cellStyle name="Comma 186" xfId="9178"/>
    <cellStyle name="Comma 186 2" xfId="9179"/>
    <cellStyle name="Comma 187" xfId="9180"/>
    <cellStyle name="Comma 187 2" xfId="9181"/>
    <cellStyle name="Comma 188" xfId="9182"/>
    <cellStyle name="Comma 188 2" xfId="9183"/>
    <cellStyle name="Comma 189" xfId="9184"/>
    <cellStyle name="Comma 189 2" xfId="9185"/>
    <cellStyle name="Comma 19" xfId="9186"/>
    <cellStyle name="Comma 19 2" xfId="9187"/>
    <cellStyle name="Comma 19 2 2" xfId="9188"/>
    <cellStyle name="Comma 19 2 2 2" xfId="9189"/>
    <cellStyle name="Comma 19 2 2 3" xfId="9190"/>
    <cellStyle name="Comma 19 2 3" xfId="9191"/>
    <cellStyle name="Comma 19 3" xfId="9192"/>
    <cellStyle name="Comma 19 4" xfId="9193"/>
    <cellStyle name="Comma 190" xfId="9194"/>
    <cellStyle name="Comma 190 2" xfId="9195"/>
    <cellStyle name="Comma 191" xfId="9196"/>
    <cellStyle name="Comma 191 2" xfId="9197"/>
    <cellStyle name="Comma 192" xfId="9198"/>
    <cellStyle name="Comma 192 2" xfId="9199"/>
    <cellStyle name="Comma 193" xfId="9200"/>
    <cellStyle name="Comma 193 2" xfId="9201"/>
    <cellStyle name="Comma 194" xfId="9202"/>
    <cellStyle name="Comma 194 2" xfId="9203"/>
    <cellStyle name="Comma 195" xfId="9204"/>
    <cellStyle name="Comma 195 2" xfId="9205"/>
    <cellStyle name="Comma 196" xfId="9206"/>
    <cellStyle name="Comma 196 2" xfId="9207"/>
    <cellStyle name="Comma 197" xfId="9208"/>
    <cellStyle name="Comma 197 2" xfId="9209"/>
    <cellStyle name="Comma 198" xfId="9210"/>
    <cellStyle name="Comma 198 2" xfId="9211"/>
    <cellStyle name="Comma 198 3" xfId="9212"/>
    <cellStyle name="Comma 199" xfId="9213"/>
    <cellStyle name="Comma 199 2" xfId="9214"/>
    <cellStyle name="Comma 199 3" xfId="9215"/>
    <cellStyle name="Comma 2" xfId="9216"/>
    <cellStyle name="Comma 2 10" xfId="9217"/>
    <cellStyle name="Comma 2 10 2" xfId="9218"/>
    <cellStyle name="Comma 2 10 4" xfId="9219"/>
    <cellStyle name="Comma 2 11" xfId="9220"/>
    <cellStyle name="Comma 2 11 2" xfId="9221"/>
    <cellStyle name="Comma 2 12" xfId="9222"/>
    <cellStyle name="Comma 2 12 2" xfId="9223"/>
    <cellStyle name="Comma 2 13" xfId="9224"/>
    <cellStyle name="Comma 2 13 2" xfId="9225"/>
    <cellStyle name="Comma 2 14" xfId="9226"/>
    <cellStyle name="Comma 2 14 2" xfId="9227"/>
    <cellStyle name="Comma 2 15" xfId="9228"/>
    <cellStyle name="Comma 2 15 2" xfId="9229"/>
    <cellStyle name="Comma 2 16" xfId="9230"/>
    <cellStyle name="Comma 2 16 2" xfId="9231"/>
    <cellStyle name="Comma 2 17" xfId="9232"/>
    <cellStyle name="Comma 2 17 2" xfId="9233"/>
    <cellStyle name="Comma 2 18" xfId="9234"/>
    <cellStyle name="Comma 2 18 2" xfId="9235"/>
    <cellStyle name="Comma 2 18 2 2" xfId="9236"/>
    <cellStyle name="Comma 2 18 3" xfId="9237"/>
    <cellStyle name="Comma 2 18 4" xfId="9238"/>
    <cellStyle name="Comma 2 19" xfId="9239"/>
    <cellStyle name="Comma 2 19 2" xfId="9240"/>
    <cellStyle name="Comma 2 2" xfId="9241"/>
    <cellStyle name="Comma 2 2 10" xfId="9242"/>
    <cellStyle name="Comma 2 2 10 10" xfId="9243"/>
    <cellStyle name="Comma 2 2 10 11" xfId="9244"/>
    <cellStyle name="Comma 2 2 10 2" xfId="9245"/>
    <cellStyle name="Comma 2 2 10 2 10" xfId="9246"/>
    <cellStyle name="Comma 2 2 10 2 2" xfId="9247"/>
    <cellStyle name="Comma 2 2 10 2 2 2" xfId="9248"/>
    <cellStyle name="Comma 2 2 10 2 2 2 2" xfId="9249"/>
    <cellStyle name="Comma 2 2 10 2 2 2 2 2" xfId="9250"/>
    <cellStyle name="Comma 2 2 10 2 2 2 2 2 2" xfId="9251"/>
    <cellStyle name="Comma 2 2 10 2 2 2 2 2 3" xfId="9252"/>
    <cellStyle name="Comma 2 2 10 2 2 2 2 3" xfId="9253"/>
    <cellStyle name="Comma 2 2 10 2 2 2 2 4" xfId="9254"/>
    <cellStyle name="Comma 2 2 10 2 2 2 3" xfId="9255"/>
    <cellStyle name="Comma 2 2 10 2 2 2 3 2" xfId="9256"/>
    <cellStyle name="Comma 2 2 10 2 2 2 3 3" xfId="9257"/>
    <cellStyle name="Comma 2 2 10 2 2 2 4" xfId="9258"/>
    <cellStyle name="Comma 2 2 10 2 2 2 5" xfId="9259"/>
    <cellStyle name="Comma 2 2 10 2 2 3" xfId="9260"/>
    <cellStyle name="Comma 2 2 10 2 2 3 2" xfId="9261"/>
    <cellStyle name="Comma 2 2 10 2 2 3 2 2" xfId="9262"/>
    <cellStyle name="Comma 2 2 10 2 2 3 2 2 2" xfId="9263"/>
    <cellStyle name="Comma 2 2 10 2 2 3 2 2 3" xfId="9264"/>
    <cellStyle name="Comma 2 2 10 2 2 3 2 3" xfId="9265"/>
    <cellStyle name="Comma 2 2 10 2 2 3 2 4" xfId="9266"/>
    <cellStyle name="Comma 2 2 10 2 2 3 3" xfId="9267"/>
    <cellStyle name="Comma 2 2 10 2 2 3 3 2" xfId="9268"/>
    <cellStyle name="Comma 2 2 10 2 2 3 3 3" xfId="9269"/>
    <cellStyle name="Comma 2 2 10 2 2 3 4" xfId="9270"/>
    <cellStyle name="Comma 2 2 10 2 2 3 5" xfId="9271"/>
    <cellStyle name="Comma 2 2 10 2 2 4" xfId="9272"/>
    <cellStyle name="Comma 2 2 10 2 2 4 2" xfId="9273"/>
    <cellStyle name="Comma 2 2 10 2 2 4 2 2" xfId="9274"/>
    <cellStyle name="Comma 2 2 10 2 2 4 2 2 2" xfId="9275"/>
    <cellStyle name="Comma 2 2 10 2 2 4 2 2 3" xfId="9276"/>
    <cellStyle name="Comma 2 2 10 2 2 4 2 3" xfId="9277"/>
    <cellStyle name="Comma 2 2 10 2 2 4 2 4" xfId="9278"/>
    <cellStyle name="Comma 2 2 10 2 2 4 3" xfId="9279"/>
    <cellStyle name="Comma 2 2 10 2 2 4 3 2" xfId="9280"/>
    <cellStyle name="Comma 2 2 10 2 2 4 3 3" xfId="9281"/>
    <cellStyle name="Comma 2 2 10 2 2 4 4" xfId="9282"/>
    <cellStyle name="Comma 2 2 10 2 2 4 5" xfId="9283"/>
    <cellStyle name="Comma 2 2 10 2 2 5" xfId="9284"/>
    <cellStyle name="Comma 2 2 10 2 2 5 2" xfId="9285"/>
    <cellStyle name="Comma 2 2 10 2 2 5 2 2" xfId="9286"/>
    <cellStyle name="Comma 2 2 10 2 2 5 2 3" xfId="9287"/>
    <cellStyle name="Comma 2 2 10 2 2 5 3" xfId="9288"/>
    <cellStyle name="Comma 2 2 10 2 2 5 4" xfId="9289"/>
    <cellStyle name="Comma 2 2 10 2 2 6" xfId="9290"/>
    <cellStyle name="Comma 2 2 10 2 2 6 2" xfId="9291"/>
    <cellStyle name="Comma 2 2 10 2 2 6 3" xfId="9292"/>
    <cellStyle name="Comma 2 2 10 2 2 7" xfId="9293"/>
    <cellStyle name="Comma 2 2 10 2 2 8" xfId="9294"/>
    <cellStyle name="Comma 2 2 10 2 2 9" xfId="9295"/>
    <cellStyle name="Comma 2 2 10 2 3" xfId="9296"/>
    <cellStyle name="Comma 2 2 10 2 3 2" xfId="9297"/>
    <cellStyle name="Comma 2 2 10 2 3 2 2" xfId="9298"/>
    <cellStyle name="Comma 2 2 10 2 3 2 2 2" xfId="9299"/>
    <cellStyle name="Comma 2 2 10 2 3 2 2 3" xfId="9300"/>
    <cellStyle name="Comma 2 2 10 2 3 2 3" xfId="9301"/>
    <cellStyle name="Comma 2 2 10 2 3 2 4" xfId="9302"/>
    <cellStyle name="Comma 2 2 10 2 3 3" xfId="9303"/>
    <cellStyle name="Comma 2 2 10 2 3 3 2" xfId="9304"/>
    <cellStyle name="Comma 2 2 10 2 3 3 3" xfId="9305"/>
    <cellStyle name="Comma 2 2 10 2 3 4" xfId="9306"/>
    <cellStyle name="Comma 2 2 10 2 3 5" xfId="9307"/>
    <cellStyle name="Comma 2 2 10 2 4" xfId="9308"/>
    <cellStyle name="Comma 2 2 10 2 4 2" xfId="9309"/>
    <cellStyle name="Comma 2 2 10 2 4 2 2" xfId="9310"/>
    <cellStyle name="Comma 2 2 10 2 4 2 2 2" xfId="9311"/>
    <cellStyle name="Comma 2 2 10 2 4 2 2 3" xfId="9312"/>
    <cellStyle name="Comma 2 2 10 2 4 2 3" xfId="9313"/>
    <cellStyle name="Comma 2 2 10 2 4 2 4" xfId="9314"/>
    <cellStyle name="Comma 2 2 10 2 4 3" xfId="9315"/>
    <cellStyle name="Comma 2 2 10 2 4 3 2" xfId="9316"/>
    <cellStyle name="Comma 2 2 10 2 4 3 3" xfId="9317"/>
    <cellStyle name="Comma 2 2 10 2 4 4" xfId="9318"/>
    <cellStyle name="Comma 2 2 10 2 4 5" xfId="9319"/>
    <cellStyle name="Comma 2 2 10 2 5" xfId="9320"/>
    <cellStyle name="Comma 2 2 10 2 5 2" xfId="9321"/>
    <cellStyle name="Comma 2 2 10 2 5 2 2" xfId="9322"/>
    <cellStyle name="Comma 2 2 10 2 5 2 2 2" xfId="9323"/>
    <cellStyle name="Comma 2 2 10 2 5 2 2 3" xfId="9324"/>
    <cellStyle name="Comma 2 2 10 2 5 2 3" xfId="9325"/>
    <cellStyle name="Comma 2 2 10 2 5 2 4" xfId="9326"/>
    <cellStyle name="Comma 2 2 10 2 5 3" xfId="9327"/>
    <cellStyle name="Comma 2 2 10 2 5 3 2" xfId="9328"/>
    <cellStyle name="Comma 2 2 10 2 5 3 3" xfId="9329"/>
    <cellStyle name="Comma 2 2 10 2 5 4" xfId="9330"/>
    <cellStyle name="Comma 2 2 10 2 5 5" xfId="9331"/>
    <cellStyle name="Comma 2 2 10 2 6" xfId="9332"/>
    <cellStyle name="Comma 2 2 10 2 6 2" xfId="9333"/>
    <cellStyle name="Comma 2 2 10 2 6 2 2" xfId="9334"/>
    <cellStyle name="Comma 2 2 10 2 6 2 3" xfId="9335"/>
    <cellStyle name="Comma 2 2 10 2 6 3" xfId="9336"/>
    <cellStyle name="Comma 2 2 10 2 6 4" xfId="9337"/>
    <cellStyle name="Comma 2 2 10 2 7" xfId="9338"/>
    <cellStyle name="Comma 2 2 10 2 7 2" xfId="9339"/>
    <cellStyle name="Comma 2 2 10 2 7 3" xfId="9340"/>
    <cellStyle name="Comma 2 2 10 2 8" xfId="9341"/>
    <cellStyle name="Comma 2 2 10 2 9" xfId="9342"/>
    <cellStyle name="Comma 2 2 10 3" xfId="9343"/>
    <cellStyle name="Comma 2 2 10 3 10" xfId="9344"/>
    <cellStyle name="Comma 2 2 10 3 2" xfId="9345"/>
    <cellStyle name="Comma 2 2 10 3 2 2" xfId="9346"/>
    <cellStyle name="Comma 2 2 10 3 2 2 2" xfId="9347"/>
    <cellStyle name="Comma 2 2 10 3 2 2 2 2" xfId="9348"/>
    <cellStyle name="Comma 2 2 10 3 2 2 2 3" xfId="9349"/>
    <cellStyle name="Comma 2 2 10 3 2 2 3" xfId="9350"/>
    <cellStyle name="Comma 2 2 10 3 2 2 4" xfId="9351"/>
    <cellStyle name="Comma 2 2 10 3 2 3" xfId="9352"/>
    <cellStyle name="Comma 2 2 10 3 2 3 2" xfId="9353"/>
    <cellStyle name="Comma 2 2 10 3 2 3 3" xfId="9354"/>
    <cellStyle name="Comma 2 2 10 3 2 4" xfId="9355"/>
    <cellStyle name="Comma 2 2 10 3 2 5" xfId="9356"/>
    <cellStyle name="Comma 2 2 10 3 3" xfId="9357"/>
    <cellStyle name="Comma 2 2 10 3 3 2" xfId="9358"/>
    <cellStyle name="Comma 2 2 10 3 3 2 2" xfId="9359"/>
    <cellStyle name="Comma 2 2 10 3 3 2 2 2" xfId="9360"/>
    <cellStyle name="Comma 2 2 10 3 3 2 2 3" xfId="9361"/>
    <cellStyle name="Comma 2 2 10 3 3 2 3" xfId="9362"/>
    <cellStyle name="Comma 2 2 10 3 3 2 4" xfId="9363"/>
    <cellStyle name="Comma 2 2 10 3 3 3" xfId="9364"/>
    <cellStyle name="Comma 2 2 10 3 3 3 2" xfId="9365"/>
    <cellStyle name="Comma 2 2 10 3 3 3 3" xfId="9366"/>
    <cellStyle name="Comma 2 2 10 3 3 4" xfId="9367"/>
    <cellStyle name="Comma 2 2 10 3 3 5" xfId="9368"/>
    <cellStyle name="Comma 2 2 10 3 4" xfId="9369"/>
    <cellStyle name="Comma 2 2 10 3 4 2" xfId="9370"/>
    <cellStyle name="Comma 2 2 10 3 4 2 2" xfId="9371"/>
    <cellStyle name="Comma 2 2 10 3 4 2 2 2" xfId="9372"/>
    <cellStyle name="Comma 2 2 10 3 4 2 2 3" xfId="9373"/>
    <cellStyle name="Comma 2 2 10 3 4 2 3" xfId="9374"/>
    <cellStyle name="Comma 2 2 10 3 4 2 4" xfId="9375"/>
    <cellStyle name="Comma 2 2 10 3 4 3" xfId="9376"/>
    <cellStyle name="Comma 2 2 10 3 4 3 2" xfId="9377"/>
    <cellStyle name="Comma 2 2 10 3 4 3 3" xfId="9378"/>
    <cellStyle name="Comma 2 2 10 3 4 4" xfId="9379"/>
    <cellStyle name="Comma 2 2 10 3 4 5" xfId="9380"/>
    <cellStyle name="Comma 2 2 10 3 5" xfId="9381"/>
    <cellStyle name="Comma 2 2 10 3 5 2" xfId="9382"/>
    <cellStyle name="Comma 2 2 10 3 5 2 2" xfId="9383"/>
    <cellStyle name="Comma 2 2 10 3 5 2 3" xfId="9384"/>
    <cellStyle name="Comma 2 2 10 3 5 3" xfId="9385"/>
    <cellStyle name="Comma 2 2 10 3 5 4" xfId="9386"/>
    <cellStyle name="Comma 2 2 10 3 6" xfId="9387"/>
    <cellStyle name="Comma 2 2 10 3 6 2" xfId="9388"/>
    <cellStyle name="Comma 2 2 10 3 6 3" xfId="9389"/>
    <cellStyle name="Comma 2 2 10 3 7" xfId="9390"/>
    <cellStyle name="Comma 2 2 10 3 8" xfId="9391"/>
    <cellStyle name="Comma 2 2 10 3 9" xfId="9392"/>
    <cellStyle name="Comma 2 2 10 4" xfId="9393"/>
    <cellStyle name="Comma 2 2 10 4 2" xfId="9394"/>
    <cellStyle name="Comma 2 2 10 4 2 2" xfId="9395"/>
    <cellStyle name="Comma 2 2 10 4 2 2 2" xfId="9396"/>
    <cellStyle name="Comma 2 2 10 4 2 2 3" xfId="9397"/>
    <cellStyle name="Comma 2 2 10 4 2 3" xfId="9398"/>
    <cellStyle name="Comma 2 2 10 4 2 4" xfId="9399"/>
    <cellStyle name="Comma 2 2 10 4 3" xfId="9400"/>
    <cellStyle name="Comma 2 2 10 4 3 2" xfId="9401"/>
    <cellStyle name="Comma 2 2 10 4 3 3" xfId="9402"/>
    <cellStyle name="Comma 2 2 10 4 4" xfId="9403"/>
    <cellStyle name="Comma 2 2 10 4 5" xfId="9404"/>
    <cellStyle name="Comma 2 2 10 5" xfId="9405"/>
    <cellStyle name="Comma 2 2 10 5 2" xfId="9406"/>
    <cellStyle name="Comma 2 2 10 5 2 2" xfId="9407"/>
    <cellStyle name="Comma 2 2 10 5 2 2 2" xfId="9408"/>
    <cellStyle name="Comma 2 2 10 5 2 2 3" xfId="9409"/>
    <cellStyle name="Comma 2 2 10 5 2 3" xfId="9410"/>
    <cellStyle name="Comma 2 2 10 5 2 4" xfId="9411"/>
    <cellStyle name="Comma 2 2 10 5 3" xfId="9412"/>
    <cellStyle name="Comma 2 2 10 5 3 2" xfId="9413"/>
    <cellStyle name="Comma 2 2 10 5 3 3" xfId="9414"/>
    <cellStyle name="Comma 2 2 10 5 4" xfId="9415"/>
    <cellStyle name="Comma 2 2 10 5 5" xfId="9416"/>
    <cellStyle name="Comma 2 2 10 6" xfId="9417"/>
    <cellStyle name="Comma 2 2 10 6 2" xfId="9418"/>
    <cellStyle name="Comma 2 2 10 6 2 2" xfId="9419"/>
    <cellStyle name="Comma 2 2 10 6 2 2 2" xfId="9420"/>
    <cellStyle name="Comma 2 2 10 6 2 2 3" xfId="9421"/>
    <cellStyle name="Comma 2 2 10 6 2 3" xfId="9422"/>
    <cellStyle name="Comma 2 2 10 6 2 4" xfId="9423"/>
    <cellStyle name="Comma 2 2 10 6 3" xfId="9424"/>
    <cellStyle name="Comma 2 2 10 6 3 2" xfId="9425"/>
    <cellStyle name="Comma 2 2 10 6 3 3" xfId="9426"/>
    <cellStyle name="Comma 2 2 10 6 4" xfId="9427"/>
    <cellStyle name="Comma 2 2 10 6 5" xfId="9428"/>
    <cellStyle name="Comma 2 2 10 7" xfId="9429"/>
    <cellStyle name="Comma 2 2 10 7 2" xfId="9430"/>
    <cellStyle name="Comma 2 2 10 7 2 2" xfId="9431"/>
    <cellStyle name="Comma 2 2 10 7 2 3" xfId="9432"/>
    <cellStyle name="Comma 2 2 10 7 3" xfId="9433"/>
    <cellStyle name="Comma 2 2 10 7 4" xfId="9434"/>
    <cellStyle name="Comma 2 2 10 8" xfId="9435"/>
    <cellStyle name="Comma 2 2 10 8 2" xfId="9436"/>
    <cellStyle name="Comma 2 2 10 8 3" xfId="9437"/>
    <cellStyle name="Comma 2 2 10 9" xfId="9438"/>
    <cellStyle name="Comma 2 2 11" xfId="9439"/>
    <cellStyle name="Comma 2 2 11 10" xfId="9440"/>
    <cellStyle name="Comma 2 2 11 11" xfId="9441"/>
    <cellStyle name="Comma 2 2 11 2" xfId="9442"/>
    <cellStyle name="Comma 2 2 11 2 10" xfId="9443"/>
    <cellStyle name="Comma 2 2 11 2 2" xfId="9444"/>
    <cellStyle name="Comma 2 2 11 2 2 2" xfId="9445"/>
    <cellStyle name="Comma 2 2 11 2 2 2 2" xfId="9446"/>
    <cellStyle name="Comma 2 2 11 2 2 2 2 2" xfId="9447"/>
    <cellStyle name="Comma 2 2 11 2 2 2 2 2 2" xfId="9448"/>
    <cellStyle name="Comma 2 2 11 2 2 2 2 2 3" xfId="9449"/>
    <cellStyle name="Comma 2 2 11 2 2 2 2 3" xfId="9450"/>
    <cellStyle name="Comma 2 2 11 2 2 2 2 4" xfId="9451"/>
    <cellStyle name="Comma 2 2 11 2 2 2 3" xfId="9452"/>
    <cellStyle name="Comma 2 2 11 2 2 2 3 2" xfId="9453"/>
    <cellStyle name="Comma 2 2 11 2 2 2 3 3" xfId="9454"/>
    <cellStyle name="Comma 2 2 11 2 2 2 4" xfId="9455"/>
    <cellStyle name="Comma 2 2 11 2 2 2 5" xfId="9456"/>
    <cellStyle name="Comma 2 2 11 2 2 3" xfId="9457"/>
    <cellStyle name="Comma 2 2 11 2 2 3 2" xfId="9458"/>
    <cellStyle name="Comma 2 2 11 2 2 3 2 2" xfId="9459"/>
    <cellStyle name="Comma 2 2 11 2 2 3 2 2 2" xfId="9460"/>
    <cellStyle name="Comma 2 2 11 2 2 3 2 2 3" xfId="9461"/>
    <cellStyle name="Comma 2 2 11 2 2 3 2 3" xfId="9462"/>
    <cellStyle name="Comma 2 2 11 2 2 3 2 4" xfId="9463"/>
    <cellStyle name="Comma 2 2 11 2 2 3 3" xfId="9464"/>
    <cellStyle name="Comma 2 2 11 2 2 3 3 2" xfId="9465"/>
    <cellStyle name="Comma 2 2 11 2 2 3 3 3" xfId="9466"/>
    <cellStyle name="Comma 2 2 11 2 2 3 4" xfId="9467"/>
    <cellStyle name="Comma 2 2 11 2 2 3 5" xfId="9468"/>
    <cellStyle name="Comma 2 2 11 2 2 4" xfId="9469"/>
    <cellStyle name="Comma 2 2 11 2 2 4 2" xfId="9470"/>
    <cellStyle name="Comma 2 2 11 2 2 4 2 2" xfId="9471"/>
    <cellStyle name="Comma 2 2 11 2 2 4 2 2 2" xfId="9472"/>
    <cellStyle name="Comma 2 2 11 2 2 4 2 2 3" xfId="9473"/>
    <cellStyle name="Comma 2 2 11 2 2 4 2 3" xfId="9474"/>
    <cellStyle name="Comma 2 2 11 2 2 4 2 4" xfId="9475"/>
    <cellStyle name="Comma 2 2 11 2 2 4 3" xfId="9476"/>
    <cellStyle name="Comma 2 2 11 2 2 4 3 2" xfId="9477"/>
    <cellStyle name="Comma 2 2 11 2 2 4 3 3" xfId="9478"/>
    <cellStyle name="Comma 2 2 11 2 2 4 4" xfId="9479"/>
    <cellStyle name="Comma 2 2 11 2 2 4 5" xfId="9480"/>
    <cellStyle name="Comma 2 2 11 2 2 5" xfId="9481"/>
    <cellStyle name="Comma 2 2 11 2 2 5 2" xfId="9482"/>
    <cellStyle name="Comma 2 2 11 2 2 5 2 2" xfId="9483"/>
    <cellStyle name="Comma 2 2 11 2 2 5 2 3" xfId="9484"/>
    <cellStyle name="Comma 2 2 11 2 2 5 3" xfId="9485"/>
    <cellStyle name="Comma 2 2 11 2 2 5 4" xfId="9486"/>
    <cellStyle name="Comma 2 2 11 2 2 6" xfId="9487"/>
    <cellStyle name="Comma 2 2 11 2 2 6 2" xfId="9488"/>
    <cellStyle name="Comma 2 2 11 2 2 6 3" xfId="9489"/>
    <cellStyle name="Comma 2 2 11 2 2 7" xfId="9490"/>
    <cellStyle name="Comma 2 2 11 2 2 8" xfId="9491"/>
    <cellStyle name="Comma 2 2 11 2 2 9" xfId="9492"/>
    <cellStyle name="Comma 2 2 11 2 3" xfId="9493"/>
    <cellStyle name="Comma 2 2 11 2 3 2" xfId="9494"/>
    <cellStyle name="Comma 2 2 11 2 3 2 2" xfId="9495"/>
    <cellStyle name="Comma 2 2 11 2 3 2 2 2" xfId="9496"/>
    <cellStyle name="Comma 2 2 11 2 3 2 2 3" xfId="9497"/>
    <cellStyle name="Comma 2 2 11 2 3 2 3" xfId="9498"/>
    <cellStyle name="Comma 2 2 11 2 3 2 4" xfId="9499"/>
    <cellStyle name="Comma 2 2 11 2 3 3" xfId="9500"/>
    <cellStyle name="Comma 2 2 11 2 3 3 2" xfId="9501"/>
    <cellStyle name="Comma 2 2 11 2 3 3 3" xfId="9502"/>
    <cellStyle name="Comma 2 2 11 2 3 4" xfId="9503"/>
    <cellStyle name="Comma 2 2 11 2 3 5" xfId="9504"/>
    <cellStyle name="Comma 2 2 11 2 4" xfId="9505"/>
    <cellStyle name="Comma 2 2 11 2 4 2" xfId="9506"/>
    <cellStyle name="Comma 2 2 11 2 4 2 2" xfId="9507"/>
    <cellStyle name="Comma 2 2 11 2 4 2 2 2" xfId="9508"/>
    <cellStyle name="Comma 2 2 11 2 4 2 2 3" xfId="9509"/>
    <cellStyle name="Comma 2 2 11 2 4 2 3" xfId="9510"/>
    <cellStyle name="Comma 2 2 11 2 4 2 4" xfId="9511"/>
    <cellStyle name="Comma 2 2 11 2 4 3" xfId="9512"/>
    <cellStyle name="Comma 2 2 11 2 4 3 2" xfId="9513"/>
    <cellStyle name="Comma 2 2 11 2 4 3 3" xfId="9514"/>
    <cellStyle name="Comma 2 2 11 2 4 4" xfId="9515"/>
    <cellStyle name="Comma 2 2 11 2 4 5" xfId="9516"/>
    <cellStyle name="Comma 2 2 11 2 5" xfId="9517"/>
    <cellStyle name="Comma 2 2 11 2 5 2" xfId="9518"/>
    <cellStyle name="Comma 2 2 11 2 5 2 2" xfId="9519"/>
    <cellStyle name="Comma 2 2 11 2 5 2 2 2" xfId="9520"/>
    <cellStyle name="Comma 2 2 11 2 5 2 2 3" xfId="9521"/>
    <cellStyle name="Comma 2 2 11 2 5 2 3" xfId="9522"/>
    <cellStyle name="Comma 2 2 11 2 5 2 4" xfId="9523"/>
    <cellStyle name="Comma 2 2 11 2 5 3" xfId="9524"/>
    <cellStyle name="Comma 2 2 11 2 5 3 2" xfId="9525"/>
    <cellStyle name="Comma 2 2 11 2 5 3 3" xfId="9526"/>
    <cellStyle name="Comma 2 2 11 2 5 4" xfId="9527"/>
    <cellStyle name="Comma 2 2 11 2 5 5" xfId="9528"/>
    <cellStyle name="Comma 2 2 11 2 6" xfId="9529"/>
    <cellStyle name="Comma 2 2 11 2 6 2" xfId="9530"/>
    <cellStyle name="Comma 2 2 11 2 6 2 2" xfId="9531"/>
    <cellStyle name="Comma 2 2 11 2 6 2 3" xfId="9532"/>
    <cellStyle name="Comma 2 2 11 2 6 3" xfId="9533"/>
    <cellStyle name="Comma 2 2 11 2 6 4" xfId="9534"/>
    <cellStyle name="Comma 2 2 11 2 7" xfId="9535"/>
    <cellStyle name="Comma 2 2 11 2 7 2" xfId="9536"/>
    <cellStyle name="Comma 2 2 11 2 7 3" xfId="9537"/>
    <cellStyle name="Comma 2 2 11 2 8" xfId="9538"/>
    <cellStyle name="Comma 2 2 11 2 9" xfId="9539"/>
    <cellStyle name="Comma 2 2 11 3" xfId="9540"/>
    <cellStyle name="Comma 2 2 11 3 10" xfId="9541"/>
    <cellStyle name="Comma 2 2 11 3 2" xfId="9542"/>
    <cellStyle name="Comma 2 2 11 3 2 2" xfId="9543"/>
    <cellStyle name="Comma 2 2 11 3 2 2 2" xfId="9544"/>
    <cellStyle name="Comma 2 2 11 3 2 2 2 2" xfId="9545"/>
    <cellStyle name="Comma 2 2 11 3 2 2 2 3" xfId="9546"/>
    <cellStyle name="Comma 2 2 11 3 2 2 3" xfId="9547"/>
    <cellStyle name="Comma 2 2 11 3 2 2 4" xfId="9548"/>
    <cellStyle name="Comma 2 2 11 3 2 3" xfId="9549"/>
    <cellStyle name="Comma 2 2 11 3 2 3 2" xfId="9550"/>
    <cellStyle name="Comma 2 2 11 3 2 3 3" xfId="9551"/>
    <cellStyle name="Comma 2 2 11 3 2 4" xfId="9552"/>
    <cellStyle name="Comma 2 2 11 3 2 5" xfId="9553"/>
    <cellStyle name="Comma 2 2 11 3 3" xfId="9554"/>
    <cellStyle name="Comma 2 2 11 3 3 2" xfId="9555"/>
    <cellStyle name="Comma 2 2 11 3 3 2 2" xfId="9556"/>
    <cellStyle name="Comma 2 2 11 3 3 2 2 2" xfId="9557"/>
    <cellStyle name="Comma 2 2 11 3 3 2 2 3" xfId="9558"/>
    <cellStyle name="Comma 2 2 11 3 3 2 3" xfId="9559"/>
    <cellStyle name="Comma 2 2 11 3 3 2 4" xfId="9560"/>
    <cellStyle name="Comma 2 2 11 3 3 3" xfId="9561"/>
    <cellStyle name="Comma 2 2 11 3 3 3 2" xfId="9562"/>
    <cellStyle name="Comma 2 2 11 3 3 3 3" xfId="9563"/>
    <cellStyle name="Comma 2 2 11 3 3 4" xfId="9564"/>
    <cellStyle name="Comma 2 2 11 3 3 5" xfId="9565"/>
    <cellStyle name="Comma 2 2 11 3 4" xfId="9566"/>
    <cellStyle name="Comma 2 2 11 3 4 2" xfId="9567"/>
    <cellStyle name="Comma 2 2 11 3 4 2 2" xfId="9568"/>
    <cellStyle name="Comma 2 2 11 3 4 2 2 2" xfId="9569"/>
    <cellStyle name="Comma 2 2 11 3 4 2 2 3" xfId="9570"/>
    <cellStyle name="Comma 2 2 11 3 4 2 3" xfId="9571"/>
    <cellStyle name="Comma 2 2 11 3 4 2 4" xfId="9572"/>
    <cellStyle name="Comma 2 2 11 3 4 3" xfId="9573"/>
    <cellStyle name="Comma 2 2 11 3 4 3 2" xfId="9574"/>
    <cellStyle name="Comma 2 2 11 3 4 3 3" xfId="9575"/>
    <cellStyle name="Comma 2 2 11 3 4 4" xfId="9576"/>
    <cellStyle name="Comma 2 2 11 3 4 5" xfId="9577"/>
    <cellStyle name="Comma 2 2 11 3 5" xfId="9578"/>
    <cellStyle name="Comma 2 2 11 3 5 2" xfId="9579"/>
    <cellStyle name="Comma 2 2 11 3 5 2 2" xfId="9580"/>
    <cellStyle name="Comma 2 2 11 3 5 2 3" xfId="9581"/>
    <cellStyle name="Comma 2 2 11 3 5 3" xfId="9582"/>
    <cellStyle name="Comma 2 2 11 3 5 4" xfId="9583"/>
    <cellStyle name="Comma 2 2 11 3 6" xfId="9584"/>
    <cellStyle name="Comma 2 2 11 3 6 2" xfId="9585"/>
    <cellStyle name="Comma 2 2 11 3 6 3" xfId="9586"/>
    <cellStyle name="Comma 2 2 11 3 7" xfId="9587"/>
    <cellStyle name="Comma 2 2 11 3 8" xfId="9588"/>
    <cellStyle name="Comma 2 2 11 3 9" xfId="9589"/>
    <cellStyle name="Comma 2 2 11 4" xfId="9590"/>
    <cellStyle name="Comma 2 2 11 4 2" xfId="9591"/>
    <cellStyle name="Comma 2 2 11 4 2 2" xfId="9592"/>
    <cellStyle name="Comma 2 2 11 4 2 2 2" xfId="9593"/>
    <cellStyle name="Comma 2 2 11 4 2 2 3" xfId="9594"/>
    <cellStyle name="Comma 2 2 11 4 2 3" xfId="9595"/>
    <cellStyle name="Comma 2 2 11 4 2 4" xfId="9596"/>
    <cellStyle name="Comma 2 2 11 4 3" xfId="9597"/>
    <cellStyle name="Comma 2 2 11 4 3 2" xfId="9598"/>
    <cellStyle name="Comma 2 2 11 4 3 3" xfId="9599"/>
    <cellStyle name="Comma 2 2 11 4 4" xfId="9600"/>
    <cellStyle name="Comma 2 2 11 4 5" xfId="9601"/>
    <cellStyle name="Comma 2 2 11 5" xfId="9602"/>
    <cellStyle name="Comma 2 2 11 5 2" xfId="9603"/>
    <cellStyle name="Comma 2 2 11 5 2 2" xfId="9604"/>
    <cellStyle name="Comma 2 2 11 5 2 2 2" xfId="9605"/>
    <cellStyle name="Comma 2 2 11 5 2 2 3" xfId="9606"/>
    <cellStyle name="Comma 2 2 11 5 2 3" xfId="9607"/>
    <cellStyle name="Comma 2 2 11 5 2 4" xfId="9608"/>
    <cellStyle name="Comma 2 2 11 5 3" xfId="9609"/>
    <cellStyle name="Comma 2 2 11 5 3 2" xfId="9610"/>
    <cellStyle name="Comma 2 2 11 5 3 3" xfId="9611"/>
    <cellStyle name="Comma 2 2 11 5 4" xfId="9612"/>
    <cellStyle name="Comma 2 2 11 5 5" xfId="9613"/>
    <cellStyle name="Comma 2 2 11 6" xfId="9614"/>
    <cellStyle name="Comma 2 2 11 6 2" xfId="9615"/>
    <cellStyle name="Comma 2 2 11 6 2 2" xfId="9616"/>
    <cellStyle name="Comma 2 2 11 6 2 2 2" xfId="9617"/>
    <cellStyle name="Comma 2 2 11 6 2 2 3" xfId="9618"/>
    <cellStyle name="Comma 2 2 11 6 2 3" xfId="9619"/>
    <cellStyle name="Comma 2 2 11 6 2 4" xfId="9620"/>
    <cellStyle name="Comma 2 2 11 6 3" xfId="9621"/>
    <cellStyle name="Comma 2 2 11 6 3 2" xfId="9622"/>
    <cellStyle name="Comma 2 2 11 6 3 3" xfId="9623"/>
    <cellStyle name="Comma 2 2 11 6 4" xfId="9624"/>
    <cellStyle name="Comma 2 2 11 6 5" xfId="9625"/>
    <cellStyle name="Comma 2 2 11 7" xfId="9626"/>
    <cellStyle name="Comma 2 2 11 7 2" xfId="9627"/>
    <cellStyle name="Comma 2 2 11 7 2 2" xfId="9628"/>
    <cellStyle name="Comma 2 2 11 7 2 3" xfId="9629"/>
    <cellStyle name="Comma 2 2 11 7 3" xfId="9630"/>
    <cellStyle name="Comma 2 2 11 7 4" xfId="9631"/>
    <cellStyle name="Comma 2 2 11 8" xfId="9632"/>
    <cellStyle name="Comma 2 2 11 8 2" xfId="9633"/>
    <cellStyle name="Comma 2 2 11 8 3" xfId="9634"/>
    <cellStyle name="Comma 2 2 11 9" xfId="9635"/>
    <cellStyle name="Comma 2 2 12" xfId="9636"/>
    <cellStyle name="Comma 2 2 12 10" xfId="9637"/>
    <cellStyle name="Comma 2 2 12 11" xfId="9638"/>
    <cellStyle name="Comma 2 2 12 2" xfId="9639"/>
    <cellStyle name="Comma 2 2 12 2 10" xfId="9640"/>
    <cellStyle name="Comma 2 2 12 2 2" xfId="9641"/>
    <cellStyle name="Comma 2 2 12 2 2 2" xfId="9642"/>
    <cellStyle name="Comma 2 2 12 2 2 2 2" xfId="9643"/>
    <cellStyle name="Comma 2 2 12 2 2 2 2 2" xfId="9644"/>
    <cellStyle name="Comma 2 2 12 2 2 2 2 2 2" xfId="9645"/>
    <cellStyle name="Comma 2 2 12 2 2 2 2 2 3" xfId="9646"/>
    <cellStyle name="Comma 2 2 12 2 2 2 2 3" xfId="9647"/>
    <cellStyle name="Comma 2 2 12 2 2 2 2 4" xfId="9648"/>
    <cellStyle name="Comma 2 2 12 2 2 2 3" xfId="9649"/>
    <cellStyle name="Comma 2 2 12 2 2 2 3 2" xfId="9650"/>
    <cellStyle name="Comma 2 2 12 2 2 2 3 3" xfId="9651"/>
    <cellStyle name="Comma 2 2 12 2 2 2 4" xfId="9652"/>
    <cellStyle name="Comma 2 2 12 2 2 2 5" xfId="9653"/>
    <cellStyle name="Comma 2 2 12 2 2 3" xfId="9654"/>
    <cellStyle name="Comma 2 2 12 2 2 3 2" xfId="9655"/>
    <cellStyle name="Comma 2 2 12 2 2 3 2 2" xfId="9656"/>
    <cellStyle name="Comma 2 2 12 2 2 3 2 2 2" xfId="9657"/>
    <cellStyle name="Comma 2 2 12 2 2 3 2 2 3" xfId="9658"/>
    <cellStyle name="Comma 2 2 12 2 2 3 2 3" xfId="9659"/>
    <cellStyle name="Comma 2 2 12 2 2 3 2 4" xfId="9660"/>
    <cellStyle name="Comma 2 2 12 2 2 3 3" xfId="9661"/>
    <cellStyle name="Comma 2 2 12 2 2 3 3 2" xfId="9662"/>
    <cellStyle name="Comma 2 2 12 2 2 3 3 3" xfId="9663"/>
    <cellStyle name="Comma 2 2 12 2 2 3 4" xfId="9664"/>
    <cellStyle name="Comma 2 2 12 2 2 3 5" xfId="9665"/>
    <cellStyle name="Comma 2 2 12 2 2 4" xfId="9666"/>
    <cellStyle name="Comma 2 2 12 2 2 4 2" xfId="9667"/>
    <cellStyle name="Comma 2 2 12 2 2 4 2 2" xfId="9668"/>
    <cellStyle name="Comma 2 2 12 2 2 4 2 2 2" xfId="9669"/>
    <cellStyle name="Comma 2 2 12 2 2 4 2 2 3" xfId="9670"/>
    <cellStyle name="Comma 2 2 12 2 2 4 2 3" xfId="9671"/>
    <cellStyle name="Comma 2 2 12 2 2 4 2 4" xfId="9672"/>
    <cellStyle name="Comma 2 2 12 2 2 4 3" xfId="9673"/>
    <cellStyle name="Comma 2 2 12 2 2 4 3 2" xfId="9674"/>
    <cellStyle name="Comma 2 2 12 2 2 4 3 3" xfId="9675"/>
    <cellStyle name="Comma 2 2 12 2 2 4 4" xfId="9676"/>
    <cellStyle name="Comma 2 2 12 2 2 4 5" xfId="9677"/>
    <cellStyle name="Comma 2 2 12 2 2 5" xfId="9678"/>
    <cellStyle name="Comma 2 2 12 2 2 5 2" xfId="9679"/>
    <cellStyle name="Comma 2 2 12 2 2 5 2 2" xfId="9680"/>
    <cellStyle name="Comma 2 2 12 2 2 5 2 3" xfId="9681"/>
    <cellStyle name="Comma 2 2 12 2 2 5 3" xfId="9682"/>
    <cellStyle name="Comma 2 2 12 2 2 5 4" xfId="9683"/>
    <cellStyle name="Comma 2 2 12 2 2 6" xfId="9684"/>
    <cellStyle name="Comma 2 2 12 2 2 6 2" xfId="9685"/>
    <cellStyle name="Comma 2 2 12 2 2 6 3" xfId="9686"/>
    <cellStyle name="Comma 2 2 12 2 2 7" xfId="9687"/>
    <cellStyle name="Comma 2 2 12 2 2 8" xfId="9688"/>
    <cellStyle name="Comma 2 2 12 2 2 9" xfId="9689"/>
    <cellStyle name="Comma 2 2 12 2 3" xfId="9690"/>
    <cellStyle name="Comma 2 2 12 2 3 2" xfId="9691"/>
    <cellStyle name="Comma 2 2 12 2 3 2 2" xfId="9692"/>
    <cellStyle name="Comma 2 2 12 2 3 2 2 2" xfId="9693"/>
    <cellStyle name="Comma 2 2 12 2 3 2 2 3" xfId="9694"/>
    <cellStyle name="Comma 2 2 12 2 3 2 3" xfId="9695"/>
    <cellStyle name="Comma 2 2 12 2 3 2 4" xfId="9696"/>
    <cellStyle name="Comma 2 2 12 2 3 3" xfId="9697"/>
    <cellStyle name="Comma 2 2 12 2 3 3 2" xfId="9698"/>
    <cellStyle name="Comma 2 2 12 2 3 3 3" xfId="9699"/>
    <cellStyle name="Comma 2 2 12 2 3 4" xfId="9700"/>
    <cellStyle name="Comma 2 2 12 2 3 5" xfId="9701"/>
    <cellStyle name="Comma 2 2 12 2 4" xfId="9702"/>
    <cellStyle name="Comma 2 2 12 2 4 2" xfId="9703"/>
    <cellStyle name="Comma 2 2 12 2 4 2 2" xfId="9704"/>
    <cellStyle name="Comma 2 2 12 2 4 2 2 2" xfId="9705"/>
    <cellStyle name="Comma 2 2 12 2 4 2 2 3" xfId="9706"/>
    <cellStyle name="Comma 2 2 12 2 4 2 3" xfId="9707"/>
    <cellStyle name="Comma 2 2 12 2 4 2 4" xfId="9708"/>
    <cellStyle name="Comma 2 2 12 2 4 3" xfId="9709"/>
    <cellStyle name="Comma 2 2 12 2 4 3 2" xfId="9710"/>
    <cellStyle name="Comma 2 2 12 2 4 3 3" xfId="9711"/>
    <cellStyle name="Comma 2 2 12 2 4 4" xfId="9712"/>
    <cellStyle name="Comma 2 2 12 2 4 5" xfId="9713"/>
    <cellStyle name="Comma 2 2 12 2 5" xfId="9714"/>
    <cellStyle name="Comma 2 2 12 2 5 2" xfId="9715"/>
    <cellStyle name="Comma 2 2 12 2 5 2 2" xfId="9716"/>
    <cellStyle name="Comma 2 2 12 2 5 2 2 2" xfId="9717"/>
    <cellStyle name="Comma 2 2 12 2 5 2 2 3" xfId="9718"/>
    <cellStyle name="Comma 2 2 12 2 5 2 3" xfId="9719"/>
    <cellStyle name="Comma 2 2 12 2 5 2 4" xfId="9720"/>
    <cellStyle name="Comma 2 2 12 2 5 3" xfId="9721"/>
    <cellStyle name="Comma 2 2 12 2 5 3 2" xfId="9722"/>
    <cellStyle name="Comma 2 2 12 2 5 3 3" xfId="9723"/>
    <cellStyle name="Comma 2 2 12 2 5 4" xfId="9724"/>
    <cellStyle name="Comma 2 2 12 2 5 5" xfId="9725"/>
    <cellStyle name="Comma 2 2 12 2 6" xfId="9726"/>
    <cellStyle name="Comma 2 2 12 2 6 2" xfId="9727"/>
    <cellStyle name="Comma 2 2 12 2 6 2 2" xfId="9728"/>
    <cellStyle name="Comma 2 2 12 2 6 2 3" xfId="9729"/>
    <cellStyle name="Comma 2 2 12 2 6 3" xfId="9730"/>
    <cellStyle name="Comma 2 2 12 2 6 4" xfId="9731"/>
    <cellStyle name="Comma 2 2 12 2 7" xfId="9732"/>
    <cellStyle name="Comma 2 2 12 2 7 2" xfId="9733"/>
    <cellStyle name="Comma 2 2 12 2 7 3" xfId="9734"/>
    <cellStyle name="Comma 2 2 12 2 8" xfId="9735"/>
    <cellStyle name="Comma 2 2 12 2 9" xfId="9736"/>
    <cellStyle name="Comma 2 2 12 3" xfId="9737"/>
    <cellStyle name="Comma 2 2 12 3 10" xfId="9738"/>
    <cellStyle name="Comma 2 2 12 3 2" xfId="9739"/>
    <cellStyle name="Comma 2 2 12 3 2 2" xfId="9740"/>
    <cellStyle name="Comma 2 2 12 3 2 2 2" xfId="9741"/>
    <cellStyle name="Comma 2 2 12 3 2 2 2 2" xfId="9742"/>
    <cellStyle name="Comma 2 2 12 3 2 2 2 3" xfId="9743"/>
    <cellStyle name="Comma 2 2 12 3 2 2 3" xfId="9744"/>
    <cellStyle name="Comma 2 2 12 3 2 2 4" xfId="9745"/>
    <cellStyle name="Comma 2 2 12 3 2 3" xfId="9746"/>
    <cellStyle name="Comma 2 2 12 3 2 3 2" xfId="9747"/>
    <cellStyle name="Comma 2 2 12 3 2 3 3" xfId="9748"/>
    <cellStyle name="Comma 2 2 12 3 2 4" xfId="9749"/>
    <cellStyle name="Comma 2 2 12 3 2 5" xfId="9750"/>
    <cellStyle name="Comma 2 2 12 3 3" xfId="9751"/>
    <cellStyle name="Comma 2 2 12 3 3 2" xfId="9752"/>
    <cellStyle name="Comma 2 2 12 3 3 2 2" xfId="9753"/>
    <cellStyle name="Comma 2 2 12 3 3 2 2 2" xfId="9754"/>
    <cellStyle name="Comma 2 2 12 3 3 2 2 3" xfId="9755"/>
    <cellStyle name="Comma 2 2 12 3 3 2 3" xfId="9756"/>
    <cellStyle name="Comma 2 2 12 3 3 2 4" xfId="9757"/>
    <cellStyle name="Comma 2 2 12 3 3 3" xfId="9758"/>
    <cellStyle name="Comma 2 2 12 3 3 3 2" xfId="9759"/>
    <cellStyle name="Comma 2 2 12 3 3 3 3" xfId="9760"/>
    <cellStyle name="Comma 2 2 12 3 3 4" xfId="9761"/>
    <cellStyle name="Comma 2 2 12 3 3 5" xfId="9762"/>
    <cellStyle name="Comma 2 2 12 3 4" xfId="9763"/>
    <cellStyle name="Comma 2 2 12 3 4 2" xfId="9764"/>
    <cellStyle name="Comma 2 2 12 3 4 2 2" xfId="9765"/>
    <cellStyle name="Comma 2 2 12 3 4 2 2 2" xfId="9766"/>
    <cellStyle name="Comma 2 2 12 3 4 2 2 3" xfId="9767"/>
    <cellStyle name="Comma 2 2 12 3 4 2 3" xfId="9768"/>
    <cellStyle name="Comma 2 2 12 3 4 2 4" xfId="9769"/>
    <cellStyle name="Comma 2 2 12 3 4 3" xfId="9770"/>
    <cellStyle name="Comma 2 2 12 3 4 3 2" xfId="9771"/>
    <cellStyle name="Comma 2 2 12 3 4 3 3" xfId="9772"/>
    <cellStyle name="Comma 2 2 12 3 4 4" xfId="9773"/>
    <cellStyle name="Comma 2 2 12 3 4 5" xfId="9774"/>
    <cellStyle name="Comma 2 2 12 3 5" xfId="9775"/>
    <cellStyle name="Comma 2 2 12 3 5 2" xfId="9776"/>
    <cellStyle name="Comma 2 2 12 3 5 2 2" xfId="9777"/>
    <cellStyle name="Comma 2 2 12 3 5 2 3" xfId="9778"/>
    <cellStyle name="Comma 2 2 12 3 5 3" xfId="9779"/>
    <cellStyle name="Comma 2 2 12 3 5 4" xfId="9780"/>
    <cellStyle name="Comma 2 2 12 3 6" xfId="9781"/>
    <cellStyle name="Comma 2 2 12 3 6 2" xfId="9782"/>
    <cellStyle name="Comma 2 2 12 3 6 3" xfId="9783"/>
    <cellStyle name="Comma 2 2 12 3 7" xfId="9784"/>
    <cellStyle name="Comma 2 2 12 3 8" xfId="9785"/>
    <cellStyle name="Comma 2 2 12 3 9" xfId="9786"/>
    <cellStyle name="Comma 2 2 12 4" xfId="9787"/>
    <cellStyle name="Comma 2 2 12 4 2" xfId="9788"/>
    <cellStyle name="Comma 2 2 12 4 2 2" xfId="9789"/>
    <cellStyle name="Comma 2 2 12 4 2 2 2" xfId="9790"/>
    <cellStyle name="Comma 2 2 12 4 2 2 3" xfId="9791"/>
    <cellStyle name="Comma 2 2 12 4 2 3" xfId="9792"/>
    <cellStyle name="Comma 2 2 12 4 2 4" xfId="9793"/>
    <cellStyle name="Comma 2 2 12 4 3" xfId="9794"/>
    <cellStyle name="Comma 2 2 12 4 3 2" xfId="9795"/>
    <cellStyle name="Comma 2 2 12 4 3 3" xfId="9796"/>
    <cellStyle name="Comma 2 2 12 4 4" xfId="9797"/>
    <cellStyle name="Comma 2 2 12 4 5" xfId="9798"/>
    <cellStyle name="Comma 2 2 12 5" xfId="9799"/>
    <cellStyle name="Comma 2 2 12 5 2" xfId="9800"/>
    <cellStyle name="Comma 2 2 12 5 2 2" xfId="9801"/>
    <cellStyle name="Comma 2 2 12 5 2 2 2" xfId="9802"/>
    <cellStyle name="Comma 2 2 12 5 2 2 3" xfId="9803"/>
    <cellStyle name="Comma 2 2 12 5 2 3" xfId="9804"/>
    <cellStyle name="Comma 2 2 12 5 2 4" xfId="9805"/>
    <cellStyle name="Comma 2 2 12 5 3" xfId="9806"/>
    <cellStyle name="Comma 2 2 12 5 3 2" xfId="9807"/>
    <cellStyle name="Comma 2 2 12 5 3 3" xfId="9808"/>
    <cellStyle name="Comma 2 2 12 5 4" xfId="9809"/>
    <cellStyle name="Comma 2 2 12 5 5" xfId="9810"/>
    <cellStyle name="Comma 2 2 12 6" xfId="9811"/>
    <cellStyle name="Comma 2 2 12 6 2" xfId="9812"/>
    <cellStyle name="Comma 2 2 12 6 2 2" xfId="9813"/>
    <cellStyle name="Comma 2 2 12 6 2 2 2" xfId="9814"/>
    <cellStyle name="Comma 2 2 12 6 2 2 3" xfId="9815"/>
    <cellStyle name="Comma 2 2 12 6 2 3" xfId="9816"/>
    <cellStyle name="Comma 2 2 12 6 2 4" xfId="9817"/>
    <cellStyle name="Comma 2 2 12 6 3" xfId="9818"/>
    <cellStyle name="Comma 2 2 12 6 3 2" xfId="9819"/>
    <cellStyle name="Comma 2 2 12 6 3 3" xfId="9820"/>
    <cellStyle name="Comma 2 2 12 6 4" xfId="9821"/>
    <cellStyle name="Comma 2 2 12 6 5" xfId="9822"/>
    <cellStyle name="Comma 2 2 12 7" xfId="9823"/>
    <cellStyle name="Comma 2 2 12 7 2" xfId="9824"/>
    <cellStyle name="Comma 2 2 12 7 2 2" xfId="9825"/>
    <cellStyle name="Comma 2 2 12 7 2 3" xfId="9826"/>
    <cellStyle name="Comma 2 2 12 7 3" xfId="9827"/>
    <cellStyle name="Comma 2 2 12 7 4" xfId="9828"/>
    <cellStyle name="Comma 2 2 12 8" xfId="9829"/>
    <cellStyle name="Comma 2 2 12 8 2" xfId="9830"/>
    <cellStyle name="Comma 2 2 12 8 3" xfId="9831"/>
    <cellStyle name="Comma 2 2 12 9" xfId="9832"/>
    <cellStyle name="Comma 2 2 13" xfId="9833"/>
    <cellStyle name="Comma 2 2 13 2" xfId="9834"/>
    <cellStyle name="Comma 2 2 14" xfId="9835"/>
    <cellStyle name="Comma 2 2 14 2" xfId="9836"/>
    <cellStyle name="Comma 2 2 15" xfId="9837"/>
    <cellStyle name="Comma 2 2 15 2" xfId="9838"/>
    <cellStyle name="Comma 2 2 15 3" xfId="9839"/>
    <cellStyle name="Comma 2 2 16" xfId="9840"/>
    <cellStyle name="Comma 2 2 16 2" xfId="9841"/>
    <cellStyle name="Comma 2 2 16 3" xfId="9842"/>
    <cellStyle name="Comma 2 2 17" xfId="9843"/>
    <cellStyle name="Comma 2 2 17 2" xfId="9844"/>
    <cellStyle name="Comma 2 2 17 3" xfId="9845"/>
    <cellStyle name="Comma 2 2 18" xfId="9846"/>
    <cellStyle name="Comma 2 2 19" xfId="9847"/>
    <cellStyle name="Comma 2 2 2" xfId="9848"/>
    <cellStyle name="Comma 2 2 2 10" xfId="9849"/>
    <cellStyle name="Comma 2 2 2 10 2" xfId="9850"/>
    <cellStyle name="Comma 2 2 2 10 2 2" xfId="9851"/>
    <cellStyle name="Comma 2 2 2 10 2 3" xfId="9852"/>
    <cellStyle name="Comma 2 2 2 10 3" xfId="9853"/>
    <cellStyle name="Comma 2 2 2 10 3 2" xfId="9854"/>
    <cellStyle name="Comma 2 2 2 10 3 3" xfId="9855"/>
    <cellStyle name="Comma 2 2 2 10 4" xfId="9856"/>
    <cellStyle name="Comma 2 2 2 10 5" xfId="9857"/>
    <cellStyle name="Comma 2 2 2 11" xfId="9858"/>
    <cellStyle name="Comma 2 2 2 11 2" xfId="9859"/>
    <cellStyle name="Comma 2 2 2 11 2 2" xfId="9860"/>
    <cellStyle name="Comma 2 2 2 11 2 3" xfId="9861"/>
    <cellStyle name="Comma 2 2 2 11 3" xfId="9862"/>
    <cellStyle name="Comma 2 2 2 11 3 2" xfId="9863"/>
    <cellStyle name="Comma 2 2 2 11 3 3" xfId="9864"/>
    <cellStyle name="Comma 2 2 2 11 4" xfId="9865"/>
    <cellStyle name="Comma 2 2 2 11 5" xfId="9866"/>
    <cellStyle name="Comma 2 2 2 12" xfId="9867"/>
    <cellStyle name="Comma 2 2 2 12 10" xfId="9868"/>
    <cellStyle name="Comma 2 2 2 12 11" xfId="9869"/>
    <cellStyle name="Comma 2 2 2 12 2" xfId="9870"/>
    <cellStyle name="Comma 2 2 2 12 2 10" xfId="9871"/>
    <cellStyle name="Comma 2 2 2 12 2 2" xfId="9872"/>
    <cellStyle name="Comma 2 2 2 12 2 2 2" xfId="9873"/>
    <cellStyle name="Comma 2 2 2 12 2 2 2 2" xfId="9874"/>
    <cellStyle name="Comma 2 2 2 12 2 2 2 2 2" xfId="9875"/>
    <cellStyle name="Comma 2 2 2 12 2 2 2 2 2 2" xfId="9876"/>
    <cellStyle name="Comma 2 2 2 12 2 2 2 2 2 3" xfId="9877"/>
    <cellStyle name="Comma 2 2 2 12 2 2 2 2 3" xfId="9878"/>
    <cellStyle name="Comma 2 2 2 12 2 2 2 2 4" xfId="9879"/>
    <cellStyle name="Comma 2 2 2 12 2 2 2 3" xfId="9880"/>
    <cellStyle name="Comma 2 2 2 12 2 2 2 3 2" xfId="9881"/>
    <cellStyle name="Comma 2 2 2 12 2 2 2 3 3" xfId="9882"/>
    <cellStyle name="Comma 2 2 2 12 2 2 2 4" xfId="9883"/>
    <cellStyle name="Comma 2 2 2 12 2 2 2 5" xfId="9884"/>
    <cellStyle name="Comma 2 2 2 12 2 2 3" xfId="9885"/>
    <cellStyle name="Comma 2 2 2 12 2 2 3 2" xfId="9886"/>
    <cellStyle name="Comma 2 2 2 12 2 2 3 2 2" xfId="9887"/>
    <cellStyle name="Comma 2 2 2 12 2 2 3 2 2 2" xfId="9888"/>
    <cellStyle name="Comma 2 2 2 12 2 2 3 2 2 3" xfId="9889"/>
    <cellStyle name="Comma 2 2 2 12 2 2 3 2 3" xfId="9890"/>
    <cellStyle name="Comma 2 2 2 12 2 2 3 2 4" xfId="9891"/>
    <cellStyle name="Comma 2 2 2 12 2 2 3 3" xfId="9892"/>
    <cellStyle name="Comma 2 2 2 12 2 2 3 3 2" xfId="9893"/>
    <cellStyle name="Comma 2 2 2 12 2 2 3 3 3" xfId="9894"/>
    <cellStyle name="Comma 2 2 2 12 2 2 3 4" xfId="9895"/>
    <cellStyle name="Comma 2 2 2 12 2 2 3 5" xfId="9896"/>
    <cellStyle name="Comma 2 2 2 12 2 2 4" xfId="9897"/>
    <cellStyle name="Comma 2 2 2 12 2 2 4 2" xfId="9898"/>
    <cellStyle name="Comma 2 2 2 12 2 2 4 2 2" xfId="9899"/>
    <cellStyle name="Comma 2 2 2 12 2 2 4 2 2 2" xfId="9900"/>
    <cellStyle name="Comma 2 2 2 12 2 2 4 2 2 3" xfId="9901"/>
    <cellStyle name="Comma 2 2 2 12 2 2 4 2 3" xfId="9902"/>
    <cellStyle name="Comma 2 2 2 12 2 2 4 2 4" xfId="9903"/>
    <cellStyle name="Comma 2 2 2 12 2 2 4 3" xfId="9904"/>
    <cellStyle name="Comma 2 2 2 12 2 2 4 3 2" xfId="9905"/>
    <cellStyle name="Comma 2 2 2 12 2 2 4 3 3" xfId="9906"/>
    <cellStyle name="Comma 2 2 2 12 2 2 4 4" xfId="9907"/>
    <cellStyle name="Comma 2 2 2 12 2 2 4 5" xfId="9908"/>
    <cellStyle name="Comma 2 2 2 12 2 2 5" xfId="9909"/>
    <cellStyle name="Comma 2 2 2 12 2 2 5 2" xfId="9910"/>
    <cellStyle name="Comma 2 2 2 12 2 2 5 2 2" xfId="9911"/>
    <cellStyle name="Comma 2 2 2 12 2 2 5 2 3" xfId="9912"/>
    <cellStyle name="Comma 2 2 2 12 2 2 5 3" xfId="9913"/>
    <cellStyle name="Comma 2 2 2 12 2 2 5 4" xfId="9914"/>
    <cellStyle name="Comma 2 2 2 12 2 2 6" xfId="9915"/>
    <cellStyle name="Comma 2 2 2 12 2 2 6 2" xfId="9916"/>
    <cellStyle name="Comma 2 2 2 12 2 2 6 3" xfId="9917"/>
    <cellStyle name="Comma 2 2 2 12 2 2 7" xfId="9918"/>
    <cellStyle name="Comma 2 2 2 12 2 2 8" xfId="9919"/>
    <cellStyle name="Comma 2 2 2 12 2 2 9" xfId="9920"/>
    <cellStyle name="Comma 2 2 2 12 2 3" xfId="9921"/>
    <cellStyle name="Comma 2 2 2 12 2 3 2" xfId="9922"/>
    <cellStyle name="Comma 2 2 2 12 2 3 2 2" xfId="9923"/>
    <cellStyle name="Comma 2 2 2 12 2 3 2 2 2" xfId="9924"/>
    <cellStyle name="Comma 2 2 2 12 2 3 2 2 3" xfId="9925"/>
    <cellStyle name="Comma 2 2 2 12 2 3 2 3" xfId="9926"/>
    <cellStyle name="Comma 2 2 2 12 2 3 2 4" xfId="9927"/>
    <cellStyle name="Comma 2 2 2 12 2 3 3" xfId="9928"/>
    <cellStyle name="Comma 2 2 2 12 2 3 3 2" xfId="9929"/>
    <cellStyle name="Comma 2 2 2 12 2 3 3 3" xfId="9930"/>
    <cellStyle name="Comma 2 2 2 12 2 3 4" xfId="9931"/>
    <cellStyle name="Comma 2 2 2 12 2 3 5" xfId="9932"/>
    <cellStyle name="Comma 2 2 2 12 2 4" xfId="9933"/>
    <cellStyle name="Comma 2 2 2 12 2 4 2" xfId="9934"/>
    <cellStyle name="Comma 2 2 2 12 2 4 2 2" xfId="9935"/>
    <cellStyle name="Comma 2 2 2 12 2 4 2 2 2" xfId="9936"/>
    <cellStyle name="Comma 2 2 2 12 2 4 2 2 3" xfId="9937"/>
    <cellStyle name="Comma 2 2 2 12 2 4 2 3" xfId="9938"/>
    <cellStyle name="Comma 2 2 2 12 2 4 2 4" xfId="9939"/>
    <cellStyle name="Comma 2 2 2 12 2 4 3" xfId="9940"/>
    <cellStyle name="Comma 2 2 2 12 2 4 3 2" xfId="9941"/>
    <cellStyle name="Comma 2 2 2 12 2 4 3 3" xfId="9942"/>
    <cellStyle name="Comma 2 2 2 12 2 4 4" xfId="9943"/>
    <cellStyle name="Comma 2 2 2 12 2 4 5" xfId="9944"/>
    <cellStyle name="Comma 2 2 2 12 2 5" xfId="9945"/>
    <cellStyle name="Comma 2 2 2 12 2 5 2" xfId="9946"/>
    <cellStyle name="Comma 2 2 2 12 2 5 2 2" xfId="9947"/>
    <cellStyle name="Comma 2 2 2 12 2 5 2 2 2" xfId="9948"/>
    <cellStyle name="Comma 2 2 2 12 2 5 2 2 3" xfId="9949"/>
    <cellStyle name="Comma 2 2 2 12 2 5 2 3" xfId="9950"/>
    <cellStyle name="Comma 2 2 2 12 2 5 2 4" xfId="9951"/>
    <cellStyle name="Comma 2 2 2 12 2 5 3" xfId="9952"/>
    <cellStyle name="Comma 2 2 2 12 2 5 3 2" xfId="9953"/>
    <cellStyle name="Comma 2 2 2 12 2 5 3 3" xfId="9954"/>
    <cellStyle name="Comma 2 2 2 12 2 5 4" xfId="9955"/>
    <cellStyle name="Comma 2 2 2 12 2 5 5" xfId="9956"/>
    <cellStyle name="Comma 2 2 2 12 2 6" xfId="9957"/>
    <cellStyle name="Comma 2 2 2 12 2 6 2" xfId="9958"/>
    <cellStyle name="Comma 2 2 2 12 2 6 2 2" xfId="9959"/>
    <cellStyle name="Comma 2 2 2 12 2 6 2 3" xfId="9960"/>
    <cellStyle name="Comma 2 2 2 12 2 6 3" xfId="9961"/>
    <cellStyle name="Comma 2 2 2 12 2 6 4" xfId="9962"/>
    <cellStyle name="Comma 2 2 2 12 2 7" xfId="9963"/>
    <cellStyle name="Comma 2 2 2 12 2 7 2" xfId="9964"/>
    <cellStyle name="Comma 2 2 2 12 2 7 3" xfId="9965"/>
    <cellStyle name="Comma 2 2 2 12 2 8" xfId="9966"/>
    <cellStyle name="Comma 2 2 2 12 2 9" xfId="9967"/>
    <cellStyle name="Comma 2 2 2 12 3" xfId="9968"/>
    <cellStyle name="Comma 2 2 2 12 3 10" xfId="9969"/>
    <cellStyle name="Comma 2 2 2 12 3 2" xfId="9970"/>
    <cellStyle name="Comma 2 2 2 12 3 2 2" xfId="9971"/>
    <cellStyle name="Comma 2 2 2 12 3 2 2 2" xfId="9972"/>
    <cellStyle name="Comma 2 2 2 12 3 2 2 2 2" xfId="9973"/>
    <cellStyle name="Comma 2 2 2 12 3 2 2 2 3" xfId="9974"/>
    <cellStyle name="Comma 2 2 2 12 3 2 2 3" xfId="9975"/>
    <cellStyle name="Comma 2 2 2 12 3 2 2 4" xfId="9976"/>
    <cellStyle name="Comma 2 2 2 12 3 2 3" xfId="9977"/>
    <cellStyle name="Comma 2 2 2 12 3 2 3 2" xfId="9978"/>
    <cellStyle name="Comma 2 2 2 12 3 2 3 3" xfId="9979"/>
    <cellStyle name="Comma 2 2 2 12 3 2 4" xfId="9980"/>
    <cellStyle name="Comma 2 2 2 12 3 2 5" xfId="9981"/>
    <cellStyle name="Comma 2 2 2 12 3 3" xfId="9982"/>
    <cellStyle name="Comma 2 2 2 12 3 3 2" xfId="9983"/>
    <cellStyle name="Comma 2 2 2 12 3 3 2 2" xfId="9984"/>
    <cellStyle name="Comma 2 2 2 12 3 3 2 2 2" xfId="9985"/>
    <cellStyle name="Comma 2 2 2 12 3 3 2 2 3" xfId="9986"/>
    <cellStyle name="Comma 2 2 2 12 3 3 2 3" xfId="9987"/>
    <cellStyle name="Comma 2 2 2 12 3 3 2 4" xfId="9988"/>
    <cellStyle name="Comma 2 2 2 12 3 3 3" xfId="9989"/>
    <cellStyle name="Comma 2 2 2 12 3 3 3 2" xfId="9990"/>
    <cellStyle name="Comma 2 2 2 12 3 3 3 3" xfId="9991"/>
    <cellStyle name="Comma 2 2 2 12 3 3 4" xfId="9992"/>
    <cellStyle name="Comma 2 2 2 12 3 3 5" xfId="9993"/>
    <cellStyle name="Comma 2 2 2 12 3 4" xfId="9994"/>
    <cellStyle name="Comma 2 2 2 12 3 4 2" xfId="9995"/>
    <cellStyle name="Comma 2 2 2 12 3 4 2 2" xfId="9996"/>
    <cellStyle name="Comma 2 2 2 12 3 4 2 2 2" xfId="9997"/>
    <cellStyle name="Comma 2 2 2 12 3 4 2 2 3" xfId="9998"/>
    <cellStyle name="Comma 2 2 2 12 3 4 2 3" xfId="9999"/>
    <cellStyle name="Comma 2 2 2 12 3 4 2 4" xfId="10000"/>
    <cellStyle name="Comma 2 2 2 12 3 4 3" xfId="10001"/>
    <cellStyle name="Comma 2 2 2 12 3 4 3 2" xfId="10002"/>
    <cellStyle name="Comma 2 2 2 12 3 4 3 3" xfId="10003"/>
    <cellStyle name="Comma 2 2 2 12 3 4 4" xfId="10004"/>
    <cellStyle name="Comma 2 2 2 12 3 4 5" xfId="10005"/>
    <cellStyle name="Comma 2 2 2 12 3 5" xfId="10006"/>
    <cellStyle name="Comma 2 2 2 12 3 5 2" xfId="10007"/>
    <cellStyle name="Comma 2 2 2 12 3 5 2 2" xfId="10008"/>
    <cellStyle name="Comma 2 2 2 12 3 5 2 3" xfId="10009"/>
    <cellStyle name="Comma 2 2 2 12 3 5 3" xfId="10010"/>
    <cellStyle name="Comma 2 2 2 12 3 5 4" xfId="10011"/>
    <cellStyle name="Comma 2 2 2 12 3 6" xfId="10012"/>
    <cellStyle name="Comma 2 2 2 12 3 6 2" xfId="10013"/>
    <cellStyle name="Comma 2 2 2 12 3 6 3" xfId="10014"/>
    <cellStyle name="Comma 2 2 2 12 3 7" xfId="10015"/>
    <cellStyle name="Comma 2 2 2 12 3 8" xfId="10016"/>
    <cellStyle name="Comma 2 2 2 12 3 9" xfId="10017"/>
    <cellStyle name="Comma 2 2 2 12 4" xfId="10018"/>
    <cellStyle name="Comma 2 2 2 12 4 2" xfId="10019"/>
    <cellStyle name="Comma 2 2 2 12 4 2 2" xfId="10020"/>
    <cellStyle name="Comma 2 2 2 12 4 2 2 2" xfId="10021"/>
    <cellStyle name="Comma 2 2 2 12 4 2 2 3" xfId="10022"/>
    <cellStyle name="Comma 2 2 2 12 4 2 3" xfId="10023"/>
    <cellStyle name="Comma 2 2 2 12 4 2 4" xfId="10024"/>
    <cellStyle name="Comma 2 2 2 12 4 3" xfId="10025"/>
    <cellStyle name="Comma 2 2 2 12 4 3 2" xfId="10026"/>
    <cellStyle name="Comma 2 2 2 12 4 3 3" xfId="10027"/>
    <cellStyle name="Comma 2 2 2 12 4 4" xfId="10028"/>
    <cellStyle name="Comma 2 2 2 12 4 5" xfId="10029"/>
    <cellStyle name="Comma 2 2 2 12 5" xfId="10030"/>
    <cellStyle name="Comma 2 2 2 12 5 2" xfId="10031"/>
    <cellStyle name="Comma 2 2 2 12 5 2 2" xfId="10032"/>
    <cellStyle name="Comma 2 2 2 12 5 2 2 2" xfId="10033"/>
    <cellStyle name="Comma 2 2 2 12 5 2 2 3" xfId="10034"/>
    <cellStyle name="Comma 2 2 2 12 5 2 3" xfId="10035"/>
    <cellStyle name="Comma 2 2 2 12 5 2 4" xfId="10036"/>
    <cellStyle name="Comma 2 2 2 12 5 3" xfId="10037"/>
    <cellStyle name="Comma 2 2 2 12 5 3 2" xfId="10038"/>
    <cellStyle name="Comma 2 2 2 12 5 3 3" xfId="10039"/>
    <cellStyle name="Comma 2 2 2 12 5 4" xfId="10040"/>
    <cellStyle name="Comma 2 2 2 12 5 5" xfId="10041"/>
    <cellStyle name="Comma 2 2 2 12 6" xfId="10042"/>
    <cellStyle name="Comma 2 2 2 12 6 2" xfId="10043"/>
    <cellStyle name="Comma 2 2 2 12 6 2 2" xfId="10044"/>
    <cellStyle name="Comma 2 2 2 12 6 2 2 2" xfId="10045"/>
    <cellStyle name="Comma 2 2 2 12 6 2 2 3" xfId="10046"/>
    <cellStyle name="Comma 2 2 2 12 6 2 3" xfId="10047"/>
    <cellStyle name="Comma 2 2 2 12 6 2 4" xfId="10048"/>
    <cellStyle name="Comma 2 2 2 12 6 3" xfId="10049"/>
    <cellStyle name="Comma 2 2 2 12 6 3 2" xfId="10050"/>
    <cellStyle name="Comma 2 2 2 12 6 3 3" xfId="10051"/>
    <cellStyle name="Comma 2 2 2 12 6 4" xfId="10052"/>
    <cellStyle name="Comma 2 2 2 12 6 5" xfId="10053"/>
    <cellStyle name="Comma 2 2 2 12 7" xfId="10054"/>
    <cellStyle name="Comma 2 2 2 12 7 2" xfId="10055"/>
    <cellStyle name="Comma 2 2 2 12 7 2 2" xfId="10056"/>
    <cellStyle name="Comma 2 2 2 12 7 2 3" xfId="10057"/>
    <cellStyle name="Comma 2 2 2 12 7 3" xfId="10058"/>
    <cellStyle name="Comma 2 2 2 12 7 4" xfId="10059"/>
    <cellStyle name="Comma 2 2 2 12 8" xfId="10060"/>
    <cellStyle name="Comma 2 2 2 12 8 2" xfId="10061"/>
    <cellStyle name="Comma 2 2 2 12 8 3" xfId="10062"/>
    <cellStyle name="Comma 2 2 2 12 9" xfId="10063"/>
    <cellStyle name="Comma 2 2 2 13" xfId="10064"/>
    <cellStyle name="Comma 2 2 2 13 2" xfId="10065"/>
    <cellStyle name="Comma 2 2 2 13 3" xfId="10066"/>
    <cellStyle name="Comma 2 2 2 14" xfId="10067"/>
    <cellStyle name="Comma 2 2 2 2" xfId="10068"/>
    <cellStyle name="Comma 2 2 2 2 10" xfId="10069"/>
    <cellStyle name="Comma 2 2 2 2 10 2" xfId="10070"/>
    <cellStyle name="Comma 2 2 2 2 10 2 2" xfId="10071"/>
    <cellStyle name="Comma 2 2 2 2 10 2 3" xfId="10072"/>
    <cellStyle name="Comma 2 2 2 2 10 3" xfId="10073"/>
    <cellStyle name="Comma 2 2 2 2 10 3 2" xfId="10074"/>
    <cellStyle name="Comma 2 2 2 2 10 3 3" xfId="10075"/>
    <cellStyle name="Comma 2 2 2 2 10 4" xfId="10076"/>
    <cellStyle name="Comma 2 2 2 2 10 5" xfId="10077"/>
    <cellStyle name="Comma 2 2 2 2 11" xfId="10078"/>
    <cellStyle name="Comma 2 2 2 2 11 10" xfId="10079"/>
    <cellStyle name="Comma 2 2 2 2 11 2" xfId="10080"/>
    <cellStyle name="Comma 2 2 2 2 11 2 2" xfId="10081"/>
    <cellStyle name="Comma 2 2 2 2 11 2 2 2" xfId="10082"/>
    <cellStyle name="Comma 2 2 2 2 11 2 2 2 2" xfId="10083"/>
    <cellStyle name="Comma 2 2 2 2 11 2 2 2 2 2" xfId="10084"/>
    <cellStyle name="Comma 2 2 2 2 11 2 2 2 2 3" xfId="10085"/>
    <cellStyle name="Comma 2 2 2 2 11 2 2 2 3" xfId="10086"/>
    <cellStyle name="Comma 2 2 2 2 11 2 2 2 4" xfId="10087"/>
    <cellStyle name="Comma 2 2 2 2 11 2 2 3" xfId="10088"/>
    <cellStyle name="Comma 2 2 2 2 11 2 2 3 2" xfId="10089"/>
    <cellStyle name="Comma 2 2 2 2 11 2 2 3 3" xfId="10090"/>
    <cellStyle name="Comma 2 2 2 2 11 2 2 4" xfId="10091"/>
    <cellStyle name="Comma 2 2 2 2 11 2 2 5" xfId="10092"/>
    <cellStyle name="Comma 2 2 2 2 11 2 3" xfId="10093"/>
    <cellStyle name="Comma 2 2 2 2 11 2 3 2" xfId="10094"/>
    <cellStyle name="Comma 2 2 2 2 11 2 3 2 2" xfId="10095"/>
    <cellStyle name="Comma 2 2 2 2 11 2 3 2 2 2" xfId="10096"/>
    <cellStyle name="Comma 2 2 2 2 11 2 3 2 2 3" xfId="10097"/>
    <cellStyle name="Comma 2 2 2 2 11 2 3 2 3" xfId="10098"/>
    <cellStyle name="Comma 2 2 2 2 11 2 3 2 4" xfId="10099"/>
    <cellStyle name="Comma 2 2 2 2 11 2 3 3" xfId="10100"/>
    <cellStyle name="Comma 2 2 2 2 11 2 3 3 2" xfId="10101"/>
    <cellStyle name="Comma 2 2 2 2 11 2 3 3 3" xfId="10102"/>
    <cellStyle name="Comma 2 2 2 2 11 2 3 4" xfId="10103"/>
    <cellStyle name="Comma 2 2 2 2 11 2 3 5" xfId="10104"/>
    <cellStyle name="Comma 2 2 2 2 11 2 4" xfId="10105"/>
    <cellStyle name="Comma 2 2 2 2 11 2 4 2" xfId="10106"/>
    <cellStyle name="Comma 2 2 2 2 11 2 4 2 2" xfId="10107"/>
    <cellStyle name="Comma 2 2 2 2 11 2 4 2 2 2" xfId="10108"/>
    <cellStyle name="Comma 2 2 2 2 11 2 4 2 2 3" xfId="10109"/>
    <cellStyle name="Comma 2 2 2 2 11 2 4 2 3" xfId="10110"/>
    <cellStyle name="Comma 2 2 2 2 11 2 4 2 4" xfId="10111"/>
    <cellStyle name="Comma 2 2 2 2 11 2 4 3" xfId="10112"/>
    <cellStyle name="Comma 2 2 2 2 11 2 4 3 2" xfId="10113"/>
    <cellStyle name="Comma 2 2 2 2 11 2 4 3 3" xfId="10114"/>
    <cellStyle name="Comma 2 2 2 2 11 2 4 4" xfId="10115"/>
    <cellStyle name="Comma 2 2 2 2 11 2 4 5" xfId="10116"/>
    <cellStyle name="Comma 2 2 2 2 11 2 5" xfId="10117"/>
    <cellStyle name="Comma 2 2 2 2 11 2 5 2" xfId="10118"/>
    <cellStyle name="Comma 2 2 2 2 11 2 5 2 2" xfId="10119"/>
    <cellStyle name="Comma 2 2 2 2 11 2 5 2 3" xfId="10120"/>
    <cellStyle name="Comma 2 2 2 2 11 2 5 3" xfId="10121"/>
    <cellStyle name="Comma 2 2 2 2 11 2 5 4" xfId="10122"/>
    <cellStyle name="Comma 2 2 2 2 11 2 6" xfId="10123"/>
    <cellStyle name="Comma 2 2 2 2 11 2 6 2" xfId="10124"/>
    <cellStyle name="Comma 2 2 2 2 11 2 6 3" xfId="10125"/>
    <cellStyle name="Comma 2 2 2 2 11 2 7" xfId="10126"/>
    <cellStyle name="Comma 2 2 2 2 11 2 8" xfId="10127"/>
    <cellStyle name="Comma 2 2 2 2 11 2 9" xfId="10128"/>
    <cellStyle name="Comma 2 2 2 2 11 3" xfId="10129"/>
    <cellStyle name="Comma 2 2 2 2 11 3 2" xfId="10130"/>
    <cellStyle name="Comma 2 2 2 2 11 3 2 2" xfId="10131"/>
    <cellStyle name="Comma 2 2 2 2 11 3 2 2 2" xfId="10132"/>
    <cellStyle name="Comma 2 2 2 2 11 3 2 2 3" xfId="10133"/>
    <cellStyle name="Comma 2 2 2 2 11 3 2 3" xfId="10134"/>
    <cellStyle name="Comma 2 2 2 2 11 3 2 4" xfId="10135"/>
    <cellStyle name="Comma 2 2 2 2 11 3 3" xfId="10136"/>
    <cellStyle name="Comma 2 2 2 2 11 3 3 2" xfId="10137"/>
    <cellStyle name="Comma 2 2 2 2 11 3 3 3" xfId="10138"/>
    <cellStyle name="Comma 2 2 2 2 11 3 4" xfId="10139"/>
    <cellStyle name="Comma 2 2 2 2 11 3 5" xfId="10140"/>
    <cellStyle name="Comma 2 2 2 2 11 4" xfId="10141"/>
    <cellStyle name="Comma 2 2 2 2 11 4 2" xfId="10142"/>
    <cellStyle name="Comma 2 2 2 2 11 4 2 2" xfId="10143"/>
    <cellStyle name="Comma 2 2 2 2 11 4 2 2 2" xfId="10144"/>
    <cellStyle name="Comma 2 2 2 2 11 4 2 2 3" xfId="10145"/>
    <cellStyle name="Comma 2 2 2 2 11 4 2 3" xfId="10146"/>
    <cellStyle name="Comma 2 2 2 2 11 4 2 4" xfId="10147"/>
    <cellStyle name="Comma 2 2 2 2 11 4 3" xfId="10148"/>
    <cellStyle name="Comma 2 2 2 2 11 4 3 2" xfId="10149"/>
    <cellStyle name="Comma 2 2 2 2 11 4 3 3" xfId="10150"/>
    <cellStyle name="Comma 2 2 2 2 11 4 4" xfId="10151"/>
    <cellStyle name="Comma 2 2 2 2 11 4 5" xfId="10152"/>
    <cellStyle name="Comma 2 2 2 2 11 5" xfId="10153"/>
    <cellStyle name="Comma 2 2 2 2 11 5 2" xfId="10154"/>
    <cellStyle name="Comma 2 2 2 2 11 5 2 2" xfId="10155"/>
    <cellStyle name="Comma 2 2 2 2 11 5 2 2 2" xfId="10156"/>
    <cellStyle name="Comma 2 2 2 2 11 5 2 2 3" xfId="10157"/>
    <cellStyle name="Comma 2 2 2 2 11 5 2 3" xfId="10158"/>
    <cellStyle name="Comma 2 2 2 2 11 5 2 4" xfId="10159"/>
    <cellStyle name="Comma 2 2 2 2 11 5 3" xfId="10160"/>
    <cellStyle name="Comma 2 2 2 2 11 5 3 2" xfId="10161"/>
    <cellStyle name="Comma 2 2 2 2 11 5 3 3" xfId="10162"/>
    <cellStyle name="Comma 2 2 2 2 11 5 4" xfId="10163"/>
    <cellStyle name="Comma 2 2 2 2 11 5 5" xfId="10164"/>
    <cellStyle name="Comma 2 2 2 2 11 6" xfId="10165"/>
    <cellStyle name="Comma 2 2 2 2 11 6 2" xfId="10166"/>
    <cellStyle name="Comma 2 2 2 2 11 6 2 2" xfId="10167"/>
    <cellStyle name="Comma 2 2 2 2 11 6 2 3" xfId="10168"/>
    <cellStyle name="Comma 2 2 2 2 11 6 3" xfId="10169"/>
    <cellStyle name="Comma 2 2 2 2 11 6 4" xfId="10170"/>
    <cellStyle name="Comma 2 2 2 2 11 7" xfId="10171"/>
    <cellStyle name="Comma 2 2 2 2 11 7 2" xfId="10172"/>
    <cellStyle name="Comma 2 2 2 2 11 7 3" xfId="10173"/>
    <cellStyle name="Comma 2 2 2 2 11 8" xfId="10174"/>
    <cellStyle name="Comma 2 2 2 2 11 9" xfId="10175"/>
    <cellStyle name="Comma 2 2 2 2 12" xfId="10176"/>
    <cellStyle name="Comma 2 2 2 2 12 10" xfId="10177"/>
    <cellStyle name="Comma 2 2 2 2 12 2" xfId="10178"/>
    <cellStyle name="Comma 2 2 2 2 12 2 2" xfId="10179"/>
    <cellStyle name="Comma 2 2 2 2 12 2 2 2" xfId="10180"/>
    <cellStyle name="Comma 2 2 2 2 12 2 2 2 2" xfId="10181"/>
    <cellStyle name="Comma 2 2 2 2 12 2 2 2 3" xfId="10182"/>
    <cellStyle name="Comma 2 2 2 2 12 2 2 3" xfId="10183"/>
    <cellStyle name="Comma 2 2 2 2 12 2 2 4" xfId="10184"/>
    <cellStyle name="Comma 2 2 2 2 12 2 3" xfId="10185"/>
    <cellStyle name="Comma 2 2 2 2 12 2 3 2" xfId="10186"/>
    <cellStyle name="Comma 2 2 2 2 12 2 3 3" xfId="10187"/>
    <cellStyle name="Comma 2 2 2 2 12 2 4" xfId="10188"/>
    <cellStyle name="Comma 2 2 2 2 12 2 5" xfId="10189"/>
    <cellStyle name="Comma 2 2 2 2 12 3" xfId="10190"/>
    <cellStyle name="Comma 2 2 2 2 12 3 2" xfId="10191"/>
    <cellStyle name="Comma 2 2 2 2 12 3 2 2" xfId="10192"/>
    <cellStyle name="Comma 2 2 2 2 12 3 2 2 2" xfId="10193"/>
    <cellStyle name="Comma 2 2 2 2 12 3 2 2 3" xfId="10194"/>
    <cellStyle name="Comma 2 2 2 2 12 3 2 3" xfId="10195"/>
    <cellStyle name="Comma 2 2 2 2 12 3 2 4" xfId="10196"/>
    <cellStyle name="Comma 2 2 2 2 12 3 3" xfId="10197"/>
    <cellStyle name="Comma 2 2 2 2 12 3 3 2" xfId="10198"/>
    <cellStyle name="Comma 2 2 2 2 12 3 3 3" xfId="10199"/>
    <cellStyle name="Comma 2 2 2 2 12 3 4" xfId="10200"/>
    <cellStyle name="Comma 2 2 2 2 12 3 5" xfId="10201"/>
    <cellStyle name="Comma 2 2 2 2 12 4" xfId="10202"/>
    <cellStyle name="Comma 2 2 2 2 12 4 2" xfId="10203"/>
    <cellStyle name="Comma 2 2 2 2 12 4 2 2" xfId="10204"/>
    <cellStyle name="Comma 2 2 2 2 12 4 2 2 2" xfId="10205"/>
    <cellStyle name="Comma 2 2 2 2 12 4 2 2 3" xfId="10206"/>
    <cellStyle name="Comma 2 2 2 2 12 4 2 3" xfId="10207"/>
    <cellStyle name="Comma 2 2 2 2 12 4 2 4" xfId="10208"/>
    <cellStyle name="Comma 2 2 2 2 12 4 3" xfId="10209"/>
    <cellStyle name="Comma 2 2 2 2 12 4 3 2" xfId="10210"/>
    <cellStyle name="Comma 2 2 2 2 12 4 3 3" xfId="10211"/>
    <cellStyle name="Comma 2 2 2 2 12 4 4" xfId="10212"/>
    <cellStyle name="Comma 2 2 2 2 12 4 5" xfId="10213"/>
    <cellStyle name="Comma 2 2 2 2 12 5" xfId="10214"/>
    <cellStyle name="Comma 2 2 2 2 12 5 2" xfId="10215"/>
    <cellStyle name="Comma 2 2 2 2 12 5 2 2" xfId="10216"/>
    <cellStyle name="Comma 2 2 2 2 12 5 2 3" xfId="10217"/>
    <cellStyle name="Comma 2 2 2 2 12 5 3" xfId="10218"/>
    <cellStyle name="Comma 2 2 2 2 12 5 4" xfId="10219"/>
    <cellStyle name="Comma 2 2 2 2 12 6" xfId="10220"/>
    <cellStyle name="Comma 2 2 2 2 12 6 2" xfId="10221"/>
    <cellStyle name="Comma 2 2 2 2 12 6 3" xfId="10222"/>
    <cellStyle name="Comma 2 2 2 2 12 7" xfId="10223"/>
    <cellStyle name="Comma 2 2 2 2 12 8" xfId="10224"/>
    <cellStyle name="Comma 2 2 2 2 12 9" xfId="10225"/>
    <cellStyle name="Comma 2 2 2 2 13" xfId="10226"/>
    <cellStyle name="Comma 2 2 2 2 13 2" xfId="10227"/>
    <cellStyle name="Comma 2 2 2 2 13 2 2" xfId="10228"/>
    <cellStyle name="Comma 2 2 2 2 13 2 2 2" xfId="10229"/>
    <cellStyle name="Comma 2 2 2 2 13 2 2 3" xfId="10230"/>
    <cellStyle name="Comma 2 2 2 2 13 2 3" xfId="10231"/>
    <cellStyle name="Comma 2 2 2 2 13 2 4" xfId="10232"/>
    <cellStyle name="Comma 2 2 2 2 13 3" xfId="10233"/>
    <cellStyle name="Comma 2 2 2 2 13 3 2" xfId="10234"/>
    <cellStyle name="Comma 2 2 2 2 13 3 3" xfId="10235"/>
    <cellStyle name="Comma 2 2 2 2 13 4" xfId="10236"/>
    <cellStyle name="Comma 2 2 2 2 13 5" xfId="10237"/>
    <cellStyle name="Comma 2 2 2 2 14" xfId="10238"/>
    <cellStyle name="Comma 2 2 2 2 14 2" xfId="10239"/>
    <cellStyle name="Comma 2 2 2 2 14 2 2" xfId="10240"/>
    <cellStyle name="Comma 2 2 2 2 14 2 2 2" xfId="10241"/>
    <cellStyle name="Comma 2 2 2 2 14 2 2 3" xfId="10242"/>
    <cellStyle name="Comma 2 2 2 2 14 2 3" xfId="10243"/>
    <cellStyle name="Comma 2 2 2 2 14 2 4" xfId="10244"/>
    <cellStyle name="Comma 2 2 2 2 14 3" xfId="10245"/>
    <cellStyle name="Comma 2 2 2 2 14 3 2" xfId="10246"/>
    <cellStyle name="Comma 2 2 2 2 14 3 3" xfId="10247"/>
    <cellStyle name="Comma 2 2 2 2 14 4" xfId="10248"/>
    <cellStyle name="Comma 2 2 2 2 14 5" xfId="10249"/>
    <cellStyle name="Comma 2 2 2 2 15" xfId="10250"/>
    <cellStyle name="Comma 2 2 2 2 15 2" xfId="10251"/>
    <cellStyle name="Comma 2 2 2 2 15 2 2" xfId="10252"/>
    <cellStyle name="Comma 2 2 2 2 15 2 2 2" xfId="10253"/>
    <cellStyle name="Comma 2 2 2 2 15 2 2 3" xfId="10254"/>
    <cellStyle name="Comma 2 2 2 2 15 2 3" xfId="10255"/>
    <cellStyle name="Comma 2 2 2 2 15 2 4" xfId="10256"/>
    <cellStyle name="Comma 2 2 2 2 15 3" xfId="10257"/>
    <cellStyle name="Comma 2 2 2 2 15 3 2" xfId="10258"/>
    <cellStyle name="Comma 2 2 2 2 15 3 3" xfId="10259"/>
    <cellStyle name="Comma 2 2 2 2 15 4" xfId="10260"/>
    <cellStyle name="Comma 2 2 2 2 15 5" xfId="10261"/>
    <cellStyle name="Comma 2 2 2 2 16" xfId="10262"/>
    <cellStyle name="Comma 2 2 2 2 16 2" xfId="10263"/>
    <cellStyle name="Comma 2 2 2 2 16 2 2" xfId="10264"/>
    <cellStyle name="Comma 2 2 2 2 16 2 3" xfId="10265"/>
    <cellStyle name="Comma 2 2 2 2 16 3" xfId="10266"/>
    <cellStyle name="Comma 2 2 2 2 16 4" xfId="10267"/>
    <cellStyle name="Comma 2 2 2 2 17" xfId="10268"/>
    <cellStyle name="Comma 2 2 2 2 17 2" xfId="10269"/>
    <cellStyle name="Comma 2 2 2 2 17 3" xfId="10270"/>
    <cellStyle name="Comma 2 2 2 2 18" xfId="10271"/>
    <cellStyle name="Comma 2 2 2 2 19" xfId="10272"/>
    <cellStyle name="Comma 2 2 2 2 2" xfId="10273"/>
    <cellStyle name="Comma 2 2 2 2 2 10" xfId="10274"/>
    <cellStyle name="Comma 2 2 2 2 2 10 10" xfId="10275"/>
    <cellStyle name="Comma 2 2 2 2 2 10 11" xfId="10276"/>
    <cellStyle name="Comma 2 2 2 2 2 10 2" xfId="10277"/>
    <cellStyle name="Comma 2 2 2 2 2 10 2 10" xfId="10278"/>
    <cellStyle name="Comma 2 2 2 2 2 10 2 2" xfId="10279"/>
    <cellStyle name="Comma 2 2 2 2 2 10 2 2 2" xfId="10280"/>
    <cellStyle name="Comma 2 2 2 2 2 10 2 2 2 2" xfId="10281"/>
    <cellStyle name="Comma 2 2 2 2 2 10 2 2 2 2 2" xfId="10282"/>
    <cellStyle name="Comma 2 2 2 2 2 10 2 2 2 2 2 2" xfId="10283"/>
    <cellStyle name="Comma 2 2 2 2 2 10 2 2 2 2 2 3" xfId="10284"/>
    <cellStyle name="Comma 2 2 2 2 2 10 2 2 2 2 3" xfId="10285"/>
    <cellStyle name="Comma 2 2 2 2 2 10 2 2 2 2 4" xfId="10286"/>
    <cellStyle name="Comma 2 2 2 2 2 10 2 2 2 3" xfId="10287"/>
    <cellStyle name="Comma 2 2 2 2 2 10 2 2 2 3 2" xfId="10288"/>
    <cellStyle name="Comma 2 2 2 2 2 10 2 2 2 3 3" xfId="10289"/>
    <cellStyle name="Comma 2 2 2 2 2 10 2 2 2 4" xfId="10290"/>
    <cellStyle name="Comma 2 2 2 2 2 10 2 2 2 5" xfId="10291"/>
    <cellStyle name="Comma 2 2 2 2 2 10 2 2 3" xfId="10292"/>
    <cellStyle name="Comma 2 2 2 2 2 10 2 2 3 2" xfId="10293"/>
    <cellStyle name="Comma 2 2 2 2 2 10 2 2 3 2 2" xfId="10294"/>
    <cellStyle name="Comma 2 2 2 2 2 10 2 2 3 2 2 2" xfId="10295"/>
    <cellStyle name="Comma 2 2 2 2 2 10 2 2 3 2 2 3" xfId="10296"/>
    <cellStyle name="Comma 2 2 2 2 2 10 2 2 3 2 3" xfId="10297"/>
    <cellStyle name="Comma 2 2 2 2 2 10 2 2 3 2 4" xfId="10298"/>
    <cellStyle name="Comma 2 2 2 2 2 10 2 2 3 3" xfId="10299"/>
    <cellStyle name="Comma 2 2 2 2 2 10 2 2 3 3 2" xfId="10300"/>
    <cellStyle name="Comma 2 2 2 2 2 10 2 2 3 3 3" xfId="10301"/>
    <cellStyle name="Comma 2 2 2 2 2 10 2 2 3 4" xfId="10302"/>
    <cellStyle name="Comma 2 2 2 2 2 10 2 2 3 5" xfId="10303"/>
    <cellStyle name="Comma 2 2 2 2 2 10 2 2 4" xfId="10304"/>
    <cellStyle name="Comma 2 2 2 2 2 10 2 2 4 2" xfId="10305"/>
    <cellStyle name="Comma 2 2 2 2 2 10 2 2 4 2 2" xfId="10306"/>
    <cellStyle name="Comma 2 2 2 2 2 10 2 2 4 2 2 2" xfId="10307"/>
    <cellStyle name="Comma 2 2 2 2 2 10 2 2 4 2 2 3" xfId="10308"/>
    <cellStyle name="Comma 2 2 2 2 2 10 2 2 4 2 3" xfId="10309"/>
    <cellStyle name="Comma 2 2 2 2 2 10 2 2 4 2 4" xfId="10310"/>
    <cellStyle name="Comma 2 2 2 2 2 10 2 2 4 3" xfId="10311"/>
    <cellStyle name="Comma 2 2 2 2 2 10 2 2 4 3 2" xfId="10312"/>
    <cellStyle name="Comma 2 2 2 2 2 10 2 2 4 3 3" xfId="10313"/>
    <cellStyle name="Comma 2 2 2 2 2 10 2 2 4 4" xfId="10314"/>
    <cellStyle name="Comma 2 2 2 2 2 10 2 2 4 5" xfId="10315"/>
    <cellStyle name="Comma 2 2 2 2 2 10 2 2 5" xfId="10316"/>
    <cellStyle name="Comma 2 2 2 2 2 10 2 2 5 2" xfId="10317"/>
    <cellStyle name="Comma 2 2 2 2 2 10 2 2 5 2 2" xfId="10318"/>
    <cellStyle name="Comma 2 2 2 2 2 10 2 2 5 2 3" xfId="10319"/>
    <cellStyle name="Comma 2 2 2 2 2 10 2 2 5 3" xfId="10320"/>
    <cellStyle name="Comma 2 2 2 2 2 10 2 2 5 4" xfId="10321"/>
    <cellStyle name="Comma 2 2 2 2 2 10 2 2 6" xfId="10322"/>
    <cellStyle name="Comma 2 2 2 2 2 10 2 2 6 2" xfId="10323"/>
    <cellStyle name="Comma 2 2 2 2 2 10 2 2 6 3" xfId="10324"/>
    <cellStyle name="Comma 2 2 2 2 2 10 2 2 7" xfId="10325"/>
    <cellStyle name="Comma 2 2 2 2 2 10 2 2 8" xfId="10326"/>
    <cellStyle name="Comma 2 2 2 2 2 10 2 2 9" xfId="10327"/>
    <cellStyle name="Comma 2 2 2 2 2 10 2 3" xfId="10328"/>
    <cellStyle name="Comma 2 2 2 2 2 10 2 3 2" xfId="10329"/>
    <cellStyle name="Comma 2 2 2 2 2 10 2 3 2 2" xfId="10330"/>
    <cellStyle name="Comma 2 2 2 2 2 10 2 3 2 2 2" xfId="10331"/>
    <cellStyle name="Comma 2 2 2 2 2 10 2 3 2 2 3" xfId="10332"/>
    <cellStyle name="Comma 2 2 2 2 2 10 2 3 2 3" xfId="10333"/>
    <cellStyle name="Comma 2 2 2 2 2 10 2 3 2 4" xfId="10334"/>
    <cellStyle name="Comma 2 2 2 2 2 10 2 3 3" xfId="10335"/>
    <cellStyle name="Comma 2 2 2 2 2 10 2 3 3 2" xfId="10336"/>
    <cellStyle name="Comma 2 2 2 2 2 10 2 3 3 3" xfId="10337"/>
    <cellStyle name="Comma 2 2 2 2 2 10 2 3 4" xfId="10338"/>
    <cellStyle name="Comma 2 2 2 2 2 10 2 3 5" xfId="10339"/>
    <cellStyle name="Comma 2 2 2 2 2 10 2 4" xfId="10340"/>
    <cellStyle name="Comma 2 2 2 2 2 10 2 4 2" xfId="10341"/>
    <cellStyle name="Comma 2 2 2 2 2 10 2 4 2 2" xfId="10342"/>
    <cellStyle name="Comma 2 2 2 2 2 10 2 4 2 2 2" xfId="10343"/>
    <cellStyle name="Comma 2 2 2 2 2 10 2 4 2 2 3" xfId="10344"/>
    <cellStyle name="Comma 2 2 2 2 2 10 2 4 2 3" xfId="10345"/>
    <cellStyle name="Comma 2 2 2 2 2 10 2 4 2 4" xfId="10346"/>
    <cellStyle name="Comma 2 2 2 2 2 10 2 4 3" xfId="10347"/>
    <cellStyle name="Comma 2 2 2 2 2 10 2 4 3 2" xfId="10348"/>
    <cellStyle name="Comma 2 2 2 2 2 10 2 4 3 3" xfId="10349"/>
    <cellStyle name="Comma 2 2 2 2 2 10 2 4 4" xfId="10350"/>
    <cellStyle name="Comma 2 2 2 2 2 10 2 4 5" xfId="10351"/>
    <cellStyle name="Comma 2 2 2 2 2 10 2 5" xfId="10352"/>
    <cellStyle name="Comma 2 2 2 2 2 10 2 5 2" xfId="10353"/>
    <cellStyle name="Comma 2 2 2 2 2 10 2 5 2 2" xfId="10354"/>
    <cellStyle name="Comma 2 2 2 2 2 10 2 5 2 2 2" xfId="10355"/>
    <cellStyle name="Comma 2 2 2 2 2 10 2 5 2 2 3" xfId="10356"/>
    <cellStyle name="Comma 2 2 2 2 2 10 2 5 2 3" xfId="10357"/>
    <cellStyle name="Comma 2 2 2 2 2 10 2 5 2 4" xfId="10358"/>
    <cellStyle name="Comma 2 2 2 2 2 10 2 5 3" xfId="10359"/>
    <cellStyle name="Comma 2 2 2 2 2 10 2 5 3 2" xfId="10360"/>
    <cellStyle name="Comma 2 2 2 2 2 10 2 5 3 3" xfId="10361"/>
    <cellStyle name="Comma 2 2 2 2 2 10 2 5 4" xfId="10362"/>
    <cellStyle name="Comma 2 2 2 2 2 10 2 5 5" xfId="10363"/>
    <cellStyle name="Comma 2 2 2 2 2 10 2 6" xfId="10364"/>
    <cellStyle name="Comma 2 2 2 2 2 10 2 6 2" xfId="10365"/>
    <cellStyle name="Comma 2 2 2 2 2 10 2 6 2 2" xfId="10366"/>
    <cellStyle name="Comma 2 2 2 2 2 10 2 6 2 3" xfId="10367"/>
    <cellStyle name="Comma 2 2 2 2 2 10 2 6 3" xfId="10368"/>
    <cellStyle name="Comma 2 2 2 2 2 10 2 6 4" xfId="10369"/>
    <cellStyle name="Comma 2 2 2 2 2 10 2 7" xfId="10370"/>
    <cellStyle name="Comma 2 2 2 2 2 10 2 7 2" xfId="10371"/>
    <cellStyle name="Comma 2 2 2 2 2 10 2 7 3" xfId="10372"/>
    <cellStyle name="Comma 2 2 2 2 2 10 2 8" xfId="10373"/>
    <cellStyle name="Comma 2 2 2 2 2 10 2 9" xfId="10374"/>
    <cellStyle name="Comma 2 2 2 2 2 10 3" xfId="10375"/>
    <cellStyle name="Comma 2 2 2 2 2 10 3 10" xfId="10376"/>
    <cellStyle name="Comma 2 2 2 2 2 10 3 2" xfId="10377"/>
    <cellStyle name="Comma 2 2 2 2 2 10 3 2 2" xfId="10378"/>
    <cellStyle name="Comma 2 2 2 2 2 10 3 2 2 2" xfId="10379"/>
    <cellStyle name="Comma 2 2 2 2 2 10 3 2 2 2 2" xfId="10380"/>
    <cellStyle name="Comma 2 2 2 2 2 10 3 2 2 2 3" xfId="10381"/>
    <cellStyle name="Comma 2 2 2 2 2 10 3 2 2 3" xfId="10382"/>
    <cellStyle name="Comma 2 2 2 2 2 10 3 2 2 4" xfId="10383"/>
    <cellStyle name="Comma 2 2 2 2 2 10 3 2 3" xfId="10384"/>
    <cellStyle name="Comma 2 2 2 2 2 10 3 2 3 2" xfId="10385"/>
    <cellStyle name="Comma 2 2 2 2 2 10 3 2 3 3" xfId="10386"/>
    <cellStyle name="Comma 2 2 2 2 2 10 3 2 4" xfId="10387"/>
    <cellStyle name="Comma 2 2 2 2 2 10 3 2 5" xfId="10388"/>
    <cellStyle name="Comma 2 2 2 2 2 10 3 3" xfId="10389"/>
    <cellStyle name="Comma 2 2 2 2 2 10 3 3 2" xfId="10390"/>
    <cellStyle name="Comma 2 2 2 2 2 10 3 3 2 2" xfId="10391"/>
    <cellStyle name="Comma 2 2 2 2 2 10 3 3 2 2 2" xfId="10392"/>
    <cellStyle name="Comma 2 2 2 2 2 10 3 3 2 2 3" xfId="10393"/>
    <cellStyle name="Comma 2 2 2 2 2 10 3 3 2 3" xfId="10394"/>
    <cellStyle name="Comma 2 2 2 2 2 10 3 3 2 4" xfId="10395"/>
    <cellStyle name="Comma 2 2 2 2 2 10 3 3 3" xfId="10396"/>
    <cellStyle name="Comma 2 2 2 2 2 10 3 3 3 2" xfId="10397"/>
    <cellStyle name="Comma 2 2 2 2 2 10 3 3 3 3" xfId="10398"/>
    <cellStyle name="Comma 2 2 2 2 2 10 3 3 4" xfId="10399"/>
    <cellStyle name="Comma 2 2 2 2 2 10 3 3 5" xfId="10400"/>
    <cellStyle name="Comma 2 2 2 2 2 10 3 4" xfId="10401"/>
    <cellStyle name="Comma 2 2 2 2 2 10 3 4 2" xfId="10402"/>
    <cellStyle name="Comma 2 2 2 2 2 10 3 4 2 2" xfId="10403"/>
    <cellStyle name="Comma 2 2 2 2 2 10 3 4 2 2 2" xfId="10404"/>
    <cellStyle name="Comma 2 2 2 2 2 10 3 4 2 2 3" xfId="10405"/>
    <cellStyle name="Comma 2 2 2 2 2 10 3 4 2 3" xfId="10406"/>
    <cellStyle name="Comma 2 2 2 2 2 10 3 4 2 4" xfId="10407"/>
    <cellStyle name="Comma 2 2 2 2 2 10 3 4 3" xfId="10408"/>
    <cellStyle name="Comma 2 2 2 2 2 10 3 4 3 2" xfId="10409"/>
    <cellStyle name="Comma 2 2 2 2 2 10 3 4 3 3" xfId="10410"/>
    <cellStyle name="Comma 2 2 2 2 2 10 3 4 4" xfId="10411"/>
    <cellStyle name="Comma 2 2 2 2 2 10 3 4 5" xfId="10412"/>
    <cellStyle name="Comma 2 2 2 2 2 10 3 5" xfId="10413"/>
    <cellStyle name="Comma 2 2 2 2 2 10 3 5 2" xfId="10414"/>
    <cellStyle name="Comma 2 2 2 2 2 10 3 5 2 2" xfId="10415"/>
    <cellStyle name="Comma 2 2 2 2 2 10 3 5 2 3" xfId="10416"/>
    <cellStyle name="Comma 2 2 2 2 2 10 3 5 3" xfId="10417"/>
    <cellStyle name="Comma 2 2 2 2 2 10 3 5 4" xfId="10418"/>
    <cellStyle name="Comma 2 2 2 2 2 10 3 6" xfId="10419"/>
    <cellStyle name="Comma 2 2 2 2 2 10 3 6 2" xfId="10420"/>
    <cellStyle name="Comma 2 2 2 2 2 10 3 6 3" xfId="10421"/>
    <cellStyle name="Comma 2 2 2 2 2 10 3 7" xfId="10422"/>
    <cellStyle name="Comma 2 2 2 2 2 10 3 8" xfId="10423"/>
    <cellStyle name="Comma 2 2 2 2 2 10 3 9" xfId="10424"/>
    <cellStyle name="Comma 2 2 2 2 2 10 4" xfId="10425"/>
    <cellStyle name="Comma 2 2 2 2 2 10 4 2" xfId="10426"/>
    <cellStyle name="Comma 2 2 2 2 2 10 4 2 2" xfId="10427"/>
    <cellStyle name="Comma 2 2 2 2 2 10 4 2 2 2" xfId="10428"/>
    <cellStyle name="Comma 2 2 2 2 2 10 4 2 2 3" xfId="10429"/>
    <cellStyle name="Comma 2 2 2 2 2 10 4 2 3" xfId="10430"/>
    <cellStyle name="Comma 2 2 2 2 2 10 4 2 4" xfId="10431"/>
    <cellStyle name="Comma 2 2 2 2 2 10 4 3" xfId="10432"/>
    <cellStyle name="Comma 2 2 2 2 2 10 4 3 2" xfId="10433"/>
    <cellStyle name="Comma 2 2 2 2 2 10 4 3 3" xfId="10434"/>
    <cellStyle name="Comma 2 2 2 2 2 10 4 4" xfId="10435"/>
    <cellStyle name="Comma 2 2 2 2 2 10 4 5" xfId="10436"/>
    <cellStyle name="Comma 2 2 2 2 2 10 5" xfId="10437"/>
    <cellStyle name="Comma 2 2 2 2 2 10 5 2" xfId="10438"/>
    <cellStyle name="Comma 2 2 2 2 2 10 5 2 2" xfId="10439"/>
    <cellStyle name="Comma 2 2 2 2 2 10 5 2 2 2" xfId="10440"/>
    <cellStyle name="Comma 2 2 2 2 2 10 5 2 2 3" xfId="10441"/>
    <cellStyle name="Comma 2 2 2 2 2 10 5 2 3" xfId="10442"/>
    <cellStyle name="Comma 2 2 2 2 2 10 5 2 4" xfId="10443"/>
    <cellStyle name="Comma 2 2 2 2 2 10 5 3" xfId="10444"/>
    <cellStyle name="Comma 2 2 2 2 2 10 5 3 2" xfId="10445"/>
    <cellStyle name="Comma 2 2 2 2 2 10 5 3 3" xfId="10446"/>
    <cellStyle name="Comma 2 2 2 2 2 10 5 4" xfId="10447"/>
    <cellStyle name="Comma 2 2 2 2 2 10 5 5" xfId="10448"/>
    <cellStyle name="Comma 2 2 2 2 2 10 6" xfId="10449"/>
    <cellStyle name="Comma 2 2 2 2 2 10 6 2" xfId="10450"/>
    <cellStyle name="Comma 2 2 2 2 2 10 6 2 2" xfId="10451"/>
    <cellStyle name="Comma 2 2 2 2 2 10 6 2 2 2" xfId="10452"/>
    <cellStyle name="Comma 2 2 2 2 2 10 6 2 2 3" xfId="10453"/>
    <cellStyle name="Comma 2 2 2 2 2 10 6 2 3" xfId="10454"/>
    <cellStyle name="Comma 2 2 2 2 2 10 6 2 4" xfId="10455"/>
    <cellStyle name="Comma 2 2 2 2 2 10 6 3" xfId="10456"/>
    <cellStyle name="Comma 2 2 2 2 2 10 6 3 2" xfId="10457"/>
    <cellStyle name="Comma 2 2 2 2 2 10 6 3 3" xfId="10458"/>
    <cellStyle name="Comma 2 2 2 2 2 10 6 4" xfId="10459"/>
    <cellStyle name="Comma 2 2 2 2 2 10 6 5" xfId="10460"/>
    <cellStyle name="Comma 2 2 2 2 2 10 7" xfId="10461"/>
    <cellStyle name="Comma 2 2 2 2 2 10 7 2" xfId="10462"/>
    <cellStyle name="Comma 2 2 2 2 2 10 7 2 2" xfId="10463"/>
    <cellStyle name="Comma 2 2 2 2 2 10 7 2 3" xfId="10464"/>
    <cellStyle name="Comma 2 2 2 2 2 10 7 3" xfId="10465"/>
    <cellStyle name="Comma 2 2 2 2 2 10 7 4" xfId="10466"/>
    <cellStyle name="Comma 2 2 2 2 2 10 8" xfId="10467"/>
    <cellStyle name="Comma 2 2 2 2 2 10 8 2" xfId="10468"/>
    <cellStyle name="Comma 2 2 2 2 2 10 8 3" xfId="10469"/>
    <cellStyle name="Comma 2 2 2 2 2 10 9" xfId="10470"/>
    <cellStyle name="Comma 2 2 2 2 2 11" xfId="10471"/>
    <cellStyle name="Comma 2 2 2 2 2 11 2" xfId="10472"/>
    <cellStyle name="Comma 2 2 2 2 2 11 3" xfId="10473"/>
    <cellStyle name="Comma 2 2 2 2 2 12" xfId="10474"/>
    <cellStyle name="Comma 2 2 2 2 2 12 2" xfId="10475"/>
    <cellStyle name="Comma 2 2 2 2 2 12 3" xfId="10476"/>
    <cellStyle name="Comma 2 2 2 2 2 13" xfId="10477"/>
    <cellStyle name="Comma 2 2 2 2 2 14" xfId="10478"/>
    <cellStyle name="Comma 2 2 2 2 2 2" xfId="10479"/>
    <cellStyle name="Comma 2 2 2 2 2 2 10" xfId="10480"/>
    <cellStyle name="Comma 2 2 2 2 2 2 10 2" xfId="10481"/>
    <cellStyle name="Comma 2 2 2 2 2 2 10 3" xfId="10482"/>
    <cellStyle name="Comma 2 2 2 2 2 2 11" xfId="10483"/>
    <cellStyle name="Comma 2 2 2 2 2 2 12" xfId="10484"/>
    <cellStyle name="Comma 2 2 2 2 2 2 13" xfId="10485"/>
    <cellStyle name="Comma 2 2 2 2 2 2 2" xfId="10486"/>
    <cellStyle name="Comma 2 2 2 2 2 2 2 2" xfId="10487"/>
    <cellStyle name="Comma 2 2 2 2 2 2 2 2 2" xfId="10488"/>
    <cellStyle name="Comma 2 2 2 2 2 2 2 2 3" xfId="10489"/>
    <cellStyle name="Comma 2 2 2 2 2 2 2 3" xfId="10490"/>
    <cellStyle name="Comma 2 2 2 2 2 2 2 3 2" xfId="10491"/>
    <cellStyle name="Comma 2 2 2 2 2 2 2 3 3" xfId="10492"/>
    <cellStyle name="Comma 2 2 2 2 2 2 2 4" xfId="10493"/>
    <cellStyle name="Comma 2 2 2 2 2 2 2 5" xfId="10494"/>
    <cellStyle name="Comma 2 2 2 2 2 2 3" xfId="10495"/>
    <cellStyle name="Comma 2 2 2 2 2 2 3 2" xfId="10496"/>
    <cellStyle name="Comma 2 2 2 2 2 2 3 2 2" xfId="10497"/>
    <cellStyle name="Comma 2 2 2 2 2 2 3 2 3" xfId="10498"/>
    <cellStyle name="Comma 2 2 2 2 2 2 3 3" xfId="10499"/>
    <cellStyle name="Comma 2 2 2 2 2 2 3 3 2" xfId="10500"/>
    <cellStyle name="Comma 2 2 2 2 2 2 3 3 3" xfId="10501"/>
    <cellStyle name="Comma 2 2 2 2 2 2 3 4" xfId="10502"/>
    <cellStyle name="Comma 2 2 2 2 2 2 3 5" xfId="10503"/>
    <cellStyle name="Comma 2 2 2 2 2 2 4" xfId="10504"/>
    <cellStyle name="Comma 2 2 2 2 2 2 4 10" xfId="10505"/>
    <cellStyle name="Comma 2 2 2 2 2 2 4 2" xfId="10506"/>
    <cellStyle name="Comma 2 2 2 2 2 2 4 2 2" xfId="10507"/>
    <cellStyle name="Comma 2 2 2 2 2 2 4 2 2 2" xfId="10508"/>
    <cellStyle name="Comma 2 2 2 2 2 2 4 2 2 2 2" xfId="10509"/>
    <cellStyle name="Comma 2 2 2 2 2 2 4 2 2 2 2 2" xfId="10510"/>
    <cellStyle name="Comma 2 2 2 2 2 2 4 2 2 2 2 3" xfId="10511"/>
    <cellStyle name="Comma 2 2 2 2 2 2 4 2 2 2 3" xfId="10512"/>
    <cellStyle name="Comma 2 2 2 2 2 2 4 2 2 2 4" xfId="10513"/>
    <cellStyle name="Comma 2 2 2 2 2 2 4 2 2 3" xfId="10514"/>
    <cellStyle name="Comma 2 2 2 2 2 2 4 2 2 3 2" xfId="10515"/>
    <cellStyle name="Comma 2 2 2 2 2 2 4 2 2 3 3" xfId="10516"/>
    <cellStyle name="Comma 2 2 2 2 2 2 4 2 2 4" xfId="10517"/>
    <cellStyle name="Comma 2 2 2 2 2 2 4 2 2 5" xfId="10518"/>
    <cellStyle name="Comma 2 2 2 2 2 2 4 2 3" xfId="10519"/>
    <cellStyle name="Comma 2 2 2 2 2 2 4 2 3 2" xfId="10520"/>
    <cellStyle name="Comma 2 2 2 2 2 2 4 2 3 2 2" xfId="10521"/>
    <cellStyle name="Comma 2 2 2 2 2 2 4 2 3 2 2 2" xfId="10522"/>
    <cellStyle name="Comma 2 2 2 2 2 2 4 2 3 2 2 3" xfId="10523"/>
    <cellStyle name="Comma 2 2 2 2 2 2 4 2 3 2 3" xfId="10524"/>
    <cellStyle name="Comma 2 2 2 2 2 2 4 2 3 2 4" xfId="10525"/>
    <cellStyle name="Comma 2 2 2 2 2 2 4 2 3 3" xfId="10526"/>
    <cellStyle name="Comma 2 2 2 2 2 2 4 2 3 3 2" xfId="10527"/>
    <cellStyle name="Comma 2 2 2 2 2 2 4 2 3 3 3" xfId="10528"/>
    <cellStyle name="Comma 2 2 2 2 2 2 4 2 3 4" xfId="10529"/>
    <cellStyle name="Comma 2 2 2 2 2 2 4 2 3 5" xfId="10530"/>
    <cellStyle name="Comma 2 2 2 2 2 2 4 2 4" xfId="10531"/>
    <cellStyle name="Comma 2 2 2 2 2 2 4 2 4 2" xfId="10532"/>
    <cellStyle name="Comma 2 2 2 2 2 2 4 2 4 2 2" xfId="10533"/>
    <cellStyle name="Comma 2 2 2 2 2 2 4 2 4 2 2 2" xfId="10534"/>
    <cellStyle name="Comma 2 2 2 2 2 2 4 2 4 2 2 3" xfId="10535"/>
    <cellStyle name="Comma 2 2 2 2 2 2 4 2 4 2 3" xfId="10536"/>
    <cellStyle name="Comma 2 2 2 2 2 2 4 2 4 2 4" xfId="10537"/>
    <cellStyle name="Comma 2 2 2 2 2 2 4 2 4 3" xfId="10538"/>
    <cellStyle name="Comma 2 2 2 2 2 2 4 2 4 3 2" xfId="10539"/>
    <cellStyle name="Comma 2 2 2 2 2 2 4 2 4 3 3" xfId="10540"/>
    <cellStyle name="Comma 2 2 2 2 2 2 4 2 4 4" xfId="10541"/>
    <cellStyle name="Comma 2 2 2 2 2 2 4 2 4 5" xfId="10542"/>
    <cellStyle name="Comma 2 2 2 2 2 2 4 2 5" xfId="10543"/>
    <cellStyle name="Comma 2 2 2 2 2 2 4 2 5 2" xfId="10544"/>
    <cellStyle name="Comma 2 2 2 2 2 2 4 2 5 2 2" xfId="10545"/>
    <cellStyle name="Comma 2 2 2 2 2 2 4 2 5 2 3" xfId="10546"/>
    <cellStyle name="Comma 2 2 2 2 2 2 4 2 5 3" xfId="10547"/>
    <cellStyle name="Comma 2 2 2 2 2 2 4 2 5 4" xfId="10548"/>
    <cellStyle name="Comma 2 2 2 2 2 2 4 2 6" xfId="10549"/>
    <cellStyle name="Comma 2 2 2 2 2 2 4 2 6 2" xfId="10550"/>
    <cellStyle name="Comma 2 2 2 2 2 2 4 2 6 3" xfId="10551"/>
    <cellStyle name="Comma 2 2 2 2 2 2 4 2 7" xfId="10552"/>
    <cellStyle name="Comma 2 2 2 2 2 2 4 2 8" xfId="10553"/>
    <cellStyle name="Comma 2 2 2 2 2 2 4 2 9" xfId="10554"/>
    <cellStyle name="Comma 2 2 2 2 2 2 4 3" xfId="10555"/>
    <cellStyle name="Comma 2 2 2 2 2 2 4 3 2" xfId="10556"/>
    <cellStyle name="Comma 2 2 2 2 2 2 4 3 2 2" xfId="10557"/>
    <cellStyle name="Comma 2 2 2 2 2 2 4 3 2 2 2" xfId="10558"/>
    <cellStyle name="Comma 2 2 2 2 2 2 4 3 2 2 3" xfId="10559"/>
    <cellStyle name="Comma 2 2 2 2 2 2 4 3 2 3" xfId="10560"/>
    <cellStyle name="Comma 2 2 2 2 2 2 4 3 2 4" xfId="10561"/>
    <cellStyle name="Comma 2 2 2 2 2 2 4 3 3" xfId="10562"/>
    <cellStyle name="Comma 2 2 2 2 2 2 4 3 3 2" xfId="10563"/>
    <cellStyle name="Comma 2 2 2 2 2 2 4 3 3 3" xfId="10564"/>
    <cellStyle name="Comma 2 2 2 2 2 2 4 3 4" xfId="10565"/>
    <cellStyle name="Comma 2 2 2 2 2 2 4 3 5" xfId="10566"/>
    <cellStyle name="Comma 2 2 2 2 2 2 4 4" xfId="10567"/>
    <cellStyle name="Comma 2 2 2 2 2 2 4 4 2" xfId="10568"/>
    <cellStyle name="Comma 2 2 2 2 2 2 4 4 2 2" xfId="10569"/>
    <cellStyle name="Comma 2 2 2 2 2 2 4 4 2 2 2" xfId="10570"/>
    <cellStyle name="Comma 2 2 2 2 2 2 4 4 2 2 3" xfId="10571"/>
    <cellStyle name="Comma 2 2 2 2 2 2 4 4 2 3" xfId="10572"/>
    <cellStyle name="Comma 2 2 2 2 2 2 4 4 2 4" xfId="10573"/>
    <cellStyle name="Comma 2 2 2 2 2 2 4 4 3" xfId="10574"/>
    <cellStyle name="Comma 2 2 2 2 2 2 4 4 3 2" xfId="10575"/>
    <cellStyle name="Comma 2 2 2 2 2 2 4 4 3 3" xfId="10576"/>
    <cellStyle name="Comma 2 2 2 2 2 2 4 4 4" xfId="10577"/>
    <cellStyle name="Comma 2 2 2 2 2 2 4 4 5" xfId="10578"/>
    <cellStyle name="Comma 2 2 2 2 2 2 4 5" xfId="10579"/>
    <cellStyle name="Comma 2 2 2 2 2 2 4 5 2" xfId="10580"/>
    <cellStyle name="Comma 2 2 2 2 2 2 4 5 2 2" xfId="10581"/>
    <cellStyle name="Comma 2 2 2 2 2 2 4 5 2 2 2" xfId="10582"/>
    <cellStyle name="Comma 2 2 2 2 2 2 4 5 2 2 3" xfId="10583"/>
    <cellStyle name="Comma 2 2 2 2 2 2 4 5 2 3" xfId="10584"/>
    <cellStyle name="Comma 2 2 2 2 2 2 4 5 2 4" xfId="10585"/>
    <cellStyle name="Comma 2 2 2 2 2 2 4 5 3" xfId="10586"/>
    <cellStyle name="Comma 2 2 2 2 2 2 4 5 3 2" xfId="10587"/>
    <cellStyle name="Comma 2 2 2 2 2 2 4 5 3 3" xfId="10588"/>
    <cellStyle name="Comma 2 2 2 2 2 2 4 5 4" xfId="10589"/>
    <cellStyle name="Comma 2 2 2 2 2 2 4 5 5" xfId="10590"/>
    <cellStyle name="Comma 2 2 2 2 2 2 4 6" xfId="10591"/>
    <cellStyle name="Comma 2 2 2 2 2 2 4 6 2" xfId="10592"/>
    <cellStyle name="Comma 2 2 2 2 2 2 4 6 2 2" xfId="10593"/>
    <cellStyle name="Comma 2 2 2 2 2 2 4 6 2 3" xfId="10594"/>
    <cellStyle name="Comma 2 2 2 2 2 2 4 6 3" xfId="10595"/>
    <cellStyle name="Comma 2 2 2 2 2 2 4 6 4" xfId="10596"/>
    <cellStyle name="Comma 2 2 2 2 2 2 4 7" xfId="10597"/>
    <cellStyle name="Comma 2 2 2 2 2 2 4 7 2" xfId="10598"/>
    <cellStyle name="Comma 2 2 2 2 2 2 4 7 3" xfId="10599"/>
    <cellStyle name="Comma 2 2 2 2 2 2 4 8" xfId="10600"/>
    <cellStyle name="Comma 2 2 2 2 2 2 4 9" xfId="10601"/>
    <cellStyle name="Comma 2 2 2 2 2 2 5" xfId="10602"/>
    <cellStyle name="Comma 2 2 2 2 2 2 5 10" xfId="10603"/>
    <cellStyle name="Comma 2 2 2 2 2 2 5 2" xfId="10604"/>
    <cellStyle name="Comma 2 2 2 2 2 2 5 2 2" xfId="10605"/>
    <cellStyle name="Comma 2 2 2 2 2 2 5 2 2 2" xfId="10606"/>
    <cellStyle name="Comma 2 2 2 2 2 2 5 2 2 2 2" xfId="10607"/>
    <cellStyle name="Comma 2 2 2 2 2 2 5 2 2 2 3" xfId="10608"/>
    <cellStyle name="Comma 2 2 2 2 2 2 5 2 2 3" xfId="10609"/>
    <cellStyle name="Comma 2 2 2 2 2 2 5 2 2 4" xfId="10610"/>
    <cellStyle name="Comma 2 2 2 2 2 2 5 2 3" xfId="10611"/>
    <cellStyle name="Comma 2 2 2 2 2 2 5 2 3 2" xfId="10612"/>
    <cellStyle name="Comma 2 2 2 2 2 2 5 2 3 3" xfId="10613"/>
    <cellStyle name="Comma 2 2 2 2 2 2 5 2 4" xfId="10614"/>
    <cellStyle name="Comma 2 2 2 2 2 2 5 2 5" xfId="10615"/>
    <cellStyle name="Comma 2 2 2 2 2 2 5 3" xfId="10616"/>
    <cellStyle name="Comma 2 2 2 2 2 2 5 3 2" xfId="10617"/>
    <cellStyle name="Comma 2 2 2 2 2 2 5 3 2 2" xfId="10618"/>
    <cellStyle name="Comma 2 2 2 2 2 2 5 3 2 2 2" xfId="10619"/>
    <cellStyle name="Comma 2 2 2 2 2 2 5 3 2 2 3" xfId="10620"/>
    <cellStyle name="Comma 2 2 2 2 2 2 5 3 2 3" xfId="10621"/>
    <cellStyle name="Comma 2 2 2 2 2 2 5 3 2 4" xfId="10622"/>
    <cellStyle name="Comma 2 2 2 2 2 2 5 3 3" xfId="10623"/>
    <cellStyle name="Comma 2 2 2 2 2 2 5 3 3 2" xfId="10624"/>
    <cellStyle name="Comma 2 2 2 2 2 2 5 3 3 3" xfId="10625"/>
    <cellStyle name="Comma 2 2 2 2 2 2 5 3 4" xfId="10626"/>
    <cellStyle name="Comma 2 2 2 2 2 2 5 3 5" xfId="10627"/>
    <cellStyle name="Comma 2 2 2 2 2 2 5 4" xfId="10628"/>
    <cellStyle name="Comma 2 2 2 2 2 2 5 4 2" xfId="10629"/>
    <cellStyle name="Comma 2 2 2 2 2 2 5 4 2 2" xfId="10630"/>
    <cellStyle name="Comma 2 2 2 2 2 2 5 4 2 2 2" xfId="10631"/>
    <cellStyle name="Comma 2 2 2 2 2 2 5 4 2 2 3" xfId="10632"/>
    <cellStyle name="Comma 2 2 2 2 2 2 5 4 2 3" xfId="10633"/>
    <cellStyle name="Comma 2 2 2 2 2 2 5 4 2 4" xfId="10634"/>
    <cellStyle name="Comma 2 2 2 2 2 2 5 4 3" xfId="10635"/>
    <cellStyle name="Comma 2 2 2 2 2 2 5 4 3 2" xfId="10636"/>
    <cellStyle name="Comma 2 2 2 2 2 2 5 4 3 3" xfId="10637"/>
    <cellStyle name="Comma 2 2 2 2 2 2 5 4 4" xfId="10638"/>
    <cellStyle name="Comma 2 2 2 2 2 2 5 4 5" xfId="10639"/>
    <cellStyle name="Comma 2 2 2 2 2 2 5 5" xfId="10640"/>
    <cellStyle name="Comma 2 2 2 2 2 2 5 5 2" xfId="10641"/>
    <cellStyle name="Comma 2 2 2 2 2 2 5 5 2 2" xfId="10642"/>
    <cellStyle name="Comma 2 2 2 2 2 2 5 5 2 3" xfId="10643"/>
    <cellStyle name="Comma 2 2 2 2 2 2 5 5 3" xfId="10644"/>
    <cellStyle name="Comma 2 2 2 2 2 2 5 5 4" xfId="10645"/>
    <cellStyle name="Comma 2 2 2 2 2 2 5 6" xfId="10646"/>
    <cellStyle name="Comma 2 2 2 2 2 2 5 6 2" xfId="10647"/>
    <cellStyle name="Comma 2 2 2 2 2 2 5 6 3" xfId="10648"/>
    <cellStyle name="Comma 2 2 2 2 2 2 5 7" xfId="10649"/>
    <cellStyle name="Comma 2 2 2 2 2 2 5 8" xfId="10650"/>
    <cellStyle name="Comma 2 2 2 2 2 2 5 9" xfId="10651"/>
    <cellStyle name="Comma 2 2 2 2 2 2 6" xfId="10652"/>
    <cellStyle name="Comma 2 2 2 2 2 2 6 2" xfId="10653"/>
    <cellStyle name="Comma 2 2 2 2 2 2 6 2 2" xfId="10654"/>
    <cellStyle name="Comma 2 2 2 2 2 2 6 2 2 2" xfId="10655"/>
    <cellStyle name="Comma 2 2 2 2 2 2 6 2 2 3" xfId="10656"/>
    <cellStyle name="Comma 2 2 2 2 2 2 6 2 3" xfId="10657"/>
    <cellStyle name="Comma 2 2 2 2 2 2 6 2 4" xfId="10658"/>
    <cellStyle name="Comma 2 2 2 2 2 2 6 3" xfId="10659"/>
    <cellStyle name="Comma 2 2 2 2 2 2 6 3 2" xfId="10660"/>
    <cellStyle name="Comma 2 2 2 2 2 2 6 3 3" xfId="10661"/>
    <cellStyle name="Comma 2 2 2 2 2 2 6 4" xfId="10662"/>
    <cellStyle name="Comma 2 2 2 2 2 2 6 5" xfId="10663"/>
    <cellStyle name="Comma 2 2 2 2 2 2 7" xfId="10664"/>
    <cellStyle name="Comma 2 2 2 2 2 2 7 2" xfId="10665"/>
    <cellStyle name="Comma 2 2 2 2 2 2 7 2 2" xfId="10666"/>
    <cellStyle name="Comma 2 2 2 2 2 2 7 2 2 2" xfId="10667"/>
    <cellStyle name="Comma 2 2 2 2 2 2 7 2 2 3" xfId="10668"/>
    <cellStyle name="Comma 2 2 2 2 2 2 7 2 3" xfId="10669"/>
    <cellStyle name="Comma 2 2 2 2 2 2 7 2 4" xfId="10670"/>
    <cellStyle name="Comma 2 2 2 2 2 2 7 3" xfId="10671"/>
    <cellStyle name="Comma 2 2 2 2 2 2 7 3 2" xfId="10672"/>
    <cellStyle name="Comma 2 2 2 2 2 2 7 3 3" xfId="10673"/>
    <cellStyle name="Comma 2 2 2 2 2 2 7 4" xfId="10674"/>
    <cellStyle name="Comma 2 2 2 2 2 2 7 5" xfId="10675"/>
    <cellStyle name="Comma 2 2 2 2 2 2 8" xfId="10676"/>
    <cellStyle name="Comma 2 2 2 2 2 2 8 2" xfId="10677"/>
    <cellStyle name="Comma 2 2 2 2 2 2 8 2 2" xfId="10678"/>
    <cellStyle name="Comma 2 2 2 2 2 2 8 2 2 2" xfId="10679"/>
    <cellStyle name="Comma 2 2 2 2 2 2 8 2 2 3" xfId="10680"/>
    <cellStyle name="Comma 2 2 2 2 2 2 8 2 3" xfId="10681"/>
    <cellStyle name="Comma 2 2 2 2 2 2 8 2 4" xfId="10682"/>
    <cellStyle name="Comma 2 2 2 2 2 2 8 3" xfId="10683"/>
    <cellStyle name="Comma 2 2 2 2 2 2 8 3 2" xfId="10684"/>
    <cellStyle name="Comma 2 2 2 2 2 2 8 3 3" xfId="10685"/>
    <cellStyle name="Comma 2 2 2 2 2 2 8 4" xfId="10686"/>
    <cellStyle name="Comma 2 2 2 2 2 2 8 5" xfId="10687"/>
    <cellStyle name="Comma 2 2 2 2 2 2 9" xfId="10688"/>
    <cellStyle name="Comma 2 2 2 2 2 2 9 2" xfId="10689"/>
    <cellStyle name="Comma 2 2 2 2 2 2 9 2 2" xfId="10690"/>
    <cellStyle name="Comma 2 2 2 2 2 2 9 2 3" xfId="10691"/>
    <cellStyle name="Comma 2 2 2 2 2 2 9 3" xfId="10692"/>
    <cellStyle name="Comma 2 2 2 2 2 2 9 4" xfId="10693"/>
    <cellStyle name="Comma 2 2 2 2 2 3" xfId="10694"/>
    <cellStyle name="Comma 2 2 2 2 2 3 2" xfId="10695"/>
    <cellStyle name="Comma 2 2 2 2 2 3 2 2" xfId="10696"/>
    <cellStyle name="Comma 2 2 2 2 2 3 2 3" xfId="10697"/>
    <cellStyle name="Comma 2 2 2 2 2 3 3" xfId="10698"/>
    <cellStyle name="Comma 2 2 2 2 2 3 3 2" xfId="10699"/>
    <cellStyle name="Comma 2 2 2 2 2 3 3 3" xfId="10700"/>
    <cellStyle name="Comma 2 2 2 2 2 3 4" xfId="10701"/>
    <cellStyle name="Comma 2 2 2 2 2 3 5" xfId="10702"/>
    <cellStyle name="Comma 2 2 2 2 2 4" xfId="10703"/>
    <cellStyle name="Comma 2 2 2 2 2 4 2" xfId="10704"/>
    <cellStyle name="Comma 2 2 2 2 2 4 2 2" xfId="10705"/>
    <cellStyle name="Comma 2 2 2 2 2 4 2 3" xfId="10706"/>
    <cellStyle name="Comma 2 2 2 2 2 4 3" xfId="10707"/>
    <cellStyle name="Comma 2 2 2 2 2 4 3 2" xfId="10708"/>
    <cellStyle name="Comma 2 2 2 2 2 4 3 3" xfId="10709"/>
    <cellStyle name="Comma 2 2 2 2 2 4 4" xfId="10710"/>
    <cellStyle name="Comma 2 2 2 2 2 4 5" xfId="10711"/>
    <cellStyle name="Comma 2 2 2 2 2 5" xfId="10712"/>
    <cellStyle name="Comma 2 2 2 2 2 5 2" xfId="10713"/>
    <cellStyle name="Comma 2 2 2 2 2 5 2 2" xfId="10714"/>
    <cellStyle name="Comma 2 2 2 2 2 5 2 3" xfId="10715"/>
    <cellStyle name="Comma 2 2 2 2 2 5 3" xfId="10716"/>
    <cellStyle name="Comma 2 2 2 2 2 5 3 2" xfId="10717"/>
    <cellStyle name="Comma 2 2 2 2 2 5 3 3" xfId="10718"/>
    <cellStyle name="Comma 2 2 2 2 2 5 4" xfId="10719"/>
    <cellStyle name="Comma 2 2 2 2 2 5 5" xfId="10720"/>
    <cellStyle name="Comma 2 2 2 2 2 6" xfId="10721"/>
    <cellStyle name="Comma 2 2 2 2 2 6 2" xfId="10722"/>
    <cellStyle name="Comma 2 2 2 2 2 6 2 2" xfId="10723"/>
    <cellStyle name="Comma 2 2 2 2 2 6 2 3" xfId="10724"/>
    <cellStyle name="Comma 2 2 2 2 2 6 3" xfId="10725"/>
    <cellStyle name="Comma 2 2 2 2 2 6 3 2" xfId="10726"/>
    <cellStyle name="Comma 2 2 2 2 2 6 3 3" xfId="10727"/>
    <cellStyle name="Comma 2 2 2 2 2 6 4" xfId="10728"/>
    <cellStyle name="Comma 2 2 2 2 2 6 5" xfId="10729"/>
    <cellStyle name="Comma 2 2 2 2 2 7" xfId="10730"/>
    <cellStyle name="Comma 2 2 2 2 2 7 2" xfId="10731"/>
    <cellStyle name="Comma 2 2 2 2 2 7 2 2" xfId="10732"/>
    <cellStyle name="Comma 2 2 2 2 2 7 2 3" xfId="10733"/>
    <cellStyle name="Comma 2 2 2 2 2 7 3" xfId="10734"/>
    <cellStyle name="Comma 2 2 2 2 2 7 3 2" xfId="10735"/>
    <cellStyle name="Comma 2 2 2 2 2 7 3 3" xfId="10736"/>
    <cellStyle name="Comma 2 2 2 2 2 7 4" xfId="10737"/>
    <cellStyle name="Comma 2 2 2 2 2 7 5" xfId="10738"/>
    <cellStyle name="Comma 2 2 2 2 2 8" xfId="10739"/>
    <cellStyle name="Comma 2 2 2 2 2 8 2" xfId="10740"/>
    <cellStyle name="Comma 2 2 2 2 2 8 2 2" xfId="10741"/>
    <cellStyle name="Comma 2 2 2 2 2 8 2 3" xfId="10742"/>
    <cellStyle name="Comma 2 2 2 2 2 8 3" xfId="10743"/>
    <cellStyle name="Comma 2 2 2 2 2 8 3 2" xfId="10744"/>
    <cellStyle name="Comma 2 2 2 2 2 8 3 3" xfId="10745"/>
    <cellStyle name="Comma 2 2 2 2 2 8 4" xfId="10746"/>
    <cellStyle name="Comma 2 2 2 2 2 8 5" xfId="10747"/>
    <cellStyle name="Comma 2 2 2 2 2 9" xfId="10748"/>
    <cellStyle name="Comma 2 2 2 2 2 9 2" xfId="10749"/>
    <cellStyle name="Comma 2 2 2 2 2 9 2 2" xfId="10750"/>
    <cellStyle name="Comma 2 2 2 2 2 9 2 3" xfId="10751"/>
    <cellStyle name="Comma 2 2 2 2 2 9 3" xfId="10752"/>
    <cellStyle name="Comma 2 2 2 2 2 9 3 2" xfId="10753"/>
    <cellStyle name="Comma 2 2 2 2 2 9 3 3" xfId="10754"/>
    <cellStyle name="Comma 2 2 2 2 2 9 4" xfId="10755"/>
    <cellStyle name="Comma 2 2 2 2 2 9 5" xfId="10756"/>
    <cellStyle name="Comma 2 2 2 2 20" xfId="10757"/>
    <cellStyle name="Comma 2 2 2 2 3" xfId="10758"/>
    <cellStyle name="Comma 2 2 2 2 3 10" xfId="10759"/>
    <cellStyle name="Comma 2 2 2 2 3 11" xfId="10760"/>
    <cellStyle name="Comma 2 2 2 2 3 2" xfId="10761"/>
    <cellStyle name="Comma 2 2 2 2 3 2 10" xfId="10762"/>
    <cellStyle name="Comma 2 2 2 2 3 2 2" xfId="10763"/>
    <cellStyle name="Comma 2 2 2 2 3 2 2 2" xfId="10764"/>
    <cellStyle name="Comma 2 2 2 2 3 2 2 2 2" xfId="10765"/>
    <cellStyle name="Comma 2 2 2 2 3 2 2 2 2 2" xfId="10766"/>
    <cellStyle name="Comma 2 2 2 2 3 2 2 2 2 2 2" xfId="10767"/>
    <cellStyle name="Comma 2 2 2 2 3 2 2 2 2 2 3" xfId="10768"/>
    <cellStyle name="Comma 2 2 2 2 3 2 2 2 2 3" xfId="10769"/>
    <cellStyle name="Comma 2 2 2 2 3 2 2 2 2 4" xfId="10770"/>
    <cellStyle name="Comma 2 2 2 2 3 2 2 2 3" xfId="10771"/>
    <cellStyle name="Comma 2 2 2 2 3 2 2 2 3 2" xfId="10772"/>
    <cellStyle name="Comma 2 2 2 2 3 2 2 2 3 3" xfId="10773"/>
    <cellStyle name="Comma 2 2 2 2 3 2 2 2 4" xfId="10774"/>
    <cellStyle name="Comma 2 2 2 2 3 2 2 2 5" xfId="10775"/>
    <cellStyle name="Comma 2 2 2 2 3 2 2 3" xfId="10776"/>
    <cellStyle name="Comma 2 2 2 2 3 2 2 3 2" xfId="10777"/>
    <cellStyle name="Comma 2 2 2 2 3 2 2 3 2 2" xfId="10778"/>
    <cellStyle name="Comma 2 2 2 2 3 2 2 3 2 2 2" xfId="10779"/>
    <cellStyle name="Comma 2 2 2 2 3 2 2 3 2 2 3" xfId="10780"/>
    <cellStyle name="Comma 2 2 2 2 3 2 2 3 2 3" xfId="10781"/>
    <cellStyle name="Comma 2 2 2 2 3 2 2 3 2 4" xfId="10782"/>
    <cellStyle name="Comma 2 2 2 2 3 2 2 3 3" xfId="10783"/>
    <cellStyle name="Comma 2 2 2 2 3 2 2 3 3 2" xfId="10784"/>
    <cellStyle name="Comma 2 2 2 2 3 2 2 3 3 3" xfId="10785"/>
    <cellStyle name="Comma 2 2 2 2 3 2 2 3 4" xfId="10786"/>
    <cellStyle name="Comma 2 2 2 2 3 2 2 3 5" xfId="10787"/>
    <cellStyle name="Comma 2 2 2 2 3 2 2 4" xfId="10788"/>
    <cellStyle name="Comma 2 2 2 2 3 2 2 4 2" xfId="10789"/>
    <cellStyle name="Comma 2 2 2 2 3 2 2 4 2 2" xfId="10790"/>
    <cellStyle name="Comma 2 2 2 2 3 2 2 4 2 2 2" xfId="10791"/>
    <cellStyle name="Comma 2 2 2 2 3 2 2 4 2 2 3" xfId="10792"/>
    <cellStyle name="Comma 2 2 2 2 3 2 2 4 2 3" xfId="10793"/>
    <cellStyle name="Comma 2 2 2 2 3 2 2 4 2 4" xfId="10794"/>
    <cellStyle name="Comma 2 2 2 2 3 2 2 4 3" xfId="10795"/>
    <cellStyle name="Comma 2 2 2 2 3 2 2 4 3 2" xfId="10796"/>
    <cellStyle name="Comma 2 2 2 2 3 2 2 4 3 3" xfId="10797"/>
    <cellStyle name="Comma 2 2 2 2 3 2 2 4 4" xfId="10798"/>
    <cellStyle name="Comma 2 2 2 2 3 2 2 4 5" xfId="10799"/>
    <cellStyle name="Comma 2 2 2 2 3 2 2 5" xfId="10800"/>
    <cellStyle name="Comma 2 2 2 2 3 2 2 5 2" xfId="10801"/>
    <cellStyle name="Comma 2 2 2 2 3 2 2 5 2 2" xfId="10802"/>
    <cellStyle name="Comma 2 2 2 2 3 2 2 5 2 3" xfId="10803"/>
    <cellStyle name="Comma 2 2 2 2 3 2 2 5 3" xfId="10804"/>
    <cellStyle name="Comma 2 2 2 2 3 2 2 5 4" xfId="10805"/>
    <cellStyle name="Comma 2 2 2 2 3 2 2 6" xfId="10806"/>
    <cellStyle name="Comma 2 2 2 2 3 2 2 6 2" xfId="10807"/>
    <cellStyle name="Comma 2 2 2 2 3 2 2 6 3" xfId="10808"/>
    <cellStyle name="Comma 2 2 2 2 3 2 2 7" xfId="10809"/>
    <cellStyle name="Comma 2 2 2 2 3 2 2 8" xfId="10810"/>
    <cellStyle name="Comma 2 2 2 2 3 2 2 9" xfId="10811"/>
    <cellStyle name="Comma 2 2 2 2 3 2 3" xfId="10812"/>
    <cellStyle name="Comma 2 2 2 2 3 2 3 2" xfId="10813"/>
    <cellStyle name="Comma 2 2 2 2 3 2 3 2 2" xfId="10814"/>
    <cellStyle name="Comma 2 2 2 2 3 2 3 2 2 2" xfId="10815"/>
    <cellStyle name="Comma 2 2 2 2 3 2 3 2 2 3" xfId="10816"/>
    <cellStyle name="Comma 2 2 2 2 3 2 3 2 3" xfId="10817"/>
    <cellStyle name="Comma 2 2 2 2 3 2 3 2 4" xfId="10818"/>
    <cellStyle name="Comma 2 2 2 2 3 2 3 3" xfId="10819"/>
    <cellStyle name="Comma 2 2 2 2 3 2 3 3 2" xfId="10820"/>
    <cellStyle name="Comma 2 2 2 2 3 2 3 3 3" xfId="10821"/>
    <cellStyle name="Comma 2 2 2 2 3 2 3 4" xfId="10822"/>
    <cellStyle name="Comma 2 2 2 2 3 2 3 5" xfId="10823"/>
    <cellStyle name="Comma 2 2 2 2 3 2 4" xfId="10824"/>
    <cellStyle name="Comma 2 2 2 2 3 2 4 2" xfId="10825"/>
    <cellStyle name="Comma 2 2 2 2 3 2 4 2 2" xfId="10826"/>
    <cellStyle name="Comma 2 2 2 2 3 2 4 2 2 2" xfId="10827"/>
    <cellStyle name="Comma 2 2 2 2 3 2 4 2 2 3" xfId="10828"/>
    <cellStyle name="Comma 2 2 2 2 3 2 4 2 3" xfId="10829"/>
    <cellStyle name="Comma 2 2 2 2 3 2 4 2 4" xfId="10830"/>
    <cellStyle name="Comma 2 2 2 2 3 2 4 3" xfId="10831"/>
    <cellStyle name="Comma 2 2 2 2 3 2 4 3 2" xfId="10832"/>
    <cellStyle name="Comma 2 2 2 2 3 2 4 3 3" xfId="10833"/>
    <cellStyle name="Comma 2 2 2 2 3 2 4 4" xfId="10834"/>
    <cellStyle name="Comma 2 2 2 2 3 2 4 5" xfId="10835"/>
    <cellStyle name="Comma 2 2 2 2 3 2 5" xfId="10836"/>
    <cellStyle name="Comma 2 2 2 2 3 2 5 2" xfId="10837"/>
    <cellStyle name="Comma 2 2 2 2 3 2 5 2 2" xfId="10838"/>
    <cellStyle name="Comma 2 2 2 2 3 2 5 2 2 2" xfId="10839"/>
    <cellStyle name="Comma 2 2 2 2 3 2 5 2 2 3" xfId="10840"/>
    <cellStyle name="Comma 2 2 2 2 3 2 5 2 3" xfId="10841"/>
    <cellStyle name="Comma 2 2 2 2 3 2 5 2 4" xfId="10842"/>
    <cellStyle name="Comma 2 2 2 2 3 2 5 3" xfId="10843"/>
    <cellStyle name="Comma 2 2 2 2 3 2 5 3 2" xfId="10844"/>
    <cellStyle name="Comma 2 2 2 2 3 2 5 3 3" xfId="10845"/>
    <cellStyle name="Comma 2 2 2 2 3 2 5 4" xfId="10846"/>
    <cellStyle name="Comma 2 2 2 2 3 2 5 5" xfId="10847"/>
    <cellStyle name="Comma 2 2 2 2 3 2 6" xfId="10848"/>
    <cellStyle name="Comma 2 2 2 2 3 2 6 2" xfId="10849"/>
    <cellStyle name="Comma 2 2 2 2 3 2 6 2 2" xfId="10850"/>
    <cellStyle name="Comma 2 2 2 2 3 2 6 2 3" xfId="10851"/>
    <cellStyle name="Comma 2 2 2 2 3 2 6 3" xfId="10852"/>
    <cellStyle name="Comma 2 2 2 2 3 2 6 4" xfId="10853"/>
    <cellStyle name="Comma 2 2 2 2 3 2 7" xfId="10854"/>
    <cellStyle name="Comma 2 2 2 2 3 2 7 2" xfId="10855"/>
    <cellStyle name="Comma 2 2 2 2 3 2 7 3" xfId="10856"/>
    <cellStyle name="Comma 2 2 2 2 3 2 8" xfId="10857"/>
    <cellStyle name="Comma 2 2 2 2 3 2 9" xfId="10858"/>
    <cellStyle name="Comma 2 2 2 2 3 3" xfId="10859"/>
    <cellStyle name="Comma 2 2 2 2 3 3 10" xfId="10860"/>
    <cellStyle name="Comma 2 2 2 2 3 3 2" xfId="10861"/>
    <cellStyle name="Comma 2 2 2 2 3 3 2 2" xfId="10862"/>
    <cellStyle name="Comma 2 2 2 2 3 3 2 2 2" xfId="10863"/>
    <cellStyle name="Comma 2 2 2 2 3 3 2 2 2 2" xfId="10864"/>
    <cellStyle name="Comma 2 2 2 2 3 3 2 2 2 3" xfId="10865"/>
    <cellStyle name="Comma 2 2 2 2 3 3 2 2 3" xfId="10866"/>
    <cellStyle name="Comma 2 2 2 2 3 3 2 2 4" xfId="10867"/>
    <cellStyle name="Comma 2 2 2 2 3 3 2 3" xfId="10868"/>
    <cellStyle name="Comma 2 2 2 2 3 3 2 3 2" xfId="10869"/>
    <cellStyle name="Comma 2 2 2 2 3 3 2 3 3" xfId="10870"/>
    <cellStyle name="Comma 2 2 2 2 3 3 2 4" xfId="10871"/>
    <cellStyle name="Comma 2 2 2 2 3 3 2 5" xfId="10872"/>
    <cellStyle name="Comma 2 2 2 2 3 3 3" xfId="10873"/>
    <cellStyle name="Comma 2 2 2 2 3 3 3 2" xfId="10874"/>
    <cellStyle name="Comma 2 2 2 2 3 3 3 2 2" xfId="10875"/>
    <cellStyle name="Comma 2 2 2 2 3 3 3 2 2 2" xfId="10876"/>
    <cellStyle name="Comma 2 2 2 2 3 3 3 2 2 3" xfId="10877"/>
    <cellStyle name="Comma 2 2 2 2 3 3 3 2 3" xfId="10878"/>
    <cellStyle name="Comma 2 2 2 2 3 3 3 2 4" xfId="10879"/>
    <cellStyle name="Comma 2 2 2 2 3 3 3 3" xfId="10880"/>
    <cellStyle name="Comma 2 2 2 2 3 3 3 3 2" xfId="10881"/>
    <cellStyle name="Comma 2 2 2 2 3 3 3 3 3" xfId="10882"/>
    <cellStyle name="Comma 2 2 2 2 3 3 3 4" xfId="10883"/>
    <cellStyle name="Comma 2 2 2 2 3 3 3 5" xfId="10884"/>
    <cellStyle name="Comma 2 2 2 2 3 3 4" xfId="10885"/>
    <cellStyle name="Comma 2 2 2 2 3 3 4 2" xfId="10886"/>
    <cellStyle name="Comma 2 2 2 2 3 3 4 2 2" xfId="10887"/>
    <cellStyle name="Comma 2 2 2 2 3 3 4 2 2 2" xfId="10888"/>
    <cellStyle name="Comma 2 2 2 2 3 3 4 2 2 3" xfId="10889"/>
    <cellStyle name="Comma 2 2 2 2 3 3 4 2 3" xfId="10890"/>
    <cellStyle name="Comma 2 2 2 2 3 3 4 2 4" xfId="10891"/>
    <cellStyle name="Comma 2 2 2 2 3 3 4 3" xfId="10892"/>
    <cellStyle name="Comma 2 2 2 2 3 3 4 3 2" xfId="10893"/>
    <cellStyle name="Comma 2 2 2 2 3 3 4 3 3" xfId="10894"/>
    <cellStyle name="Comma 2 2 2 2 3 3 4 4" xfId="10895"/>
    <cellStyle name="Comma 2 2 2 2 3 3 4 5" xfId="10896"/>
    <cellStyle name="Comma 2 2 2 2 3 3 5" xfId="10897"/>
    <cellStyle name="Comma 2 2 2 2 3 3 5 2" xfId="10898"/>
    <cellStyle name="Comma 2 2 2 2 3 3 5 2 2" xfId="10899"/>
    <cellStyle name="Comma 2 2 2 2 3 3 5 2 3" xfId="10900"/>
    <cellStyle name="Comma 2 2 2 2 3 3 5 3" xfId="10901"/>
    <cellStyle name="Comma 2 2 2 2 3 3 5 4" xfId="10902"/>
    <cellStyle name="Comma 2 2 2 2 3 3 6" xfId="10903"/>
    <cellStyle name="Comma 2 2 2 2 3 3 6 2" xfId="10904"/>
    <cellStyle name="Comma 2 2 2 2 3 3 6 3" xfId="10905"/>
    <cellStyle name="Comma 2 2 2 2 3 3 7" xfId="10906"/>
    <cellStyle name="Comma 2 2 2 2 3 3 8" xfId="10907"/>
    <cellStyle name="Comma 2 2 2 2 3 3 9" xfId="10908"/>
    <cellStyle name="Comma 2 2 2 2 3 4" xfId="10909"/>
    <cellStyle name="Comma 2 2 2 2 3 4 2" xfId="10910"/>
    <cellStyle name="Comma 2 2 2 2 3 4 2 2" xfId="10911"/>
    <cellStyle name="Comma 2 2 2 2 3 4 2 2 2" xfId="10912"/>
    <cellStyle name="Comma 2 2 2 2 3 4 2 2 3" xfId="10913"/>
    <cellStyle name="Comma 2 2 2 2 3 4 2 3" xfId="10914"/>
    <cellStyle name="Comma 2 2 2 2 3 4 2 4" xfId="10915"/>
    <cellStyle name="Comma 2 2 2 2 3 4 3" xfId="10916"/>
    <cellStyle name="Comma 2 2 2 2 3 4 3 2" xfId="10917"/>
    <cellStyle name="Comma 2 2 2 2 3 4 3 3" xfId="10918"/>
    <cellStyle name="Comma 2 2 2 2 3 4 4" xfId="10919"/>
    <cellStyle name="Comma 2 2 2 2 3 4 5" xfId="10920"/>
    <cellStyle name="Comma 2 2 2 2 3 5" xfId="10921"/>
    <cellStyle name="Comma 2 2 2 2 3 5 2" xfId="10922"/>
    <cellStyle name="Comma 2 2 2 2 3 5 2 2" xfId="10923"/>
    <cellStyle name="Comma 2 2 2 2 3 5 2 2 2" xfId="10924"/>
    <cellStyle name="Comma 2 2 2 2 3 5 2 2 3" xfId="10925"/>
    <cellStyle name="Comma 2 2 2 2 3 5 2 3" xfId="10926"/>
    <cellStyle name="Comma 2 2 2 2 3 5 2 4" xfId="10927"/>
    <cellStyle name="Comma 2 2 2 2 3 5 3" xfId="10928"/>
    <cellStyle name="Comma 2 2 2 2 3 5 3 2" xfId="10929"/>
    <cellStyle name="Comma 2 2 2 2 3 5 3 3" xfId="10930"/>
    <cellStyle name="Comma 2 2 2 2 3 5 4" xfId="10931"/>
    <cellStyle name="Comma 2 2 2 2 3 5 5" xfId="10932"/>
    <cellStyle name="Comma 2 2 2 2 3 6" xfId="10933"/>
    <cellStyle name="Comma 2 2 2 2 3 6 2" xfId="10934"/>
    <cellStyle name="Comma 2 2 2 2 3 6 2 2" xfId="10935"/>
    <cellStyle name="Comma 2 2 2 2 3 6 2 2 2" xfId="10936"/>
    <cellStyle name="Comma 2 2 2 2 3 6 2 2 3" xfId="10937"/>
    <cellStyle name="Comma 2 2 2 2 3 6 2 3" xfId="10938"/>
    <cellStyle name="Comma 2 2 2 2 3 6 2 4" xfId="10939"/>
    <cellStyle name="Comma 2 2 2 2 3 6 3" xfId="10940"/>
    <cellStyle name="Comma 2 2 2 2 3 6 3 2" xfId="10941"/>
    <cellStyle name="Comma 2 2 2 2 3 6 3 3" xfId="10942"/>
    <cellStyle name="Comma 2 2 2 2 3 6 4" xfId="10943"/>
    <cellStyle name="Comma 2 2 2 2 3 6 5" xfId="10944"/>
    <cellStyle name="Comma 2 2 2 2 3 7" xfId="10945"/>
    <cellStyle name="Comma 2 2 2 2 3 7 2" xfId="10946"/>
    <cellStyle name="Comma 2 2 2 2 3 7 2 2" xfId="10947"/>
    <cellStyle name="Comma 2 2 2 2 3 7 2 3" xfId="10948"/>
    <cellStyle name="Comma 2 2 2 2 3 7 3" xfId="10949"/>
    <cellStyle name="Comma 2 2 2 2 3 7 4" xfId="10950"/>
    <cellStyle name="Comma 2 2 2 2 3 8" xfId="10951"/>
    <cellStyle name="Comma 2 2 2 2 3 8 2" xfId="10952"/>
    <cellStyle name="Comma 2 2 2 2 3 8 3" xfId="10953"/>
    <cellStyle name="Comma 2 2 2 2 3 9" xfId="10954"/>
    <cellStyle name="Comma 2 2 2 2 4" xfId="10955"/>
    <cellStyle name="Comma 2 2 2 2 4 10" xfId="10956"/>
    <cellStyle name="Comma 2 2 2 2 4 11" xfId="10957"/>
    <cellStyle name="Comma 2 2 2 2 4 2" xfId="10958"/>
    <cellStyle name="Comma 2 2 2 2 4 2 10" xfId="10959"/>
    <cellStyle name="Comma 2 2 2 2 4 2 2" xfId="10960"/>
    <cellStyle name="Comma 2 2 2 2 4 2 2 2" xfId="10961"/>
    <cellStyle name="Comma 2 2 2 2 4 2 2 2 2" xfId="10962"/>
    <cellStyle name="Comma 2 2 2 2 4 2 2 2 2 2" xfId="10963"/>
    <cellStyle name="Comma 2 2 2 2 4 2 2 2 2 2 2" xfId="10964"/>
    <cellStyle name="Comma 2 2 2 2 4 2 2 2 2 2 3" xfId="10965"/>
    <cellStyle name="Comma 2 2 2 2 4 2 2 2 2 3" xfId="10966"/>
    <cellStyle name="Comma 2 2 2 2 4 2 2 2 2 4" xfId="10967"/>
    <cellStyle name="Comma 2 2 2 2 4 2 2 2 3" xfId="10968"/>
    <cellStyle name="Comma 2 2 2 2 4 2 2 2 3 2" xfId="10969"/>
    <cellStyle name="Comma 2 2 2 2 4 2 2 2 3 3" xfId="10970"/>
    <cellStyle name="Comma 2 2 2 2 4 2 2 2 4" xfId="10971"/>
    <cellStyle name="Comma 2 2 2 2 4 2 2 2 5" xfId="10972"/>
    <cellStyle name="Comma 2 2 2 2 4 2 2 3" xfId="10973"/>
    <cellStyle name="Comma 2 2 2 2 4 2 2 3 2" xfId="10974"/>
    <cellStyle name="Comma 2 2 2 2 4 2 2 3 2 2" xfId="10975"/>
    <cellStyle name="Comma 2 2 2 2 4 2 2 3 2 2 2" xfId="10976"/>
    <cellStyle name="Comma 2 2 2 2 4 2 2 3 2 2 3" xfId="10977"/>
    <cellStyle name="Comma 2 2 2 2 4 2 2 3 2 3" xfId="10978"/>
    <cellStyle name="Comma 2 2 2 2 4 2 2 3 2 4" xfId="10979"/>
    <cellStyle name="Comma 2 2 2 2 4 2 2 3 3" xfId="10980"/>
    <cellStyle name="Comma 2 2 2 2 4 2 2 3 3 2" xfId="10981"/>
    <cellStyle name="Comma 2 2 2 2 4 2 2 3 3 3" xfId="10982"/>
    <cellStyle name="Comma 2 2 2 2 4 2 2 3 4" xfId="10983"/>
    <cellStyle name="Comma 2 2 2 2 4 2 2 3 5" xfId="10984"/>
    <cellStyle name="Comma 2 2 2 2 4 2 2 4" xfId="10985"/>
    <cellStyle name="Comma 2 2 2 2 4 2 2 4 2" xfId="10986"/>
    <cellStyle name="Comma 2 2 2 2 4 2 2 4 2 2" xfId="10987"/>
    <cellStyle name="Comma 2 2 2 2 4 2 2 4 2 2 2" xfId="10988"/>
    <cellStyle name="Comma 2 2 2 2 4 2 2 4 2 2 3" xfId="10989"/>
    <cellStyle name="Comma 2 2 2 2 4 2 2 4 2 3" xfId="10990"/>
    <cellStyle name="Comma 2 2 2 2 4 2 2 4 2 4" xfId="10991"/>
    <cellStyle name="Comma 2 2 2 2 4 2 2 4 3" xfId="10992"/>
    <cellStyle name="Comma 2 2 2 2 4 2 2 4 3 2" xfId="10993"/>
    <cellStyle name="Comma 2 2 2 2 4 2 2 4 3 3" xfId="10994"/>
    <cellStyle name="Comma 2 2 2 2 4 2 2 4 4" xfId="10995"/>
    <cellStyle name="Comma 2 2 2 2 4 2 2 4 5" xfId="10996"/>
    <cellStyle name="Comma 2 2 2 2 4 2 2 5" xfId="10997"/>
    <cellStyle name="Comma 2 2 2 2 4 2 2 5 2" xfId="10998"/>
    <cellStyle name="Comma 2 2 2 2 4 2 2 5 2 2" xfId="10999"/>
    <cellStyle name="Comma 2 2 2 2 4 2 2 5 2 3" xfId="11000"/>
    <cellStyle name="Comma 2 2 2 2 4 2 2 5 3" xfId="11001"/>
    <cellStyle name="Comma 2 2 2 2 4 2 2 5 4" xfId="11002"/>
    <cellStyle name="Comma 2 2 2 2 4 2 2 6" xfId="11003"/>
    <cellStyle name="Comma 2 2 2 2 4 2 2 6 2" xfId="11004"/>
    <cellStyle name="Comma 2 2 2 2 4 2 2 6 3" xfId="11005"/>
    <cellStyle name="Comma 2 2 2 2 4 2 2 7" xfId="11006"/>
    <cellStyle name="Comma 2 2 2 2 4 2 2 8" xfId="11007"/>
    <cellStyle name="Comma 2 2 2 2 4 2 2 9" xfId="11008"/>
    <cellStyle name="Comma 2 2 2 2 4 2 3" xfId="11009"/>
    <cellStyle name="Comma 2 2 2 2 4 2 3 2" xfId="11010"/>
    <cellStyle name="Comma 2 2 2 2 4 2 3 2 2" xfId="11011"/>
    <cellStyle name="Comma 2 2 2 2 4 2 3 2 2 2" xfId="11012"/>
    <cellStyle name="Comma 2 2 2 2 4 2 3 2 2 3" xfId="11013"/>
    <cellStyle name="Comma 2 2 2 2 4 2 3 2 3" xfId="11014"/>
    <cellStyle name="Comma 2 2 2 2 4 2 3 2 4" xfId="11015"/>
    <cellStyle name="Comma 2 2 2 2 4 2 3 3" xfId="11016"/>
    <cellStyle name="Comma 2 2 2 2 4 2 3 3 2" xfId="11017"/>
    <cellStyle name="Comma 2 2 2 2 4 2 3 3 3" xfId="11018"/>
    <cellStyle name="Comma 2 2 2 2 4 2 3 4" xfId="11019"/>
    <cellStyle name="Comma 2 2 2 2 4 2 3 5" xfId="11020"/>
    <cellStyle name="Comma 2 2 2 2 4 2 4" xfId="11021"/>
    <cellStyle name="Comma 2 2 2 2 4 2 4 2" xfId="11022"/>
    <cellStyle name="Comma 2 2 2 2 4 2 4 2 2" xfId="11023"/>
    <cellStyle name="Comma 2 2 2 2 4 2 4 2 2 2" xfId="11024"/>
    <cellStyle name="Comma 2 2 2 2 4 2 4 2 2 3" xfId="11025"/>
    <cellStyle name="Comma 2 2 2 2 4 2 4 2 3" xfId="11026"/>
    <cellStyle name="Comma 2 2 2 2 4 2 4 2 4" xfId="11027"/>
    <cellStyle name="Comma 2 2 2 2 4 2 4 3" xfId="11028"/>
    <cellStyle name="Comma 2 2 2 2 4 2 4 3 2" xfId="11029"/>
    <cellStyle name="Comma 2 2 2 2 4 2 4 3 3" xfId="11030"/>
    <cellStyle name="Comma 2 2 2 2 4 2 4 4" xfId="11031"/>
    <cellStyle name="Comma 2 2 2 2 4 2 4 5" xfId="11032"/>
    <cellStyle name="Comma 2 2 2 2 4 2 5" xfId="11033"/>
    <cellStyle name="Comma 2 2 2 2 4 2 5 2" xfId="11034"/>
    <cellStyle name="Comma 2 2 2 2 4 2 5 2 2" xfId="11035"/>
    <cellStyle name="Comma 2 2 2 2 4 2 5 2 2 2" xfId="11036"/>
    <cellStyle name="Comma 2 2 2 2 4 2 5 2 2 3" xfId="11037"/>
    <cellStyle name="Comma 2 2 2 2 4 2 5 2 3" xfId="11038"/>
    <cellStyle name="Comma 2 2 2 2 4 2 5 2 4" xfId="11039"/>
    <cellStyle name="Comma 2 2 2 2 4 2 5 3" xfId="11040"/>
    <cellStyle name="Comma 2 2 2 2 4 2 5 3 2" xfId="11041"/>
    <cellStyle name="Comma 2 2 2 2 4 2 5 3 3" xfId="11042"/>
    <cellStyle name="Comma 2 2 2 2 4 2 5 4" xfId="11043"/>
    <cellStyle name="Comma 2 2 2 2 4 2 5 5" xfId="11044"/>
    <cellStyle name="Comma 2 2 2 2 4 2 6" xfId="11045"/>
    <cellStyle name="Comma 2 2 2 2 4 2 6 2" xfId="11046"/>
    <cellStyle name="Comma 2 2 2 2 4 2 6 2 2" xfId="11047"/>
    <cellStyle name="Comma 2 2 2 2 4 2 6 2 3" xfId="11048"/>
    <cellStyle name="Comma 2 2 2 2 4 2 6 3" xfId="11049"/>
    <cellStyle name="Comma 2 2 2 2 4 2 6 4" xfId="11050"/>
    <cellStyle name="Comma 2 2 2 2 4 2 7" xfId="11051"/>
    <cellStyle name="Comma 2 2 2 2 4 2 7 2" xfId="11052"/>
    <cellStyle name="Comma 2 2 2 2 4 2 7 3" xfId="11053"/>
    <cellStyle name="Comma 2 2 2 2 4 2 8" xfId="11054"/>
    <cellStyle name="Comma 2 2 2 2 4 2 9" xfId="11055"/>
    <cellStyle name="Comma 2 2 2 2 4 3" xfId="11056"/>
    <cellStyle name="Comma 2 2 2 2 4 3 10" xfId="11057"/>
    <cellStyle name="Comma 2 2 2 2 4 3 2" xfId="11058"/>
    <cellStyle name="Comma 2 2 2 2 4 3 2 2" xfId="11059"/>
    <cellStyle name="Comma 2 2 2 2 4 3 2 2 2" xfId="11060"/>
    <cellStyle name="Comma 2 2 2 2 4 3 2 2 2 2" xfId="11061"/>
    <cellStyle name="Comma 2 2 2 2 4 3 2 2 2 3" xfId="11062"/>
    <cellStyle name="Comma 2 2 2 2 4 3 2 2 3" xfId="11063"/>
    <cellStyle name="Comma 2 2 2 2 4 3 2 2 4" xfId="11064"/>
    <cellStyle name="Comma 2 2 2 2 4 3 2 3" xfId="11065"/>
    <cellStyle name="Comma 2 2 2 2 4 3 2 3 2" xfId="11066"/>
    <cellStyle name="Comma 2 2 2 2 4 3 2 3 3" xfId="11067"/>
    <cellStyle name="Comma 2 2 2 2 4 3 2 4" xfId="11068"/>
    <cellStyle name="Comma 2 2 2 2 4 3 2 5" xfId="11069"/>
    <cellStyle name="Comma 2 2 2 2 4 3 3" xfId="11070"/>
    <cellStyle name="Comma 2 2 2 2 4 3 3 2" xfId="11071"/>
    <cellStyle name="Comma 2 2 2 2 4 3 3 2 2" xfId="11072"/>
    <cellStyle name="Comma 2 2 2 2 4 3 3 2 2 2" xfId="11073"/>
    <cellStyle name="Comma 2 2 2 2 4 3 3 2 2 3" xfId="11074"/>
    <cellStyle name="Comma 2 2 2 2 4 3 3 2 3" xfId="11075"/>
    <cellStyle name="Comma 2 2 2 2 4 3 3 2 4" xfId="11076"/>
    <cellStyle name="Comma 2 2 2 2 4 3 3 3" xfId="11077"/>
    <cellStyle name="Comma 2 2 2 2 4 3 3 3 2" xfId="11078"/>
    <cellStyle name="Comma 2 2 2 2 4 3 3 3 3" xfId="11079"/>
    <cellStyle name="Comma 2 2 2 2 4 3 3 4" xfId="11080"/>
    <cellStyle name="Comma 2 2 2 2 4 3 3 5" xfId="11081"/>
    <cellStyle name="Comma 2 2 2 2 4 3 4" xfId="11082"/>
    <cellStyle name="Comma 2 2 2 2 4 3 4 2" xfId="11083"/>
    <cellStyle name="Comma 2 2 2 2 4 3 4 2 2" xfId="11084"/>
    <cellStyle name="Comma 2 2 2 2 4 3 4 2 2 2" xfId="11085"/>
    <cellStyle name="Comma 2 2 2 2 4 3 4 2 2 3" xfId="11086"/>
    <cellStyle name="Comma 2 2 2 2 4 3 4 2 3" xfId="11087"/>
    <cellStyle name="Comma 2 2 2 2 4 3 4 2 4" xfId="11088"/>
    <cellStyle name="Comma 2 2 2 2 4 3 4 3" xfId="11089"/>
    <cellStyle name="Comma 2 2 2 2 4 3 4 3 2" xfId="11090"/>
    <cellStyle name="Comma 2 2 2 2 4 3 4 3 3" xfId="11091"/>
    <cellStyle name="Comma 2 2 2 2 4 3 4 4" xfId="11092"/>
    <cellStyle name="Comma 2 2 2 2 4 3 4 5" xfId="11093"/>
    <cellStyle name="Comma 2 2 2 2 4 3 5" xfId="11094"/>
    <cellStyle name="Comma 2 2 2 2 4 3 5 2" xfId="11095"/>
    <cellStyle name="Comma 2 2 2 2 4 3 5 2 2" xfId="11096"/>
    <cellStyle name="Comma 2 2 2 2 4 3 5 2 3" xfId="11097"/>
    <cellStyle name="Comma 2 2 2 2 4 3 5 3" xfId="11098"/>
    <cellStyle name="Comma 2 2 2 2 4 3 5 4" xfId="11099"/>
    <cellStyle name="Comma 2 2 2 2 4 3 6" xfId="11100"/>
    <cellStyle name="Comma 2 2 2 2 4 3 6 2" xfId="11101"/>
    <cellStyle name="Comma 2 2 2 2 4 3 6 3" xfId="11102"/>
    <cellStyle name="Comma 2 2 2 2 4 3 7" xfId="11103"/>
    <cellStyle name="Comma 2 2 2 2 4 3 8" xfId="11104"/>
    <cellStyle name="Comma 2 2 2 2 4 3 9" xfId="11105"/>
    <cellStyle name="Comma 2 2 2 2 4 4" xfId="11106"/>
    <cellStyle name="Comma 2 2 2 2 4 4 2" xfId="11107"/>
    <cellStyle name="Comma 2 2 2 2 4 4 2 2" xfId="11108"/>
    <cellStyle name="Comma 2 2 2 2 4 4 2 2 2" xfId="11109"/>
    <cellStyle name="Comma 2 2 2 2 4 4 2 2 3" xfId="11110"/>
    <cellStyle name="Comma 2 2 2 2 4 4 2 3" xfId="11111"/>
    <cellStyle name="Comma 2 2 2 2 4 4 2 4" xfId="11112"/>
    <cellStyle name="Comma 2 2 2 2 4 4 3" xfId="11113"/>
    <cellStyle name="Comma 2 2 2 2 4 4 3 2" xfId="11114"/>
    <cellStyle name="Comma 2 2 2 2 4 4 3 3" xfId="11115"/>
    <cellStyle name="Comma 2 2 2 2 4 4 4" xfId="11116"/>
    <cellStyle name="Comma 2 2 2 2 4 4 5" xfId="11117"/>
    <cellStyle name="Comma 2 2 2 2 4 5" xfId="11118"/>
    <cellStyle name="Comma 2 2 2 2 4 5 2" xfId="11119"/>
    <cellStyle name="Comma 2 2 2 2 4 5 2 2" xfId="11120"/>
    <cellStyle name="Comma 2 2 2 2 4 5 2 2 2" xfId="11121"/>
    <cellStyle name="Comma 2 2 2 2 4 5 2 2 3" xfId="11122"/>
    <cellStyle name="Comma 2 2 2 2 4 5 2 3" xfId="11123"/>
    <cellStyle name="Comma 2 2 2 2 4 5 2 4" xfId="11124"/>
    <cellStyle name="Comma 2 2 2 2 4 5 3" xfId="11125"/>
    <cellStyle name="Comma 2 2 2 2 4 5 3 2" xfId="11126"/>
    <cellStyle name="Comma 2 2 2 2 4 5 3 3" xfId="11127"/>
    <cellStyle name="Comma 2 2 2 2 4 5 4" xfId="11128"/>
    <cellStyle name="Comma 2 2 2 2 4 5 5" xfId="11129"/>
    <cellStyle name="Comma 2 2 2 2 4 6" xfId="11130"/>
    <cellStyle name="Comma 2 2 2 2 4 6 2" xfId="11131"/>
    <cellStyle name="Comma 2 2 2 2 4 6 2 2" xfId="11132"/>
    <cellStyle name="Comma 2 2 2 2 4 6 2 2 2" xfId="11133"/>
    <cellStyle name="Comma 2 2 2 2 4 6 2 2 3" xfId="11134"/>
    <cellStyle name="Comma 2 2 2 2 4 6 2 3" xfId="11135"/>
    <cellStyle name="Comma 2 2 2 2 4 6 2 4" xfId="11136"/>
    <cellStyle name="Comma 2 2 2 2 4 6 3" xfId="11137"/>
    <cellStyle name="Comma 2 2 2 2 4 6 3 2" xfId="11138"/>
    <cellStyle name="Comma 2 2 2 2 4 6 3 3" xfId="11139"/>
    <cellStyle name="Comma 2 2 2 2 4 6 4" xfId="11140"/>
    <cellStyle name="Comma 2 2 2 2 4 6 5" xfId="11141"/>
    <cellStyle name="Comma 2 2 2 2 4 7" xfId="11142"/>
    <cellStyle name="Comma 2 2 2 2 4 7 2" xfId="11143"/>
    <cellStyle name="Comma 2 2 2 2 4 7 2 2" xfId="11144"/>
    <cellStyle name="Comma 2 2 2 2 4 7 2 3" xfId="11145"/>
    <cellStyle name="Comma 2 2 2 2 4 7 3" xfId="11146"/>
    <cellStyle name="Comma 2 2 2 2 4 7 4" xfId="11147"/>
    <cellStyle name="Comma 2 2 2 2 4 8" xfId="11148"/>
    <cellStyle name="Comma 2 2 2 2 4 8 2" xfId="11149"/>
    <cellStyle name="Comma 2 2 2 2 4 8 3" xfId="11150"/>
    <cellStyle name="Comma 2 2 2 2 4 9" xfId="11151"/>
    <cellStyle name="Comma 2 2 2 2 5" xfId="11152"/>
    <cellStyle name="Comma 2 2 2 2 5 10" xfId="11153"/>
    <cellStyle name="Comma 2 2 2 2 5 11" xfId="11154"/>
    <cellStyle name="Comma 2 2 2 2 5 2" xfId="11155"/>
    <cellStyle name="Comma 2 2 2 2 5 2 10" xfId="11156"/>
    <cellStyle name="Comma 2 2 2 2 5 2 2" xfId="11157"/>
    <cellStyle name="Comma 2 2 2 2 5 2 2 2" xfId="11158"/>
    <cellStyle name="Comma 2 2 2 2 5 2 2 2 2" xfId="11159"/>
    <cellStyle name="Comma 2 2 2 2 5 2 2 2 2 2" xfId="11160"/>
    <cellStyle name="Comma 2 2 2 2 5 2 2 2 2 2 2" xfId="11161"/>
    <cellStyle name="Comma 2 2 2 2 5 2 2 2 2 2 3" xfId="11162"/>
    <cellStyle name="Comma 2 2 2 2 5 2 2 2 2 3" xfId="11163"/>
    <cellStyle name="Comma 2 2 2 2 5 2 2 2 2 4" xfId="11164"/>
    <cellStyle name="Comma 2 2 2 2 5 2 2 2 3" xfId="11165"/>
    <cellStyle name="Comma 2 2 2 2 5 2 2 2 3 2" xfId="11166"/>
    <cellStyle name="Comma 2 2 2 2 5 2 2 2 3 3" xfId="11167"/>
    <cellStyle name="Comma 2 2 2 2 5 2 2 2 4" xfId="11168"/>
    <cellStyle name="Comma 2 2 2 2 5 2 2 2 5" xfId="11169"/>
    <cellStyle name="Comma 2 2 2 2 5 2 2 3" xfId="11170"/>
    <cellStyle name="Comma 2 2 2 2 5 2 2 3 2" xfId="11171"/>
    <cellStyle name="Comma 2 2 2 2 5 2 2 3 2 2" xfId="11172"/>
    <cellStyle name="Comma 2 2 2 2 5 2 2 3 2 2 2" xfId="11173"/>
    <cellStyle name="Comma 2 2 2 2 5 2 2 3 2 2 3" xfId="11174"/>
    <cellStyle name="Comma 2 2 2 2 5 2 2 3 2 3" xfId="11175"/>
    <cellStyle name="Comma 2 2 2 2 5 2 2 3 2 4" xfId="11176"/>
    <cellStyle name="Comma 2 2 2 2 5 2 2 3 3" xfId="11177"/>
    <cellStyle name="Comma 2 2 2 2 5 2 2 3 3 2" xfId="11178"/>
    <cellStyle name="Comma 2 2 2 2 5 2 2 3 3 3" xfId="11179"/>
    <cellStyle name="Comma 2 2 2 2 5 2 2 3 4" xfId="11180"/>
    <cellStyle name="Comma 2 2 2 2 5 2 2 3 5" xfId="11181"/>
    <cellStyle name="Comma 2 2 2 2 5 2 2 4" xfId="11182"/>
    <cellStyle name="Comma 2 2 2 2 5 2 2 4 2" xfId="11183"/>
    <cellStyle name="Comma 2 2 2 2 5 2 2 4 2 2" xfId="11184"/>
    <cellStyle name="Comma 2 2 2 2 5 2 2 4 2 2 2" xfId="11185"/>
    <cellStyle name="Comma 2 2 2 2 5 2 2 4 2 2 3" xfId="11186"/>
    <cellStyle name="Comma 2 2 2 2 5 2 2 4 2 3" xfId="11187"/>
    <cellStyle name="Comma 2 2 2 2 5 2 2 4 2 4" xfId="11188"/>
    <cellStyle name="Comma 2 2 2 2 5 2 2 4 3" xfId="11189"/>
    <cellStyle name="Comma 2 2 2 2 5 2 2 4 3 2" xfId="11190"/>
    <cellStyle name="Comma 2 2 2 2 5 2 2 4 3 3" xfId="11191"/>
    <cellStyle name="Comma 2 2 2 2 5 2 2 4 4" xfId="11192"/>
    <cellStyle name="Comma 2 2 2 2 5 2 2 4 5" xfId="11193"/>
    <cellStyle name="Comma 2 2 2 2 5 2 2 5" xfId="11194"/>
    <cellStyle name="Comma 2 2 2 2 5 2 2 5 2" xfId="11195"/>
    <cellStyle name="Comma 2 2 2 2 5 2 2 5 2 2" xfId="11196"/>
    <cellStyle name="Comma 2 2 2 2 5 2 2 5 2 3" xfId="11197"/>
    <cellStyle name="Comma 2 2 2 2 5 2 2 5 3" xfId="11198"/>
    <cellStyle name="Comma 2 2 2 2 5 2 2 5 4" xfId="11199"/>
    <cellStyle name="Comma 2 2 2 2 5 2 2 6" xfId="11200"/>
    <cellStyle name="Comma 2 2 2 2 5 2 2 6 2" xfId="11201"/>
    <cellStyle name="Comma 2 2 2 2 5 2 2 6 3" xfId="11202"/>
    <cellStyle name="Comma 2 2 2 2 5 2 2 7" xfId="11203"/>
    <cellStyle name="Comma 2 2 2 2 5 2 2 8" xfId="11204"/>
    <cellStyle name="Comma 2 2 2 2 5 2 2 9" xfId="11205"/>
    <cellStyle name="Comma 2 2 2 2 5 2 3" xfId="11206"/>
    <cellStyle name="Comma 2 2 2 2 5 2 3 2" xfId="11207"/>
    <cellStyle name="Comma 2 2 2 2 5 2 3 2 2" xfId="11208"/>
    <cellStyle name="Comma 2 2 2 2 5 2 3 2 2 2" xfId="11209"/>
    <cellStyle name="Comma 2 2 2 2 5 2 3 2 2 3" xfId="11210"/>
    <cellStyle name="Comma 2 2 2 2 5 2 3 2 3" xfId="11211"/>
    <cellStyle name="Comma 2 2 2 2 5 2 3 2 4" xfId="11212"/>
    <cellStyle name="Comma 2 2 2 2 5 2 3 3" xfId="11213"/>
    <cellStyle name="Comma 2 2 2 2 5 2 3 3 2" xfId="11214"/>
    <cellStyle name="Comma 2 2 2 2 5 2 3 3 3" xfId="11215"/>
    <cellStyle name="Comma 2 2 2 2 5 2 3 4" xfId="11216"/>
    <cellStyle name="Comma 2 2 2 2 5 2 3 5" xfId="11217"/>
    <cellStyle name="Comma 2 2 2 2 5 2 4" xfId="11218"/>
    <cellStyle name="Comma 2 2 2 2 5 2 4 2" xfId="11219"/>
    <cellStyle name="Comma 2 2 2 2 5 2 4 2 2" xfId="11220"/>
    <cellStyle name="Comma 2 2 2 2 5 2 4 2 2 2" xfId="11221"/>
    <cellStyle name="Comma 2 2 2 2 5 2 4 2 2 3" xfId="11222"/>
    <cellStyle name="Comma 2 2 2 2 5 2 4 2 3" xfId="11223"/>
    <cellStyle name="Comma 2 2 2 2 5 2 4 2 4" xfId="11224"/>
    <cellStyle name="Comma 2 2 2 2 5 2 4 3" xfId="11225"/>
    <cellStyle name="Comma 2 2 2 2 5 2 4 3 2" xfId="11226"/>
    <cellStyle name="Comma 2 2 2 2 5 2 4 3 3" xfId="11227"/>
    <cellStyle name="Comma 2 2 2 2 5 2 4 4" xfId="11228"/>
    <cellStyle name="Comma 2 2 2 2 5 2 4 5" xfId="11229"/>
    <cellStyle name="Comma 2 2 2 2 5 2 5" xfId="11230"/>
    <cellStyle name="Comma 2 2 2 2 5 2 5 2" xfId="11231"/>
    <cellStyle name="Comma 2 2 2 2 5 2 5 2 2" xfId="11232"/>
    <cellStyle name="Comma 2 2 2 2 5 2 5 2 2 2" xfId="11233"/>
    <cellStyle name="Comma 2 2 2 2 5 2 5 2 2 3" xfId="11234"/>
    <cellStyle name="Comma 2 2 2 2 5 2 5 2 3" xfId="11235"/>
    <cellStyle name="Comma 2 2 2 2 5 2 5 2 4" xfId="11236"/>
    <cellStyle name="Comma 2 2 2 2 5 2 5 3" xfId="11237"/>
    <cellStyle name="Comma 2 2 2 2 5 2 5 3 2" xfId="11238"/>
    <cellStyle name="Comma 2 2 2 2 5 2 5 3 3" xfId="11239"/>
    <cellStyle name="Comma 2 2 2 2 5 2 5 4" xfId="11240"/>
    <cellStyle name="Comma 2 2 2 2 5 2 5 5" xfId="11241"/>
    <cellStyle name="Comma 2 2 2 2 5 2 6" xfId="11242"/>
    <cellStyle name="Comma 2 2 2 2 5 2 6 2" xfId="11243"/>
    <cellStyle name="Comma 2 2 2 2 5 2 6 2 2" xfId="11244"/>
    <cellStyle name="Comma 2 2 2 2 5 2 6 2 3" xfId="11245"/>
    <cellStyle name="Comma 2 2 2 2 5 2 6 3" xfId="11246"/>
    <cellStyle name="Comma 2 2 2 2 5 2 6 4" xfId="11247"/>
    <cellStyle name="Comma 2 2 2 2 5 2 7" xfId="11248"/>
    <cellStyle name="Comma 2 2 2 2 5 2 7 2" xfId="11249"/>
    <cellStyle name="Comma 2 2 2 2 5 2 7 3" xfId="11250"/>
    <cellStyle name="Comma 2 2 2 2 5 2 8" xfId="11251"/>
    <cellStyle name="Comma 2 2 2 2 5 2 9" xfId="11252"/>
    <cellStyle name="Comma 2 2 2 2 5 3" xfId="11253"/>
    <cellStyle name="Comma 2 2 2 2 5 3 10" xfId="11254"/>
    <cellStyle name="Comma 2 2 2 2 5 3 2" xfId="11255"/>
    <cellStyle name="Comma 2 2 2 2 5 3 2 2" xfId="11256"/>
    <cellStyle name="Comma 2 2 2 2 5 3 2 2 2" xfId="11257"/>
    <cellStyle name="Comma 2 2 2 2 5 3 2 2 2 2" xfId="11258"/>
    <cellStyle name="Comma 2 2 2 2 5 3 2 2 2 3" xfId="11259"/>
    <cellStyle name="Comma 2 2 2 2 5 3 2 2 3" xfId="11260"/>
    <cellStyle name="Comma 2 2 2 2 5 3 2 2 4" xfId="11261"/>
    <cellStyle name="Comma 2 2 2 2 5 3 2 3" xfId="11262"/>
    <cellStyle name="Comma 2 2 2 2 5 3 2 3 2" xfId="11263"/>
    <cellStyle name="Comma 2 2 2 2 5 3 2 3 3" xfId="11264"/>
    <cellStyle name="Comma 2 2 2 2 5 3 2 4" xfId="11265"/>
    <cellStyle name="Comma 2 2 2 2 5 3 2 5" xfId="11266"/>
    <cellStyle name="Comma 2 2 2 2 5 3 3" xfId="11267"/>
    <cellStyle name="Comma 2 2 2 2 5 3 3 2" xfId="11268"/>
    <cellStyle name="Comma 2 2 2 2 5 3 3 2 2" xfId="11269"/>
    <cellStyle name="Comma 2 2 2 2 5 3 3 2 2 2" xfId="11270"/>
    <cellStyle name="Comma 2 2 2 2 5 3 3 2 2 3" xfId="11271"/>
    <cellStyle name="Comma 2 2 2 2 5 3 3 2 3" xfId="11272"/>
    <cellStyle name="Comma 2 2 2 2 5 3 3 2 4" xfId="11273"/>
    <cellStyle name="Comma 2 2 2 2 5 3 3 3" xfId="11274"/>
    <cellStyle name="Comma 2 2 2 2 5 3 3 3 2" xfId="11275"/>
    <cellStyle name="Comma 2 2 2 2 5 3 3 3 3" xfId="11276"/>
    <cellStyle name="Comma 2 2 2 2 5 3 3 4" xfId="11277"/>
    <cellStyle name="Comma 2 2 2 2 5 3 3 5" xfId="11278"/>
    <cellStyle name="Comma 2 2 2 2 5 3 4" xfId="11279"/>
    <cellStyle name="Comma 2 2 2 2 5 3 4 2" xfId="11280"/>
    <cellStyle name="Comma 2 2 2 2 5 3 4 2 2" xfId="11281"/>
    <cellStyle name="Comma 2 2 2 2 5 3 4 2 2 2" xfId="11282"/>
    <cellStyle name="Comma 2 2 2 2 5 3 4 2 2 3" xfId="11283"/>
    <cellStyle name="Comma 2 2 2 2 5 3 4 2 3" xfId="11284"/>
    <cellStyle name="Comma 2 2 2 2 5 3 4 2 4" xfId="11285"/>
    <cellStyle name="Comma 2 2 2 2 5 3 4 3" xfId="11286"/>
    <cellStyle name="Comma 2 2 2 2 5 3 4 3 2" xfId="11287"/>
    <cellStyle name="Comma 2 2 2 2 5 3 4 3 3" xfId="11288"/>
    <cellStyle name="Comma 2 2 2 2 5 3 4 4" xfId="11289"/>
    <cellStyle name="Comma 2 2 2 2 5 3 4 5" xfId="11290"/>
    <cellStyle name="Comma 2 2 2 2 5 3 5" xfId="11291"/>
    <cellStyle name="Comma 2 2 2 2 5 3 5 2" xfId="11292"/>
    <cellStyle name="Comma 2 2 2 2 5 3 5 2 2" xfId="11293"/>
    <cellStyle name="Comma 2 2 2 2 5 3 5 2 3" xfId="11294"/>
    <cellStyle name="Comma 2 2 2 2 5 3 5 3" xfId="11295"/>
    <cellStyle name="Comma 2 2 2 2 5 3 5 4" xfId="11296"/>
    <cellStyle name="Comma 2 2 2 2 5 3 6" xfId="11297"/>
    <cellStyle name="Comma 2 2 2 2 5 3 6 2" xfId="11298"/>
    <cellStyle name="Comma 2 2 2 2 5 3 6 3" xfId="11299"/>
    <cellStyle name="Comma 2 2 2 2 5 3 7" xfId="11300"/>
    <cellStyle name="Comma 2 2 2 2 5 3 8" xfId="11301"/>
    <cellStyle name="Comma 2 2 2 2 5 3 9" xfId="11302"/>
    <cellStyle name="Comma 2 2 2 2 5 4" xfId="11303"/>
    <cellStyle name="Comma 2 2 2 2 5 4 2" xfId="11304"/>
    <cellStyle name="Comma 2 2 2 2 5 4 2 2" xfId="11305"/>
    <cellStyle name="Comma 2 2 2 2 5 4 2 2 2" xfId="11306"/>
    <cellStyle name="Comma 2 2 2 2 5 4 2 2 3" xfId="11307"/>
    <cellStyle name="Comma 2 2 2 2 5 4 2 3" xfId="11308"/>
    <cellStyle name="Comma 2 2 2 2 5 4 2 4" xfId="11309"/>
    <cellStyle name="Comma 2 2 2 2 5 4 3" xfId="11310"/>
    <cellStyle name="Comma 2 2 2 2 5 4 3 2" xfId="11311"/>
    <cellStyle name="Comma 2 2 2 2 5 4 3 3" xfId="11312"/>
    <cellStyle name="Comma 2 2 2 2 5 4 4" xfId="11313"/>
    <cellStyle name="Comma 2 2 2 2 5 4 5" xfId="11314"/>
    <cellStyle name="Comma 2 2 2 2 5 5" xfId="11315"/>
    <cellStyle name="Comma 2 2 2 2 5 5 2" xfId="11316"/>
    <cellStyle name="Comma 2 2 2 2 5 5 2 2" xfId="11317"/>
    <cellStyle name="Comma 2 2 2 2 5 5 2 2 2" xfId="11318"/>
    <cellStyle name="Comma 2 2 2 2 5 5 2 2 3" xfId="11319"/>
    <cellStyle name="Comma 2 2 2 2 5 5 2 3" xfId="11320"/>
    <cellStyle name="Comma 2 2 2 2 5 5 2 4" xfId="11321"/>
    <cellStyle name="Comma 2 2 2 2 5 5 3" xfId="11322"/>
    <cellStyle name="Comma 2 2 2 2 5 5 3 2" xfId="11323"/>
    <cellStyle name="Comma 2 2 2 2 5 5 3 3" xfId="11324"/>
    <cellStyle name="Comma 2 2 2 2 5 5 4" xfId="11325"/>
    <cellStyle name="Comma 2 2 2 2 5 5 5" xfId="11326"/>
    <cellStyle name="Comma 2 2 2 2 5 6" xfId="11327"/>
    <cellStyle name="Comma 2 2 2 2 5 6 2" xfId="11328"/>
    <cellStyle name="Comma 2 2 2 2 5 6 2 2" xfId="11329"/>
    <cellStyle name="Comma 2 2 2 2 5 6 2 2 2" xfId="11330"/>
    <cellStyle name="Comma 2 2 2 2 5 6 2 2 3" xfId="11331"/>
    <cellStyle name="Comma 2 2 2 2 5 6 2 3" xfId="11332"/>
    <cellStyle name="Comma 2 2 2 2 5 6 2 4" xfId="11333"/>
    <cellStyle name="Comma 2 2 2 2 5 6 3" xfId="11334"/>
    <cellStyle name="Comma 2 2 2 2 5 6 3 2" xfId="11335"/>
    <cellStyle name="Comma 2 2 2 2 5 6 3 3" xfId="11336"/>
    <cellStyle name="Comma 2 2 2 2 5 6 4" xfId="11337"/>
    <cellStyle name="Comma 2 2 2 2 5 6 5" xfId="11338"/>
    <cellStyle name="Comma 2 2 2 2 5 7" xfId="11339"/>
    <cellStyle name="Comma 2 2 2 2 5 7 2" xfId="11340"/>
    <cellStyle name="Comma 2 2 2 2 5 7 2 2" xfId="11341"/>
    <cellStyle name="Comma 2 2 2 2 5 7 2 3" xfId="11342"/>
    <cellStyle name="Comma 2 2 2 2 5 7 3" xfId="11343"/>
    <cellStyle name="Comma 2 2 2 2 5 7 4" xfId="11344"/>
    <cellStyle name="Comma 2 2 2 2 5 8" xfId="11345"/>
    <cellStyle name="Comma 2 2 2 2 5 8 2" xfId="11346"/>
    <cellStyle name="Comma 2 2 2 2 5 8 3" xfId="11347"/>
    <cellStyle name="Comma 2 2 2 2 5 9" xfId="11348"/>
    <cellStyle name="Comma 2 2 2 2 6" xfId="11349"/>
    <cellStyle name="Comma 2 2 2 2 6 10" xfId="11350"/>
    <cellStyle name="Comma 2 2 2 2 6 11" xfId="11351"/>
    <cellStyle name="Comma 2 2 2 2 6 2" xfId="11352"/>
    <cellStyle name="Comma 2 2 2 2 6 2 10" xfId="11353"/>
    <cellStyle name="Comma 2 2 2 2 6 2 2" xfId="11354"/>
    <cellStyle name="Comma 2 2 2 2 6 2 2 2" xfId="11355"/>
    <cellStyle name="Comma 2 2 2 2 6 2 2 2 2" xfId="11356"/>
    <cellStyle name="Comma 2 2 2 2 6 2 2 2 2 2" xfId="11357"/>
    <cellStyle name="Comma 2 2 2 2 6 2 2 2 2 2 2" xfId="11358"/>
    <cellStyle name="Comma 2 2 2 2 6 2 2 2 2 2 3" xfId="11359"/>
    <cellStyle name="Comma 2 2 2 2 6 2 2 2 2 3" xfId="11360"/>
    <cellStyle name="Comma 2 2 2 2 6 2 2 2 2 4" xfId="11361"/>
    <cellStyle name="Comma 2 2 2 2 6 2 2 2 3" xfId="11362"/>
    <cellStyle name="Comma 2 2 2 2 6 2 2 2 3 2" xfId="11363"/>
    <cellStyle name="Comma 2 2 2 2 6 2 2 2 3 3" xfId="11364"/>
    <cellStyle name="Comma 2 2 2 2 6 2 2 2 4" xfId="11365"/>
    <cellStyle name="Comma 2 2 2 2 6 2 2 2 5" xfId="11366"/>
    <cellStyle name="Comma 2 2 2 2 6 2 2 3" xfId="11367"/>
    <cellStyle name="Comma 2 2 2 2 6 2 2 3 2" xfId="11368"/>
    <cellStyle name="Comma 2 2 2 2 6 2 2 3 2 2" xfId="11369"/>
    <cellStyle name="Comma 2 2 2 2 6 2 2 3 2 2 2" xfId="11370"/>
    <cellStyle name="Comma 2 2 2 2 6 2 2 3 2 2 3" xfId="11371"/>
    <cellStyle name="Comma 2 2 2 2 6 2 2 3 2 3" xfId="11372"/>
    <cellStyle name="Comma 2 2 2 2 6 2 2 3 2 4" xfId="11373"/>
    <cellStyle name="Comma 2 2 2 2 6 2 2 3 3" xfId="11374"/>
    <cellStyle name="Comma 2 2 2 2 6 2 2 3 3 2" xfId="11375"/>
    <cellStyle name="Comma 2 2 2 2 6 2 2 3 3 3" xfId="11376"/>
    <cellStyle name="Comma 2 2 2 2 6 2 2 3 4" xfId="11377"/>
    <cellStyle name="Comma 2 2 2 2 6 2 2 3 5" xfId="11378"/>
    <cellStyle name="Comma 2 2 2 2 6 2 2 4" xfId="11379"/>
    <cellStyle name="Comma 2 2 2 2 6 2 2 4 2" xfId="11380"/>
    <cellStyle name="Comma 2 2 2 2 6 2 2 4 2 2" xfId="11381"/>
    <cellStyle name="Comma 2 2 2 2 6 2 2 4 2 2 2" xfId="11382"/>
    <cellStyle name="Comma 2 2 2 2 6 2 2 4 2 2 3" xfId="11383"/>
    <cellStyle name="Comma 2 2 2 2 6 2 2 4 2 3" xfId="11384"/>
    <cellStyle name="Comma 2 2 2 2 6 2 2 4 2 4" xfId="11385"/>
    <cellStyle name="Comma 2 2 2 2 6 2 2 4 3" xfId="11386"/>
    <cellStyle name="Comma 2 2 2 2 6 2 2 4 3 2" xfId="11387"/>
    <cellStyle name="Comma 2 2 2 2 6 2 2 4 3 3" xfId="11388"/>
    <cellStyle name="Comma 2 2 2 2 6 2 2 4 4" xfId="11389"/>
    <cellStyle name="Comma 2 2 2 2 6 2 2 4 5" xfId="11390"/>
    <cellStyle name="Comma 2 2 2 2 6 2 2 5" xfId="11391"/>
    <cellStyle name="Comma 2 2 2 2 6 2 2 5 2" xfId="11392"/>
    <cellStyle name="Comma 2 2 2 2 6 2 2 5 2 2" xfId="11393"/>
    <cellStyle name="Comma 2 2 2 2 6 2 2 5 2 3" xfId="11394"/>
    <cellStyle name="Comma 2 2 2 2 6 2 2 5 3" xfId="11395"/>
    <cellStyle name="Comma 2 2 2 2 6 2 2 5 4" xfId="11396"/>
    <cellStyle name="Comma 2 2 2 2 6 2 2 6" xfId="11397"/>
    <cellStyle name="Comma 2 2 2 2 6 2 2 6 2" xfId="11398"/>
    <cellStyle name="Comma 2 2 2 2 6 2 2 6 3" xfId="11399"/>
    <cellStyle name="Comma 2 2 2 2 6 2 2 7" xfId="11400"/>
    <cellStyle name="Comma 2 2 2 2 6 2 2 8" xfId="11401"/>
    <cellStyle name="Comma 2 2 2 2 6 2 2 9" xfId="11402"/>
    <cellStyle name="Comma 2 2 2 2 6 2 3" xfId="11403"/>
    <cellStyle name="Comma 2 2 2 2 6 2 3 2" xfId="11404"/>
    <cellStyle name="Comma 2 2 2 2 6 2 3 2 2" xfId="11405"/>
    <cellStyle name="Comma 2 2 2 2 6 2 3 2 2 2" xfId="11406"/>
    <cellStyle name="Comma 2 2 2 2 6 2 3 2 2 3" xfId="11407"/>
    <cellStyle name="Comma 2 2 2 2 6 2 3 2 3" xfId="11408"/>
    <cellStyle name="Comma 2 2 2 2 6 2 3 2 4" xfId="11409"/>
    <cellStyle name="Comma 2 2 2 2 6 2 3 3" xfId="11410"/>
    <cellStyle name="Comma 2 2 2 2 6 2 3 3 2" xfId="11411"/>
    <cellStyle name="Comma 2 2 2 2 6 2 3 3 3" xfId="11412"/>
    <cellStyle name="Comma 2 2 2 2 6 2 3 4" xfId="11413"/>
    <cellStyle name="Comma 2 2 2 2 6 2 3 5" xfId="11414"/>
    <cellStyle name="Comma 2 2 2 2 6 2 4" xfId="11415"/>
    <cellStyle name="Comma 2 2 2 2 6 2 4 2" xfId="11416"/>
    <cellStyle name="Comma 2 2 2 2 6 2 4 2 2" xfId="11417"/>
    <cellStyle name="Comma 2 2 2 2 6 2 4 2 2 2" xfId="11418"/>
    <cellStyle name="Comma 2 2 2 2 6 2 4 2 2 3" xfId="11419"/>
    <cellStyle name="Comma 2 2 2 2 6 2 4 2 3" xfId="11420"/>
    <cellStyle name="Comma 2 2 2 2 6 2 4 2 4" xfId="11421"/>
    <cellStyle name="Comma 2 2 2 2 6 2 4 3" xfId="11422"/>
    <cellStyle name="Comma 2 2 2 2 6 2 4 3 2" xfId="11423"/>
    <cellStyle name="Comma 2 2 2 2 6 2 4 3 3" xfId="11424"/>
    <cellStyle name="Comma 2 2 2 2 6 2 4 4" xfId="11425"/>
    <cellStyle name="Comma 2 2 2 2 6 2 4 5" xfId="11426"/>
    <cellStyle name="Comma 2 2 2 2 6 2 5" xfId="11427"/>
    <cellStyle name="Comma 2 2 2 2 6 2 5 2" xfId="11428"/>
    <cellStyle name="Comma 2 2 2 2 6 2 5 2 2" xfId="11429"/>
    <cellStyle name="Comma 2 2 2 2 6 2 5 2 2 2" xfId="11430"/>
    <cellStyle name="Comma 2 2 2 2 6 2 5 2 2 3" xfId="11431"/>
    <cellStyle name="Comma 2 2 2 2 6 2 5 2 3" xfId="11432"/>
    <cellStyle name="Comma 2 2 2 2 6 2 5 2 4" xfId="11433"/>
    <cellStyle name="Comma 2 2 2 2 6 2 5 3" xfId="11434"/>
    <cellStyle name="Comma 2 2 2 2 6 2 5 3 2" xfId="11435"/>
    <cellStyle name="Comma 2 2 2 2 6 2 5 3 3" xfId="11436"/>
    <cellStyle name="Comma 2 2 2 2 6 2 5 4" xfId="11437"/>
    <cellStyle name="Comma 2 2 2 2 6 2 5 5" xfId="11438"/>
    <cellStyle name="Comma 2 2 2 2 6 2 6" xfId="11439"/>
    <cellStyle name="Comma 2 2 2 2 6 2 6 2" xfId="11440"/>
    <cellStyle name="Comma 2 2 2 2 6 2 6 2 2" xfId="11441"/>
    <cellStyle name="Comma 2 2 2 2 6 2 6 2 3" xfId="11442"/>
    <cellStyle name="Comma 2 2 2 2 6 2 6 3" xfId="11443"/>
    <cellStyle name="Comma 2 2 2 2 6 2 6 4" xfId="11444"/>
    <cellStyle name="Comma 2 2 2 2 6 2 7" xfId="11445"/>
    <cellStyle name="Comma 2 2 2 2 6 2 7 2" xfId="11446"/>
    <cellStyle name="Comma 2 2 2 2 6 2 7 3" xfId="11447"/>
    <cellStyle name="Comma 2 2 2 2 6 2 8" xfId="11448"/>
    <cellStyle name="Comma 2 2 2 2 6 2 9" xfId="11449"/>
    <cellStyle name="Comma 2 2 2 2 6 3" xfId="11450"/>
    <cellStyle name="Comma 2 2 2 2 6 3 10" xfId="11451"/>
    <cellStyle name="Comma 2 2 2 2 6 3 2" xfId="11452"/>
    <cellStyle name="Comma 2 2 2 2 6 3 2 2" xfId="11453"/>
    <cellStyle name="Comma 2 2 2 2 6 3 2 2 2" xfId="11454"/>
    <cellStyle name="Comma 2 2 2 2 6 3 2 2 2 2" xfId="11455"/>
    <cellStyle name="Comma 2 2 2 2 6 3 2 2 2 3" xfId="11456"/>
    <cellStyle name="Comma 2 2 2 2 6 3 2 2 3" xfId="11457"/>
    <cellStyle name="Comma 2 2 2 2 6 3 2 2 4" xfId="11458"/>
    <cellStyle name="Comma 2 2 2 2 6 3 2 3" xfId="11459"/>
    <cellStyle name="Comma 2 2 2 2 6 3 2 3 2" xfId="11460"/>
    <cellStyle name="Comma 2 2 2 2 6 3 2 3 3" xfId="11461"/>
    <cellStyle name="Comma 2 2 2 2 6 3 2 4" xfId="11462"/>
    <cellStyle name="Comma 2 2 2 2 6 3 2 5" xfId="11463"/>
    <cellStyle name="Comma 2 2 2 2 6 3 3" xfId="11464"/>
    <cellStyle name="Comma 2 2 2 2 6 3 3 2" xfId="11465"/>
    <cellStyle name="Comma 2 2 2 2 6 3 3 2 2" xfId="11466"/>
    <cellStyle name="Comma 2 2 2 2 6 3 3 2 2 2" xfId="11467"/>
    <cellStyle name="Comma 2 2 2 2 6 3 3 2 2 3" xfId="11468"/>
    <cellStyle name="Comma 2 2 2 2 6 3 3 2 3" xfId="11469"/>
    <cellStyle name="Comma 2 2 2 2 6 3 3 2 4" xfId="11470"/>
    <cellStyle name="Comma 2 2 2 2 6 3 3 3" xfId="11471"/>
    <cellStyle name="Comma 2 2 2 2 6 3 3 3 2" xfId="11472"/>
    <cellStyle name="Comma 2 2 2 2 6 3 3 3 3" xfId="11473"/>
    <cellStyle name="Comma 2 2 2 2 6 3 3 4" xfId="11474"/>
    <cellStyle name="Comma 2 2 2 2 6 3 3 5" xfId="11475"/>
    <cellStyle name="Comma 2 2 2 2 6 3 4" xfId="11476"/>
    <cellStyle name="Comma 2 2 2 2 6 3 4 2" xfId="11477"/>
    <cellStyle name="Comma 2 2 2 2 6 3 4 2 2" xfId="11478"/>
    <cellStyle name="Comma 2 2 2 2 6 3 4 2 2 2" xfId="11479"/>
    <cellStyle name="Comma 2 2 2 2 6 3 4 2 2 3" xfId="11480"/>
    <cellStyle name="Comma 2 2 2 2 6 3 4 2 3" xfId="11481"/>
    <cellStyle name="Comma 2 2 2 2 6 3 4 2 4" xfId="11482"/>
    <cellStyle name="Comma 2 2 2 2 6 3 4 3" xfId="11483"/>
    <cellStyle name="Comma 2 2 2 2 6 3 4 3 2" xfId="11484"/>
    <cellStyle name="Comma 2 2 2 2 6 3 4 3 3" xfId="11485"/>
    <cellStyle name="Comma 2 2 2 2 6 3 4 4" xfId="11486"/>
    <cellStyle name="Comma 2 2 2 2 6 3 4 5" xfId="11487"/>
    <cellStyle name="Comma 2 2 2 2 6 3 5" xfId="11488"/>
    <cellStyle name="Comma 2 2 2 2 6 3 5 2" xfId="11489"/>
    <cellStyle name="Comma 2 2 2 2 6 3 5 2 2" xfId="11490"/>
    <cellStyle name="Comma 2 2 2 2 6 3 5 2 3" xfId="11491"/>
    <cellStyle name="Comma 2 2 2 2 6 3 5 3" xfId="11492"/>
    <cellStyle name="Comma 2 2 2 2 6 3 5 4" xfId="11493"/>
    <cellStyle name="Comma 2 2 2 2 6 3 6" xfId="11494"/>
    <cellStyle name="Comma 2 2 2 2 6 3 6 2" xfId="11495"/>
    <cellStyle name="Comma 2 2 2 2 6 3 6 3" xfId="11496"/>
    <cellStyle name="Comma 2 2 2 2 6 3 7" xfId="11497"/>
    <cellStyle name="Comma 2 2 2 2 6 3 8" xfId="11498"/>
    <cellStyle name="Comma 2 2 2 2 6 3 9" xfId="11499"/>
    <cellStyle name="Comma 2 2 2 2 6 4" xfId="11500"/>
    <cellStyle name="Comma 2 2 2 2 6 4 2" xfId="11501"/>
    <cellStyle name="Comma 2 2 2 2 6 4 2 2" xfId="11502"/>
    <cellStyle name="Comma 2 2 2 2 6 4 2 2 2" xfId="11503"/>
    <cellStyle name="Comma 2 2 2 2 6 4 2 2 3" xfId="11504"/>
    <cellStyle name="Comma 2 2 2 2 6 4 2 3" xfId="11505"/>
    <cellStyle name="Comma 2 2 2 2 6 4 2 4" xfId="11506"/>
    <cellStyle name="Comma 2 2 2 2 6 4 3" xfId="11507"/>
    <cellStyle name="Comma 2 2 2 2 6 4 3 2" xfId="11508"/>
    <cellStyle name="Comma 2 2 2 2 6 4 3 3" xfId="11509"/>
    <cellStyle name="Comma 2 2 2 2 6 4 4" xfId="11510"/>
    <cellStyle name="Comma 2 2 2 2 6 4 5" xfId="11511"/>
    <cellStyle name="Comma 2 2 2 2 6 5" xfId="11512"/>
    <cellStyle name="Comma 2 2 2 2 6 5 2" xfId="11513"/>
    <cellStyle name="Comma 2 2 2 2 6 5 2 2" xfId="11514"/>
    <cellStyle name="Comma 2 2 2 2 6 5 2 2 2" xfId="11515"/>
    <cellStyle name="Comma 2 2 2 2 6 5 2 2 3" xfId="11516"/>
    <cellStyle name="Comma 2 2 2 2 6 5 2 3" xfId="11517"/>
    <cellStyle name="Comma 2 2 2 2 6 5 2 4" xfId="11518"/>
    <cellStyle name="Comma 2 2 2 2 6 5 3" xfId="11519"/>
    <cellStyle name="Comma 2 2 2 2 6 5 3 2" xfId="11520"/>
    <cellStyle name="Comma 2 2 2 2 6 5 3 3" xfId="11521"/>
    <cellStyle name="Comma 2 2 2 2 6 5 4" xfId="11522"/>
    <cellStyle name="Comma 2 2 2 2 6 5 5" xfId="11523"/>
    <cellStyle name="Comma 2 2 2 2 6 6" xfId="11524"/>
    <cellStyle name="Comma 2 2 2 2 6 6 2" xfId="11525"/>
    <cellStyle name="Comma 2 2 2 2 6 6 2 2" xfId="11526"/>
    <cellStyle name="Comma 2 2 2 2 6 6 2 2 2" xfId="11527"/>
    <cellStyle name="Comma 2 2 2 2 6 6 2 2 3" xfId="11528"/>
    <cellStyle name="Comma 2 2 2 2 6 6 2 3" xfId="11529"/>
    <cellStyle name="Comma 2 2 2 2 6 6 2 4" xfId="11530"/>
    <cellStyle name="Comma 2 2 2 2 6 6 3" xfId="11531"/>
    <cellStyle name="Comma 2 2 2 2 6 6 3 2" xfId="11532"/>
    <cellStyle name="Comma 2 2 2 2 6 6 3 3" xfId="11533"/>
    <cellStyle name="Comma 2 2 2 2 6 6 4" xfId="11534"/>
    <cellStyle name="Comma 2 2 2 2 6 6 5" xfId="11535"/>
    <cellStyle name="Comma 2 2 2 2 6 7" xfId="11536"/>
    <cellStyle name="Comma 2 2 2 2 6 7 2" xfId="11537"/>
    <cellStyle name="Comma 2 2 2 2 6 7 2 2" xfId="11538"/>
    <cellStyle name="Comma 2 2 2 2 6 7 2 3" xfId="11539"/>
    <cellStyle name="Comma 2 2 2 2 6 7 3" xfId="11540"/>
    <cellStyle name="Comma 2 2 2 2 6 7 4" xfId="11541"/>
    <cellStyle name="Comma 2 2 2 2 6 8" xfId="11542"/>
    <cellStyle name="Comma 2 2 2 2 6 8 2" xfId="11543"/>
    <cellStyle name="Comma 2 2 2 2 6 8 3" xfId="11544"/>
    <cellStyle name="Comma 2 2 2 2 6 9" xfId="11545"/>
    <cellStyle name="Comma 2 2 2 2 7" xfId="11546"/>
    <cellStyle name="Comma 2 2 2 2 7 10" xfId="11547"/>
    <cellStyle name="Comma 2 2 2 2 7 11" xfId="11548"/>
    <cellStyle name="Comma 2 2 2 2 7 2" xfId="11549"/>
    <cellStyle name="Comma 2 2 2 2 7 2 10" xfId="11550"/>
    <cellStyle name="Comma 2 2 2 2 7 2 2" xfId="11551"/>
    <cellStyle name="Comma 2 2 2 2 7 2 2 2" xfId="11552"/>
    <cellStyle name="Comma 2 2 2 2 7 2 2 2 2" xfId="11553"/>
    <cellStyle name="Comma 2 2 2 2 7 2 2 2 2 2" xfId="11554"/>
    <cellStyle name="Comma 2 2 2 2 7 2 2 2 2 2 2" xfId="11555"/>
    <cellStyle name="Comma 2 2 2 2 7 2 2 2 2 2 3" xfId="11556"/>
    <cellStyle name="Comma 2 2 2 2 7 2 2 2 2 3" xfId="11557"/>
    <cellStyle name="Comma 2 2 2 2 7 2 2 2 2 4" xfId="11558"/>
    <cellStyle name="Comma 2 2 2 2 7 2 2 2 3" xfId="11559"/>
    <cellStyle name="Comma 2 2 2 2 7 2 2 2 3 2" xfId="11560"/>
    <cellStyle name="Comma 2 2 2 2 7 2 2 2 3 3" xfId="11561"/>
    <cellStyle name="Comma 2 2 2 2 7 2 2 2 4" xfId="11562"/>
    <cellStyle name="Comma 2 2 2 2 7 2 2 2 5" xfId="11563"/>
    <cellStyle name="Comma 2 2 2 2 7 2 2 3" xfId="11564"/>
    <cellStyle name="Comma 2 2 2 2 7 2 2 3 2" xfId="11565"/>
    <cellStyle name="Comma 2 2 2 2 7 2 2 3 2 2" xfId="11566"/>
    <cellStyle name="Comma 2 2 2 2 7 2 2 3 2 2 2" xfId="11567"/>
    <cellStyle name="Comma 2 2 2 2 7 2 2 3 2 2 3" xfId="11568"/>
    <cellStyle name="Comma 2 2 2 2 7 2 2 3 2 3" xfId="11569"/>
    <cellStyle name="Comma 2 2 2 2 7 2 2 3 2 4" xfId="11570"/>
    <cellStyle name="Comma 2 2 2 2 7 2 2 3 3" xfId="11571"/>
    <cellStyle name="Comma 2 2 2 2 7 2 2 3 3 2" xfId="11572"/>
    <cellStyle name="Comma 2 2 2 2 7 2 2 3 3 3" xfId="11573"/>
    <cellStyle name="Comma 2 2 2 2 7 2 2 3 4" xfId="11574"/>
    <cellStyle name="Comma 2 2 2 2 7 2 2 3 5" xfId="11575"/>
    <cellStyle name="Comma 2 2 2 2 7 2 2 4" xfId="11576"/>
    <cellStyle name="Comma 2 2 2 2 7 2 2 4 2" xfId="11577"/>
    <cellStyle name="Comma 2 2 2 2 7 2 2 4 2 2" xfId="11578"/>
    <cellStyle name="Comma 2 2 2 2 7 2 2 4 2 2 2" xfId="11579"/>
    <cellStyle name="Comma 2 2 2 2 7 2 2 4 2 2 3" xfId="11580"/>
    <cellStyle name="Comma 2 2 2 2 7 2 2 4 2 3" xfId="11581"/>
    <cellStyle name="Comma 2 2 2 2 7 2 2 4 2 4" xfId="11582"/>
    <cellStyle name="Comma 2 2 2 2 7 2 2 4 3" xfId="11583"/>
    <cellStyle name="Comma 2 2 2 2 7 2 2 4 3 2" xfId="11584"/>
    <cellStyle name="Comma 2 2 2 2 7 2 2 4 3 3" xfId="11585"/>
    <cellStyle name="Comma 2 2 2 2 7 2 2 4 4" xfId="11586"/>
    <cellStyle name="Comma 2 2 2 2 7 2 2 4 5" xfId="11587"/>
    <cellStyle name="Comma 2 2 2 2 7 2 2 5" xfId="11588"/>
    <cellStyle name="Comma 2 2 2 2 7 2 2 5 2" xfId="11589"/>
    <cellStyle name="Comma 2 2 2 2 7 2 2 5 2 2" xfId="11590"/>
    <cellStyle name="Comma 2 2 2 2 7 2 2 5 2 3" xfId="11591"/>
    <cellStyle name="Comma 2 2 2 2 7 2 2 5 3" xfId="11592"/>
    <cellStyle name="Comma 2 2 2 2 7 2 2 5 4" xfId="11593"/>
    <cellStyle name="Comma 2 2 2 2 7 2 2 6" xfId="11594"/>
    <cellStyle name="Comma 2 2 2 2 7 2 2 6 2" xfId="11595"/>
    <cellStyle name="Comma 2 2 2 2 7 2 2 6 3" xfId="11596"/>
    <cellStyle name="Comma 2 2 2 2 7 2 2 7" xfId="11597"/>
    <cellStyle name="Comma 2 2 2 2 7 2 2 8" xfId="11598"/>
    <cellStyle name="Comma 2 2 2 2 7 2 2 9" xfId="11599"/>
    <cellStyle name="Comma 2 2 2 2 7 2 3" xfId="11600"/>
    <cellStyle name="Comma 2 2 2 2 7 2 3 2" xfId="11601"/>
    <cellStyle name="Comma 2 2 2 2 7 2 3 2 2" xfId="11602"/>
    <cellStyle name="Comma 2 2 2 2 7 2 3 2 2 2" xfId="11603"/>
    <cellStyle name="Comma 2 2 2 2 7 2 3 2 2 3" xfId="11604"/>
    <cellStyle name="Comma 2 2 2 2 7 2 3 2 3" xfId="11605"/>
    <cellStyle name="Comma 2 2 2 2 7 2 3 2 4" xfId="11606"/>
    <cellStyle name="Comma 2 2 2 2 7 2 3 3" xfId="11607"/>
    <cellStyle name="Comma 2 2 2 2 7 2 3 3 2" xfId="11608"/>
    <cellStyle name="Comma 2 2 2 2 7 2 3 3 3" xfId="11609"/>
    <cellStyle name="Comma 2 2 2 2 7 2 3 4" xfId="11610"/>
    <cellStyle name="Comma 2 2 2 2 7 2 3 5" xfId="11611"/>
    <cellStyle name="Comma 2 2 2 2 7 2 4" xfId="11612"/>
    <cellStyle name="Comma 2 2 2 2 7 2 4 2" xfId="11613"/>
    <cellStyle name="Comma 2 2 2 2 7 2 4 2 2" xfId="11614"/>
    <cellStyle name="Comma 2 2 2 2 7 2 4 2 2 2" xfId="11615"/>
    <cellStyle name="Comma 2 2 2 2 7 2 4 2 2 3" xfId="11616"/>
    <cellStyle name="Comma 2 2 2 2 7 2 4 2 3" xfId="11617"/>
    <cellStyle name="Comma 2 2 2 2 7 2 4 2 4" xfId="11618"/>
    <cellStyle name="Comma 2 2 2 2 7 2 4 3" xfId="11619"/>
    <cellStyle name="Comma 2 2 2 2 7 2 4 3 2" xfId="11620"/>
    <cellStyle name="Comma 2 2 2 2 7 2 4 3 3" xfId="11621"/>
    <cellStyle name="Comma 2 2 2 2 7 2 4 4" xfId="11622"/>
    <cellStyle name="Comma 2 2 2 2 7 2 4 5" xfId="11623"/>
    <cellStyle name="Comma 2 2 2 2 7 2 5" xfId="11624"/>
    <cellStyle name="Comma 2 2 2 2 7 2 5 2" xfId="11625"/>
    <cellStyle name="Comma 2 2 2 2 7 2 5 2 2" xfId="11626"/>
    <cellStyle name="Comma 2 2 2 2 7 2 5 2 2 2" xfId="11627"/>
    <cellStyle name="Comma 2 2 2 2 7 2 5 2 2 3" xfId="11628"/>
    <cellStyle name="Comma 2 2 2 2 7 2 5 2 3" xfId="11629"/>
    <cellStyle name="Comma 2 2 2 2 7 2 5 2 4" xfId="11630"/>
    <cellStyle name="Comma 2 2 2 2 7 2 5 3" xfId="11631"/>
    <cellStyle name="Comma 2 2 2 2 7 2 5 3 2" xfId="11632"/>
    <cellStyle name="Comma 2 2 2 2 7 2 5 3 3" xfId="11633"/>
    <cellStyle name="Comma 2 2 2 2 7 2 5 4" xfId="11634"/>
    <cellStyle name="Comma 2 2 2 2 7 2 5 5" xfId="11635"/>
    <cellStyle name="Comma 2 2 2 2 7 2 6" xfId="11636"/>
    <cellStyle name="Comma 2 2 2 2 7 2 6 2" xfId="11637"/>
    <cellStyle name="Comma 2 2 2 2 7 2 6 2 2" xfId="11638"/>
    <cellStyle name="Comma 2 2 2 2 7 2 6 2 3" xfId="11639"/>
    <cellStyle name="Comma 2 2 2 2 7 2 6 3" xfId="11640"/>
    <cellStyle name="Comma 2 2 2 2 7 2 6 4" xfId="11641"/>
    <cellStyle name="Comma 2 2 2 2 7 2 7" xfId="11642"/>
    <cellStyle name="Comma 2 2 2 2 7 2 7 2" xfId="11643"/>
    <cellStyle name="Comma 2 2 2 2 7 2 7 3" xfId="11644"/>
    <cellStyle name="Comma 2 2 2 2 7 2 8" xfId="11645"/>
    <cellStyle name="Comma 2 2 2 2 7 2 9" xfId="11646"/>
    <cellStyle name="Comma 2 2 2 2 7 3" xfId="11647"/>
    <cellStyle name="Comma 2 2 2 2 7 3 10" xfId="11648"/>
    <cellStyle name="Comma 2 2 2 2 7 3 2" xfId="11649"/>
    <cellStyle name="Comma 2 2 2 2 7 3 2 2" xfId="11650"/>
    <cellStyle name="Comma 2 2 2 2 7 3 2 2 2" xfId="11651"/>
    <cellStyle name="Comma 2 2 2 2 7 3 2 2 2 2" xfId="11652"/>
    <cellStyle name="Comma 2 2 2 2 7 3 2 2 2 3" xfId="11653"/>
    <cellStyle name="Comma 2 2 2 2 7 3 2 2 3" xfId="11654"/>
    <cellStyle name="Comma 2 2 2 2 7 3 2 2 4" xfId="11655"/>
    <cellStyle name="Comma 2 2 2 2 7 3 2 3" xfId="11656"/>
    <cellStyle name="Comma 2 2 2 2 7 3 2 3 2" xfId="11657"/>
    <cellStyle name="Comma 2 2 2 2 7 3 2 3 3" xfId="11658"/>
    <cellStyle name="Comma 2 2 2 2 7 3 2 4" xfId="11659"/>
    <cellStyle name="Comma 2 2 2 2 7 3 2 5" xfId="11660"/>
    <cellStyle name="Comma 2 2 2 2 7 3 3" xfId="11661"/>
    <cellStyle name="Comma 2 2 2 2 7 3 3 2" xfId="11662"/>
    <cellStyle name="Comma 2 2 2 2 7 3 3 2 2" xfId="11663"/>
    <cellStyle name="Comma 2 2 2 2 7 3 3 2 2 2" xfId="11664"/>
    <cellStyle name="Comma 2 2 2 2 7 3 3 2 2 3" xfId="11665"/>
    <cellStyle name="Comma 2 2 2 2 7 3 3 2 3" xfId="11666"/>
    <cellStyle name="Comma 2 2 2 2 7 3 3 2 4" xfId="11667"/>
    <cellStyle name="Comma 2 2 2 2 7 3 3 3" xfId="11668"/>
    <cellStyle name="Comma 2 2 2 2 7 3 3 3 2" xfId="11669"/>
    <cellStyle name="Comma 2 2 2 2 7 3 3 3 3" xfId="11670"/>
    <cellStyle name="Comma 2 2 2 2 7 3 3 4" xfId="11671"/>
    <cellStyle name="Comma 2 2 2 2 7 3 3 5" xfId="11672"/>
    <cellStyle name="Comma 2 2 2 2 7 3 4" xfId="11673"/>
    <cellStyle name="Comma 2 2 2 2 7 3 4 2" xfId="11674"/>
    <cellStyle name="Comma 2 2 2 2 7 3 4 2 2" xfId="11675"/>
    <cellStyle name="Comma 2 2 2 2 7 3 4 2 2 2" xfId="11676"/>
    <cellStyle name="Comma 2 2 2 2 7 3 4 2 2 3" xfId="11677"/>
    <cellStyle name="Comma 2 2 2 2 7 3 4 2 3" xfId="11678"/>
    <cellStyle name="Comma 2 2 2 2 7 3 4 2 4" xfId="11679"/>
    <cellStyle name="Comma 2 2 2 2 7 3 4 3" xfId="11680"/>
    <cellStyle name="Comma 2 2 2 2 7 3 4 3 2" xfId="11681"/>
    <cellStyle name="Comma 2 2 2 2 7 3 4 3 3" xfId="11682"/>
    <cellStyle name="Comma 2 2 2 2 7 3 4 4" xfId="11683"/>
    <cellStyle name="Comma 2 2 2 2 7 3 4 5" xfId="11684"/>
    <cellStyle name="Comma 2 2 2 2 7 3 5" xfId="11685"/>
    <cellStyle name="Comma 2 2 2 2 7 3 5 2" xfId="11686"/>
    <cellStyle name="Comma 2 2 2 2 7 3 5 2 2" xfId="11687"/>
    <cellStyle name="Comma 2 2 2 2 7 3 5 2 3" xfId="11688"/>
    <cellStyle name="Comma 2 2 2 2 7 3 5 3" xfId="11689"/>
    <cellStyle name="Comma 2 2 2 2 7 3 5 4" xfId="11690"/>
    <cellStyle name="Comma 2 2 2 2 7 3 6" xfId="11691"/>
    <cellStyle name="Comma 2 2 2 2 7 3 6 2" xfId="11692"/>
    <cellStyle name="Comma 2 2 2 2 7 3 6 3" xfId="11693"/>
    <cellStyle name="Comma 2 2 2 2 7 3 7" xfId="11694"/>
    <cellStyle name="Comma 2 2 2 2 7 3 8" xfId="11695"/>
    <cellStyle name="Comma 2 2 2 2 7 3 9" xfId="11696"/>
    <cellStyle name="Comma 2 2 2 2 7 4" xfId="11697"/>
    <cellStyle name="Comma 2 2 2 2 7 4 2" xfId="11698"/>
    <cellStyle name="Comma 2 2 2 2 7 4 2 2" xfId="11699"/>
    <cellStyle name="Comma 2 2 2 2 7 4 2 2 2" xfId="11700"/>
    <cellStyle name="Comma 2 2 2 2 7 4 2 2 3" xfId="11701"/>
    <cellStyle name="Comma 2 2 2 2 7 4 2 3" xfId="11702"/>
    <cellStyle name="Comma 2 2 2 2 7 4 2 4" xfId="11703"/>
    <cellStyle name="Comma 2 2 2 2 7 4 3" xfId="11704"/>
    <cellStyle name="Comma 2 2 2 2 7 4 3 2" xfId="11705"/>
    <cellStyle name="Comma 2 2 2 2 7 4 3 3" xfId="11706"/>
    <cellStyle name="Comma 2 2 2 2 7 4 4" xfId="11707"/>
    <cellStyle name="Comma 2 2 2 2 7 4 5" xfId="11708"/>
    <cellStyle name="Comma 2 2 2 2 7 5" xfId="11709"/>
    <cellStyle name="Comma 2 2 2 2 7 5 2" xfId="11710"/>
    <cellStyle name="Comma 2 2 2 2 7 5 2 2" xfId="11711"/>
    <cellStyle name="Comma 2 2 2 2 7 5 2 2 2" xfId="11712"/>
    <cellStyle name="Comma 2 2 2 2 7 5 2 2 3" xfId="11713"/>
    <cellStyle name="Comma 2 2 2 2 7 5 2 3" xfId="11714"/>
    <cellStyle name="Comma 2 2 2 2 7 5 2 4" xfId="11715"/>
    <cellStyle name="Comma 2 2 2 2 7 5 3" xfId="11716"/>
    <cellStyle name="Comma 2 2 2 2 7 5 3 2" xfId="11717"/>
    <cellStyle name="Comma 2 2 2 2 7 5 3 3" xfId="11718"/>
    <cellStyle name="Comma 2 2 2 2 7 5 4" xfId="11719"/>
    <cellStyle name="Comma 2 2 2 2 7 5 5" xfId="11720"/>
    <cellStyle name="Comma 2 2 2 2 7 6" xfId="11721"/>
    <cellStyle name="Comma 2 2 2 2 7 6 2" xfId="11722"/>
    <cellStyle name="Comma 2 2 2 2 7 6 2 2" xfId="11723"/>
    <cellStyle name="Comma 2 2 2 2 7 6 2 2 2" xfId="11724"/>
    <cellStyle name="Comma 2 2 2 2 7 6 2 2 3" xfId="11725"/>
    <cellStyle name="Comma 2 2 2 2 7 6 2 3" xfId="11726"/>
    <cellStyle name="Comma 2 2 2 2 7 6 2 4" xfId="11727"/>
    <cellStyle name="Comma 2 2 2 2 7 6 3" xfId="11728"/>
    <cellStyle name="Comma 2 2 2 2 7 6 3 2" xfId="11729"/>
    <cellStyle name="Comma 2 2 2 2 7 6 3 3" xfId="11730"/>
    <cellStyle name="Comma 2 2 2 2 7 6 4" xfId="11731"/>
    <cellStyle name="Comma 2 2 2 2 7 6 5" xfId="11732"/>
    <cellStyle name="Comma 2 2 2 2 7 7" xfId="11733"/>
    <cellStyle name="Comma 2 2 2 2 7 7 2" xfId="11734"/>
    <cellStyle name="Comma 2 2 2 2 7 7 2 2" xfId="11735"/>
    <cellStyle name="Comma 2 2 2 2 7 7 2 3" xfId="11736"/>
    <cellStyle name="Comma 2 2 2 2 7 7 3" xfId="11737"/>
    <cellStyle name="Comma 2 2 2 2 7 7 4" xfId="11738"/>
    <cellStyle name="Comma 2 2 2 2 7 8" xfId="11739"/>
    <cellStyle name="Comma 2 2 2 2 7 8 2" xfId="11740"/>
    <cellStyle name="Comma 2 2 2 2 7 8 3" xfId="11741"/>
    <cellStyle name="Comma 2 2 2 2 7 9" xfId="11742"/>
    <cellStyle name="Comma 2 2 2 2 8" xfId="11743"/>
    <cellStyle name="Comma 2 2 2 2 8 10" xfId="11744"/>
    <cellStyle name="Comma 2 2 2 2 8 11" xfId="11745"/>
    <cellStyle name="Comma 2 2 2 2 8 2" xfId="11746"/>
    <cellStyle name="Comma 2 2 2 2 8 2 10" xfId="11747"/>
    <cellStyle name="Comma 2 2 2 2 8 2 2" xfId="11748"/>
    <cellStyle name="Comma 2 2 2 2 8 2 2 2" xfId="11749"/>
    <cellStyle name="Comma 2 2 2 2 8 2 2 2 2" xfId="11750"/>
    <cellStyle name="Comma 2 2 2 2 8 2 2 2 2 2" xfId="11751"/>
    <cellStyle name="Comma 2 2 2 2 8 2 2 2 2 2 2" xfId="11752"/>
    <cellStyle name="Comma 2 2 2 2 8 2 2 2 2 2 3" xfId="11753"/>
    <cellStyle name="Comma 2 2 2 2 8 2 2 2 2 3" xfId="11754"/>
    <cellStyle name="Comma 2 2 2 2 8 2 2 2 2 4" xfId="11755"/>
    <cellStyle name="Comma 2 2 2 2 8 2 2 2 3" xfId="11756"/>
    <cellStyle name="Comma 2 2 2 2 8 2 2 2 3 2" xfId="11757"/>
    <cellStyle name="Comma 2 2 2 2 8 2 2 2 3 3" xfId="11758"/>
    <cellStyle name="Comma 2 2 2 2 8 2 2 2 4" xfId="11759"/>
    <cellStyle name="Comma 2 2 2 2 8 2 2 2 5" xfId="11760"/>
    <cellStyle name="Comma 2 2 2 2 8 2 2 3" xfId="11761"/>
    <cellStyle name="Comma 2 2 2 2 8 2 2 3 2" xfId="11762"/>
    <cellStyle name="Comma 2 2 2 2 8 2 2 3 2 2" xfId="11763"/>
    <cellStyle name="Comma 2 2 2 2 8 2 2 3 2 2 2" xfId="11764"/>
    <cellStyle name="Comma 2 2 2 2 8 2 2 3 2 2 3" xfId="11765"/>
    <cellStyle name="Comma 2 2 2 2 8 2 2 3 2 3" xfId="11766"/>
    <cellStyle name="Comma 2 2 2 2 8 2 2 3 2 4" xfId="11767"/>
    <cellStyle name="Comma 2 2 2 2 8 2 2 3 3" xfId="11768"/>
    <cellStyle name="Comma 2 2 2 2 8 2 2 3 3 2" xfId="11769"/>
    <cellStyle name="Comma 2 2 2 2 8 2 2 3 3 3" xfId="11770"/>
    <cellStyle name="Comma 2 2 2 2 8 2 2 3 4" xfId="11771"/>
    <cellStyle name="Comma 2 2 2 2 8 2 2 3 5" xfId="11772"/>
    <cellStyle name="Comma 2 2 2 2 8 2 2 4" xfId="11773"/>
    <cellStyle name="Comma 2 2 2 2 8 2 2 4 2" xfId="11774"/>
    <cellStyle name="Comma 2 2 2 2 8 2 2 4 2 2" xfId="11775"/>
    <cellStyle name="Comma 2 2 2 2 8 2 2 4 2 2 2" xfId="11776"/>
    <cellStyle name="Comma 2 2 2 2 8 2 2 4 2 2 3" xfId="11777"/>
    <cellStyle name="Comma 2 2 2 2 8 2 2 4 2 3" xfId="11778"/>
    <cellStyle name="Comma 2 2 2 2 8 2 2 4 2 4" xfId="11779"/>
    <cellStyle name="Comma 2 2 2 2 8 2 2 4 3" xfId="11780"/>
    <cellStyle name="Comma 2 2 2 2 8 2 2 4 3 2" xfId="11781"/>
    <cellStyle name="Comma 2 2 2 2 8 2 2 4 3 3" xfId="11782"/>
    <cellStyle name="Comma 2 2 2 2 8 2 2 4 4" xfId="11783"/>
    <cellStyle name="Comma 2 2 2 2 8 2 2 4 5" xfId="11784"/>
    <cellStyle name="Comma 2 2 2 2 8 2 2 5" xfId="11785"/>
    <cellStyle name="Comma 2 2 2 2 8 2 2 5 2" xfId="11786"/>
    <cellStyle name="Comma 2 2 2 2 8 2 2 5 2 2" xfId="11787"/>
    <cellStyle name="Comma 2 2 2 2 8 2 2 5 2 3" xfId="11788"/>
    <cellStyle name="Comma 2 2 2 2 8 2 2 5 3" xfId="11789"/>
    <cellStyle name="Comma 2 2 2 2 8 2 2 5 4" xfId="11790"/>
    <cellStyle name="Comma 2 2 2 2 8 2 2 6" xfId="11791"/>
    <cellStyle name="Comma 2 2 2 2 8 2 2 6 2" xfId="11792"/>
    <cellStyle name="Comma 2 2 2 2 8 2 2 6 3" xfId="11793"/>
    <cellStyle name="Comma 2 2 2 2 8 2 2 7" xfId="11794"/>
    <cellStyle name="Comma 2 2 2 2 8 2 2 8" xfId="11795"/>
    <cellStyle name="Comma 2 2 2 2 8 2 2 9" xfId="11796"/>
    <cellStyle name="Comma 2 2 2 2 8 2 3" xfId="11797"/>
    <cellStyle name="Comma 2 2 2 2 8 2 3 2" xfId="11798"/>
    <cellStyle name="Comma 2 2 2 2 8 2 3 2 2" xfId="11799"/>
    <cellStyle name="Comma 2 2 2 2 8 2 3 2 2 2" xfId="11800"/>
    <cellStyle name="Comma 2 2 2 2 8 2 3 2 2 3" xfId="11801"/>
    <cellStyle name="Comma 2 2 2 2 8 2 3 2 3" xfId="11802"/>
    <cellStyle name="Comma 2 2 2 2 8 2 3 2 4" xfId="11803"/>
    <cellStyle name="Comma 2 2 2 2 8 2 3 3" xfId="11804"/>
    <cellStyle name="Comma 2 2 2 2 8 2 3 3 2" xfId="11805"/>
    <cellStyle name="Comma 2 2 2 2 8 2 3 3 3" xfId="11806"/>
    <cellStyle name="Comma 2 2 2 2 8 2 3 4" xfId="11807"/>
    <cellStyle name="Comma 2 2 2 2 8 2 3 5" xfId="11808"/>
    <cellStyle name="Comma 2 2 2 2 8 2 4" xfId="11809"/>
    <cellStyle name="Comma 2 2 2 2 8 2 4 2" xfId="11810"/>
    <cellStyle name="Comma 2 2 2 2 8 2 4 2 2" xfId="11811"/>
    <cellStyle name="Comma 2 2 2 2 8 2 4 2 2 2" xfId="11812"/>
    <cellStyle name="Comma 2 2 2 2 8 2 4 2 2 3" xfId="11813"/>
    <cellStyle name="Comma 2 2 2 2 8 2 4 2 3" xfId="11814"/>
    <cellStyle name="Comma 2 2 2 2 8 2 4 2 4" xfId="11815"/>
    <cellStyle name="Comma 2 2 2 2 8 2 4 3" xfId="11816"/>
    <cellStyle name="Comma 2 2 2 2 8 2 4 3 2" xfId="11817"/>
    <cellStyle name="Comma 2 2 2 2 8 2 4 3 3" xfId="11818"/>
    <cellStyle name="Comma 2 2 2 2 8 2 4 4" xfId="11819"/>
    <cellStyle name="Comma 2 2 2 2 8 2 4 5" xfId="11820"/>
    <cellStyle name="Comma 2 2 2 2 8 2 5" xfId="11821"/>
    <cellStyle name="Comma 2 2 2 2 8 2 5 2" xfId="11822"/>
    <cellStyle name="Comma 2 2 2 2 8 2 5 2 2" xfId="11823"/>
    <cellStyle name="Comma 2 2 2 2 8 2 5 2 2 2" xfId="11824"/>
    <cellStyle name="Comma 2 2 2 2 8 2 5 2 2 3" xfId="11825"/>
    <cellStyle name="Comma 2 2 2 2 8 2 5 2 3" xfId="11826"/>
    <cellStyle name="Comma 2 2 2 2 8 2 5 2 4" xfId="11827"/>
    <cellStyle name="Comma 2 2 2 2 8 2 5 3" xfId="11828"/>
    <cellStyle name="Comma 2 2 2 2 8 2 5 3 2" xfId="11829"/>
    <cellStyle name="Comma 2 2 2 2 8 2 5 3 3" xfId="11830"/>
    <cellStyle name="Comma 2 2 2 2 8 2 5 4" xfId="11831"/>
    <cellStyle name="Comma 2 2 2 2 8 2 5 5" xfId="11832"/>
    <cellStyle name="Comma 2 2 2 2 8 2 6" xfId="11833"/>
    <cellStyle name="Comma 2 2 2 2 8 2 6 2" xfId="11834"/>
    <cellStyle name="Comma 2 2 2 2 8 2 6 2 2" xfId="11835"/>
    <cellStyle name="Comma 2 2 2 2 8 2 6 2 3" xfId="11836"/>
    <cellStyle name="Comma 2 2 2 2 8 2 6 3" xfId="11837"/>
    <cellStyle name="Comma 2 2 2 2 8 2 6 4" xfId="11838"/>
    <cellStyle name="Comma 2 2 2 2 8 2 7" xfId="11839"/>
    <cellStyle name="Comma 2 2 2 2 8 2 7 2" xfId="11840"/>
    <cellStyle name="Comma 2 2 2 2 8 2 7 3" xfId="11841"/>
    <cellStyle name="Comma 2 2 2 2 8 2 8" xfId="11842"/>
    <cellStyle name="Comma 2 2 2 2 8 2 9" xfId="11843"/>
    <cellStyle name="Comma 2 2 2 2 8 3" xfId="11844"/>
    <cellStyle name="Comma 2 2 2 2 8 3 10" xfId="11845"/>
    <cellStyle name="Comma 2 2 2 2 8 3 2" xfId="11846"/>
    <cellStyle name="Comma 2 2 2 2 8 3 2 2" xfId="11847"/>
    <cellStyle name="Comma 2 2 2 2 8 3 2 2 2" xfId="11848"/>
    <cellStyle name="Comma 2 2 2 2 8 3 2 2 2 2" xfId="11849"/>
    <cellStyle name="Comma 2 2 2 2 8 3 2 2 2 3" xfId="11850"/>
    <cellStyle name="Comma 2 2 2 2 8 3 2 2 3" xfId="11851"/>
    <cellStyle name="Comma 2 2 2 2 8 3 2 2 4" xfId="11852"/>
    <cellStyle name="Comma 2 2 2 2 8 3 2 3" xfId="11853"/>
    <cellStyle name="Comma 2 2 2 2 8 3 2 3 2" xfId="11854"/>
    <cellStyle name="Comma 2 2 2 2 8 3 2 3 3" xfId="11855"/>
    <cellStyle name="Comma 2 2 2 2 8 3 2 4" xfId="11856"/>
    <cellStyle name="Comma 2 2 2 2 8 3 2 5" xfId="11857"/>
    <cellStyle name="Comma 2 2 2 2 8 3 3" xfId="11858"/>
    <cellStyle name="Comma 2 2 2 2 8 3 3 2" xfId="11859"/>
    <cellStyle name="Comma 2 2 2 2 8 3 3 2 2" xfId="11860"/>
    <cellStyle name="Comma 2 2 2 2 8 3 3 2 2 2" xfId="11861"/>
    <cellStyle name="Comma 2 2 2 2 8 3 3 2 2 3" xfId="11862"/>
    <cellStyle name="Comma 2 2 2 2 8 3 3 2 3" xfId="11863"/>
    <cellStyle name="Comma 2 2 2 2 8 3 3 2 4" xfId="11864"/>
    <cellStyle name="Comma 2 2 2 2 8 3 3 3" xfId="11865"/>
    <cellStyle name="Comma 2 2 2 2 8 3 3 3 2" xfId="11866"/>
    <cellStyle name="Comma 2 2 2 2 8 3 3 3 3" xfId="11867"/>
    <cellStyle name="Comma 2 2 2 2 8 3 3 4" xfId="11868"/>
    <cellStyle name="Comma 2 2 2 2 8 3 3 5" xfId="11869"/>
    <cellStyle name="Comma 2 2 2 2 8 3 4" xfId="11870"/>
    <cellStyle name="Comma 2 2 2 2 8 3 4 2" xfId="11871"/>
    <cellStyle name="Comma 2 2 2 2 8 3 4 2 2" xfId="11872"/>
    <cellStyle name="Comma 2 2 2 2 8 3 4 2 2 2" xfId="11873"/>
    <cellStyle name="Comma 2 2 2 2 8 3 4 2 2 3" xfId="11874"/>
    <cellStyle name="Comma 2 2 2 2 8 3 4 2 3" xfId="11875"/>
    <cellStyle name="Comma 2 2 2 2 8 3 4 2 4" xfId="11876"/>
    <cellStyle name="Comma 2 2 2 2 8 3 4 3" xfId="11877"/>
    <cellStyle name="Comma 2 2 2 2 8 3 4 3 2" xfId="11878"/>
    <cellStyle name="Comma 2 2 2 2 8 3 4 3 3" xfId="11879"/>
    <cellStyle name="Comma 2 2 2 2 8 3 4 4" xfId="11880"/>
    <cellStyle name="Comma 2 2 2 2 8 3 4 5" xfId="11881"/>
    <cellStyle name="Comma 2 2 2 2 8 3 5" xfId="11882"/>
    <cellStyle name="Comma 2 2 2 2 8 3 5 2" xfId="11883"/>
    <cellStyle name="Comma 2 2 2 2 8 3 5 2 2" xfId="11884"/>
    <cellStyle name="Comma 2 2 2 2 8 3 5 2 3" xfId="11885"/>
    <cellStyle name="Comma 2 2 2 2 8 3 5 3" xfId="11886"/>
    <cellStyle name="Comma 2 2 2 2 8 3 5 4" xfId="11887"/>
    <cellStyle name="Comma 2 2 2 2 8 3 6" xfId="11888"/>
    <cellStyle name="Comma 2 2 2 2 8 3 6 2" xfId="11889"/>
    <cellStyle name="Comma 2 2 2 2 8 3 6 3" xfId="11890"/>
    <cellStyle name="Comma 2 2 2 2 8 3 7" xfId="11891"/>
    <cellStyle name="Comma 2 2 2 2 8 3 8" xfId="11892"/>
    <cellStyle name="Comma 2 2 2 2 8 3 9" xfId="11893"/>
    <cellStyle name="Comma 2 2 2 2 8 4" xfId="11894"/>
    <cellStyle name="Comma 2 2 2 2 8 4 2" xfId="11895"/>
    <cellStyle name="Comma 2 2 2 2 8 4 2 2" xfId="11896"/>
    <cellStyle name="Comma 2 2 2 2 8 4 2 2 2" xfId="11897"/>
    <cellStyle name="Comma 2 2 2 2 8 4 2 2 3" xfId="11898"/>
    <cellStyle name="Comma 2 2 2 2 8 4 2 3" xfId="11899"/>
    <cellStyle name="Comma 2 2 2 2 8 4 2 4" xfId="11900"/>
    <cellStyle name="Comma 2 2 2 2 8 4 3" xfId="11901"/>
    <cellStyle name="Comma 2 2 2 2 8 4 3 2" xfId="11902"/>
    <cellStyle name="Comma 2 2 2 2 8 4 3 3" xfId="11903"/>
    <cellStyle name="Comma 2 2 2 2 8 4 4" xfId="11904"/>
    <cellStyle name="Comma 2 2 2 2 8 4 5" xfId="11905"/>
    <cellStyle name="Comma 2 2 2 2 8 5" xfId="11906"/>
    <cellStyle name="Comma 2 2 2 2 8 5 2" xfId="11907"/>
    <cellStyle name="Comma 2 2 2 2 8 5 2 2" xfId="11908"/>
    <cellStyle name="Comma 2 2 2 2 8 5 2 2 2" xfId="11909"/>
    <cellStyle name="Comma 2 2 2 2 8 5 2 2 3" xfId="11910"/>
    <cellStyle name="Comma 2 2 2 2 8 5 2 3" xfId="11911"/>
    <cellStyle name="Comma 2 2 2 2 8 5 2 4" xfId="11912"/>
    <cellStyle name="Comma 2 2 2 2 8 5 3" xfId="11913"/>
    <cellStyle name="Comma 2 2 2 2 8 5 3 2" xfId="11914"/>
    <cellStyle name="Comma 2 2 2 2 8 5 3 3" xfId="11915"/>
    <cellStyle name="Comma 2 2 2 2 8 5 4" xfId="11916"/>
    <cellStyle name="Comma 2 2 2 2 8 5 5" xfId="11917"/>
    <cellStyle name="Comma 2 2 2 2 8 6" xfId="11918"/>
    <cellStyle name="Comma 2 2 2 2 8 6 2" xfId="11919"/>
    <cellStyle name="Comma 2 2 2 2 8 6 2 2" xfId="11920"/>
    <cellStyle name="Comma 2 2 2 2 8 6 2 2 2" xfId="11921"/>
    <cellStyle name="Comma 2 2 2 2 8 6 2 2 3" xfId="11922"/>
    <cellStyle name="Comma 2 2 2 2 8 6 2 3" xfId="11923"/>
    <cellStyle name="Comma 2 2 2 2 8 6 2 4" xfId="11924"/>
    <cellStyle name="Comma 2 2 2 2 8 6 3" xfId="11925"/>
    <cellStyle name="Comma 2 2 2 2 8 6 3 2" xfId="11926"/>
    <cellStyle name="Comma 2 2 2 2 8 6 3 3" xfId="11927"/>
    <cellStyle name="Comma 2 2 2 2 8 6 4" xfId="11928"/>
    <cellStyle name="Comma 2 2 2 2 8 6 5" xfId="11929"/>
    <cellStyle name="Comma 2 2 2 2 8 7" xfId="11930"/>
    <cellStyle name="Comma 2 2 2 2 8 7 2" xfId="11931"/>
    <cellStyle name="Comma 2 2 2 2 8 7 2 2" xfId="11932"/>
    <cellStyle name="Comma 2 2 2 2 8 7 2 3" xfId="11933"/>
    <cellStyle name="Comma 2 2 2 2 8 7 3" xfId="11934"/>
    <cellStyle name="Comma 2 2 2 2 8 7 4" xfId="11935"/>
    <cellStyle name="Comma 2 2 2 2 8 8" xfId="11936"/>
    <cellStyle name="Comma 2 2 2 2 8 8 2" xfId="11937"/>
    <cellStyle name="Comma 2 2 2 2 8 8 3" xfId="11938"/>
    <cellStyle name="Comma 2 2 2 2 8 9" xfId="11939"/>
    <cellStyle name="Comma 2 2 2 2 9" xfId="11940"/>
    <cellStyle name="Comma 2 2 2 2 9 10" xfId="11941"/>
    <cellStyle name="Comma 2 2 2 2 9 11" xfId="11942"/>
    <cellStyle name="Comma 2 2 2 2 9 2" xfId="11943"/>
    <cellStyle name="Comma 2 2 2 2 9 2 10" xfId="11944"/>
    <cellStyle name="Comma 2 2 2 2 9 2 2" xfId="11945"/>
    <cellStyle name="Comma 2 2 2 2 9 2 2 2" xfId="11946"/>
    <cellStyle name="Comma 2 2 2 2 9 2 2 2 2" xfId="11947"/>
    <cellStyle name="Comma 2 2 2 2 9 2 2 2 2 2" xfId="11948"/>
    <cellStyle name="Comma 2 2 2 2 9 2 2 2 2 2 2" xfId="11949"/>
    <cellStyle name="Comma 2 2 2 2 9 2 2 2 2 2 3" xfId="11950"/>
    <cellStyle name="Comma 2 2 2 2 9 2 2 2 2 3" xfId="11951"/>
    <cellStyle name="Comma 2 2 2 2 9 2 2 2 2 4" xfId="11952"/>
    <cellStyle name="Comma 2 2 2 2 9 2 2 2 3" xfId="11953"/>
    <cellStyle name="Comma 2 2 2 2 9 2 2 2 3 2" xfId="11954"/>
    <cellStyle name="Comma 2 2 2 2 9 2 2 2 3 3" xfId="11955"/>
    <cellStyle name="Comma 2 2 2 2 9 2 2 2 4" xfId="11956"/>
    <cellStyle name="Comma 2 2 2 2 9 2 2 2 5" xfId="11957"/>
    <cellStyle name="Comma 2 2 2 2 9 2 2 3" xfId="11958"/>
    <cellStyle name="Comma 2 2 2 2 9 2 2 3 2" xfId="11959"/>
    <cellStyle name="Comma 2 2 2 2 9 2 2 3 2 2" xfId="11960"/>
    <cellStyle name="Comma 2 2 2 2 9 2 2 3 2 2 2" xfId="11961"/>
    <cellStyle name="Comma 2 2 2 2 9 2 2 3 2 2 3" xfId="11962"/>
    <cellStyle name="Comma 2 2 2 2 9 2 2 3 2 3" xfId="11963"/>
    <cellStyle name="Comma 2 2 2 2 9 2 2 3 2 4" xfId="11964"/>
    <cellStyle name="Comma 2 2 2 2 9 2 2 3 3" xfId="11965"/>
    <cellStyle name="Comma 2 2 2 2 9 2 2 3 3 2" xfId="11966"/>
    <cellStyle name="Comma 2 2 2 2 9 2 2 3 3 3" xfId="11967"/>
    <cellStyle name="Comma 2 2 2 2 9 2 2 3 4" xfId="11968"/>
    <cellStyle name="Comma 2 2 2 2 9 2 2 3 5" xfId="11969"/>
    <cellStyle name="Comma 2 2 2 2 9 2 2 4" xfId="11970"/>
    <cellStyle name="Comma 2 2 2 2 9 2 2 4 2" xfId="11971"/>
    <cellStyle name="Comma 2 2 2 2 9 2 2 4 2 2" xfId="11972"/>
    <cellStyle name="Comma 2 2 2 2 9 2 2 4 2 2 2" xfId="11973"/>
    <cellStyle name="Comma 2 2 2 2 9 2 2 4 2 2 3" xfId="11974"/>
    <cellStyle name="Comma 2 2 2 2 9 2 2 4 2 3" xfId="11975"/>
    <cellStyle name="Comma 2 2 2 2 9 2 2 4 2 4" xfId="11976"/>
    <cellStyle name="Comma 2 2 2 2 9 2 2 4 3" xfId="11977"/>
    <cellStyle name="Comma 2 2 2 2 9 2 2 4 3 2" xfId="11978"/>
    <cellStyle name="Comma 2 2 2 2 9 2 2 4 3 3" xfId="11979"/>
    <cellStyle name="Comma 2 2 2 2 9 2 2 4 4" xfId="11980"/>
    <cellStyle name="Comma 2 2 2 2 9 2 2 4 5" xfId="11981"/>
    <cellStyle name="Comma 2 2 2 2 9 2 2 5" xfId="11982"/>
    <cellStyle name="Comma 2 2 2 2 9 2 2 5 2" xfId="11983"/>
    <cellStyle name="Comma 2 2 2 2 9 2 2 5 2 2" xfId="11984"/>
    <cellStyle name="Comma 2 2 2 2 9 2 2 5 2 3" xfId="11985"/>
    <cellStyle name="Comma 2 2 2 2 9 2 2 5 3" xfId="11986"/>
    <cellStyle name="Comma 2 2 2 2 9 2 2 5 4" xfId="11987"/>
    <cellStyle name="Comma 2 2 2 2 9 2 2 6" xfId="11988"/>
    <cellStyle name="Comma 2 2 2 2 9 2 2 6 2" xfId="11989"/>
    <cellStyle name="Comma 2 2 2 2 9 2 2 6 3" xfId="11990"/>
    <cellStyle name="Comma 2 2 2 2 9 2 2 7" xfId="11991"/>
    <cellStyle name="Comma 2 2 2 2 9 2 2 8" xfId="11992"/>
    <cellStyle name="Comma 2 2 2 2 9 2 2 9" xfId="11993"/>
    <cellStyle name="Comma 2 2 2 2 9 2 3" xfId="11994"/>
    <cellStyle name="Comma 2 2 2 2 9 2 3 2" xfId="11995"/>
    <cellStyle name="Comma 2 2 2 2 9 2 3 2 2" xfId="11996"/>
    <cellStyle name="Comma 2 2 2 2 9 2 3 2 2 2" xfId="11997"/>
    <cellStyle name="Comma 2 2 2 2 9 2 3 2 2 3" xfId="11998"/>
    <cellStyle name="Comma 2 2 2 2 9 2 3 2 3" xfId="11999"/>
    <cellStyle name="Comma 2 2 2 2 9 2 3 2 4" xfId="12000"/>
    <cellStyle name="Comma 2 2 2 2 9 2 3 3" xfId="12001"/>
    <cellStyle name="Comma 2 2 2 2 9 2 3 3 2" xfId="12002"/>
    <cellStyle name="Comma 2 2 2 2 9 2 3 3 3" xfId="12003"/>
    <cellStyle name="Comma 2 2 2 2 9 2 3 4" xfId="12004"/>
    <cellStyle name="Comma 2 2 2 2 9 2 3 5" xfId="12005"/>
    <cellStyle name="Comma 2 2 2 2 9 2 4" xfId="12006"/>
    <cellStyle name="Comma 2 2 2 2 9 2 4 2" xfId="12007"/>
    <cellStyle name="Comma 2 2 2 2 9 2 4 2 2" xfId="12008"/>
    <cellStyle name="Comma 2 2 2 2 9 2 4 2 2 2" xfId="12009"/>
    <cellStyle name="Comma 2 2 2 2 9 2 4 2 2 3" xfId="12010"/>
    <cellStyle name="Comma 2 2 2 2 9 2 4 2 3" xfId="12011"/>
    <cellStyle name="Comma 2 2 2 2 9 2 4 2 4" xfId="12012"/>
    <cellStyle name="Comma 2 2 2 2 9 2 4 3" xfId="12013"/>
    <cellStyle name="Comma 2 2 2 2 9 2 4 3 2" xfId="12014"/>
    <cellStyle name="Comma 2 2 2 2 9 2 4 3 3" xfId="12015"/>
    <cellStyle name="Comma 2 2 2 2 9 2 4 4" xfId="12016"/>
    <cellStyle name="Comma 2 2 2 2 9 2 4 5" xfId="12017"/>
    <cellStyle name="Comma 2 2 2 2 9 2 5" xfId="12018"/>
    <cellStyle name="Comma 2 2 2 2 9 2 5 2" xfId="12019"/>
    <cellStyle name="Comma 2 2 2 2 9 2 5 2 2" xfId="12020"/>
    <cellStyle name="Comma 2 2 2 2 9 2 5 2 2 2" xfId="12021"/>
    <cellStyle name="Comma 2 2 2 2 9 2 5 2 2 3" xfId="12022"/>
    <cellStyle name="Comma 2 2 2 2 9 2 5 2 3" xfId="12023"/>
    <cellStyle name="Comma 2 2 2 2 9 2 5 2 4" xfId="12024"/>
    <cellStyle name="Comma 2 2 2 2 9 2 5 3" xfId="12025"/>
    <cellStyle name="Comma 2 2 2 2 9 2 5 3 2" xfId="12026"/>
    <cellStyle name="Comma 2 2 2 2 9 2 5 3 3" xfId="12027"/>
    <cellStyle name="Comma 2 2 2 2 9 2 5 4" xfId="12028"/>
    <cellStyle name="Comma 2 2 2 2 9 2 5 5" xfId="12029"/>
    <cellStyle name="Comma 2 2 2 2 9 2 6" xfId="12030"/>
    <cellStyle name="Comma 2 2 2 2 9 2 6 2" xfId="12031"/>
    <cellStyle name="Comma 2 2 2 2 9 2 6 2 2" xfId="12032"/>
    <cellStyle name="Comma 2 2 2 2 9 2 6 2 3" xfId="12033"/>
    <cellStyle name="Comma 2 2 2 2 9 2 6 3" xfId="12034"/>
    <cellStyle name="Comma 2 2 2 2 9 2 6 4" xfId="12035"/>
    <cellStyle name="Comma 2 2 2 2 9 2 7" xfId="12036"/>
    <cellStyle name="Comma 2 2 2 2 9 2 7 2" xfId="12037"/>
    <cellStyle name="Comma 2 2 2 2 9 2 7 3" xfId="12038"/>
    <cellStyle name="Comma 2 2 2 2 9 2 8" xfId="12039"/>
    <cellStyle name="Comma 2 2 2 2 9 2 9" xfId="12040"/>
    <cellStyle name="Comma 2 2 2 2 9 3" xfId="12041"/>
    <cellStyle name="Comma 2 2 2 2 9 3 10" xfId="12042"/>
    <cellStyle name="Comma 2 2 2 2 9 3 2" xfId="12043"/>
    <cellStyle name="Comma 2 2 2 2 9 3 2 2" xfId="12044"/>
    <cellStyle name="Comma 2 2 2 2 9 3 2 2 2" xfId="12045"/>
    <cellStyle name="Comma 2 2 2 2 9 3 2 2 2 2" xfId="12046"/>
    <cellStyle name="Comma 2 2 2 2 9 3 2 2 2 3" xfId="12047"/>
    <cellStyle name="Comma 2 2 2 2 9 3 2 2 3" xfId="12048"/>
    <cellStyle name="Comma 2 2 2 2 9 3 2 2 4" xfId="12049"/>
    <cellStyle name="Comma 2 2 2 2 9 3 2 3" xfId="12050"/>
    <cellStyle name="Comma 2 2 2 2 9 3 2 3 2" xfId="12051"/>
    <cellStyle name="Comma 2 2 2 2 9 3 2 3 3" xfId="12052"/>
    <cellStyle name="Comma 2 2 2 2 9 3 2 4" xfId="12053"/>
    <cellStyle name="Comma 2 2 2 2 9 3 2 5" xfId="12054"/>
    <cellStyle name="Comma 2 2 2 2 9 3 3" xfId="12055"/>
    <cellStyle name="Comma 2 2 2 2 9 3 3 2" xfId="12056"/>
    <cellStyle name="Comma 2 2 2 2 9 3 3 2 2" xfId="12057"/>
    <cellStyle name="Comma 2 2 2 2 9 3 3 2 2 2" xfId="12058"/>
    <cellStyle name="Comma 2 2 2 2 9 3 3 2 2 3" xfId="12059"/>
    <cellStyle name="Comma 2 2 2 2 9 3 3 2 3" xfId="12060"/>
    <cellStyle name="Comma 2 2 2 2 9 3 3 2 4" xfId="12061"/>
    <cellStyle name="Comma 2 2 2 2 9 3 3 3" xfId="12062"/>
    <cellStyle name="Comma 2 2 2 2 9 3 3 3 2" xfId="12063"/>
    <cellStyle name="Comma 2 2 2 2 9 3 3 3 3" xfId="12064"/>
    <cellStyle name="Comma 2 2 2 2 9 3 3 4" xfId="12065"/>
    <cellStyle name="Comma 2 2 2 2 9 3 3 5" xfId="12066"/>
    <cellStyle name="Comma 2 2 2 2 9 3 4" xfId="12067"/>
    <cellStyle name="Comma 2 2 2 2 9 3 4 2" xfId="12068"/>
    <cellStyle name="Comma 2 2 2 2 9 3 4 2 2" xfId="12069"/>
    <cellStyle name="Comma 2 2 2 2 9 3 4 2 2 2" xfId="12070"/>
    <cellStyle name="Comma 2 2 2 2 9 3 4 2 2 3" xfId="12071"/>
    <cellStyle name="Comma 2 2 2 2 9 3 4 2 3" xfId="12072"/>
    <cellStyle name="Comma 2 2 2 2 9 3 4 2 4" xfId="12073"/>
    <cellStyle name="Comma 2 2 2 2 9 3 4 3" xfId="12074"/>
    <cellStyle name="Comma 2 2 2 2 9 3 4 3 2" xfId="12075"/>
    <cellStyle name="Comma 2 2 2 2 9 3 4 3 3" xfId="12076"/>
    <cellStyle name="Comma 2 2 2 2 9 3 4 4" xfId="12077"/>
    <cellStyle name="Comma 2 2 2 2 9 3 4 5" xfId="12078"/>
    <cellStyle name="Comma 2 2 2 2 9 3 5" xfId="12079"/>
    <cellStyle name="Comma 2 2 2 2 9 3 5 2" xfId="12080"/>
    <cellStyle name="Comma 2 2 2 2 9 3 5 2 2" xfId="12081"/>
    <cellStyle name="Comma 2 2 2 2 9 3 5 2 3" xfId="12082"/>
    <cellStyle name="Comma 2 2 2 2 9 3 5 3" xfId="12083"/>
    <cellStyle name="Comma 2 2 2 2 9 3 5 4" xfId="12084"/>
    <cellStyle name="Comma 2 2 2 2 9 3 6" xfId="12085"/>
    <cellStyle name="Comma 2 2 2 2 9 3 6 2" xfId="12086"/>
    <cellStyle name="Comma 2 2 2 2 9 3 6 3" xfId="12087"/>
    <cellStyle name="Comma 2 2 2 2 9 3 7" xfId="12088"/>
    <cellStyle name="Comma 2 2 2 2 9 3 8" xfId="12089"/>
    <cellStyle name="Comma 2 2 2 2 9 3 9" xfId="12090"/>
    <cellStyle name="Comma 2 2 2 2 9 4" xfId="12091"/>
    <cellStyle name="Comma 2 2 2 2 9 4 2" xfId="12092"/>
    <cellStyle name="Comma 2 2 2 2 9 4 2 2" xfId="12093"/>
    <cellStyle name="Comma 2 2 2 2 9 4 2 2 2" xfId="12094"/>
    <cellStyle name="Comma 2 2 2 2 9 4 2 2 3" xfId="12095"/>
    <cellStyle name="Comma 2 2 2 2 9 4 2 3" xfId="12096"/>
    <cellStyle name="Comma 2 2 2 2 9 4 2 4" xfId="12097"/>
    <cellStyle name="Comma 2 2 2 2 9 4 3" xfId="12098"/>
    <cellStyle name="Comma 2 2 2 2 9 4 3 2" xfId="12099"/>
    <cellStyle name="Comma 2 2 2 2 9 4 3 3" xfId="12100"/>
    <cellStyle name="Comma 2 2 2 2 9 4 4" xfId="12101"/>
    <cellStyle name="Comma 2 2 2 2 9 4 5" xfId="12102"/>
    <cellStyle name="Comma 2 2 2 2 9 5" xfId="12103"/>
    <cellStyle name="Comma 2 2 2 2 9 5 2" xfId="12104"/>
    <cellStyle name="Comma 2 2 2 2 9 5 2 2" xfId="12105"/>
    <cellStyle name="Comma 2 2 2 2 9 5 2 2 2" xfId="12106"/>
    <cellStyle name="Comma 2 2 2 2 9 5 2 2 3" xfId="12107"/>
    <cellStyle name="Comma 2 2 2 2 9 5 2 3" xfId="12108"/>
    <cellStyle name="Comma 2 2 2 2 9 5 2 4" xfId="12109"/>
    <cellStyle name="Comma 2 2 2 2 9 5 3" xfId="12110"/>
    <cellStyle name="Comma 2 2 2 2 9 5 3 2" xfId="12111"/>
    <cellStyle name="Comma 2 2 2 2 9 5 3 3" xfId="12112"/>
    <cellStyle name="Comma 2 2 2 2 9 5 4" xfId="12113"/>
    <cellStyle name="Comma 2 2 2 2 9 5 5" xfId="12114"/>
    <cellStyle name="Comma 2 2 2 2 9 6" xfId="12115"/>
    <cellStyle name="Comma 2 2 2 2 9 6 2" xfId="12116"/>
    <cellStyle name="Comma 2 2 2 2 9 6 2 2" xfId="12117"/>
    <cellStyle name="Comma 2 2 2 2 9 6 2 2 2" xfId="12118"/>
    <cellStyle name="Comma 2 2 2 2 9 6 2 2 3" xfId="12119"/>
    <cellStyle name="Comma 2 2 2 2 9 6 2 3" xfId="12120"/>
    <cellStyle name="Comma 2 2 2 2 9 6 2 4" xfId="12121"/>
    <cellStyle name="Comma 2 2 2 2 9 6 3" xfId="12122"/>
    <cellStyle name="Comma 2 2 2 2 9 6 3 2" xfId="12123"/>
    <cellStyle name="Comma 2 2 2 2 9 6 3 3" xfId="12124"/>
    <cellStyle name="Comma 2 2 2 2 9 6 4" xfId="12125"/>
    <cellStyle name="Comma 2 2 2 2 9 6 5" xfId="12126"/>
    <cellStyle name="Comma 2 2 2 2 9 7" xfId="12127"/>
    <cellStyle name="Comma 2 2 2 2 9 7 2" xfId="12128"/>
    <cellStyle name="Comma 2 2 2 2 9 7 2 2" xfId="12129"/>
    <cellStyle name="Comma 2 2 2 2 9 7 2 3" xfId="12130"/>
    <cellStyle name="Comma 2 2 2 2 9 7 3" xfId="12131"/>
    <cellStyle name="Comma 2 2 2 2 9 7 4" xfId="12132"/>
    <cellStyle name="Comma 2 2 2 2 9 8" xfId="12133"/>
    <cellStyle name="Comma 2 2 2 2 9 8 2" xfId="12134"/>
    <cellStyle name="Comma 2 2 2 2 9 8 3" xfId="12135"/>
    <cellStyle name="Comma 2 2 2 2 9 9" xfId="12136"/>
    <cellStyle name="Comma 2 2 2 3" xfId="12137"/>
    <cellStyle name="Comma 2 2 2 3 2" xfId="12138"/>
    <cellStyle name="Comma 2 2 2 3 2 2" xfId="12139"/>
    <cellStyle name="Comma 2 2 2 3 2 3" xfId="12140"/>
    <cellStyle name="Comma 2 2 2 3 3" xfId="12141"/>
    <cellStyle name="Comma 2 2 2 3 3 2" xfId="12142"/>
    <cellStyle name="Comma 2 2 2 3 3 3" xfId="12143"/>
    <cellStyle name="Comma 2 2 2 3 4" xfId="12144"/>
    <cellStyle name="Comma 2 2 2 3 5" xfId="12145"/>
    <cellStyle name="Comma 2 2 2 4" xfId="12146"/>
    <cellStyle name="Comma 2 2 2 4 2" xfId="12147"/>
    <cellStyle name="Comma 2 2 2 4 2 2" xfId="12148"/>
    <cellStyle name="Comma 2 2 2 4 2 3" xfId="12149"/>
    <cellStyle name="Comma 2 2 2 4 3" xfId="12150"/>
    <cellStyle name="Comma 2 2 2 4 3 2" xfId="12151"/>
    <cellStyle name="Comma 2 2 2 4 3 3" xfId="12152"/>
    <cellStyle name="Comma 2 2 2 4 4" xfId="12153"/>
    <cellStyle name="Comma 2 2 2 4 5" xfId="12154"/>
    <cellStyle name="Comma 2 2 2 5" xfId="12155"/>
    <cellStyle name="Comma 2 2 2 5 2" xfId="12156"/>
    <cellStyle name="Comma 2 2 2 5 2 2" xfId="12157"/>
    <cellStyle name="Comma 2 2 2 5 2 3" xfId="12158"/>
    <cellStyle name="Comma 2 2 2 5 3" xfId="12159"/>
    <cellStyle name="Comma 2 2 2 5 3 2" xfId="12160"/>
    <cellStyle name="Comma 2 2 2 5 3 3" xfId="12161"/>
    <cellStyle name="Comma 2 2 2 5 4" xfId="12162"/>
    <cellStyle name="Comma 2 2 2 5 5" xfId="12163"/>
    <cellStyle name="Comma 2 2 2 6" xfId="12164"/>
    <cellStyle name="Comma 2 2 2 6 2" xfId="12165"/>
    <cellStyle name="Comma 2 2 2 6 2 2" xfId="12166"/>
    <cellStyle name="Comma 2 2 2 6 2 3" xfId="12167"/>
    <cellStyle name="Comma 2 2 2 6 3" xfId="12168"/>
    <cellStyle name="Comma 2 2 2 6 3 2" xfId="12169"/>
    <cellStyle name="Comma 2 2 2 6 3 3" xfId="12170"/>
    <cellStyle name="Comma 2 2 2 6 4" xfId="12171"/>
    <cellStyle name="Comma 2 2 2 6 5" xfId="12172"/>
    <cellStyle name="Comma 2 2 2 7" xfId="12173"/>
    <cellStyle name="Comma 2 2 2 7 2" xfId="12174"/>
    <cellStyle name="Comma 2 2 2 7 2 2" xfId="12175"/>
    <cellStyle name="Comma 2 2 2 7 2 3" xfId="12176"/>
    <cellStyle name="Comma 2 2 2 7 3" xfId="12177"/>
    <cellStyle name="Comma 2 2 2 7 3 2" xfId="12178"/>
    <cellStyle name="Comma 2 2 2 7 3 3" xfId="12179"/>
    <cellStyle name="Comma 2 2 2 7 4" xfId="12180"/>
    <cellStyle name="Comma 2 2 2 7 5" xfId="12181"/>
    <cellStyle name="Comma 2 2 2 8" xfId="12182"/>
    <cellStyle name="Comma 2 2 2 8 2" xfId="12183"/>
    <cellStyle name="Comma 2 2 2 8 2 2" xfId="12184"/>
    <cellStyle name="Comma 2 2 2 8 2 3" xfId="12185"/>
    <cellStyle name="Comma 2 2 2 8 3" xfId="12186"/>
    <cellStyle name="Comma 2 2 2 8 3 2" xfId="12187"/>
    <cellStyle name="Comma 2 2 2 8 3 3" xfId="12188"/>
    <cellStyle name="Comma 2 2 2 8 4" xfId="12189"/>
    <cellStyle name="Comma 2 2 2 8 5" xfId="12190"/>
    <cellStyle name="Comma 2 2 2 9" xfId="12191"/>
    <cellStyle name="Comma 2 2 2 9 2" xfId="12192"/>
    <cellStyle name="Comma 2 2 2 9 2 2" xfId="12193"/>
    <cellStyle name="Comma 2 2 2 9 2 3" xfId="12194"/>
    <cellStyle name="Comma 2 2 2 9 3" xfId="12195"/>
    <cellStyle name="Comma 2 2 2 9 3 2" xfId="12196"/>
    <cellStyle name="Comma 2 2 2 9 3 3" xfId="12197"/>
    <cellStyle name="Comma 2 2 2 9 4" xfId="12198"/>
    <cellStyle name="Comma 2 2 2 9 5" xfId="12199"/>
    <cellStyle name="Comma 2 2 20" xfId="12200"/>
    <cellStyle name="Comma 2 2 21" xfId="12201"/>
    <cellStyle name="Comma 2 2 22" xfId="12202"/>
    <cellStyle name="Comma 2 2 23" xfId="12203"/>
    <cellStyle name="Comma 2 2 24" xfId="12204"/>
    <cellStyle name="Comma 2 2 25" xfId="12205"/>
    <cellStyle name="Comma 2 2 26" xfId="12206"/>
    <cellStyle name="Comma 2 2 27" xfId="12207"/>
    <cellStyle name="Comma 2 2 28" xfId="12208"/>
    <cellStyle name="Comma 2 2 29" xfId="12209"/>
    <cellStyle name="Comma 2 2 3" xfId="12210"/>
    <cellStyle name="Comma 2 2 3 10" xfId="12211"/>
    <cellStyle name="Comma 2 2 3 11" xfId="12212"/>
    <cellStyle name="Comma 2 2 3 12" xfId="12213"/>
    <cellStyle name="Comma 2 2 3 13" xfId="12214"/>
    <cellStyle name="Comma 2 2 3 14" xfId="12215"/>
    <cellStyle name="Comma 2 2 3 15" xfId="12216"/>
    <cellStyle name="Comma 2 2 3 16" xfId="12217"/>
    <cellStyle name="Comma 2 2 3 17" xfId="12218"/>
    <cellStyle name="Comma 2 2 3 17 2" xfId="12219"/>
    <cellStyle name="Comma 2 2 3 17 3" xfId="12220"/>
    <cellStyle name="Comma 2 2 3 17 4" xfId="12221"/>
    <cellStyle name="Comma 2 2 3 18" xfId="12222"/>
    <cellStyle name="Comma 2 2 3 19" xfId="12223"/>
    <cellStyle name="Comma 2 2 3 2" xfId="12224"/>
    <cellStyle name="Comma 2 2 3 2 10" xfId="12225"/>
    <cellStyle name="Comma 2 2 3 2 10 2" xfId="12226"/>
    <cellStyle name="Comma 2 2 3 2 10 3" xfId="12227"/>
    <cellStyle name="Comma 2 2 3 2 10 4" xfId="12228"/>
    <cellStyle name="Comma 2 2 3 2 11" xfId="12229"/>
    <cellStyle name="Comma 2 2 3 2 11 2" xfId="12230"/>
    <cellStyle name="Comma 2 2 3 2 11 3" xfId="12231"/>
    <cellStyle name="Comma 2 2 3 2 11 4" xfId="12232"/>
    <cellStyle name="Comma 2 2 3 2 12" xfId="12233"/>
    <cellStyle name="Comma 2 2 3 2 12 2" xfId="12234"/>
    <cellStyle name="Comma 2 2 3 2 12 3" xfId="12235"/>
    <cellStyle name="Comma 2 2 3 2 12 4" xfId="12236"/>
    <cellStyle name="Comma 2 2 3 2 13" xfId="12237"/>
    <cellStyle name="Comma 2 2 3 2 13 2" xfId="12238"/>
    <cellStyle name="Comma 2 2 3 2 13 3" xfId="12239"/>
    <cellStyle name="Comma 2 2 3 2 13 4" xfId="12240"/>
    <cellStyle name="Comma 2 2 3 2 14" xfId="12241"/>
    <cellStyle name="Comma 2 2 3 2 14 2" xfId="12242"/>
    <cellStyle name="Comma 2 2 3 2 14 3" xfId="12243"/>
    <cellStyle name="Comma 2 2 3 2 14 4" xfId="12244"/>
    <cellStyle name="Comma 2 2 3 2 15" xfId="12245"/>
    <cellStyle name="Comma 2 2 3 2 15 2" xfId="12246"/>
    <cellStyle name="Comma 2 2 3 2 15 3" xfId="12247"/>
    <cellStyle name="Comma 2 2 3 2 15 4" xfId="12248"/>
    <cellStyle name="Comma 2 2 3 2 16" xfId="12249"/>
    <cellStyle name="Comma 2 2 3 2 17" xfId="12250"/>
    <cellStyle name="Comma 2 2 3 2 17 2" xfId="12251"/>
    <cellStyle name="Comma 2 2 3 2 17 3" xfId="12252"/>
    <cellStyle name="Comma 2 2 3 2 17 4" xfId="12253"/>
    <cellStyle name="Comma 2 2 3 2 18" xfId="12254"/>
    <cellStyle name="Comma 2 2 3 2 19" xfId="12255"/>
    <cellStyle name="Comma 2 2 3 2 2" xfId="12256"/>
    <cellStyle name="Comma 2 2 3 2 2 10" xfId="12257"/>
    <cellStyle name="Comma 2 2 3 2 2 2" xfId="12258"/>
    <cellStyle name="Comma 2 2 3 2 2 2 10" xfId="12259"/>
    <cellStyle name="Comma 2 2 3 2 2 2 2" xfId="12260"/>
    <cellStyle name="Comma 2 2 3 2 2 2 2 2" xfId="12261"/>
    <cellStyle name="Comma 2 2 3 2 2 2 2 2 2" xfId="12262"/>
    <cellStyle name="Comma 2 2 3 2 2 2 2 2 2 2" xfId="12263"/>
    <cellStyle name="Comma 2 2 3 2 2 2 2 2 2 3" xfId="12264"/>
    <cellStyle name="Comma 2 2 3 2 2 2 2 2 3" xfId="12265"/>
    <cellStyle name="Comma 2 2 3 2 2 2 2 2 4" xfId="12266"/>
    <cellStyle name="Comma 2 2 3 2 2 2 2 3" xfId="12267"/>
    <cellStyle name="Comma 2 2 3 2 2 2 2 3 2" xfId="12268"/>
    <cellStyle name="Comma 2 2 3 2 2 2 2 3 3" xfId="12269"/>
    <cellStyle name="Comma 2 2 3 2 2 2 2 4" xfId="12270"/>
    <cellStyle name="Comma 2 2 3 2 2 2 2 5" xfId="12271"/>
    <cellStyle name="Comma 2 2 3 2 2 2 3" xfId="12272"/>
    <cellStyle name="Comma 2 2 3 2 2 2 3 2" xfId="12273"/>
    <cellStyle name="Comma 2 2 3 2 2 2 3 2 2" xfId="12274"/>
    <cellStyle name="Comma 2 2 3 2 2 2 3 2 2 2" xfId="12275"/>
    <cellStyle name="Comma 2 2 3 2 2 2 3 2 2 3" xfId="12276"/>
    <cellStyle name="Comma 2 2 3 2 2 2 3 2 3" xfId="12277"/>
    <cellStyle name="Comma 2 2 3 2 2 2 3 2 4" xfId="12278"/>
    <cellStyle name="Comma 2 2 3 2 2 2 3 3" xfId="12279"/>
    <cellStyle name="Comma 2 2 3 2 2 2 3 3 2" xfId="12280"/>
    <cellStyle name="Comma 2 2 3 2 2 2 3 3 3" xfId="12281"/>
    <cellStyle name="Comma 2 2 3 2 2 2 3 4" xfId="12282"/>
    <cellStyle name="Comma 2 2 3 2 2 2 3 5" xfId="12283"/>
    <cellStyle name="Comma 2 2 3 2 2 2 4" xfId="12284"/>
    <cellStyle name="Comma 2 2 3 2 2 2 4 2" xfId="12285"/>
    <cellStyle name="Comma 2 2 3 2 2 2 4 2 2" xfId="12286"/>
    <cellStyle name="Comma 2 2 3 2 2 2 4 2 2 2" xfId="12287"/>
    <cellStyle name="Comma 2 2 3 2 2 2 4 2 2 3" xfId="12288"/>
    <cellStyle name="Comma 2 2 3 2 2 2 4 2 3" xfId="12289"/>
    <cellStyle name="Comma 2 2 3 2 2 2 4 2 4" xfId="12290"/>
    <cellStyle name="Comma 2 2 3 2 2 2 4 3" xfId="12291"/>
    <cellStyle name="Comma 2 2 3 2 2 2 4 3 2" xfId="12292"/>
    <cellStyle name="Comma 2 2 3 2 2 2 4 3 3" xfId="12293"/>
    <cellStyle name="Comma 2 2 3 2 2 2 4 4" xfId="12294"/>
    <cellStyle name="Comma 2 2 3 2 2 2 4 5" xfId="12295"/>
    <cellStyle name="Comma 2 2 3 2 2 2 5" xfId="12296"/>
    <cellStyle name="Comma 2 2 3 2 2 2 5 2" xfId="12297"/>
    <cellStyle name="Comma 2 2 3 2 2 2 5 2 2" xfId="12298"/>
    <cellStyle name="Comma 2 2 3 2 2 2 5 2 3" xfId="12299"/>
    <cellStyle name="Comma 2 2 3 2 2 2 5 3" xfId="12300"/>
    <cellStyle name="Comma 2 2 3 2 2 2 5 4" xfId="12301"/>
    <cellStyle name="Comma 2 2 3 2 2 2 6" xfId="12302"/>
    <cellStyle name="Comma 2 2 3 2 2 2 6 2" xfId="12303"/>
    <cellStyle name="Comma 2 2 3 2 2 2 6 3" xfId="12304"/>
    <cellStyle name="Comma 2 2 3 2 2 2 7" xfId="12305"/>
    <cellStyle name="Comma 2 2 3 2 2 2 8" xfId="12306"/>
    <cellStyle name="Comma 2 2 3 2 2 2 9" xfId="12307"/>
    <cellStyle name="Comma 2 2 3 2 2 3" xfId="12308"/>
    <cellStyle name="Comma 2 2 3 2 2 3 2" xfId="12309"/>
    <cellStyle name="Comma 2 2 3 2 2 3 2 2" xfId="12310"/>
    <cellStyle name="Comma 2 2 3 2 2 3 2 2 2" xfId="12311"/>
    <cellStyle name="Comma 2 2 3 2 2 3 2 2 3" xfId="12312"/>
    <cellStyle name="Comma 2 2 3 2 2 3 2 3" xfId="12313"/>
    <cellStyle name="Comma 2 2 3 2 2 3 2 4" xfId="12314"/>
    <cellStyle name="Comma 2 2 3 2 2 3 3" xfId="12315"/>
    <cellStyle name="Comma 2 2 3 2 2 3 3 2" xfId="12316"/>
    <cellStyle name="Comma 2 2 3 2 2 3 3 3" xfId="12317"/>
    <cellStyle name="Comma 2 2 3 2 2 3 4" xfId="12318"/>
    <cellStyle name="Comma 2 2 3 2 2 3 5" xfId="12319"/>
    <cellStyle name="Comma 2 2 3 2 2 4" xfId="12320"/>
    <cellStyle name="Comma 2 2 3 2 2 4 2" xfId="12321"/>
    <cellStyle name="Comma 2 2 3 2 2 4 2 2" xfId="12322"/>
    <cellStyle name="Comma 2 2 3 2 2 4 2 2 2" xfId="12323"/>
    <cellStyle name="Comma 2 2 3 2 2 4 2 2 3" xfId="12324"/>
    <cellStyle name="Comma 2 2 3 2 2 4 2 3" xfId="12325"/>
    <cellStyle name="Comma 2 2 3 2 2 4 2 4" xfId="12326"/>
    <cellStyle name="Comma 2 2 3 2 2 4 3" xfId="12327"/>
    <cellStyle name="Comma 2 2 3 2 2 4 3 2" xfId="12328"/>
    <cellStyle name="Comma 2 2 3 2 2 4 3 3" xfId="12329"/>
    <cellStyle name="Comma 2 2 3 2 2 4 4" xfId="12330"/>
    <cellStyle name="Comma 2 2 3 2 2 4 5" xfId="12331"/>
    <cellStyle name="Comma 2 2 3 2 2 4 6" xfId="12332"/>
    <cellStyle name="Comma 2 2 3 2 2 5" xfId="12333"/>
    <cellStyle name="Comma 2 2 3 2 2 5 2" xfId="12334"/>
    <cellStyle name="Comma 2 2 3 2 2 5 2 2" xfId="12335"/>
    <cellStyle name="Comma 2 2 3 2 2 5 2 2 2" xfId="12336"/>
    <cellStyle name="Comma 2 2 3 2 2 5 2 2 3" xfId="12337"/>
    <cellStyle name="Comma 2 2 3 2 2 5 2 3" xfId="12338"/>
    <cellStyle name="Comma 2 2 3 2 2 5 2 4" xfId="12339"/>
    <cellStyle name="Comma 2 2 3 2 2 5 3" xfId="12340"/>
    <cellStyle name="Comma 2 2 3 2 2 5 3 2" xfId="12341"/>
    <cellStyle name="Comma 2 2 3 2 2 5 3 3" xfId="12342"/>
    <cellStyle name="Comma 2 2 3 2 2 5 4" xfId="12343"/>
    <cellStyle name="Comma 2 2 3 2 2 5 5" xfId="12344"/>
    <cellStyle name="Comma 2 2 3 2 2 5 6" xfId="12345"/>
    <cellStyle name="Comma 2 2 3 2 2 6" xfId="12346"/>
    <cellStyle name="Comma 2 2 3 2 2 6 2" xfId="12347"/>
    <cellStyle name="Comma 2 2 3 2 2 6 2 2" xfId="12348"/>
    <cellStyle name="Comma 2 2 3 2 2 6 2 3" xfId="12349"/>
    <cellStyle name="Comma 2 2 3 2 2 6 3" xfId="12350"/>
    <cellStyle name="Comma 2 2 3 2 2 6 4" xfId="12351"/>
    <cellStyle name="Comma 2 2 3 2 2 7" xfId="12352"/>
    <cellStyle name="Comma 2 2 3 2 2 7 2" xfId="12353"/>
    <cellStyle name="Comma 2 2 3 2 2 7 3" xfId="12354"/>
    <cellStyle name="Comma 2 2 3 2 2 8" xfId="12355"/>
    <cellStyle name="Comma 2 2 3 2 2 9" xfId="12356"/>
    <cellStyle name="Comma 2 2 3 2 20" xfId="12357"/>
    <cellStyle name="Comma 2 2 3 2 21" xfId="12358"/>
    <cellStyle name="Comma 2 2 3 2 22" xfId="12359"/>
    <cellStyle name="Comma 2 2 3 2 23" xfId="12360"/>
    <cellStyle name="Comma 2 2 3 2 24" xfId="12361"/>
    <cellStyle name="Comma 2 2 3 2 25" xfId="12362"/>
    <cellStyle name="Comma 2 2 3 2 3" xfId="12363"/>
    <cellStyle name="Comma 2 2 3 2 3 10" xfId="12364"/>
    <cellStyle name="Comma 2 2 3 2 3 2" xfId="12365"/>
    <cellStyle name="Comma 2 2 3 2 3 2 2" xfId="12366"/>
    <cellStyle name="Comma 2 2 3 2 3 2 2 2" xfId="12367"/>
    <cellStyle name="Comma 2 2 3 2 3 2 2 2 2" xfId="12368"/>
    <cellStyle name="Comma 2 2 3 2 3 2 2 2 3" xfId="12369"/>
    <cellStyle name="Comma 2 2 3 2 3 2 2 3" xfId="12370"/>
    <cellStyle name="Comma 2 2 3 2 3 2 2 4" xfId="12371"/>
    <cellStyle name="Comma 2 2 3 2 3 2 3" xfId="12372"/>
    <cellStyle name="Comma 2 2 3 2 3 2 3 2" xfId="12373"/>
    <cellStyle name="Comma 2 2 3 2 3 2 3 3" xfId="12374"/>
    <cellStyle name="Comma 2 2 3 2 3 2 4" xfId="12375"/>
    <cellStyle name="Comma 2 2 3 2 3 2 5" xfId="12376"/>
    <cellStyle name="Comma 2 2 3 2 3 3" xfId="12377"/>
    <cellStyle name="Comma 2 2 3 2 3 3 2" xfId="12378"/>
    <cellStyle name="Comma 2 2 3 2 3 3 2 2" xfId="12379"/>
    <cellStyle name="Comma 2 2 3 2 3 3 2 2 2" xfId="12380"/>
    <cellStyle name="Comma 2 2 3 2 3 3 2 2 3" xfId="12381"/>
    <cellStyle name="Comma 2 2 3 2 3 3 2 3" xfId="12382"/>
    <cellStyle name="Comma 2 2 3 2 3 3 2 4" xfId="12383"/>
    <cellStyle name="Comma 2 2 3 2 3 3 3" xfId="12384"/>
    <cellStyle name="Comma 2 2 3 2 3 3 3 2" xfId="12385"/>
    <cellStyle name="Comma 2 2 3 2 3 3 3 3" xfId="12386"/>
    <cellStyle name="Comma 2 2 3 2 3 3 4" xfId="12387"/>
    <cellStyle name="Comma 2 2 3 2 3 3 5" xfId="12388"/>
    <cellStyle name="Comma 2 2 3 2 3 4" xfId="12389"/>
    <cellStyle name="Comma 2 2 3 2 3 4 2" xfId="12390"/>
    <cellStyle name="Comma 2 2 3 2 3 4 2 2" xfId="12391"/>
    <cellStyle name="Comma 2 2 3 2 3 4 2 2 2" xfId="12392"/>
    <cellStyle name="Comma 2 2 3 2 3 4 2 2 3" xfId="12393"/>
    <cellStyle name="Comma 2 2 3 2 3 4 2 3" xfId="12394"/>
    <cellStyle name="Comma 2 2 3 2 3 4 2 4" xfId="12395"/>
    <cellStyle name="Comma 2 2 3 2 3 4 3" xfId="12396"/>
    <cellStyle name="Comma 2 2 3 2 3 4 3 2" xfId="12397"/>
    <cellStyle name="Comma 2 2 3 2 3 4 3 3" xfId="12398"/>
    <cellStyle name="Comma 2 2 3 2 3 4 4" xfId="12399"/>
    <cellStyle name="Comma 2 2 3 2 3 4 5" xfId="12400"/>
    <cellStyle name="Comma 2 2 3 2 3 5" xfId="12401"/>
    <cellStyle name="Comma 2 2 3 2 3 5 2" xfId="12402"/>
    <cellStyle name="Comma 2 2 3 2 3 5 2 2" xfId="12403"/>
    <cellStyle name="Comma 2 2 3 2 3 5 2 3" xfId="12404"/>
    <cellStyle name="Comma 2 2 3 2 3 5 3" xfId="12405"/>
    <cellStyle name="Comma 2 2 3 2 3 5 4" xfId="12406"/>
    <cellStyle name="Comma 2 2 3 2 3 6" xfId="12407"/>
    <cellStyle name="Comma 2 2 3 2 3 6 2" xfId="12408"/>
    <cellStyle name="Comma 2 2 3 2 3 6 3" xfId="12409"/>
    <cellStyle name="Comma 2 2 3 2 3 7" xfId="12410"/>
    <cellStyle name="Comma 2 2 3 2 3 8" xfId="12411"/>
    <cellStyle name="Comma 2 2 3 2 3 9" xfId="12412"/>
    <cellStyle name="Comma 2 2 3 2 4" xfId="12413"/>
    <cellStyle name="Comma 2 2 3 2 4 2" xfId="12414"/>
    <cellStyle name="Comma 2 2 3 2 4 2 2" xfId="12415"/>
    <cellStyle name="Comma 2 2 3 2 4 2 2 2" xfId="12416"/>
    <cellStyle name="Comma 2 2 3 2 4 2 2 3" xfId="12417"/>
    <cellStyle name="Comma 2 2 3 2 4 2 3" xfId="12418"/>
    <cellStyle name="Comma 2 2 3 2 4 2 4" xfId="12419"/>
    <cellStyle name="Comma 2 2 3 2 4 3" xfId="12420"/>
    <cellStyle name="Comma 2 2 3 2 4 3 2" xfId="12421"/>
    <cellStyle name="Comma 2 2 3 2 4 3 3" xfId="12422"/>
    <cellStyle name="Comma 2 2 3 2 4 4" xfId="12423"/>
    <cellStyle name="Comma 2 2 3 2 4 5" xfId="12424"/>
    <cellStyle name="Comma 2 2 3 2 5" xfId="12425"/>
    <cellStyle name="Comma 2 2 3 2 5 2" xfId="12426"/>
    <cellStyle name="Comma 2 2 3 2 5 2 2" xfId="12427"/>
    <cellStyle name="Comma 2 2 3 2 5 2 2 2" xfId="12428"/>
    <cellStyle name="Comma 2 2 3 2 5 2 2 3" xfId="12429"/>
    <cellStyle name="Comma 2 2 3 2 5 2 3" xfId="12430"/>
    <cellStyle name="Comma 2 2 3 2 5 2 4" xfId="12431"/>
    <cellStyle name="Comma 2 2 3 2 5 3" xfId="12432"/>
    <cellStyle name="Comma 2 2 3 2 5 3 2" xfId="12433"/>
    <cellStyle name="Comma 2 2 3 2 5 3 3" xfId="12434"/>
    <cellStyle name="Comma 2 2 3 2 5 4" xfId="12435"/>
    <cellStyle name="Comma 2 2 3 2 5 5" xfId="12436"/>
    <cellStyle name="Comma 2 2 3 2 6" xfId="12437"/>
    <cellStyle name="Comma 2 2 3 2 6 2" xfId="12438"/>
    <cellStyle name="Comma 2 2 3 2 6 2 2" xfId="12439"/>
    <cellStyle name="Comma 2 2 3 2 6 2 2 2" xfId="12440"/>
    <cellStyle name="Comma 2 2 3 2 6 2 2 3" xfId="12441"/>
    <cellStyle name="Comma 2 2 3 2 6 2 3" xfId="12442"/>
    <cellStyle name="Comma 2 2 3 2 6 2 4" xfId="12443"/>
    <cellStyle name="Comma 2 2 3 2 6 3" xfId="12444"/>
    <cellStyle name="Comma 2 2 3 2 6 3 2" xfId="12445"/>
    <cellStyle name="Comma 2 2 3 2 6 3 3" xfId="12446"/>
    <cellStyle name="Comma 2 2 3 2 6 4" xfId="12447"/>
    <cellStyle name="Comma 2 2 3 2 6 5" xfId="12448"/>
    <cellStyle name="Comma 2 2 3 2 7" xfId="12449"/>
    <cellStyle name="Comma 2 2 3 2 7 2" xfId="12450"/>
    <cellStyle name="Comma 2 2 3 2 7 2 2" xfId="12451"/>
    <cellStyle name="Comma 2 2 3 2 7 2 3" xfId="12452"/>
    <cellStyle name="Comma 2 2 3 2 7 3" xfId="12453"/>
    <cellStyle name="Comma 2 2 3 2 7 4" xfId="12454"/>
    <cellStyle name="Comma 2 2 3 2 8" xfId="12455"/>
    <cellStyle name="Comma 2 2 3 2 8 2" xfId="12456"/>
    <cellStyle name="Comma 2 2 3 2 8 3" xfId="12457"/>
    <cellStyle name="Comma 2 2 3 2 8 4" xfId="12458"/>
    <cellStyle name="Comma 2 2 3 2 9" xfId="12459"/>
    <cellStyle name="Comma 2 2 3 2 9 2" xfId="12460"/>
    <cellStyle name="Comma 2 2 3 2 9 3" xfId="12461"/>
    <cellStyle name="Comma 2 2 3 2 9 4" xfId="12462"/>
    <cellStyle name="Comma 2 2 3 20" xfId="12463"/>
    <cellStyle name="Comma 2 2 3 21" xfId="12464"/>
    <cellStyle name="Comma 2 2 3 22" xfId="12465"/>
    <cellStyle name="Comma 2 2 3 23" xfId="12466"/>
    <cellStyle name="Comma 2 2 3 24" xfId="12467"/>
    <cellStyle name="Comma 2 2 3 3" xfId="12468"/>
    <cellStyle name="Comma 2 2 3 3 2" xfId="12469"/>
    <cellStyle name="Comma 2 2 3 3 2 2" xfId="12470"/>
    <cellStyle name="Comma 2 2 3 3 2 3" xfId="12471"/>
    <cellStyle name="Comma 2 2 3 3 2 4" xfId="12472"/>
    <cellStyle name="Comma 2 2 3 3 2 5" xfId="12473"/>
    <cellStyle name="Comma 2 2 3 3 3" xfId="12474"/>
    <cellStyle name="Comma 2 2 3 3 3 2" xfId="12475"/>
    <cellStyle name="Comma 2 2 3 3 4" xfId="12476"/>
    <cellStyle name="Comma 2 2 3 3 5" xfId="12477"/>
    <cellStyle name="Comma 2 2 3 4" xfId="12478"/>
    <cellStyle name="Comma 2 2 3 4 2" xfId="12479"/>
    <cellStyle name="Comma 2 2 3 4 3" xfId="12480"/>
    <cellStyle name="Comma 2 2 3 5" xfId="12481"/>
    <cellStyle name="Comma 2 2 3 6" xfId="12482"/>
    <cellStyle name="Comma 2 2 3 6 2" xfId="12483"/>
    <cellStyle name="Comma 2 2 3 7" xfId="12484"/>
    <cellStyle name="Comma 2 2 3 7 2" xfId="12485"/>
    <cellStyle name="Comma 2 2 3 8" xfId="12486"/>
    <cellStyle name="Comma 2 2 3 9" xfId="12487"/>
    <cellStyle name="Comma 2 2 30" xfId="12488"/>
    <cellStyle name="Comma 2 2 31" xfId="12489"/>
    <cellStyle name="Comma 2 2 32" xfId="12490"/>
    <cellStyle name="Comma 2 2 33" xfId="12491"/>
    <cellStyle name="Comma 2 2 34" xfId="12492"/>
    <cellStyle name="Comma 2 2 35" xfId="12493"/>
    <cellStyle name="Comma 2 2 4" xfId="12494"/>
    <cellStyle name="Comma 2 2 4 10" xfId="12495"/>
    <cellStyle name="Comma 2 2 4 11" xfId="12496"/>
    <cellStyle name="Comma 2 2 4 12" xfId="12497"/>
    <cellStyle name="Comma 2 2 4 13" xfId="12498"/>
    <cellStyle name="Comma 2 2 4 14" xfId="12499"/>
    <cellStyle name="Comma 2 2 4 15" xfId="12500"/>
    <cellStyle name="Comma 2 2 4 16" xfId="12501"/>
    <cellStyle name="Comma 2 2 4 17" xfId="12502"/>
    <cellStyle name="Comma 2 2 4 17 2" xfId="12503"/>
    <cellStyle name="Comma 2 2 4 17 3" xfId="12504"/>
    <cellStyle name="Comma 2 2 4 17 4" xfId="12505"/>
    <cellStyle name="Comma 2 2 4 18" xfId="12506"/>
    <cellStyle name="Comma 2 2 4 19" xfId="12507"/>
    <cellStyle name="Comma 2 2 4 2" xfId="12508"/>
    <cellStyle name="Comma 2 2 4 2 10" xfId="12509"/>
    <cellStyle name="Comma 2 2 4 2 10 2" xfId="12510"/>
    <cellStyle name="Comma 2 2 4 2 10 3" xfId="12511"/>
    <cellStyle name="Comma 2 2 4 2 10 4" xfId="12512"/>
    <cellStyle name="Comma 2 2 4 2 11" xfId="12513"/>
    <cellStyle name="Comma 2 2 4 2 11 2" xfId="12514"/>
    <cellStyle name="Comma 2 2 4 2 11 3" xfId="12515"/>
    <cellStyle name="Comma 2 2 4 2 11 4" xfId="12516"/>
    <cellStyle name="Comma 2 2 4 2 12" xfId="12517"/>
    <cellStyle name="Comma 2 2 4 2 12 2" xfId="12518"/>
    <cellStyle name="Comma 2 2 4 2 12 3" xfId="12519"/>
    <cellStyle name="Comma 2 2 4 2 12 4" xfId="12520"/>
    <cellStyle name="Comma 2 2 4 2 13" xfId="12521"/>
    <cellStyle name="Comma 2 2 4 2 13 2" xfId="12522"/>
    <cellStyle name="Comma 2 2 4 2 13 3" xfId="12523"/>
    <cellStyle name="Comma 2 2 4 2 13 4" xfId="12524"/>
    <cellStyle name="Comma 2 2 4 2 14" xfId="12525"/>
    <cellStyle name="Comma 2 2 4 2 14 2" xfId="12526"/>
    <cellStyle name="Comma 2 2 4 2 14 3" xfId="12527"/>
    <cellStyle name="Comma 2 2 4 2 14 4" xfId="12528"/>
    <cellStyle name="Comma 2 2 4 2 15" xfId="12529"/>
    <cellStyle name="Comma 2 2 4 2 15 2" xfId="12530"/>
    <cellStyle name="Comma 2 2 4 2 15 3" xfId="12531"/>
    <cellStyle name="Comma 2 2 4 2 15 4" xfId="12532"/>
    <cellStyle name="Comma 2 2 4 2 16" xfId="12533"/>
    <cellStyle name="Comma 2 2 4 2 17" xfId="12534"/>
    <cellStyle name="Comma 2 2 4 2 17 2" xfId="12535"/>
    <cellStyle name="Comma 2 2 4 2 17 3" xfId="12536"/>
    <cellStyle name="Comma 2 2 4 2 17 4" xfId="12537"/>
    <cellStyle name="Comma 2 2 4 2 18" xfId="12538"/>
    <cellStyle name="Comma 2 2 4 2 19" xfId="12539"/>
    <cellStyle name="Comma 2 2 4 2 2" xfId="12540"/>
    <cellStyle name="Comma 2 2 4 2 2 10" xfId="12541"/>
    <cellStyle name="Comma 2 2 4 2 2 2" xfId="12542"/>
    <cellStyle name="Comma 2 2 4 2 2 2 10" xfId="12543"/>
    <cellStyle name="Comma 2 2 4 2 2 2 2" xfId="12544"/>
    <cellStyle name="Comma 2 2 4 2 2 2 2 2" xfId="12545"/>
    <cellStyle name="Comma 2 2 4 2 2 2 2 2 2" xfId="12546"/>
    <cellStyle name="Comma 2 2 4 2 2 2 2 2 2 2" xfId="12547"/>
    <cellStyle name="Comma 2 2 4 2 2 2 2 2 2 3" xfId="12548"/>
    <cellStyle name="Comma 2 2 4 2 2 2 2 2 3" xfId="12549"/>
    <cellStyle name="Comma 2 2 4 2 2 2 2 2 4" xfId="12550"/>
    <cellStyle name="Comma 2 2 4 2 2 2 2 3" xfId="12551"/>
    <cellStyle name="Comma 2 2 4 2 2 2 2 3 2" xfId="12552"/>
    <cellStyle name="Comma 2 2 4 2 2 2 2 3 3" xfId="12553"/>
    <cellStyle name="Comma 2 2 4 2 2 2 2 4" xfId="12554"/>
    <cellStyle name="Comma 2 2 4 2 2 2 2 5" xfId="12555"/>
    <cellStyle name="Comma 2 2 4 2 2 2 3" xfId="12556"/>
    <cellStyle name="Comma 2 2 4 2 2 2 3 2" xfId="12557"/>
    <cellStyle name="Comma 2 2 4 2 2 2 3 2 2" xfId="12558"/>
    <cellStyle name="Comma 2 2 4 2 2 2 3 2 2 2" xfId="12559"/>
    <cellStyle name="Comma 2 2 4 2 2 2 3 2 2 3" xfId="12560"/>
    <cellStyle name="Comma 2 2 4 2 2 2 3 2 3" xfId="12561"/>
    <cellStyle name="Comma 2 2 4 2 2 2 3 2 4" xfId="12562"/>
    <cellStyle name="Comma 2 2 4 2 2 2 3 3" xfId="12563"/>
    <cellStyle name="Comma 2 2 4 2 2 2 3 3 2" xfId="12564"/>
    <cellStyle name="Comma 2 2 4 2 2 2 3 3 3" xfId="12565"/>
    <cellStyle name="Comma 2 2 4 2 2 2 3 4" xfId="12566"/>
    <cellStyle name="Comma 2 2 4 2 2 2 3 5" xfId="12567"/>
    <cellStyle name="Comma 2 2 4 2 2 2 4" xfId="12568"/>
    <cellStyle name="Comma 2 2 4 2 2 2 4 2" xfId="12569"/>
    <cellStyle name="Comma 2 2 4 2 2 2 4 2 2" xfId="12570"/>
    <cellStyle name="Comma 2 2 4 2 2 2 4 2 2 2" xfId="12571"/>
    <cellStyle name="Comma 2 2 4 2 2 2 4 2 2 3" xfId="12572"/>
    <cellStyle name="Comma 2 2 4 2 2 2 4 2 3" xfId="12573"/>
    <cellStyle name="Comma 2 2 4 2 2 2 4 2 4" xfId="12574"/>
    <cellStyle name="Comma 2 2 4 2 2 2 4 3" xfId="12575"/>
    <cellStyle name="Comma 2 2 4 2 2 2 4 3 2" xfId="12576"/>
    <cellStyle name="Comma 2 2 4 2 2 2 4 3 3" xfId="12577"/>
    <cellStyle name="Comma 2 2 4 2 2 2 4 4" xfId="12578"/>
    <cellStyle name="Comma 2 2 4 2 2 2 4 5" xfId="12579"/>
    <cellStyle name="Comma 2 2 4 2 2 2 5" xfId="12580"/>
    <cellStyle name="Comma 2 2 4 2 2 2 5 2" xfId="12581"/>
    <cellStyle name="Comma 2 2 4 2 2 2 5 2 2" xfId="12582"/>
    <cellStyle name="Comma 2 2 4 2 2 2 5 2 3" xfId="12583"/>
    <cellStyle name="Comma 2 2 4 2 2 2 5 3" xfId="12584"/>
    <cellStyle name="Comma 2 2 4 2 2 2 5 4" xfId="12585"/>
    <cellStyle name="Comma 2 2 4 2 2 2 6" xfId="12586"/>
    <cellStyle name="Comma 2 2 4 2 2 2 6 2" xfId="12587"/>
    <cellStyle name="Comma 2 2 4 2 2 2 6 3" xfId="12588"/>
    <cellStyle name="Comma 2 2 4 2 2 2 7" xfId="12589"/>
    <cellStyle name="Comma 2 2 4 2 2 2 8" xfId="12590"/>
    <cellStyle name="Comma 2 2 4 2 2 2 9" xfId="12591"/>
    <cellStyle name="Comma 2 2 4 2 2 3" xfId="12592"/>
    <cellStyle name="Comma 2 2 4 2 2 3 2" xfId="12593"/>
    <cellStyle name="Comma 2 2 4 2 2 3 2 2" xfId="12594"/>
    <cellStyle name="Comma 2 2 4 2 2 3 2 2 2" xfId="12595"/>
    <cellStyle name="Comma 2 2 4 2 2 3 2 2 3" xfId="12596"/>
    <cellStyle name="Comma 2 2 4 2 2 3 2 3" xfId="12597"/>
    <cellStyle name="Comma 2 2 4 2 2 3 2 4" xfId="12598"/>
    <cellStyle name="Comma 2 2 4 2 2 3 3" xfId="12599"/>
    <cellStyle name="Comma 2 2 4 2 2 3 3 2" xfId="12600"/>
    <cellStyle name="Comma 2 2 4 2 2 3 3 3" xfId="12601"/>
    <cellStyle name="Comma 2 2 4 2 2 3 4" xfId="12602"/>
    <cellStyle name="Comma 2 2 4 2 2 3 5" xfId="12603"/>
    <cellStyle name="Comma 2 2 4 2 2 4" xfId="12604"/>
    <cellStyle name="Comma 2 2 4 2 2 4 2" xfId="12605"/>
    <cellStyle name="Comma 2 2 4 2 2 4 2 2" xfId="12606"/>
    <cellStyle name="Comma 2 2 4 2 2 4 2 2 2" xfId="12607"/>
    <cellStyle name="Comma 2 2 4 2 2 4 2 2 3" xfId="12608"/>
    <cellStyle name="Comma 2 2 4 2 2 4 2 3" xfId="12609"/>
    <cellStyle name="Comma 2 2 4 2 2 4 2 4" xfId="12610"/>
    <cellStyle name="Comma 2 2 4 2 2 4 3" xfId="12611"/>
    <cellStyle name="Comma 2 2 4 2 2 4 3 2" xfId="12612"/>
    <cellStyle name="Comma 2 2 4 2 2 4 3 3" xfId="12613"/>
    <cellStyle name="Comma 2 2 4 2 2 4 4" xfId="12614"/>
    <cellStyle name="Comma 2 2 4 2 2 4 5" xfId="12615"/>
    <cellStyle name="Comma 2 2 4 2 2 4 6" xfId="12616"/>
    <cellStyle name="Comma 2 2 4 2 2 5" xfId="12617"/>
    <cellStyle name="Comma 2 2 4 2 2 5 2" xfId="12618"/>
    <cellStyle name="Comma 2 2 4 2 2 5 2 2" xfId="12619"/>
    <cellStyle name="Comma 2 2 4 2 2 5 2 2 2" xfId="12620"/>
    <cellStyle name="Comma 2 2 4 2 2 5 2 2 3" xfId="12621"/>
    <cellStyle name="Comma 2 2 4 2 2 5 2 3" xfId="12622"/>
    <cellStyle name="Comma 2 2 4 2 2 5 2 4" xfId="12623"/>
    <cellStyle name="Comma 2 2 4 2 2 5 3" xfId="12624"/>
    <cellStyle name="Comma 2 2 4 2 2 5 3 2" xfId="12625"/>
    <cellStyle name="Comma 2 2 4 2 2 5 3 3" xfId="12626"/>
    <cellStyle name="Comma 2 2 4 2 2 5 4" xfId="12627"/>
    <cellStyle name="Comma 2 2 4 2 2 5 5" xfId="12628"/>
    <cellStyle name="Comma 2 2 4 2 2 5 6" xfId="12629"/>
    <cellStyle name="Comma 2 2 4 2 2 6" xfId="12630"/>
    <cellStyle name="Comma 2 2 4 2 2 6 2" xfId="12631"/>
    <cellStyle name="Comma 2 2 4 2 2 6 2 2" xfId="12632"/>
    <cellStyle name="Comma 2 2 4 2 2 6 2 3" xfId="12633"/>
    <cellStyle name="Comma 2 2 4 2 2 6 3" xfId="12634"/>
    <cellStyle name="Comma 2 2 4 2 2 6 4" xfId="12635"/>
    <cellStyle name="Comma 2 2 4 2 2 7" xfId="12636"/>
    <cellStyle name="Comma 2 2 4 2 2 7 2" xfId="12637"/>
    <cellStyle name="Comma 2 2 4 2 2 7 3" xfId="12638"/>
    <cellStyle name="Comma 2 2 4 2 2 8" xfId="12639"/>
    <cellStyle name="Comma 2 2 4 2 2 9" xfId="12640"/>
    <cellStyle name="Comma 2 2 4 2 20" xfId="12641"/>
    <cellStyle name="Comma 2 2 4 2 21" xfId="12642"/>
    <cellStyle name="Comma 2 2 4 2 22" xfId="12643"/>
    <cellStyle name="Comma 2 2 4 2 23" xfId="12644"/>
    <cellStyle name="Comma 2 2 4 2 24" xfId="12645"/>
    <cellStyle name="Comma 2 2 4 2 25" xfId="12646"/>
    <cellStyle name="Comma 2 2 4 2 3" xfId="12647"/>
    <cellStyle name="Comma 2 2 4 2 3 10" xfId="12648"/>
    <cellStyle name="Comma 2 2 4 2 3 2" xfId="12649"/>
    <cellStyle name="Comma 2 2 4 2 3 2 2" xfId="12650"/>
    <cellStyle name="Comma 2 2 4 2 3 2 2 2" xfId="12651"/>
    <cellStyle name="Comma 2 2 4 2 3 2 2 2 2" xfId="12652"/>
    <cellStyle name="Comma 2 2 4 2 3 2 2 2 3" xfId="12653"/>
    <cellStyle name="Comma 2 2 4 2 3 2 2 3" xfId="12654"/>
    <cellStyle name="Comma 2 2 4 2 3 2 2 4" xfId="12655"/>
    <cellStyle name="Comma 2 2 4 2 3 2 3" xfId="12656"/>
    <cellStyle name="Comma 2 2 4 2 3 2 3 2" xfId="12657"/>
    <cellStyle name="Comma 2 2 4 2 3 2 3 3" xfId="12658"/>
    <cellStyle name="Comma 2 2 4 2 3 2 4" xfId="12659"/>
    <cellStyle name="Comma 2 2 4 2 3 2 5" xfId="12660"/>
    <cellStyle name="Comma 2 2 4 2 3 3" xfId="12661"/>
    <cellStyle name="Comma 2 2 4 2 3 3 2" xfId="12662"/>
    <cellStyle name="Comma 2 2 4 2 3 3 2 2" xfId="12663"/>
    <cellStyle name="Comma 2 2 4 2 3 3 2 2 2" xfId="12664"/>
    <cellStyle name="Comma 2 2 4 2 3 3 2 2 3" xfId="12665"/>
    <cellStyle name="Comma 2 2 4 2 3 3 2 3" xfId="12666"/>
    <cellStyle name="Comma 2 2 4 2 3 3 2 4" xfId="12667"/>
    <cellStyle name="Comma 2 2 4 2 3 3 3" xfId="12668"/>
    <cellStyle name="Comma 2 2 4 2 3 3 3 2" xfId="12669"/>
    <cellStyle name="Comma 2 2 4 2 3 3 3 3" xfId="12670"/>
    <cellStyle name="Comma 2 2 4 2 3 3 4" xfId="12671"/>
    <cellStyle name="Comma 2 2 4 2 3 3 5" xfId="12672"/>
    <cellStyle name="Comma 2 2 4 2 3 4" xfId="12673"/>
    <cellStyle name="Comma 2 2 4 2 3 4 2" xfId="12674"/>
    <cellStyle name="Comma 2 2 4 2 3 4 2 2" xfId="12675"/>
    <cellStyle name="Comma 2 2 4 2 3 4 2 2 2" xfId="12676"/>
    <cellStyle name="Comma 2 2 4 2 3 4 2 2 3" xfId="12677"/>
    <cellStyle name="Comma 2 2 4 2 3 4 2 3" xfId="12678"/>
    <cellStyle name="Comma 2 2 4 2 3 4 2 4" xfId="12679"/>
    <cellStyle name="Comma 2 2 4 2 3 4 3" xfId="12680"/>
    <cellStyle name="Comma 2 2 4 2 3 4 3 2" xfId="12681"/>
    <cellStyle name="Comma 2 2 4 2 3 4 3 3" xfId="12682"/>
    <cellStyle name="Comma 2 2 4 2 3 4 4" xfId="12683"/>
    <cellStyle name="Comma 2 2 4 2 3 4 5" xfId="12684"/>
    <cellStyle name="Comma 2 2 4 2 3 5" xfId="12685"/>
    <cellStyle name="Comma 2 2 4 2 3 5 2" xfId="12686"/>
    <cellStyle name="Comma 2 2 4 2 3 5 2 2" xfId="12687"/>
    <cellStyle name="Comma 2 2 4 2 3 5 2 3" xfId="12688"/>
    <cellStyle name="Comma 2 2 4 2 3 5 3" xfId="12689"/>
    <cellStyle name="Comma 2 2 4 2 3 5 4" xfId="12690"/>
    <cellStyle name="Comma 2 2 4 2 3 6" xfId="12691"/>
    <cellStyle name="Comma 2 2 4 2 3 6 2" xfId="12692"/>
    <cellStyle name="Comma 2 2 4 2 3 6 3" xfId="12693"/>
    <cellStyle name="Comma 2 2 4 2 3 7" xfId="12694"/>
    <cellStyle name="Comma 2 2 4 2 3 8" xfId="12695"/>
    <cellStyle name="Comma 2 2 4 2 3 9" xfId="12696"/>
    <cellStyle name="Comma 2 2 4 2 4" xfId="12697"/>
    <cellStyle name="Comma 2 2 4 2 4 2" xfId="12698"/>
    <cellStyle name="Comma 2 2 4 2 4 2 2" xfId="12699"/>
    <cellStyle name="Comma 2 2 4 2 4 2 2 2" xfId="12700"/>
    <cellStyle name="Comma 2 2 4 2 4 2 2 3" xfId="12701"/>
    <cellStyle name="Comma 2 2 4 2 4 2 3" xfId="12702"/>
    <cellStyle name="Comma 2 2 4 2 4 2 4" xfId="12703"/>
    <cellStyle name="Comma 2 2 4 2 4 3" xfId="12704"/>
    <cellStyle name="Comma 2 2 4 2 4 3 2" xfId="12705"/>
    <cellStyle name="Comma 2 2 4 2 4 3 3" xfId="12706"/>
    <cellStyle name="Comma 2 2 4 2 4 4" xfId="12707"/>
    <cellStyle name="Comma 2 2 4 2 4 5" xfId="12708"/>
    <cellStyle name="Comma 2 2 4 2 5" xfId="12709"/>
    <cellStyle name="Comma 2 2 4 2 5 2" xfId="12710"/>
    <cellStyle name="Comma 2 2 4 2 5 2 2" xfId="12711"/>
    <cellStyle name="Comma 2 2 4 2 5 2 2 2" xfId="12712"/>
    <cellStyle name="Comma 2 2 4 2 5 2 2 3" xfId="12713"/>
    <cellStyle name="Comma 2 2 4 2 5 2 3" xfId="12714"/>
    <cellStyle name="Comma 2 2 4 2 5 2 4" xfId="12715"/>
    <cellStyle name="Comma 2 2 4 2 5 3" xfId="12716"/>
    <cellStyle name="Comma 2 2 4 2 5 3 2" xfId="12717"/>
    <cellStyle name="Comma 2 2 4 2 5 3 3" xfId="12718"/>
    <cellStyle name="Comma 2 2 4 2 5 4" xfId="12719"/>
    <cellStyle name="Comma 2 2 4 2 5 5" xfId="12720"/>
    <cellStyle name="Comma 2 2 4 2 6" xfId="12721"/>
    <cellStyle name="Comma 2 2 4 2 6 2" xfId="12722"/>
    <cellStyle name="Comma 2 2 4 2 6 2 2" xfId="12723"/>
    <cellStyle name="Comma 2 2 4 2 6 2 2 2" xfId="12724"/>
    <cellStyle name="Comma 2 2 4 2 6 2 2 3" xfId="12725"/>
    <cellStyle name="Comma 2 2 4 2 6 2 3" xfId="12726"/>
    <cellStyle name="Comma 2 2 4 2 6 2 4" xfId="12727"/>
    <cellStyle name="Comma 2 2 4 2 6 3" xfId="12728"/>
    <cellStyle name="Comma 2 2 4 2 6 3 2" xfId="12729"/>
    <cellStyle name="Comma 2 2 4 2 6 3 3" xfId="12730"/>
    <cellStyle name="Comma 2 2 4 2 6 4" xfId="12731"/>
    <cellStyle name="Comma 2 2 4 2 6 5" xfId="12732"/>
    <cellStyle name="Comma 2 2 4 2 7" xfId="12733"/>
    <cellStyle name="Comma 2 2 4 2 7 2" xfId="12734"/>
    <cellStyle name="Comma 2 2 4 2 7 2 2" xfId="12735"/>
    <cellStyle name="Comma 2 2 4 2 7 2 3" xfId="12736"/>
    <cellStyle name="Comma 2 2 4 2 7 3" xfId="12737"/>
    <cellStyle name="Comma 2 2 4 2 7 4" xfId="12738"/>
    <cellStyle name="Comma 2 2 4 2 8" xfId="12739"/>
    <cellStyle name="Comma 2 2 4 2 8 2" xfId="12740"/>
    <cellStyle name="Comma 2 2 4 2 8 3" xfId="12741"/>
    <cellStyle name="Comma 2 2 4 2 8 4" xfId="12742"/>
    <cellStyle name="Comma 2 2 4 2 9" xfId="12743"/>
    <cellStyle name="Comma 2 2 4 2 9 2" xfId="12744"/>
    <cellStyle name="Comma 2 2 4 2 9 3" xfId="12745"/>
    <cellStyle name="Comma 2 2 4 2 9 4" xfId="12746"/>
    <cellStyle name="Comma 2 2 4 20" xfId="12747"/>
    <cellStyle name="Comma 2 2 4 21" xfId="12748"/>
    <cellStyle name="Comma 2 2 4 22" xfId="12749"/>
    <cellStyle name="Comma 2 2 4 23" xfId="12750"/>
    <cellStyle name="Comma 2 2 4 24" xfId="12751"/>
    <cellStyle name="Comma 2 2 4 25" xfId="12752"/>
    <cellStyle name="Comma 2 2 4 3" xfId="12753"/>
    <cellStyle name="Comma 2 2 4 3 2" xfId="12754"/>
    <cellStyle name="Comma 2 2 4 3 2 2" xfId="12755"/>
    <cellStyle name="Comma 2 2 4 3 2 3" xfId="12756"/>
    <cellStyle name="Comma 2 2 4 3 2 4" xfId="12757"/>
    <cellStyle name="Comma 2 2 4 3 2 5" xfId="12758"/>
    <cellStyle name="Comma 2 2 4 3 3" xfId="12759"/>
    <cellStyle name="Comma 2 2 4 3 3 2" xfId="12760"/>
    <cellStyle name="Comma 2 2 4 3 4" xfId="12761"/>
    <cellStyle name="Comma 2 2 4 3 5" xfId="12762"/>
    <cellStyle name="Comma 2 2 4 4" xfId="12763"/>
    <cellStyle name="Comma 2 2 4 4 2" xfId="12764"/>
    <cellStyle name="Comma 2 2 4 4 3" xfId="12765"/>
    <cellStyle name="Comma 2 2 4 5" xfId="12766"/>
    <cellStyle name="Comma 2 2 4 6" xfId="12767"/>
    <cellStyle name="Comma 2 2 4 6 2" xfId="12768"/>
    <cellStyle name="Comma 2 2 4 7" xfId="12769"/>
    <cellStyle name="Comma 2 2 4 8" xfId="12770"/>
    <cellStyle name="Comma 2 2 4 9" xfId="12771"/>
    <cellStyle name="Comma 2 2 5" xfId="12772"/>
    <cellStyle name="Comma 2 2 5 2" xfId="12773"/>
    <cellStyle name="Comma 2 2 5 2 2" xfId="12774"/>
    <cellStyle name="Comma 2 2 5 2 3" xfId="12775"/>
    <cellStyle name="Comma 2 2 5 3" xfId="12776"/>
    <cellStyle name="Comma 2 2 5 3 2" xfId="12777"/>
    <cellStyle name="Comma 2 2 5 3 3" xfId="12778"/>
    <cellStyle name="Comma 2 2 5 4" xfId="12779"/>
    <cellStyle name="Comma 2 2 5 5" xfId="12780"/>
    <cellStyle name="Comma 2 2 6" xfId="12781"/>
    <cellStyle name="Comma 2 2 6 10" xfId="12782"/>
    <cellStyle name="Comma 2 2 6 11" xfId="12783"/>
    <cellStyle name="Comma 2 2 6 2" xfId="12784"/>
    <cellStyle name="Comma 2 2 6 2 10" xfId="12785"/>
    <cellStyle name="Comma 2 2 6 2 2" xfId="12786"/>
    <cellStyle name="Comma 2 2 6 2 2 2" xfId="12787"/>
    <cellStyle name="Comma 2 2 6 2 2 2 2" xfId="12788"/>
    <cellStyle name="Comma 2 2 6 2 2 2 2 2" xfId="12789"/>
    <cellStyle name="Comma 2 2 6 2 2 2 2 2 2" xfId="12790"/>
    <cellStyle name="Comma 2 2 6 2 2 2 2 2 3" xfId="12791"/>
    <cellStyle name="Comma 2 2 6 2 2 2 2 3" xfId="12792"/>
    <cellStyle name="Comma 2 2 6 2 2 2 2 4" xfId="12793"/>
    <cellStyle name="Comma 2 2 6 2 2 2 3" xfId="12794"/>
    <cellStyle name="Comma 2 2 6 2 2 2 3 2" xfId="12795"/>
    <cellStyle name="Comma 2 2 6 2 2 2 3 3" xfId="12796"/>
    <cellStyle name="Comma 2 2 6 2 2 2 4" xfId="12797"/>
    <cellStyle name="Comma 2 2 6 2 2 2 5" xfId="12798"/>
    <cellStyle name="Comma 2 2 6 2 2 3" xfId="12799"/>
    <cellStyle name="Comma 2 2 6 2 2 3 2" xfId="12800"/>
    <cellStyle name="Comma 2 2 6 2 2 3 2 2" xfId="12801"/>
    <cellStyle name="Comma 2 2 6 2 2 3 2 2 2" xfId="12802"/>
    <cellStyle name="Comma 2 2 6 2 2 3 2 2 3" xfId="12803"/>
    <cellStyle name="Comma 2 2 6 2 2 3 2 3" xfId="12804"/>
    <cellStyle name="Comma 2 2 6 2 2 3 2 4" xfId="12805"/>
    <cellStyle name="Comma 2 2 6 2 2 3 3" xfId="12806"/>
    <cellStyle name="Comma 2 2 6 2 2 3 3 2" xfId="12807"/>
    <cellStyle name="Comma 2 2 6 2 2 3 3 3" xfId="12808"/>
    <cellStyle name="Comma 2 2 6 2 2 3 4" xfId="12809"/>
    <cellStyle name="Comma 2 2 6 2 2 3 5" xfId="12810"/>
    <cellStyle name="Comma 2 2 6 2 2 4" xfId="12811"/>
    <cellStyle name="Comma 2 2 6 2 2 4 2" xfId="12812"/>
    <cellStyle name="Comma 2 2 6 2 2 4 2 2" xfId="12813"/>
    <cellStyle name="Comma 2 2 6 2 2 4 2 2 2" xfId="12814"/>
    <cellStyle name="Comma 2 2 6 2 2 4 2 2 3" xfId="12815"/>
    <cellStyle name="Comma 2 2 6 2 2 4 2 3" xfId="12816"/>
    <cellStyle name="Comma 2 2 6 2 2 4 2 4" xfId="12817"/>
    <cellStyle name="Comma 2 2 6 2 2 4 3" xfId="12818"/>
    <cellStyle name="Comma 2 2 6 2 2 4 3 2" xfId="12819"/>
    <cellStyle name="Comma 2 2 6 2 2 4 3 3" xfId="12820"/>
    <cellStyle name="Comma 2 2 6 2 2 4 4" xfId="12821"/>
    <cellStyle name="Comma 2 2 6 2 2 4 5" xfId="12822"/>
    <cellStyle name="Comma 2 2 6 2 2 5" xfId="12823"/>
    <cellStyle name="Comma 2 2 6 2 2 5 2" xfId="12824"/>
    <cellStyle name="Comma 2 2 6 2 2 5 2 2" xfId="12825"/>
    <cellStyle name="Comma 2 2 6 2 2 5 2 3" xfId="12826"/>
    <cellStyle name="Comma 2 2 6 2 2 5 3" xfId="12827"/>
    <cellStyle name="Comma 2 2 6 2 2 5 4" xfId="12828"/>
    <cellStyle name="Comma 2 2 6 2 2 6" xfId="12829"/>
    <cellStyle name="Comma 2 2 6 2 2 6 2" xfId="12830"/>
    <cellStyle name="Comma 2 2 6 2 2 6 3" xfId="12831"/>
    <cellStyle name="Comma 2 2 6 2 2 7" xfId="12832"/>
    <cellStyle name="Comma 2 2 6 2 2 8" xfId="12833"/>
    <cellStyle name="Comma 2 2 6 2 2 9" xfId="12834"/>
    <cellStyle name="Comma 2 2 6 2 3" xfId="12835"/>
    <cellStyle name="Comma 2 2 6 2 3 2" xfId="12836"/>
    <cellStyle name="Comma 2 2 6 2 3 2 2" xfId="12837"/>
    <cellStyle name="Comma 2 2 6 2 3 2 2 2" xfId="12838"/>
    <cellStyle name="Comma 2 2 6 2 3 2 2 3" xfId="12839"/>
    <cellStyle name="Comma 2 2 6 2 3 2 3" xfId="12840"/>
    <cellStyle name="Comma 2 2 6 2 3 2 4" xfId="12841"/>
    <cellStyle name="Comma 2 2 6 2 3 3" xfId="12842"/>
    <cellStyle name="Comma 2 2 6 2 3 3 2" xfId="12843"/>
    <cellStyle name="Comma 2 2 6 2 3 3 3" xfId="12844"/>
    <cellStyle name="Comma 2 2 6 2 3 4" xfId="12845"/>
    <cellStyle name="Comma 2 2 6 2 3 5" xfId="12846"/>
    <cellStyle name="Comma 2 2 6 2 4" xfId="12847"/>
    <cellStyle name="Comma 2 2 6 2 4 2" xfId="12848"/>
    <cellStyle name="Comma 2 2 6 2 4 2 2" xfId="12849"/>
    <cellStyle name="Comma 2 2 6 2 4 2 2 2" xfId="12850"/>
    <cellStyle name="Comma 2 2 6 2 4 2 2 3" xfId="12851"/>
    <cellStyle name="Comma 2 2 6 2 4 2 3" xfId="12852"/>
    <cellStyle name="Comma 2 2 6 2 4 2 4" xfId="12853"/>
    <cellStyle name="Comma 2 2 6 2 4 3" xfId="12854"/>
    <cellStyle name="Comma 2 2 6 2 4 3 2" xfId="12855"/>
    <cellStyle name="Comma 2 2 6 2 4 3 3" xfId="12856"/>
    <cellStyle name="Comma 2 2 6 2 4 4" xfId="12857"/>
    <cellStyle name="Comma 2 2 6 2 4 5" xfId="12858"/>
    <cellStyle name="Comma 2 2 6 2 5" xfId="12859"/>
    <cellStyle name="Comma 2 2 6 2 5 2" xfId="12860"/>
    <cellStyle name="Comma 2 2 6 2 5 2 2" xfId="12861"/>
    <cellStyle name="Comma 2 2 6 2 5 2 2 2" xfId="12862"/>
    <cellStyle name="Comma 2 2 6 2 5 2 2 3" xfId="12863"/>
    <cellStyle name="Comma 2 2 6 2 5 2 3" xfId="12864"/>
    <cellStyle name="Comma 2 2 6 2 5 2 4" xfId="12865"/>
    <cellStyle name="Comma 2 2 6 2 5 3" xfId="12866"/>
    <cellStyle name="Comma 2 2 6 2 5 3 2" xfId="12867"/>
    <cellStyle name="Comma 2 2 6 2 5 3 3" xfId="12868"/>
    <cellStyle name="Comma 2 2 6 2 5 4" xfId="12869"/>
    <cellStyle name="Comma 2 2 6 2 5 5" xfId="12870"/>
    <cellStyle name="Comma 2 2 6 2 6" xfId="12871"/>
    <cellStyle name="Comma 2 2 6 2 6 2" xfId="12872"/>
    <cellStyle name="Comma 2 2 6 2 6 2 2" xfId="12873"/>
    <cellStyle name="Comma 2 2 6 2 6 2 3" xfId="12874"/>
    <cellStyle name="Comma 2 2 6 2 6 3" xfId="12875"/>
    <cellStyle name="Comma 2 2 6 2 6 4" xfId="12876"/>
    <cellStyle name="Comma 2 2 6 2 7" xfId="12877"/>
    <cellStyle name="Comma 2 2 6 2 7 2" xfId="12878"/>
    <cellStyle name="Comma 2 2 6 2 7 3" xfId="12879"/>
    <cellStyle name="Comma 2 2 6 2 8" xfId="12880"/>
    <cellStyle name="Comma 2 2 6 2 9" xfId="12881"/>
    <cellStyle name="Comma 2 2 6 3" xfId="12882"/>
    <cellStyle name="Comma 2 2 6 3 10" xfId="12883"/>
    <cellStyle name="Comma 2 2 6 3 2" xfId="12884"/>
    <cellStyle name="Comma 2 2 6 3 2 2" xfId="12885"/>
    <cellStyle name="Comma 2 2 6 3 2 2 2" xfId="12886"/>
    <cellStyle name="Comma 2 2 6 3 2 2 2 2" xfId="12887"/>
    <cellStyle name="Comma 2 2 6 3 2 2 2 3" xfId="12888"/>
    <cellStyle name="Comma 2 2 6 3 2 2 3" xfId="12889"/>
    <cellStyle name="Comma 2 2 6 3 2 2 4" xfId="12890"/>
    <cellStyle name="Comma 2 2 6 3 2 3" xfId="12891"/>
    <cellStyle name="Comma 2 2 6 3 2 3 2" xfId="12892"/>
    <cellStyle name="Comma 2 2 6 3 2 3 3" xfId="12893"/>
    <cellStyle name="Comma 2 2 6 3 2 4" xfId="12894"/>
    <cellStyle name="Comma 2 2 6 3 2 5" xfId="12895"/>
    <cellStyle name="Comma 2 2 6 3 3" xfId="12896"/>
    <cellStyle name="Comma 2 2 6 3 3 2" xfId="12897"/>
    <cellStyle name="Comma 2 2 6 3 3 2 2" xfId="12898"/>
    <cellStyle name="Comma 2 2 6 3 3 2 2 2" xfId="12899"/>
    <cellStyle name="Comma 2 2 6 3 3 2 2 3" xfId="12900"/>
    <cellStyle name="Comma 2 2 6 3 3 2 3" xfId="12901"/>
    <cellStyle name="Comma 2 2 6 3 3 2 4" xfId="12902"/>
    <cellStyle name="Comma 2 2 6 3 3 3" xfId="12903"/>
    <cellStyle name="Comma 2 2 6 3 3 3 2" xfId="12904"/>
    <cellStyle name="Comma 2 2 6 3 3 3 3" xfId="12905"/>
    <cellStyle name="Comma 2 2 6 3 3 4" xfId="12906"/>
    <cellStyle name="Comma 2 2 6 3 3 5" xfId="12907"/>
    <cellStyle name="Comma 2 2 6 3 4" xfId="12908"/>
    <cellStyle name="Comma 2 2 6 3 4 2" xfId="12909"/>
    <cellStyle name="Comma 2 2 6 3 4 2 2" xfId="12910"/>
    <cellStyle name="Comma 2 2 6 3 4 2 2 2" xfId="12911"/>
    <cellStyle name="Comma 2 2 6 3 4 2 2 3" xfId="12912"/>
    <cellStyle name="Comma 2 2 6 3 4 2 3" xfId="12913"/>
    <cellStyle name="Comma 2 2 6 3 4 2 4" xfId="12914"/>
    <cellStyle name="Comma 2 2 6 3 4 3" xfId="12915"/>
    <cellStyle name="Comma 2 2 6 3 4 3 2" xfId="12916"/>
    <cellStyle name="Comma 2 2 6 3 4 3 3" xfId="12917"/>
    <cellStyle name="Comma 2 2 6 3 4 4" xfId="12918"/>
    <cellStyle name="Comma 2 2 6 3 4 5" xfId="12919"/>
    <cellStyle name="Comma 2 2 6 3 5" xfId="12920"/>
    <cellStyle name="Comma 2 2 6 3 5 2" xfId="12921"/>
    <cellStyle name="Comma 2 2 6 3 5 2 2" xfId="12922"/>
    <cellStyle name="Comma 2 2 6 3 5 2 3" xfId="12923"/>
    <cellStyle name="Comma 2 2 6 3 5 3" xfId="12924"/>
    <cellStyle name="Comma 2 2 6 3 5 4" xfId="12925"/>
    <cellStyle name="Comma 2 2 6 3 6" xfId="12926"/>
    <cellStyle name="Comma 2 2 6 3 6 2" xfId="12927"/>
    <cellStyle name="Comma 2 2 6 3 6 3" xfId="12928"/>
    <cellStyle name="Comma 2 2 6 3 7" xfId="12929"/>
    <cellStyle name="Comma 2 2 6 3 8" xfId="12930"/>
    <cellStyle name="Comma 2 2 6 3 9" xfId="12931"/>
    <cellStyle name="Comma 2 2 6 4" xfId="12932"/>
    <cellStyle name="Comma 2 2 6 4 2" xfId="12933"/>
    <cellStyle name="Comma 2 2 6 4 2 2" xfId="12934"/>
    <cellStyle name="Comma 2 2 6 4 2 2 2" xfId="12935"/>
    <cellStyle name="Comma 2 2 6 4 2 2 3" xfId="12936"/>
    <cellStyle name="Comma 2 2 6 4 2 3" xfId="12937"/>
    <cellStyle name="Comma 2 2 6 4 2 4" xfId="12938"/>
    <cellStyle name="Comma 2 2 6 4 3" xfId="12939"/>
    <cellStyle name="Comma 2 2 6 4 3 2" xfId="12940"/>
    <cellStyle name="Comma 2 2 6 4 3 3" xfId="12941"/>
    <cellStyle name="Comma 2 2 6 4 4" xfId="12942"/>
    <cellStyle name="Comma 2 2 6 4 5" xfId="12943"/>
    <cellStyle name="Comma 2 2 6 5" xfId="12944"/>
    <cellStyle name="Comma 2 2 6 5 2" xfId="12945"/>
    <cellStyle name="Comma 2 2 6 5 2 2" xfId="12946"/>
    <cellStyle name="Comma 2 2 6 5 2 2 2" xfId="12947"/>
    <cellStyle name="Comma 2 2 6 5 2 2 3" xfId="12948"/>
    <cellStyle name="Comma 2 2 6 5 2 3" xfId="12949"/>
    <cellStyle name="Comma 2 2 6 5 2 4" xfId="12950"/>
    <cellStyle name="Comma 2 2 6 5 3" xfId="12951"/>
    <cellStyle name="Comma 2 2 6 5 3 2" xfId="12952"/>
    <cellStyle name="Comma 2 2 6 5 3 3" xfId="12953"/>
    <cellStyle name="Comma 2 2 6 5 4" xfId="12954"/>
    <cellStyle name="Comma 2 2 6 5 5" xfId="12955"/>
    <cellStyle name="Comma 2 2 6 6" xfId="12956"/>
    <cellStyle name="Comma 2 2 6 6 2" xfId="12957"/>
    <cellStyle name="Comma 2 2 6 6 2 2" xfId="12958"/>
    <cellStyle name="Comma 2 2 6 6 2 2 2" xfId="12959"/>
    <cellStyle name="Comma 2 2 6 6 2 2 3" xfId="12960"/>
    <cellStyle name="Comma 2 2 6 6 2 3" xfId="12961"/>
    <cellStyle name="Comma 2 2 6 6 2 4" xfId="12962"/>
    <cellStyle name="Comma 2 2 6 6 3" xfId="12963"/>
    <cellStyle name="Comma 2 2 6 6 3 2" xfId="12964"/>
    <cellStyle name="Comma 2 2 6 6 3 3" xfId="12965"/>
    <cellStyle name="Comma 2 2 6 6 4" xfId="12966"/>
    <cellStyle name="Comma 2 2 6 6 5" xfId="12967"/>
    <cellStyle name="Comma 2 2 6 7" xfId="12968"/>
    <cellStyle name="Comma 2 2 6 7 2" xfId="12969"/>
    <cellStyle name="Comma 2 2 6 7 2 2" xfId="12970"/>
    <cellStyle name="Comma 2 2 6 7 2 3" xfId="12971"/>
    <cellStyle name="Comma 2 2 6 7 3" xfId="12972"/>
    <cellStyle name="Comma 2 2 6 7 4" xfId="12973"/>
    <cellStyle name="Comma 2 2 6 8" xfId="12974"/>
    <cellStyle name="Comma 2 2 6 8 2" xfId="12975"/>
    <cellStyle name="Comma 2 2 6 8 3" xfId="12976"/>
    <cellStyle name="Comma 2 2 6 9" xfId="12977"/>
    <cellStyle name="Comma 2 2 7" xfId="12978"/>
    <cellStyle name="Comma 2 2 7 10" xfId="12979"/>
    <cellStyle name="Comma 2 2 7 11" xfId="12980"/>
    <cellStyle name="Comma 2 2 7 2" xfId="12981"/>
    <cellStyle name="Comma 2 2 7 2 10" xfId="12982"/>
    <cellStyle name="Comma 2 2 7 2 2" xfId="12983"/>
    <cellStyle name="Comma 2 2 7 2 2 2" xfId="12984"/>
    <cellStyle name="Comma 2 2 7 2 2 2 2" xfId="12985"/>
    <cellStyle name="Comma 2 2 7 2 2 2 2 2" xfId="12986"/>
    <cellStyle name="Comma 2 2 7 2 2 2 2 2 2" xfId="12987"/>
    <cellStyle name="Comma 2 2 7 2 2 2 2 2 3" xfId="12988"/>
    <cellStyle name="Comma 2 2 7 2 2 2 2 3" xfId="12989"/>
    <cellStyle name="Comma 2 2 7 2 2 2 2 4" xfId="12990"/>
    <cellStyle name="Comma 2 2 7 2 2 2 3" xfId="12991"/>
    <cellStyle name="Comma 2 2 7 2 2 2 3 2" xfId="12992"/>
    <cellStyle name="Comma 2 2 7 2 2 2 3 3" xfId="12993"/>
    <cellStyle name="Comma 2 2 7 2 2 2 4" xfId="12994"/>
    <cellStyle name="Comma 2 2 7 2 2 2 5" xfId="12995"/>
    <cellStyle name="Comma 2 2 7 2 2 3" xfId="12996"/>
    <cellStyle name="Comma 2 2 7 2 2 3 2" xfId="12997"/>
    <cellStyle name="Comma 2 2 7 2 2 3 2 2" xfId="12998"/>
    <cellStyle name="Comma 2 2 7 2 2 3 2 2 2" xfId="12999"/>
    <cellStyle name="Comma 2 2 7 2 2 3 2 2 3" xfId="13000"/>
    <cellStyle name="Comma 2 2 7 2 2 3 2 3" xfId="13001"/>
    <cellStyle name="Comma 2 2 7 2 2 3 2 4" xfId="13002"/>
    <cellStyle name="Comma 2 2 7 2 2 3 3" xfId="13003"/>
    <cellStyle name="Comma 2 2 7 2 2 3 3 2" xfId="13004"/>
    <cellStyle name="Comma 2 2 7 2 2 3 3 3" xfId="13005"/>
    <cellStyle name="Comma 2 2 7 2 2 3 4" xfId="13006"/>
    <cellStyle name="Comma 2 2 7 2 2 3 5" xfId="13007"/>
    <cellStyle name="Comma 2 2 7 2 2 4" xfId="13008"/>
    <cellStyle name="Comma 2 2 7 2 2 4 2" xfId="13009"/>
    <cellStyle name="Comma 2 2 7 2 2 4 2 2" xfId="13010"/>
    <cellStyle name="Comma 2 2 7 2 2 4 2 2 2" xfId="13011"/>
    <cellStyle name="Comma 2 2 7 2 2 4 2 2 3" xfId="13012"/>
    <cellStyle name="Comma 2 2 7 2 2 4 2 3" xfId="13013"/>
    <cellStyle name="Comma 2 2 7 2 2 4 2 4" xfId="13014"/>
    <cellStyle name="Comma 2 2 7 2 2 4 3" xfId="13015"/>
    <cellStyle name="Comma 2 2 7 2 2 4 3 2" xfId="13016"/>
    <cellStyle name="Comma 2 2 7 2 2 4 3 3" xfId="13017"/>
    <cellStyle name="Comma 2 2 7 2 2 4 4" xfId="13018"/>
    <cellStyle name="Comma 2 2 7 2 2 4 5" xfId="13019"/>
    <cellStyle name="Comma 2 2 7 2 2 5" xfId="13020"/>
    <cellStyle name="Comma 2 2 7 2 2 5 2" xfId="13021"/>
    <cellStyle name="Comma 2 2 7 2 2 5 2 2" xfId="13022"/>
    <cellStyle name="Comma 2 2 7 2 2 5 2 3" xfId="13023"/>
    <cellStyle name="Comma 2 2 7 2 2 5 3" xfId="13024"/>
    <cellStyle name="Comma 2 2 7 2 2 5 4" xfId="13025"/>
    <cellStyle name="Comma 2 2 7 2 2 6" xfId="13026"/>
    <cellStyle name="Comma 2 2 7 2 2 6 2" xfId="13027"/>
    <cellStyle name="Comma 2 2 7 2 2 6 3" xfId="13028"/>
    <cellStyle name="Comma 2 2 7 2 2 7" xfId="13029"/>
    <cellStyle name="Comma 2 2 7 2 2 8" xfId="13030"/>
    <cellStyle name="Comma 2 2 7 2 2 9" xfId="13031"/>
    <cellStyle name="Comma 2 2 7 2 3" xfId="13032"/>
    <cellStyle name="Comma 2 2 7 2 3 2" xfId="13033"/>
    <cellStyle name="Comma 2 2 7 2 3 2 2" xfId="13034"/>
    <cellStyle name="Comma 2 2 7 2 3 2 2 2" xfId="13035"/>
    <cellStyle name="Comma 2 2 7 2 3 2 2 3" xfId="13036"/>
    <cellStyle name="Comma 2 2 7 2 3 2 3" xfId="13037"/>
    <cellStyle name="Comma 2 2 7 2 3 2 4" xfId="13038"/>
    <cellStyle name="Comma 2 2 7 2 3 3" xfId="13039"/>
    <cellStyle name="Comma 2 2 7 2 3 3 2" xfId="13040"/>
    <cellStyle name="Comma 2 2 7 2 3 3 3" xfId="13041"/>
    <cellStyle name="Comma 2 2 7 2 3 4" xfId="13042"/>
    <cellStyle name="Comma 2 2 7 2 3 5" xfId="13043"/>
    <cellStyle name="Comma 2 2 7 2 4" xfId="13044"/>
    <cellStyle name="Comma 2 2 7 2 4 2" xfId="13045"/>
    <cellStyle name="Comma 2 2 7 2 4 2 2" xfId="13046"/>
    <cellStyle name="Comma 2 2 7 2 4 2 2 2" xfId="13047"/>
    <cellStyle name="Comma 2 2 7 2 4 2 2 3" xfId="13048"/>
    <cellStyle name="Comma 2 2 7 2 4 2 3" xfId="13049"/>
    <cellStyle name="Comma 2 2 7 2 4 2 4" xfId="13050"/>
    <cellStyle name="Comma 2 2 7 2 4 3" xfId="13051"/>
    <cellStyle name="Comma 2 2 7 2 4 3 2" xfId="13052"/>
    <cellStyle name="Comma 2 2 7 2 4 3 3" xfId="13053"/>
    <cellStyle name="Comma 2 2 7 2 4 4" xfId="13054"/>
    <cellStyle name="Comma 2 2 7 2 4 5" xfId="13055"/>
    <cellStyle name="Comma 2 2 7 2 5" xfId="13056"/>
    <cellStyle name="Comma 2 2 7 2 5 2" xfId="13057"/>
    <cellStyle name="Comma 2 2 7 2 5 2 2" xfId="13058"/>
    <cellStyle name="Comma 2 2 7 2 5 2 2 2" xfId="13059"/>
    <cellStyle name="Comma 2 2 7 2 5 2 2 3" xfId="13060"/>
    <cellStyle name="Comma 2 2 7 2 5 2 3" xfId="13061"/>
    <cellStyle name="Comma 2 2 7 2 5 2 4" xfId="13062"/>
    <cellStyle name="Comma 2 2 7 2 5 3" xfId="13063"/>
    <cellStyle name="Comma 2 2 7 2 5 3 2" xfId="13064"/>
    <cellStyle name="Comma 2 2 7 2 5 3 3" xfId="13065"/>
    <cellStyle name="Comma 2 2 7 2 5 4" xfId="13066"/>
    <cellStyle name="Comma 2 2 7 2 5 5" xfId="13067"/>
    <cellStyle name="Comma 2 2 7 2 6" xfId="13068"/>
    <cellStyle name="Comma 2 2 7 2 6 2" xfId="13069"/>
    <cellStyle name="Comma 2 2 7 2 6 2 2" xfId="13070"/>
    <cellStyle name="Comma 2 2 7 2 6 2 3" xfId="13071"/>
    <cellStyle name="Comma 2 2 7 2 6 3" xfId="13072"/>
    <cellStyle name="Comma 2 2 7 2 6 4" xfId="13073"/>
    <cellStyle name="Comma 2 2 7 2 7" xfId="13074"/>
    <cellStyle name="Comma 2 2 7 2 7 2" xfId="13075"/>
    <cellStyle name="Comma 2 2 7 2 7 3" xfId="13076"/>
    <cellStyle name="Comma 2 2 7 2 8" xfId="13077"/>
    <cellStyle name="Comma 2 2 7 2 9" xfId="13078"/>
    <cellStyle name="Comma 2 2 7 3" xfId="13079"/>
    <cellStyle name="Comma 2 2 7 3 10" xfId="13080"/>
    <cellStyle name="Comma 2 2 7 3 2" xfId="13081"/>
    <cellStyle name="Comma 2 2 7 3 2 2" xfId="13082"/>
    <cellStyle name="Comma 2 2 7 3 2 2 2" xfId="13083"/>
    <cellStyle name="Comma 2 2 7 3 2 2 2 2" xfId="13084"/>
    <cellStyle name="Comma 2 2 7 3 2 2 2 3" xfId="13085"/>
    <cellStyle name="Comma 2 2 7 3 2 2 3" xfId="13086"/>
    <cellStyle name="Comma 2 2 7 3 2 2 4" xfId="13087"/>
    <cellStyle name="Comma 2 2 7 3 2 3" xfId="13088"/>
    <cellStyle name="Comma 2 2 7 3 2 3 2" xfId="13089"/>
    <cellStyle name="Comma 2 2 7 3 2 3 3" xfId="13090"/>
    <cellStyle name="Comma 2 2 7 3 2 4" xfId="13091"/>
    <cellStyle name="Comma 2 2 7 3 2 5" xfId="13092"/>
    <cellStyle name="Comma 2 2 7 3 3" xfId="13093"/>
    <cellStyle name="Comma 2 2 7 3 3 2" xfId="13094"/>
    <cellStyle name="Comma 2 2 7 3 3 2 2" xfId="13095"/>
    <cellStyle name="Comma 2 2 7 3 3 2 2 2" xfId="13096"/>
    <cellStyle name="Comma 2 2 7 3 3 2 2 3" xfId="13097"/>
    <cellStyle name="Comma 2 2 7 3 3 2 3" xfId="13098"/>
    <cellStyle name="Comma 2 2 7 3 3 2 4" xfId="13099"/>
    <cellStyle name="Comma 2 2 7 3 3 3" xfId="13100"/>
    <cellStyle name="Comma 2 2 7 3 3 3 2" xfId="13101"/>
    <cellStyle name="Comma 2 2 7 3 3 3 3" xfId="13102"/>
    <cellStyle name="Comma 2 2 7 3 3 4" xfId="13103"/>
    <cellStyle name="Comma 2 2 7 3 3 5" xfId="13104"/>
    <cellStyle name="Comma 2 2 7 3 4" xfId="13105"/>
    <cellStyle name="Comma 2 2 7 3 4 2" xfId="13106"/>
    <cellStyle name="Comma 2 2 7 3 4 2 2" xfId="13107"/>
    <cellStyle name="Comma 2 2 7 3 4 2 2 2" xfId="13108"/>
    <cellStyle name="Comma 2 2 7 3 4 2 2 3" xfId="13109"/>
    <cellStyle name="Comma 2 2 7 3 4 2 3" xfId="13110"/>
    <cellStyle name="Comma 2 2 7 3 4 2 4" xfId="13111"/>
    <cellStyle name="Comma 2 2 7 3 4 3" xfId="13112"/>
    <cellStyle name="Comma 2 2 7 3 4 3 2" xfId="13113"/>
    <cellStyle name="Comma 2 2 7 3 4 3 3" xfId="13114"/>
    <cellStyle name="Comma 2 2 7 3 4 4" xfId="13115"/>
    <cellStyle name="Comma 2 2 7 3 4 5" xfId="13116"/>
    <cellStyle name="Comma 2 2 7 3 5" xfId="13117"/>
    <cellStyle name="Comma 2 2 7 3 5 2" xfId="13118"/>
    <cellStyle name="Comma 2 2 7 3 5 2 2" xfId="13119"/>
    <cellStyle name="Comma 2 2 7 3 5 2 3" xfId="13120"/>
    <cellStyle name="Comma 2 2 7 3 5 3" xfId="13121"/>
    <cellStyle name="Comma 2 2 7 3 5 4" xfId="13122"/>
    <cellStyle name="Comma 2 2 7 3 6" xfId="13123"/>
    <cellStyle name="Comma 2 2 7 3 6 2" xfId="13124"/>
    <cellStyle name="Comma 2 2 7 3 6 3" xfId="13125"/>
    <cellStyle name="Comma 2 2 7 3 7" xfId="13126"/>
    <cellStyle name="Comma 2 2 7 3 8" xfId="13127"/>
    <cellStyle name="Comma 2 2 7 3 9" xfId="13128"/>
    <cellStyle name="Comma 2 2 7 4" xfId="13129"/>
    <cellStyle name="Comma 2 2 7 4 2" xfId="13130"/>
    <cellStyle name="Comma 2 2 7 4 2 2" xfId="13131"/>
    <cellStyle name="Comma 2 2 7 4 2 2 2" xfId="13132"/>
    <cellStyle name="Comma 2 2 7 4 2 2 3" xfId="13133"/>
    <cellStyle name="Comma 2 2 7 4 2 3" xfId="13134"/>
    <cellStyle name="Comma 2 2 7 4 2 4" xfId="13135"/>
    <cellStyle name="Comma 2 2 7 4 3" xfId="13136"/>
    <cellStyle name="Comma 2 2 7 4 3 2" xfId="13137"/>
    <cellStyle name="Comma 2 2 7 4 3 3" xfId="13138"/>
    <cellStyle name="Comma 2 2 7 4 4" xfId="13139"/>
    <cellStyle name="Comma 2 2 7 4 5" xfId="13140"/>
    <cellStyle name="Comma 2 2 7 5" xfId="13141"/>
    <cellStyle name="Comma 2 2 7 5 2" xfId="13142"/>
    <cellStyle name="Comma 2 2 7 5 2 2" xfId="13143"/>
    <cellStyle name="Comma 2 2 7 5 2 2 2" xfId="13144"/>
    <cellStyle name="Comma 2 2 7 5 2 2 3" xfId="13145"/>
    <cellStyle name="Comma 2 2 7 5 2 3" xfId="13146"/>
    <cellStyle name="Comma 2 2 7 5 2 4" xfId="13147"/>
    <cellStyle name="Comma 2 2 7 5 3" xfId="13148"/>
    <cellStyle name="Comma 2 2 7 5 3 2" xfId="13149"/>
    <cellStyle name="Comma 2 2 7 5 3 3" xfId="13150"/>
    <cellStyle name="Comma 2 2 7 5 4" xfId="13151"/>
    <cellStyle name="Comma 2 2 7 5 5" xfId="13152"/>
    <cellStyle name="Comma 2 2 7 6" xfId="13153"/>
    <cellStyle name="Comma 2 2 7 6 2" xfId="13154"/>
    <cellStyle name="Comma 2 2 7 6 2 2" xfId="13155"/>
    <cellStyle name="Comma 2 2 7 6 2 2 2" xfId="13156"/>
    <cellStyle name="Comma 2 2 7 6 2 2 3" xfId="13157"/>
    <cellStyle name="Comma 2 2 7 6 2 3" xfId="13158"/>
    <cellStyle name="Comma 2 2 7 6 2 4" xfId="13159"/>
    <cellStyle name="Comma 2 2 7 6 3" xfId="13160"/>
    <cellStyle name="Comma 2 2 7 6 3 2" xfId="13161"/>
    <cellStyle name="Comma 2 2 7 6 3 3" xfId="13162"/>
    <cellStyle name="Comma 2 2 7 6 4" xfId="13163"/>
    <cellStyle name="Comma 2 2 7 6 5" xfId="13164"/>
    <cellStyle name="Comma 2 2 7 7" xfId="13165"/>
    <cellStyle name="Comma 2 2 7 7 2" xfId="13166"/>
    <cellStyle name="Comma 2 2 7 7 2 2" xfId="13167"/>
    <cellStyle name="Comma 2 2 7 7 2 3" xfId="13168"/>
    <cellStyle name="Comma 2 2 7 7 3" xfId="13169"/>
    <cellStyle name="Comma 2 2 7 7 4" xfId="13170"/>
    <cellStyle name="Comma 2 2 7 8" xfId="13171"/>
    <cellStyle name="Comma 2 2 7 8 2" xfId="13172"/>
    <cellStyle name="Comma 2 2 7 8 3" xfId="13173"/>
    <cellStyle name="Comma 2 2 7 9" xfId="13174"/>
    <cellStyle name="Comma 2 2 8" xfId="13175"/>
    <cellStyle name="Comma 2 2 8 10" xfId="13176"/>
    <cellStyle name="Comma 2 2 8 11" xfId="13177"/>
    <cellStyle name="Comma 2 2 8 2" xfId="13178"/>
    <cellStyle name="Comma 2 2 8 2 10" xfId="13179"/>
    <cellStyle name="Comma 2 2 8 2 2" xfId="13180"/>
    <cellStyle name="Comma 2 2 8 2 2 2" xfId="13181"/>
    <cellStyle name="Comma 2 2 8 2 2 2 2" xfId="13182"/>
    <cellStyle name="Comma 2 2 8 2 2 2 2 2" xfId="13183"/>
    <cellStyle name="Comma 2 2 8 2 2 2 2 2 2" xfId="13184"/>
    <cellStyle name="Comma 2 2 8 2 2 2 2 2 3" xfId="13185"/>
    <cellStyle name="Comma 2 2 8 2 2 2 2 3" xfId="13186"/>
    <cellStyle name="Comma 2 2 8 2 2 2 2 4" xfId="13187"/>
    <cellStyle name="Comma 2 2 8 2 2 2 3" xfId="13188"/>
    <cellStyle name="Comma 2 2 8 2 2 2 3 2" xfId="13189"/>
    <cellStyle name="Comma 2 2 8 2 2 2 3 3" xfId="13190"/>
    <cellStyle name="Comma 2 2 8 2 2 2 4" xfId="13191"/>
    <cellStyle name="Comma 2 2 8 2 2 2 5" xfId="13192"/>
    <cellStyle name="Comma 2 2 8 2 2 3" xfId="13193"/>
    <cellStyle name="Comma 2 2 8 2 2 3 2" xfId="13194"/>
    <cellStyle name="Comma 2 2 8 2 2 3 2 2" xfId="13195"/>
    <cellStyle name="Comma 2 2 8 2 2 3 2 2 2" xfId="13196"/>
    <cellStyle name="Comma 2 2 8 2 2 3 2 2 3" xfId="13197"/>
    <cellStyle name="Comma 2 2 8 2 2 3 2 3" xfId="13198"/>
    <cellStyle name="Comma 2 2 8 2 2 3 2 4" xfId="13199"/>
    <cellStyle name="Comma 2 2 8 2 2 3 3" xfId="13200"/>
    <cellStyle name="Comma 2 2 8 2 2 3 3 2" xfId="13201"/>
    <cellStyle name="Comma 2 2 8 2 2 3 3 3" xfId="13202"/>
    <cellStyle name="Comma 2 2 8 2 2 3 4" xfId="13203"/>
    <cellStyle name="Comma 2 2 8 2 2 3 5" xfId="13204"/>
    <cellStyle name="Comma 2 2 8 2 2 4" xfId="13205"/>
    <cellStyle name="Comma 2 2 8 2 2 4 2" xfId="13206"/>
    <cellStyle name="Comma 2 2 8 2 2 4 2 2" xfId="13207"/>
    <cellStyle name="Comma 2 2 8 2 2 4 2 2 2" xfId="13208"/>
    <cellStyle name="Comma 2 2 8 2 2 4 2 2 3" xfId="13209"/>
    <cellStyle name="Comma 2 2 8 2 2 4 2 3" xfId="13210"/>
    <cellStyle name="Comma 2 2 8 2 2 4 2 4" xfId="13211"/>
    <cellStyle name="Comma 2 2 8 2 2 4 3" xfId="13212"/>
    <cellStyle name="Comma 2 2 8 2 2 4 3 2" xfId="13213"/>
    <cellStyle name="Comma 2 2 8 2 2 4 3 3" xfId="13214"/>
    <cellStyle name="Comma 2 2 8 2 2 4 4" xfId="13215"/>
    <cellStyle name="Comma 2 2 8 2 2 4 5" xfId="13216"/>
    <cellStyle name="Comma 2 2 8 2 2 5" xfId="13217"/>
    <cellStyle name="Comma 2 2 8 2 2 5 2" xfId="13218"/>
    <cellStyle name="Comma 2 2 8 2 2 5 2 2" xfId="13219"/>
    <cellStyle name="Comma 2 2 8 2 2 5 2 3" xfId="13220"/>
    <cellStyle name="Comma 2 2 8 2 2 5 3" xfId="13221"/>
    <cellStyle name="Comma 2 2 8 2 2 5 4" xfId="13222"/>
    <cellStyle name="Comma 2 2 8 2 2 6" xfId="13223"/>
    <cellStyle name="Comma 2 2 8 2 2 6 2" xfId="13224"/>
    <cellStyle name="Comma 2 2 8 2 2 6 3" xfId="13225"/>
    <cellStyle name="Comma 2 2 8 2 2 7" xfId="13226"/>
    <cellStyle name="Comma 2 2 8 2 2 8" xfId="13227"/>
    <cellStyle name="Comma 2 2 8 2 2 9" xfId="13228"/>
    <cellStyle name="Comma 2 2 8 2 3" xfId="13229"/>
    <cellStyle name="Comma 2 2 8 2 3 2" xfId="13230"/>
    <cellStyle name="Comma 2 2 8 2 3 2 2" xfId="13231"/>
    <cellStyle name="Comma 2 2 8 2 3 2 2 2" xfId="13232"/>
    <cellStyle name="Comma 2 2 8 2 3 2 2 3" xfId="13233"/>
    <cellStyle name="Comma 2 2 8 2 3 2 3" xfId="13234"/>
    <cellStyle name="Comma 2 2 8 2 3 2 4" xfId="13235"/>
    <cellStyle name="Comma 2 2 8 2 3 3" xfId="13236"/>
    <cellStyle name="Comma 2 2 8 2 3 3 2" xfId="13237"/>
    <cellStyle name="Comma 2 2 8 2 3 3 3" xfId="13238"/>
    <cellStyle name="Comma 2 2 8 2 3 4" xfId="13239"/>
    <cellStyle name="Comma 2 2 8 2 3 5" xfId="13240"/>
    <cellStyle name="Comma 2 2 8 2 4" xfId="13241"/>
    <cellStyle name="Comma 2 2 8 2 4 2" xfId="13242"/>
    <cellStyle name="Comma 2 2 8 2 4 2 2" xfId="13243"/>
    <cellStyle name="Comma 2 2 8 2 4 2 2 2" xfId="13244"/>
    <cellStyle name="Comma 2 2 8 2 4 2 2 3" xfId="13245"/>
    <cellStyle name="Comma 2 2 8 2 4 2 3" xfId="13246"/>
    <cellStyle name="Comma 2 2 8 2 4 2 4" xfId="13247"/>
    <cellStyle name="Comma 2 2 8 2 4 3" xfId="13248"/>
    <cellStyle name="Comma 2 2 8 2 4 3 2" xfId="13249"/>
    <cellStyle name="Comma 2 2 8 2 4 3 3" xfId="13250"/>
    <cellStyle name="Comma 2 2 8 2 4 4" xfId="13251"/>
    <cellStyle name="Comma 2 2 8 2 4 5" xfId="13252"/>
    <cellStyle name="Comma 2 2 8 2 5" xfId="13253"/>
    <cellStyle name="Comma 2 2 8 2 5 2" xfId="13254"/>
    <cellStyle name="Comma 2 2 8 2 5 2 2" xfId="13255"/>
    <cellStyle name="Comma 2 2 8 2 5 2 2 2" xfId="13256"/>
    <cellStyle name="Comma 2 2 8 2 5 2 2 3" xfId="13257"/>
    <cellStyle name="Comma 2 2 8 2 5 2 3" xfId="13258"/>
    <cellStyle name="Comma 2 2 8 2 5 2 4" xfId="13259"/>
    <cellStyle name="Comma 2 2 8 2 5 3" xfId="13260"/>
    <cellStyle name="Comma 2 2 8 2 5 3 2" xfId="13261"/>
    <cellStyle name="Comma 2 2 8 2 5 3 3" xfId="13262"/>
    <cellStyle name="Comma 2 2 8 2 5 4" xfId="13263"/>
    <cellStyle name="Comma 2 2 8 2 5 5" xfId="13264"/>
    <cellStyle name="Comma 2 2 8 2 6" xfId="13265"/>
    <cellStyle name="Comma 2 2 8 2 6 2" xfId="13266"/>
    <cellStyle name="Comma 2 2 8 2 6 2 2" xfId="13267"/>
    <cellStyle name="Comma 2 2 8 2 6 2 3" xfId="13268"/>
    <cellStyle name="Comma 2 2 8 2 6 3" xfId="13269"/>
    <cellStyle name="Comma 2 2 8 2 6 4" xfId="13270"/>
    <cellStyle name="Comma 2 2 8 2 7" xfId="13271"/>
    <cellStyle name="Comma 2 2 8 2 7 2" xfId="13272"/>
    <cellStyle name="Comma 2 2 8 2 7 3" xfId="13273"/>
    <cellStyle name="Comma 2 2 8 2 8" xfId="13274"/>
    <cellStyle name="Comma 2 2 8 2 9" xfId="13275"/>
    <cellStyle name="Comma 2 2 8 3" xfId="13276"/>
    <cellStyle name="Comma 2 2 8 3 10" xfId="13277"/>
    <cellStyle name="Comma 2 2 8 3 2" xfId="13278"/>
    <cellStyle name="Comma 2 2 8 3 2 2" xfId="13279"/>
    <cellStyle name="Comma 2 2 8 3 2 2 2" xfId="13280"/>
    <cellStyle name="Comma 2 2 8 3 2 2 2 2" xfId="13281"/>
    <cellStyle name="Comma 2 2 8 3 2 2 2 3" xfId="13282"/>
    <cellStyle name="Comma 2 2 8 3 2 2 3" xfId="13283"/>
    <cellStyle name="Comma 2 2 8 3 2 2 4" xfId="13284"/>
    <cellStyle name="Comma 2 2 8 3 2 3" xfId="13285"/>
    <cellStyle name="Comma 2 2 8 3 2 3 2" xfId="13286"/>
    <cellStyle name="Comma 2 2 8 3 2 3 3" xfId="13287"/>
    <cellStyle name="Comma 2 2 8 3 2 4" xfId="13288"/>
    <cellStyle name="Comma 2 2 8 3 2 5" xfId="13289"/>
    <cellStyle name="Comma 2 2 8 3 3" xfId="13290"/>
    <cellStyle name="Comma 2 2 8 3 3 2" xfId="13291"/>
    <cellStyle name="Comma 2 2 8 3 3 2 2" xfId="13292"/>
    <cellStyle name="Comma 2 2 8 3 3 2 2 2" xfId="13293"/>
    <cellStyle name="Comma 2 2 8 3 3 2 2 3" xfId="13294"/>
    <cellStyle name="Comma 2 2 8 3 3 2 3" xfId="13295"/>
    <cellStyle name="Comma 2 2 8 3 3 2 4" xfId="13296"/>
    <cellStyle name="Comma 2 2 8 3 3 3" xfId="13297"/>
    <cellStyle name="Comma 2 2 8 3 3 3 2" xfId="13298"/>
    <cellStyle name="Comma 2 2 8 3 3 3 3" xfId="13299"/>
    <cellStyle name="Comma 2 2 8 3 3 4" xfId="13300"/>
    <cellStyle name="Comma 2 2 8 3 3 5" xfId="13301"/>
    <cellStyle name="Comma 2 2 8 3 4" xfId="13302"/>
    <cellStyle name="Comma 2 2 8 3 4 2" xfId="13303"/>
    <cellStyle name="Comma 2 2 8 3 4 2 2" xfId="13304"/>
    <cellStyle name="Comma 2 2 8 3 4 2 2 2" xfId="13305"/>
    <cellStyle name="Comma 2 2 8 3 4 2 2 3" xfId="13306"/>
    <cellStyle name="Comma 2 2 8 3 4 2 3" xfId="13307"/>
    <cellStyle name="Comma 2 2 8 3 4 2 4" xfId="13308"/>
    <cellStyle name="Comma 2 2 8 3 4 3" xfId="13309"/>
    <cellStyle name="Comma 2 2 8 3 4 3 2" xfId="13310"/>
    <cellStyle name="Comma 2 2 8 3 4 3 3" xfId="13311"/>
    <cellStyle name="Comma 2 2 8 3 4 4" xfId="13312"/>
    <cellStyle name="Comma 2 2 8 3 4 5" xfId="13313"/>
    <cellStyle name="Comma 2 2 8 3 5" xfId="13314"/>
    <cellStyle name="Comma 2 2 8 3 5 2" xfId="13315"/>
    <cellStyle name="Comma 2 2 8 3 5 2 2" xfId="13316"/>
    <cellStyle name="Comma 2 2 8 3 5 2 3" xfId="13317"/>
    <cellStyle name="Comma 2 2 8 3 5 3" xfId="13318"/>
    <cellStyle name="Comma 2 2 8 3 5 4" xfId="13319"/>
    <cellStyle name="Comma 2 2 8 3 6" xfId="13320"/>
    <cellStyle name="Comma 2 2 8 3 6 2" xfId="13321"/>
    <cellStyle name="Comma 2 2 8 3 6 3" xfId="13322"/>
    <cellStyle name="Comma 2 2 8 3 7" xfId="13323"/>
    <cellStyle name="Comma 2 2 8 3 8" xfId="13324"/>
    <cellStyle name="Comma 2 2 8 3 9" xfId="13325"/>
    <cellStyle name="Comma 2 2 8 4" xfId="13326"/>
    <cellStyle name="Comma 2 2 8 4 2" xfId="13327"/>
    <cellStyle name="Comma 2 2 8 4 2 2" xfId="13328"/>
    <cellStyle name="Comma 2 2 8 4 2 2 2" xfId="13329"/>
    <cellStyle name="Comma 2 2 8 4 2 2 3" xfId="13330"/>
    <cellStyle name="Comma 2 2 8 4 2 3" xfId="13331"/>
    <cellStyle name="Comma 2 2 8 4 2 4" xfId="13332"/>
    <cellStyle name="Comma 2 2 8 4 3" xfId="13333"/>
    <cellStyle name="Comma 2 2 8 4 3 2" xfId="13334"/>
    <cellStyle name="Comma 2 2 8 4 3 3" xfId="13335"/>
    <cellStyle name="Comma 2 2 8 4 4" xfId="13336"/>
    <cellStyle name="Comma 2 2 8 4 5" xfId="13337"/>
    <cellStyle name="Comma 2 2 8 5" xfId="13338"/>
    <cellStyle name="Comma 2 2 8 5 2" xfId="13339"/>
    <cellStyle name="Comma 2 2 8 5 2 2" xfId="13340"/>
    <cellStyle name="Comma 2 2 8 5 2 2 2" xfId="13341"/>
    <cellStyle name="Comma 2 2 8 5 2 2 3" xfId="13342"/>
    <cellStyle name="Comma 2 2 8 5 2 3" xfId="13343"/>
    <cellStyle name="Comma 2 2 8 5 2 4" xfId="13344"/>
    <cellStyle name="Comma 2 2 8 5 3" xfId="13345"/>
    <cellStyle name="Comma 2 2 8 5 3 2" xfId="13346"/>
    <cellStyle name="Comma 2 2 8 5 3 3" xfId="13347"/>
    <cellStyle name="Comma 2 2 8 5 4" xfId="13348"/>
    <cellStyle name="Comma 2 2 8 5 5" xfId="13349"/>
    <cellStyle name="Comma 2 2 8 6" xfId="13350"/>
    <cellStyle name="Comma 2 2 8 6 2" xfId="13351"/>
    <cellStyle name="Comma 2 2 8 6 2 2" xfId="13352"/>
    <cellStyle name="Comma 2 2 8 6 2 2 2" xfId="13353"/>
    <cellStyle name="Comma 2 2 8 6 2 2 3" xfId="13354"/>
    <cellStyle name="Comma 2 2 8 6 2 3" xfId="13355"/>
    <cellStyle name="Comma 2 2 8 6 2 4" xfId="13356"/>
    <cellStyle name="Comma 2 2 8 6 3" xfId="13357"/>
    <cellStyle name="Comma 2 2 8 6 3 2" xfId="13358"/>
    <cellStyle name="Comma 2 2 8 6 3 3" xfId="13359"/>
    <cellStyle name="Comma 2 2 8 6 4" xfId="13360"/>
    <cellStyle name="Comma 2 2 8 6 5" xfId="13361"/>
    <cellStyle name="Comma 2 2 8 7" xfId="13362"/>
    <cellStyle name="Comma 2 2 8 7 2" xfId="13363"/>
    <cellStyle name="Comma 2 2 8 7 2 2" xfId="13364"/>
    <cellStyle name="Comma 2 2 8 7 2 3" xfId="13365"/>
    <cellStyle name="Comma 2 2 8 7 3" xfId="13366"/>
    <cellStyle name="Comma 2 2 8 7 4" xfId="13367"/>
    <cellStyle name="Comma 2 2 8 8" xfId="13368"/>
    <cellStyle name="Comma 2 2 8 8 2" xfId="13369"/>
    <cellStyle name="Comma 2 2 8 8 3" xfId="13370"/>
    <cellStyle name="Comma 2 2 8 9" xfId="13371"/>
    <cellStyle name="Comma 2 2 9" xfId="13372"/>
    <cellStyle name="Comma 2 2 9 10" xfId="13373"/>
    <cellStyle name="Comma 2 2 9 11" xfId="13374"/>
    <cellStyle name="Comma 2 2 9 2" xfId="13375"/>
    <cellStyle name="Comma 2 2 9 2 10" xfId="13376"/>
    <cellStyle name="Comma 2 2 9 2 2" xfId="13377"/>
    <cellStyle name="Comma 2 2 9 2 2 2" xfId="13378"/>
    <cellStyle name="Comma 2 2 9 2 2 2 2" xfId="13379"/>
    <cellStyle name="Comma 2 2 9 2 2 2 2 2" xfId="13380"/>
    <cellStyle name="Comma 2 2 9 2 2 2 2 2 2" xfId="13381"/>
    <cellStyle name="Comma 2 2 9 2 2 2 2 2 3" xfId="13382"/>
    <cellStyle name="Comma 2 2 9 2 2 2 2 3" xfId="13383"/>
    <cellStyle name="Comma 2 2 9 2 2 2 2 4" xfId="13384"/>
    <cellStyle name="Comma 2 2 9 2 2 2 3" xfId="13385"/>
    <cellStyle name="Comma 2 2 9 2 2 2 3 2" xfId="13386"/>
    <cellStyle name="Comma 2 2 9 2 2 2 3 3" xfId="13387"/>
    <cellStyle name="Comma 2 2 9 2 2 2 4" xfId="13388"/>
    <cellStyle name="Comma 2 2 9 2 2 2 5" xfId="13389"/>
    <cellStyle name="Comma 2 2 9 2 2 3" xfId="13390"/>
    <cellStyle name="Comma 2 2 9 2 2 3 2" xfId="13391"/>
    <cellStyle name="Comma 2 2 9 2 2 3 2 2" xfId="13392"/>
    <cellStyle name="Comma 2 2 9 2 2 3 2 2 2" xfId="13393"/>
    <cellStyle name="Comma 2 2 9 2 2 3 2 2 3" xfId="13394"/>
    <cellStyle name="Comma 2 2 9 2 2 3 2 3" xfId="13395"/>
    <cellStyle name="Comma 2 2 9 2 2 3 2 4" xfId="13396"/>
    <cellStyle name="Comma 2 2 9 2 2 3 3" xfId="13397"/>
    <cellStyle name="Comma 2 2 9 2 2 3 3 2" xfId="13398"/>
    <cellStyle name="Comma 2 2 9 2 2 3 3 3" xfId="13399"/>
    <cellStyle name="Comma 2 2 9 2 2 3 4" xfId="13400"/>
    <cellStyle name="Comma 2 2 9 2 2 3 5" xfId="13401"/>
    <cellStyle name="Comma 2 2 9 2 2 4" xfId="13402"/>
    <cellStyle name="Comma 2 2 9 2 2 4 2" xfId="13403"/>
    <cellStyle name="Comma 2 2 9 2 2 4 2 2" xfId="13404"/>
    <cellStyle name="Comma 2 2 9 2 2 4 2 2 2" xfId="13405"/>
    <cellStyle name="Comma 2 2 9 2 2 4 2 2 3" xfId="13406"/>
    <cellStyle name="Comma 2 2 9 2 2 4 2 3" xfId="13407"/>
    <cellStyle name="Comma 2 2 9 2 2 4 2 4" xfId="13408"/>
    <cellStyle name="Comma 2 2 9 2 2 4 3" xfId="13409"/>
    <cellStyle name="Comma 2 2 9 2 2 4 3 2" xfId="13410"/>
    <cellStyle name="Comma 2 2 9 2 2 4 3 3" xfId="13411"/>
    <cellStyle name="Comma 2 2 9 2 2 4 4" xfId="13412"/>
    <cellStyle name="Comma 2 2 9 2 2 4 5" xfId="13413"/>
    <cellStyle name="Comma 2 2 9 2 2 5" xfId="13414"/>
    <cellStyle name="Comma 2 2 9 2 2 5 2" xfId="13415"/>
    <cellStyle name="Comma 2 2 9 2 2 5 2 2" xfId="13416"/>
    <cellStyle name="Comma 2 2 9 2 2 5 2 3" xfId="13417"/>
    <cellStyle name="Comma 2 2 9 2 2 5 3" xfId="13418"/>
    <cellStyle name="Comma 2 2 9 2 2 5 4" xfId="13419"/>
    <cellStyle name="Comma 2 2 9 2 2 6" xfId="13420"/>
    <cellStyle name="Comma 2 2 9 2 2 6 2" xfId="13421"/>
    <cellStyle name="Comma 2 2 9 2 2 6 3" xfId="13422"/>
    <cellStyle name="Comma 2 2 9 2 2 7" xfId="13423"/>
    <cellStyle name="Comma 2 2 9 2 2 8" xfId="13424"/>
    <cellStyle name="Comma 2 2 9 2 2 9" xfId="13425"/>
    <cellStyle name="Comma 2 2 9 2 3" xfId="13426"/>
    <cellStyle name="Comma 2 2 9 2 3 2" xfId="13427"/>
    <cellStyle name="Comma 2 2 9 2 3 2 2" xfId="13428"/>
    <cellStyle name="Comma 2 2 9 2 3 2 2 2" xfId="13429"/>
    <cellStyle name="Comma 2 2 9 2 3 2 2 3" xfId="13430"/>
    <cellStyle name="Comma 2 2 9 2 3 2 3" xfId="13431"/>
    <cellStyle name="Comma 2 2 9 2 3 2 4" xfId="13432"/>
    <cellStyle name="Comma 2 2 9 2 3 3" xfId="13433"/>
    <cellStyle name="Comma 2 2 9 2 3 3 2" xfId="13434"/>
    <cellStyle name="Comma 2 2 9 2 3 3 3" xfId="13435"/>
    <cellStyle name="Comma 2 2 9 2 3 4" xfId="13436"/>
    <cellStyle name="Comma 2 2 9 2 3 5" xfId="13437"/>
    <cellStyle name="Comma 2 2 9 2 4" xfId="13438"/>
    <cellStyle name="Comma 2 2 9 2 4 2" xfId="13439"/>
    <cellStyle name="Comma 2 2 9 2 4 2 2" xfId="13440"/>
    <cellStyle name="Comma 2 2 9 2 4 2 2 2" xfId="13441"/>
    <cellStyle name="Comma 2 2 9 2 4 2 2 3" xfId="13442"/>
    <cellStyle name="Comma 2 2 9 2 4 2 3" xfId="13443"/>
    <cellStyle name="Comma 2 2 9 2 4 2 4" xfId="13444"/>
    <cellStyle name="Comma 2 2 9 2 4 3" xfId="13445"/>
    <cellStyle name="Comma 2 2 9 2 4 3 2" xfId="13446"/>
    <cellStyle name="Comma 2 2 9 2 4 3 3" xfId="13447"/>
    <cellStyle name="Comma 2 2 9 2 4 4" xfId="13448"/>
    <cellStyle name="Comma 2 2 9 2 4 5" xfId="13449"/>
    <cellStyle name="Comma 2 2 9 2 5" xfId="13450"/>
    <cellStyle name="Comma 2 2 9 2 5 2" xfId="13451"/>
    <cellStyle name="Comma 2 2 9 2 5 2 2" xfId="13452"/>
    <cellStyle name="Comma 2 2 9 2 5 2 2 2" xfId="13453"/>
    <cellStyle name="Comma 2 2 9 2 5 2 2 3" xfId="13454"/>
    <cellStyle name="Comma 2 2 9 2 5 2 3" xfId="13455"/>
    <cellStyle name="Comma 2 2 9 2 5 2 4" xfId="13456"/>
    <cellStyle name="Comma 2 2 9 2 5 3" xfId="13457"/>
    <cellStyle name="Comma 2 2 9 2 5 3 2" xfId="13458"/>
    <cellStyle name="Comma 2 2 9 2 5 3 3" xfId="13459"/>
    <cellStyle name="Comma 2 2 9 2 5 4" xfId="13460"/>
    <cellStyle name="Comma 2 2 9 2 5 5" xfId="13461"/>
    <cellStyle name="Comma 2 2 9 2 6" xfId="13462"/>
    <cellStyle name="Comma 2 2 9 2 6 2" xfId="13463"/>
    <cellStyle name="Comma 2 2 9 2 6 2 2" xfId="13464"/>
    <cellStyle name="Comma 2 2 9 2 6 2 3" xfId="13465"/>
    <cellStyle name="Comma 2 2 9 2 6 3" xfId="13466"/>
    <cellStyle name="Comma 2 2 9 2 6 4" xfId="13467"/>
    <cellStyle name="Comma 2 2 9 2 7" xfId="13468"/>
    <cellStyle name="Comma 2 2 9 2 7 2" xfId="13469"/>
    <cellStyle name="Comma 2 2 9 2 7 3" xfId="13470"/>
    <cellStyle name="Comma 2 2 9 2 8" xfId="13471"/>
    <cellStyle name="Comma 2 2 9 2 9" xfId="13472"/>
    <cellStyle name="Comma 2 2 9 3" xfId="13473"/>
    <cellStyle name="Comma 2 2 9 3 10" xfId="13474"/>
    <cellStyle name="Comma 2 2 9 3 2" xfId="13475"/>
    <cellStyle name="Comma 2 2 9 3 2 2" xfId="13476"/>
    <cellStyle name="Comma 2 2 9 3 2 2 2" xfId="13477"/>
    <cellStyle name="Comma 2 2 9 3 2 2 2 2" xfId="13478"/>
    <cellStyle name="Comma 2 2 9 3 2 2 2 3" xfId="13479"/>
    <cellStyle name="Comma 2 2 9 3 2 2 3" xfId="13480"/>
    <cellStyle name="Comma 2 2 9 3 2 2 4" xfId="13481"/>
    <cellStyle name="Comma 2 2 9 3 2 3" xfId="13482"/>
    <cellStyle name="Comma 2 2 9 3 2 3 2" xfId="13483"/>
    <cellStyle name="Comma 2 2 9 3 2 3 3" xfId="13484"/>
    <cellStyle name="Comma 2 2 9 3 2 4" xfId="13485"/>
    <cellStyle name="Comma 2 2 9 3 2 5" xfId="13486"/>
    <cellStyle name="Comma 2 2 9 3 3" xfId="13487"/>
    <cellStyle name="Comma 2 2 9 3 3 2" xfId="13488"/>
    <cellStyle name="Comma 2 2 9 3 3 2 2" xfId="13489"/>
    <cellStyle name="Comma 2 2 9 3 3 2 2 2" xfId="13490"/>
    <cellStyle name="Comma 2 2 9 3 3 2 2 3" xfId="13491"/>
    <cellStyle name="Comma 2 2 9 3 3 2 3" xfId="13492"/>
    <cellStyle name="Comma 2 2 9 3 3 2 4" xfId="13493"/>
    <cellStyle name="Comma 2 2 9 3 3 3" xfId="13494"/>
    <cellStyle name="Comma 2 2 9 3 3 3 2" xfId="13495"/>
    <cellStyle name="Comma 2 2 9 3 3 3 3" xfId="13496"/>
    <cellStyle name="Comma 2 2 9 3 3 4" xfId="13497"/>
    <cellStyle name="Comma 2 2 9 3 3 5" xfId="13498"/>
    <cellStyle name="Comma 2 2 9 3 4" xfId="13499"/>
    <cellStyle name="Comma 2 2 9 3 4 2" xfId="13500"/>
    <cellStyle name="Comma 2 2 9 3 4 2 2" xfId="13501"/>
    <cellStyle name="Comma 2 2 9 3 4 2 2 2" xfId="13502"/>
    <cellStyle name="Comma 2 2 9 3 4 2 2 3" xfId="13503"/>
    <cellStyle name="Comma 2 2 9 3 4 2 3" xfId="13504"/>
    <cellStyle name="Comma 2 2 9 3 4 2 4" xfId="13505"/>
    <cellStyle name="Comma 2 2 9 3 4 3" xfId="13506"/>
    <cellStyle name="Comma 2 2 9 3 4 3 2" xfId="13507"/>
    <cellStyle name="Comma 2 2 9 3 4 3 3" xfId="13508"/>
    <cellStyle name="Comma 2 2 9 3 4 4" xfId="13509"/>
    <cellStyle name="Comma 2 2 9 3 4 5" xfId="13510"/>
    <cellStyle name="Comma 2 2 9 3 5" xfId="13511"/>
    <cellStyle name="Comma 2 2 9 3 5 2" xfId="13512"/>
    <cellStyle name="Comma 2 2 9 3 5 2 2" xfId="13513"/>
    <cellStyle name="Comma 2 2 9 3 5 2 3" xfId="13514"/>
    <cellStyle name="Comma 2 2 9 3 5 3" xfId="13515"/>
    <cellStyle name="Comma 2 2 9 3 5 4" xfId="13516"/>
    <cellStyle name="Comma 2 2 9 3 6" xfId="13517"/>
    <cellStyle name="Comma 2 2 9 3 6 2" xfId="13518"/>
    <cellStyle name="Comma 2 2 9 3 6 3" xfId="13519"/>
    <cellStyle name="Comma 2 2 9 3 7" xfId="13520"/>
    <cellStyle name="Comma 2 2 9 3 8" xfId="13521"/>
    <cellStyle name="Comma 2 2 9 3 9" xfId="13522"/>
    <cellStyle name="Comma 2 2 9 4" xfId="13523"/>
    <cellStyle name="Comma 2 2 9 4 2" xfId="13524"/>
    <cellStyle name="Comma 2 2 9 4 2 2" xfId="13525"/>
    <cellStyle name="Comma 2 2 9 4 2 2 2" xfId="13526"/>
    <cellStyle name="Comma 2 2 9 4 2 2 3" xfId="13527"/>
    <cellStyle name="Comma 2 2 9 4 2 3" xfId="13528"/>
    <cellStyle name="Comma 2 2 9 4 2 4" xfId="13529"/>
    <cellStyle name="Comma 2 2 9 4 3" xfId="13530"/>
    <cellStyle name="Comma 2 2 9 4 3 2" xfId="13531"/>
    <cellStyle name="Comma 2 2 9 4 3 3" xfId="13532"/>
    <cellStyle name="Comma 2 2 9 4 4" xfId="13533"/>
    <cellStyle name="Comma 2 2 9 4 5" xfId="13534"/>
    <cellStyle name="Comma 2 2 9 5" xfId="13535"/>
    <cellStyle name="Comma 2 2 9 5 2" xfId="13536"/>
    <cellStyle name="Comma 2 2 9 5 2 2" xfId="13537"/>
    <cellStyle name="Comma 2 2 9 5 2 2 2" xfId="13538"/>
    <cellStyle name="Comma 2 2 9 5 2 2 3" xfId="13539"/>
    <cellStyle name="Comma 2 2 9 5 2 3" xfId="13540"/>
    <cellStyle name="Comma 2 2 9 5 2 4" xfId="13541"/>
    <cellStyle name="Comma 2 2 9 5 3" xfId="13542"/>
    <cellStyle name="Comma 2 2 9 5 3 2" xfId="13543"/>
    <cellStyle name="Comma 2 2 9 5 3 3" xfId="13544"/>
    <cellStyle name="Comma 2 2 9 5 4" xfId="13545"/>
    <cellStyle name="Comma 2 2 9 5 5" xfId="13546"/>
    <cellStyle name="Comma 2 2 9 6" xfId="13547"/>
    <cellStyle name="Comma 2 2 9 6 2" xfId="13548"/>
    <cellStyle name="Comma 2 2 9 6 2 2" xfId="13549"/>
    <cellStyle name="Comma 2 2 9 6 2 2 2" xfId="13550"/>
    <cellStyle name="Comma 2 2 9 6 2 2 3" xfId="13551"/>
    <cellStyle name="Comma 2 2 9 6 2 3" xfId="13552"/>
    <cellStyle name="Comma 2 2 9 6 2 4" xfId="13553"/>
    <cellStyle name="Comma 2 2 9 6 3" xfId="13554"/>
    <cellStyle name="Comma 2 2 9 6 3 2" xfId="13555"/>
    <cellStyle name="Comma 2 2 9 6 3 3" xfId="13556"/>
    <cellStyle name="Comma 2 2 9 6 4" xfId="13557"/>
    <cellStyle name="Comma 2 2 9 6 5" xfId="13558"/>
    <cellStyle name="Comma 2 2 9 7" xfId="13559"/>
    <cellStyle name="Comma 2 2 9 7 2" xfId="13560"/>
    <cellStyle name="Comma 2 2 9 7 2 2" xfId="13561"/>
    <cellStyle name="Comma 2 2 9 7 2 3" xfId="13562"/>
    <cellStyle name="Comma 2 2 9 7 3" xfId="13563"/>
    <cellStyle name="Comma 2 2 9 7 4" xfId="13564"/>
    <cellStyle name="Comma 2 2 9 8" xfId="13565"/>
    <cellStyle name="Comma 2 2 9 8 2" xfId="13566"/>
    <cellStyle name="Comma 2 2 9 8 3" xfId="13567"/>
    <cellStyle name="Comma 2 2 9 9" xfId="13568"/>
    <cellStyle name="Comma 2 20" xfId="13569"/>
    <cellStyle name="Comma 2 20 2" xfId="13570"/>
    <cellStyle name="Comma 2 21" xfId="13571"/>
    <cellStyle name="Comma 2 21 2" xfId="13572"/>
    <cellStyle name="Comma 2 22" xfId="13573"/>
    <cellStyle name="Comma 2 22 2" xfId="13574"/>
    <cellStyle name="Comma 2 23" xfId="13575"/>
    <cellStyle name="Comma 2 23 2" xfId="13576"/>
    <cellStyle name="Comma 2 24" xfId="13577"/>
    <cellStyle name="Comma 2 24 2" xfId="13578"/>
    <cellStyle name="Comma 2 25" xfId="13579"/>
    <cellStyle name="Comma 2 25 2" xfId="13580"/>
    <cellStyle name="Comma 2 26" xfId="13581"/>
    <cellStyle name="Comma 2 26 2" xfId="13582"/>
    <cellStyle name="Comma 2 27" xfId="13583"/>
    <cellStyle name="Comma 2 27 2" xfId="13584"/>
    <cellStyle name="Comma 2 28" xfId="13585"/>
    <cellStyle name="Comma 2 28 2" xfId="13586"/>
    <cellStyle name="Comma 2 29" xfId="13587"/>
    <cellStyle name="Comma 2 29 2" xfId="13588"/>
    <cellStyle name="Comma 2 3" xfId="13589"/>
    <cellStyle name="Comma 2 3 10" xfId="13590"/>
    <cellStyle name="Comma 2 3 10 2" xfId="13591"/>
    <cellStyle name="Comma 2 3 10 3" xfId="13592"/>
    <cellStyle name="Comma 2 3 10 4" xfId="13593"/>
    <cellStyle name="Comma 2 3 11" xfId="13594"/>
    <cellStyle name="Comma 2 3 11 2" xfId="13595"/>
    <cellStyle name="Comma 2 3 11 3" xfId="13596"/>
    <cellStyle name="Comma 2 3 11 4" xfId="13597"/>
    <cellStyle name="Comma 2 3 12" xfId="13598"/>
    <cellStyle name="Comma 2 3 12 2" xfId="13599"/>
    <cellStyle name="Comma 2 3 12 3" xfId="13600"/>
    <cellStyle name="Comma 2 3 12 4" xfId="13601"/>
    <cellStyle name="Comma 2 3 13" xfId="13602"/>
    <cellStyle name="Comma 2 3 13 2" xfId="13603"/>
    <cellStyle name="Comma 2 3 13 3" xfId="13604"/>
    <cellStyle name="Comma 2 3 13 4" xfId="13605"/>
    <cellStyle name="Comma 2 3 14" xfId="13606"/>
    <cellStyle name="Comma 2 3 14 2" xfId="13607"/>
    <cellStyle name="Comma 2 3 14 3" xfId="13608"/>
    <cellStyle name="Comma 2 3 14 4" xfId="13609"/>
    <cellStyle name="Comma 2 3 15" xfId="13610"/>
    <cellStyle name="Comma 2 3 15 2" xfId="13611"/>
    <cellStyle name="Comma 2 3 15 3" xfId="13612"/>
    <cellStyle name="Comma 2 3 15 4" xfId="13613"/>
    <cellStyle name="Comma 2 3 16" xfId="13614"/>
    <cellStyle name="Comma 2 3 17" xfId="13615"/>
    <cellStyle name="Comma 2 3 17 2" xfId="13616"/>
    <cellStyle name="Comma 2 3 17 3" xfId="13617"/>
    <cellStyle name="Comma 2 3 17 4" xfId="13618"/>
    <cellStyle name="Comma 2 3 18" xfId="13619"/>
    <cellStyle name="Comma 2 3 19" xfId="13620"/>
    <cellStyle name="Comma 2 3 2" xfId="13621"/>
    <cellStyle name="Comma 2 3 2 10" xfId="13622"/>
    <cellStyle name="Comma 2 3 2 11" xfId="13623"/>
    <cellStyle name="Comma 2 3 2 12" xfId="13624"/>
    <cellStyle name="Comma 2 3 2 13" xfId="13625"/>
    <cellStyle name="Comma 2 3 2 14" xfId="13626"/>
    <cellStyle name="Comma 2 3 2 15" xfId="13627"/>
    <cellStyle name="Comma 2 3 2 16" xfId="13628"/>
    <cellStyle name="Comma 2 3 2 17" xfId="13629"/>
    <cellStyle name="Comma 2 3 2 17 2" xfId="13630"/>
    <cellStyle name="Comma 2 3 2 17 3" xfId="13631"/>
    <cellStyle name="Comma 2 3 2 17 4" xfId="13632"/>
    <cellStyle name="Comma 2 3 2 18" xfId="13633"/>
    <cellStyle name="Comma 2 3 2 19" xfId="13634"/>
    <cellStyle name="Comma 2 3 2 2" xfId="13635"/>
    <cellStyle name="Comma 2 3 2 2 2" xfId="13636"/>
    <cellStyle name="Comma 2 3 2 2 2 2" xfId="13637"/>
    <cellStyle name="Comma 2 3 2 2 2 3" xfId="13638"/>
    <cellStyle name="Comma 2 3 2 2 2 4" xfId="13639"/>
    <cellStyle name="Comma 2 3 2 2 2 5" xfId="13640"/>
    <cellStyle name="Comma 2 3 2 2 3" xfId="13641"/>
    <cellStyle name="Comma 2 3 2 2 3 2" xfId="13642"/>
    <cellStyle name="Comma 2 3 2 2 4" xfId="13643"/>
    <cellStyle name="Comma 2 3 2 2 5" xfId="13644"/>
    <cellStyle name="Comma 2 3 2 20" xfId="13645"/>
    <cellStyle name="Comma 2 3 2 21" xfId="13646"/>
    <cellStyle name="Comma 2 3 2 22" xfId="13647"/>
    <cellStyle name="Comma 2 3 2 23" xfId="13648"/>
    <cellStyle name="Comma 2 3 2 24" xfId="13649"/>
    <cellStyle name="Comma 2 3 2 25" xfId="13650"/>
    <cellStyle name="Comma 2 3 2 3" xfId="13651"/>
    <cellStyle name="Comma 2 3 2 3 2" xfId="13652"/>
    <cellStyle name="Comma 2 3 2 3 3" xfId="13653"/>
    <cellStyle name="Comma 2 3 2 4" xfId="13654"/>
    <cellStyle name="Comma 2 3 2 5" xfId="13655"/>
    <cellStyle name="Comma 2 3 2 5 2" xfId="13656"/>
    <cellStyle name="Comma 2 3 2 6" xfId="13657"/>
    <cellStyle name="Comma 2 3 2 6 2" xfId="13658"/>
    <cellStyle name="Comma 2 3 2 7" xfId="13659"/>
    <cellStyle name="Comma 2 3 2 8" xfId="13660"/>
    <cellStyle name="Comma 2 3 2 9" xfId="13661"/>
    <cellStyle name="Comma 2 3 20" xfId="13662"/>
    <cellStyle name="Comma 2 3 21" xfId="13663"/>
    <cellStyle name="Comma 2 3 22" xfId="13664"/>
    <cellStyle name="Comma 2 3 23" xfId="13665"/>
    <cellStyle name="Comma 2 3 24" xfId="13666"/>
    <cellStyle name="Comma 2 3 3" xfId="13667"/>
    <cellStyle name="Comma 2 3 3 2" xfId="13668"/>
    <cellStyle name="Comma 2 3 3 2 2" xfId="13669"/>
    <cellStyle name="Comma 2 3 3 2 3" xfId="13670"/>
    <cellStyle name="Comma 2 3 3 2 4" xfId="13671"/>
    <cellStyle name="Comma 2 3 3 3" xfId="13672"/>
    <cellStyle name="Comma 2 3 3 4" xfId="13673"/>
    <cellStyle name="Comma 2 3 3 5" xfId="13674"/>
    <cellStyle name="Comma 2 3 4" xfId="13675"/>
    <cellStyle name="Comma 2 3 4 10" xfId="13676"/>
    <cellStyle name="Comma 2 3 4 11" xfId="13677"/>
    <cellStyle name="Comma 2 3 4 2" xfId="13678"/>
    <cellStyle name="Comma 2 3 4 2 2" xfId="13679"/>
    <cellStyle name="Comma 2 3 4 2 2 2" xfId="13680"/>
    <cellStyle name="Comma 2 3 4 2 2 2 2" xfId="13681"/>
    <cellStyle name="Comma 2 3 4 2 2 2 2 2" xfId="13682"/>
    <cellStyle name="Comma 2 3 4 2 2 2 2 3" xfId="13683"/>
    <cellStyle name="Comma 2 3 4 2 2 2 3" xfId="13684"/>
    <cellStyle name="Comma 2 3 4 2 2 2 4" xfId="13685"/>
    <cellStyle name="Comma 2 3 4 2 2 3" xfId="13686"/>
    <cellStyle name="Comma 2 3 4 2 2 3 2" xfId="13687"/>
    <cellStyle name="Comma 2 3 4 2 2 3 3" xfId="13688"/>
    <cellStyle name="Comma 2 3 4 2 2 4" xfId="13689"/>
    <cellStyle name="Comma 2 3 4 2 2 5" xfId="13690"/>
    <cellStyle name="Comma 2 3 4 2 3" xfId="13691"/>
    <cellStyle name="Comma 2 3 4 2 3 2" xfId="13692"/>
    <cellStyle name="Comma 2 3 4 2 3 2 2" xfId="13693"/>
    <cellStyle name="Comma 2 3 4 2 3 2 2 2" xfId="13694"/>
    <cellStyle name="Comma 2 3 4 2 3 2 2 3" xfId="13695"/>
    <cellStyle name="Comma 2 3 4 2 3 2 3" xfId="13696"/>
    <cellStyle name="Comma 2 3 4 2 3 2 4" xfId="13697"/>
    <cellStyle name="Comma 2 3 4 2 3 3" xfId="13698"/>
    <cellStyle name="Comma 2 3 4 2 3 3 2" xfId="13699"/>
    <cellStyle name="Comma 2 3 4 2 3 3 3" xfId="13700"/>
    <cellStyle name="Comma 2 3 4 2 3 4" xfId="13701"/>
    <cellStyle name="Comma 2 3 4 2 3 5" xfId="13702"/>
    <cellStyle name="Comma 2 3 4 2 4" xfId="13703"/>
    <cellStyle name="Comma 2 3 4 2 4 2" xfId="13704"/>
    <cellStyle name="Comma 2 3 4 2 4 2 2" xfId="13705"/>
    <cellStyle name="Comma 2 3 4 2 4 2 2 2" xfId="13706"/>
    <cellStyle name="Comma 2 3 4 2 4 2 2 3" xfId="13707"/>
    <cellStyle name="Comma 2 3 4 2 4 2 3" xfId="13708"/>
    <cellStyle name="Comma 2 3 4 2 4 2 4" xfId="13709"/>
    <cellStyle name="Comma 2 3 4 2 4 3" xfId="13710"/>
    <cellStyle name="Comma 2 3 4 2 4 3 2" xfId="13711"/>
    <cellStyle name="Comma 2 3 4 2 4 3 3" xfId="13712"/>
    <cellStyle name="Comma 2 3 4 2 4 4" xfId="13713"/>
    <cellStyle name="Comma 2 3 4 2 4 5" xfId="13714"/>
    <cellStyle name="Comma 2 3 4 2 5" xfId="13715"/>
    <cellStyle name="Comma 2 3 4 2 5 2" xfId="13716"/>
    <cellStyle name="Comma 2 3 4 2 5 2 2" xfId="13717"/>
    <cellStyle name="Comma 2 3 4 2 5 2 3" xfId="13718"/>
    <cellStyle name="Comma 2 3 4 2 5 3" xfId="13719"/>
    <cellStyle name="Comma 2 3 4 2 5 4" xfId="13720"/>
    <cellStyle name="Comma 2 3 4 2 6" xfId="13721"/>
    <cellStyle name="Comma 2 3 4 2 6 2" xfId="13722"/>
    <cellStyle name="Comma 2 3 4 2 6 3" xfId="13723"/>
    <cellStyle name="Comma 2 3 4 2 7" xfId="13724"/>
    <cellStyle name="Comma 2 3 4 2 8" xfId="13725"/>
    <cellStyle name="Comma 2 3 4 2 9" xfId="13726"/>
    <cellStyle name="Comma 2 3 4 3" xfId="13727"/>
    <cellStyle name="Comma 2 3 4 3 2" xfId="13728"/>
    <cellStyle name="Comma 2 3 4 3 2 2" xfId="13729"/>
    <cellStyle name="Comma 2 3 4 3 2 2 2" xfId="13730"/>
    <cellStyle name="Comma 2 3 4 3 2 2 3" xfId="13731"/>
    <cellStyle name="Comma 2 3 4 3 2 3" xfId="13732"/>
    <cellStyle name="Comma 2 3 4 3 2 4" xfId="13733"/>
    <cellStyle name="Comma 2 3 4 3 3" xfId="13734"/>
    <cellStyle name="Comma 2 3 4 3 3 2" xfId="13735"/>
    <cellStyle name="Comma 2 3 4 3 3 3" xfId="13736"/>
    <cellStyle name="Comma 2 3 4 3 4" xfId="13737"/>
    <cellStyle name="Comma 2 3 4 3 5" xfId="13738"/>
    <cellStyle name="Comma 2 3 4 4" xfId="13739"/>
    <cellStyle name="Comma 2 3 4 4 2" xfId="13740"/>
    <cellStyle name="Comma 2 3 4 4 2 2" xfId="13741"/>
    <cellStyle name="Comma 2 3 4 4 2 2 2" xfId="13742"/>
    <cellStyle name="Comma 2 3 4 4 2 2 3" xfId="13743"/>
    <cellStyle name="Comma 2 3 4 4 2 3" xfId="13744"/>
    <cellStyle name="Comma 2 3 4 4 2 4" xfId="13745"/>
    <cellStyle name="Comma 2 3 4 4 3" xfId="13746"/>
    <cellStyle name="Comma 2 3 4 4 3 2" xfId="13747"/>
    <cellStyle name="Comma 2 3 4 4 3 3" xfId="13748"/>
    <cellStyle name="Comma 2 3 4 4 4" xfId="13749"/>
    <cellStyle name="Comma 2 3 4 4 5" xfId="13750"/>
    <cellStyle name="Comma 2 3 4 5" xfId="13751"/>
    <cellStyle name="Comma 2 3 4 5 2" xfId="13752"/>
    <cellStyle name="Comma 2 3 4 5 2 2" xfId="13753"/>
    <cellStyle name="Comma 2 3 4 5 2 2 2" xfId="13754"/>
    <cellStyle name="Comma 2 3 4 5 2 2 3" xfId="13755"/>
    <cellStyle name="Comma 2 3 4 5 2 3" xfId="13756"/>
    <cellStyle name="Comma 2 3 4 5 2 4" xfId="13757"/>
    <cellStyle name="Comma 2 3 4 5 3" xfId="13758"/>
    <cellStyle name="Comma 2 3 4 5 3 2" xfId="13759"/>
    <cellStyle name="Comma 2 3 4 5 3 3" xfId="13760"/>
    <cellStyle name="Comma 2 3 4 5 4" xfId="13761"/>
    <cellStyle name="Comma 2 3 4 5 5" xfId="13762"/>
    <cellStyle name="Comma 2 3 4 6" xfId="13763"/>
    <cellStyle name="Comma 2 3 4 6 2" xfId="13764"/>
    <cellStyle name="Comma 2 3 4 6 2 2" xfId="13765"/>
    <cellStyle name="Comma 2 3 4 6 2 3" xfId="13766"/>
    <cellStyle name="Comma 2 3 4 6 3" xfId="13767"/>
    <cellStyle name="Comma 2 3 4 6 4" xfId="13768"/>
    <cellStyle name="Comma 2 3 4 7" xfId="13769"/>
    <cellStyle name="Comma 2 3 4 7 2" xfId="13770"/>
    <cellStyle name="Comma 2 3 4 7 3" xfId="13771"/>
    <cellStyle name="Comma 2 3 4 8" xfId="13772"/>
    <cellStyle name="Comma 2 3 4 9" xfId="13773"/>
    <cellStyle name="Comma 2 3 5" xfId="13774"/>
    <cellStyle name="Comma 2 3 5 2" xfId="13775"/>
    <cellStyle name="Comma 2 3 5 2 2" xfId="13776"/>
    <cellStyle name="Comma 2 3 5 2 2 2" xfId="13777"/>
    <cellStyle name="Comma 2 3 5 2 2 2 2" xfId="13778"/>
    <cellStyle name="Comma 2 3 5 2 2 2 3" xfId="13779"/>
    <cellStyle name="Comma 2 3 5 2 2 3" xfId="13780"/>
    <cellStyle name="Comma 2 3 5 2 2 4" xfId="13781"/>
    <cellStyle name="Comma 2 3 5 2 3" xfId="13782"/>
    <cellStyle name="Comma 2 3 5 2 3 2" xfId="13783"/>
    <cellStyle name="Comma 2 3 5 2 3 3" xfId="13784"/>
    <cellStyle name="Comma 2 3 5 2 4" xfId="13785"/>
    <cellStyle name="Comma 2 3 5 2 5" xfId="13786"/>
    <cellStyle name="Comma 2 3 5 3" xfId="13787"/>
    <cellStyle name="Comma 2 3 5 3 2" xfId="13788"/>
    <cellStyle name="Comma 2 3 5 3 2 2" xfId="13789"/>
    <cellStyle name="Comma 2 3 5 3 2 2 2" xfId="13790"/>
    <cellStyle name="Comma 2 3 5 3 2 2 3" xfId="13791"/>
    <cellStyle name="Comma 2 3 5 3 2 3" xfId="13792"/>
    <cellStyle name="Comma 2 3 5 3 2 4" xfId="13793"/>
    <cellStyle name="Comma 2 3 5 3 3" xfId="13794"/>
    <cellStyle name="Comma 2 3 5 3 3 2" xfId="13795"/>
    <cellStyle name="Comma 2 3 5 3 3 3" xfId="13796"/>
    <cellStyle name="Comma 2 3 5 3 4" xfId="13797"/>
    <cellStyle name="Comma 2 3 5 3 5" xfId="13798"/>
    <cellStyle name="Comma 2 3 5 4" xfId="13799"/>
    <cellStyle name="Comma 2 3 5 4 2" xfId="13800"/>
    <cellStyle name="Comma 2 3 5 4 2 2" xfId="13801"/>
    <cellStyle name="Comma 2 3 5 4 2 2 2" xfId="13802"/>
    <cellStyle name="Comma 2 3 5 4 2 2 3" xfId="13803"/>
    <cellStyle name="Comma 2 3 5 4 2 3" xfId="13804"/>
    <cellStyle name="Comma 2 3 5 4 2 4" xfId="13805"/>
    <cellStyle name="Comma 2 3 5 4 3" xfId="13806"/>
    <cellStyle name="Comma 2 3 5 4 3 2" xfId="13807"/>
    <cellStyle name="Comma 2 3 5 4 3 3" xfId="13808"/>
    <cellStyle name="Comma 2 3 5 4 4" xfId="13809"/>
    <cellStyle name="Comma 2 3 5 4 5" xfId="13810"/>
    <cellStyle name="Comma 2 3 5 5" xfId="13811"/>
    <cellStyle name="Comma 2 3 5 5 2" xfId="13812"/>
    <cellStyle name="Comma 2 3 5 5 2 2" xfId="13813"/>
    <cellStyle name="Comma 2 3 5 5 2 3" xfId="13814"/>
    <cellStyle name="Comma 2 3 5 5 3" xfId="13815"/>
    <cellStyle name="Comma 2 3 5 5 4" xfId="13816"/>
    <cellStyle name="Comma 2 3 5 6" xfId="13817"/>
    <cellStyle name="Comma 2 3 5 6 2" xfId="13818"/>
    <cellStyle name="Comma 2 3 5 6 3" xfId="13819"/>
    <cellStyle name="Comma 2 3 5 7" xfId="13820"/>
    <cellStyle name="Comma 2 3 5 8" xfId="13821"/>
    <cellStyle name="Comma 2 3 5 9" xfId="13822"/>
    <cellStyle name="Comma 2 3 6" xfId="13823"/>
    <cellStyle name="Comma 2 3 6 2" xfId="13824"/>
    <cellStyle name="Comma 2 3 6 2 2" xfId="13825"/>
    <cellStyle name="Comma 2 3 6 2 2 2" xfId="13826"/>
    <cellStyle name="Comma 2 3 6 2 2 2 2" xfId="13827"/>
    <cellStyle name="Comma 2 3 6 2 2 2 3" xfId="13828"/>
    <cellStyle name="Comma 2 3 6 2 2 3" xfId="13829"/>
    <cellStyle name="Comma 2 3 6 2 2 4" xfId="13830"/>
    <cellStyle name="Comma 2 3 6 2 3" xfId="13831"/>
    <cellStyle name="Comma 2 3 6 2 3 2" xfId="13832"/>
    <cellStyle name="Comma 2 3 6 2 3 3" xfId="13833"/>
    <cellStyle name="Comma 2 3 6 2 4" xfId="13834"/>
    <cellStyle name="Comma 2 3 6 2 5" xfId="13835"/>
    <cellStyle name="Comma 2 3 6 3" xfId="13836"/>
    <cellStyle name="Comma 2 3 6 3 2" xfId="13837"/>
    <cellStyle name="Comma 2 3 6 3 2 2" xfId="13838"/>
    <cellStyle name="Comma 2 3 6 3 2 2 2" xfId="13839"/>
    <cellStyle name="Comma 2 3 6 3 2 2 3" xfId="13840"/>
    <cellStyle name="Comma 2 3 6 3 2 3" xfId="13841"/>
    <cellStyle name="Comma 2 3 6 3 2 4" xfId="13842"/>
    <cellStyle name="Comma 2 3 6 3 3" xfId="13843"/>
    <cellStyle name="Comma 2 3 6 3 3 2" xfId="13844"/>
    <cellStyle name="Comma 2 3 6 3 3 3" xfId="13845"/>
    <cellStyle name="Comma 2 3 6 3 4" xfId="13846"/>
    <cellStyle name="Comma 2 3 6 3 5" xfId="13847"/>
    <cellStyle name="Comma 2 3 6 4" xfId="13848"/>
    <cellStyle name="Comma 2 3 6 4 2" xfId="13849"/>
    <cellStyle name="Comma 2 3 6 4 2 2" xfId="13850"/>
    <cellStyle name="Comma 2 3 6 4 2 2 2" xfId="13851"/>
    <cellStyle name="Comma 2 3 6 4 2 2 3" xfId="13852"/>
    <cellStyle name="Comma 2 3 6 4 2 3" xfId="13853"/>
    <cellStyle name="Comma 2 3 6 4 2 4" xfId="13854"/>
    <cellStyle name="Comma 2 3 6 4 3" xfId="13855"/>
    <cellStyle name="Comma 2 3 6 4 3 2" xfId="13856"/>
    <cellStyle name="Comma 2 3 6 4 3 3" xfId="13857"/>
    <cellStyle name="Comma 2 3 6 4 4" xfId="13858"/>
    <cellStyle name="Comma 2 3 6 4 5" xfId="13859"/>
    <cellStyle name="Comma 2 3 6 5" xfId="13860"/>
    <cellStyle name="Comma 2 3 6 5 2" xfId="13861"/>
    <cellStyle name="Comma 2 3 6 5 2 2" xfId="13862"/>
    <cellStyle name="Comma 2 3 6 5 2 3" xfId="13863"/>
    <cellStyle name="Comma 2 3 6 5 3" xfId="13864"/>
    <cellStyle name="Comma 2 3 6 5 4" xfId="13865"/>
    <cellStyle name="Comma 2 3 6 6" xfId="13866"/>
    <cellStyle name="Comma 2 3 6 6 2" xfId="13867"/>
    <cellStyle name="Comma 2 3 6 6 3" xfId="13868"/>
    <cellStyle name="Comma 2 3 6 7" xfId="13869"/>
    <cellStyle name="Comma 2 3 6 8" xfId="13870"/>
    <cellStyle name="Comma 2 3 6 9" xfId="13871"/>
    <cellStyle name="Comma 2 3 7" xfId="13872"/>
    <cellStyle name="Comma 2 3 7 2" xfId="13873"/>
    <cellStyle name="Comma 2 3 7 3" xfId="13874"/>
    <cellStyle name="Comma 2 3 7 4" xfId="13875"/>
    <cellStyle name="Comma 2 3 7 5" xfId="13876"/>
    <cellStyle name="Comma 2 3 8" xfId="13877"/>
    <cellStyle name="Comma 2 3 8 2" xfId="13878"/>
    <cellStyle name="Comma 2 3 8 3" xfId="13879"/>
    <cellStyle name="Comma 2 3 8 4" xfId="13880"/>
    <cellStyle name="Comma 2 3 9" xfId="13881"/>
    <cellStyle name="Comma 2 3 9 2" xfId="13882"/>
    <cellStyle name="Comma 2 3 9 3" xfId="13883"/>
    <cellStyle name="Comma 2 3 9 4" xfId="13884"/>
    <cellStyle name="Comma 2 30" xfId="13885"/>
    <cellStyle name="Comma 2 30 2" xfId="13886"/>
    <cellStyle name="Comma 2 31" xfId="13887"/>
    <cellStyle name="Comma 2 31 2" xfId="13888"/>
    <cellStyle name="Comma 2 32" xfId="13889"/>
    <cellStyle name="Comma 2 32 2" xfId="13890"/>
    <cellStyle name="Comma 2 33" xfId="13891"/>
    <cellStyle name="Comma 2 33 2" xfId="13892"/>
    <cellStyle name="Comma 2 34" xfId="13893"/>
    <cellStyle name="Comma 2 34 2" xfId="13894"/>
    <cellStyle name="Comma 2 35" xfId="13895"/>
    <cellStyle name="Comma 2 35 2" xfId="13896"/>
    <cellStyle name="Comma 2 36" xfId="13897"/>
    <cellStyle name="Comma 2 36 2" xfId="13898"/>
    <cellStyle name="Comma 2 37" xfId="13899"/>
    <cellStyle name="Comma 2 37 2" xfId="13900"/>
    <cellStyle name="Comma 2 38" xfId="13901"/>
    <cellStyle name="Comma 2 38 2" xfId="13902"/>
    <cellStyle name="Comma 2 39" xfId="13903"/>
    <cellStyle name="Comma 2 39 2" xfId="13904"/>
    <cellStyle name="Comma 2 4" xfId="13905"/>
    <cellStyle name="Comma 2 4 10" xfId="13906"/>
    <cellStyle name="Comma 2 4 10 2" xfId="13907"/>
    <cellStyle name="Comma 2 4 10 3" xfId="13908"/>
    <cellStyle name="Comma 2 4 10 4" xfId="13909"/>
    <cellStyle name="Comma 2 4 11" xfId="13910"/>
    <cellStyle name="Comma 2 4 11 2" xfId="13911"/>
    <cellStyle name="Comma 2 4 11 3" xfId="13912"/>
    <cellStyle name="Comma 2 4 11 4" xfId="13913"/>
    <cellStyle name="Comma 2 4 12" xfId="13914"/>
    <cellStyle name="Comma 2 4 12 2" xfId="13915"/>
    <cellStyle name="Comma 2 4 12 3" xfId="13916"/>
    <cellStyle name="Comma 2 4 12 4" xfId="13917"/>
    <cellStyle name="Comma 2 4 13" xfId="13918"/>
    <cellStyle name="Comma 2 4 13 2" xfId="13919"/>
    <cellStyle name="Comma 2 4 13 3" xfId="13920"/>
    <cellStyle name="Comma 2 4 13 4" xfId="13921"/>
    <cellStyle name="Comma 2 4 14" xfId="13922"/>
    <cellStyle name="Comma 2 4 14 2" xfId="13923"/>
    <cellStyle name="Comma 2 4 14 3" xfId="13924"/>
    <cellStyle name="Comma 2 4 14 4" xfId="13925"/>
    <cellStyle name="Comma 2 4 15" xfId="13926"/>
    <cellStyle name="Comma 2 4 15 2" xfId="13927"/>
    <cellStyle name="Comma 2 4 15 3" xfId="13928"/>
    <cellStyle name="Comma 2 4 15 4" xfId="13929"/>
    <cellStyle name="Comma 2 4 16" xfId="13930"/>
    <cellStyle name="Comma 2 4 17" xfId="13931"/>
    <cellStyle name="Comma 2 4 17 2" xfId="13932"/>
    <cellStyle name="Comma 2 4 17 3" xfId="13933"/>
    <cellStyle name="Comma 2 4 17 4" xfId="13934"/>
    <cellStyle name="Comma 2 4 18" xfId="13935"/>
    <cellStyle name="Comma 2 4 19" xfId="13936"/>
    <cellStyle name="Comma 2 4 2" xfId="13937"/>
    <cellStyle name="Comma 2 4 2 10" xfId="13938"/>
    <cellStyle name="Comma 2 4 2 11" xfId="13939"/>
    <cellStyle name="Comma 2 4 2 12" xfId="13940"/>
    <cellStyle name="Comma 2 4 2 13" xfId="13941"/>
    <cellStyle name="Comma 2 4 2 14" xfId="13942"/>
    <cellStyle name="Comma 2 4 2 15" xfId="13943"/>
    <cellStyle name="Comma 2 4 2 16" xfId="13944"/>
    <cellStyle name="Comma 2 4 2 17" xfId="13945"/>
    <cellStyle name="Comma 2 4 2 17 2" xfId="13946"/>
    <cellStyle name="Comma 2 4 2 17 3" xfId="13947"/>
    <cellStyle name="Comma 2 4 2 17 4" xfId="13948"/>
    <cellStyle name="Comma 2 4 2 18" xfId="13949"/>
    <cellStyle name="Comma 2 4 2 19" xfId="13950"/>
    <cellStyle name="Comma 2 4 2 2" xfId="13951"/>
    <cellStyle name="Comma 2 4 2 2 2" xfId="13952"/>
    <cellStyle name="Comma 2 4 2 2 2 2" xfId="13953"/>
    <cellStyle name="Comma 2 4 2 2 2 3" xfId="13954"/>
    <cellStyle name="Comma 2 4 2 2 2 4" xfId="13955"/>
    <cellStyle name="Comma 2 4 2 2 2 5" xfId="13956"/>
    <cellStyle name="Comma 2 4 2 2 3" xfId="13957"/>
    <cellStyle name="Comma 2 4 2 2 3 2" xfId="13958"/>
    <cellStyle name="Comma 2 4 2 2 4" xfId="13959"/>
    <cellStyle name="Comma 2 4 2 2 5" xfId="13960"/>
    <cellStyle name="Comma 2 4 2 20" xfId="13961"/>
    <cellStyle name="Comma 2 4 2 21" xfId="13962"/>
    <cellStyle name="Comma 2 4 2 22" xfId="13963"/>
    <cellStyle name="Comma 2 4 2 23" xfId="13964"/>
    <cellStyle name="Comma 2 4 2 24" xfId="13965"/>
    <cellStyle name="Comma 2 4 2 25" xfId="13966"/>
    <cellStyle name="Comma 2 4 2 3" xfId="13967"/>
    <cellStyle name="Comma 2 4 2 3 2" xfId="13968"/>
    <cellStyle name="Comma 2 4 2 3 3" xfId="13969"/>
    <cellStyle name="Comma 2 4 2 4" xfId="13970"/>
    <cellStyle name="Comma 2 4 2 5" xfId="13971"/>
    <cellStyle name="Comma 2 4 2 5 2" xfId="13972"/>
    <cellStyle name="Comma 2 4 2 6" xfId="13973"/>
    <cellStyle name="Comma 2 4 2 7" xfId="13974"/>
    <cellStyle name="Comma 2 4 2 8" xfId="13975"/>
    <cellStyle name="Comma 2 4 2 9" xfId="13976"/>
    <cellStyle name="Comma 2 4 20" xfId="13977"/>
    <cellStyle name="Comma 2 4 21" xfId="13978"/>
    <cellStyle name="Comma 2 4 22" xfId="13979"/>
    <cellStyle name="Comma 2 4 23" xfId="13980"/>
    <cellStyle name="Comma 2 4 24" xfId="13981"/>
    <cellStyle name="Comma 2 4 25" xfId="13982"/>
    <cellStyle name="Comma 2 4 3" xfId="13983"/>
    <cellStyle name="Comma 2 4 3 2" xfId="13984"/>
    <cellStyle name="Comma 2 4 3 2 2" xfId="13985"/>
    <cellStyle name="Comma 2 4 3 2 3" xfId="13986"/>
    <cellStyle name="Comma 2 4 3 2 4" xfId="13987"/>
    <cellStyle name="Comma 2 4 3 2 5" xfId="13988"/>
    <cellStyle name="Comma 2 4 3 3" xfId="13989"/>
    <cellStyle name="Comma 2 4 3 4" xfId="13990"/>
    <cellStyle name="Comma 2 4 3 5" xfId="13991"/>
    <cellStyle name="Comma 2 4 4" xfId="13992"/>
    <cellStyle name="Comma 2 4 4 10" xfId="13993"/>
    <cellStyle name="Comma 2 4 4 11" xfId="13994"/>
    <cellStyle name="Comma 2 4 4 2" xfId="13995"/>
    <cellStyle name="Comma 2 4 4 2 2" xfId="13996"/>
    <cellStyle name="Comma 2 4 4 2 2 2" xfId="13997"/>
    <cellStyle name="Comma 2 4 4 2 2 2 2" xfId="13998"/>
    <cellStyle name="Comma 2 4 4 2 2 2 2 2" xfId="13999"/>
    <cellStyle name="Comma 2 4 4 2 2 2 2 3" xfId="14000"/>
    <cellStyle name="Comma 2 4 4 2 2 2 3" xfId="14001"/>
    <cellStyle name="Comma 2 4 4 2 2 2 4" xfId="14002"/>
    <cellStyle name="Comma 2 4 4 2 2 3" xfId="14003"/>
    <cellStyle name="Comma 2 4 4 2 2 3 2" xfId="14004"/>
    <cellStyle name="Comma 2 4 4 2 2 3 3" xfId="14005"/>
    <cellStyle name="Comma 2 4 4 2 2 4" xfId="14006"/>
    <cellStyle name="Comma 2 4 4 2 2 5" xfId="14007"/>
    <cellStyle name="Comma 2 4 4 2 3" xfId="14008"/>
    <cellStyle name="Comma 2 4 4 2 3 2" xfId="14009"/>
    <cellStyle name="Comma 2 4 4 2 3 2 2" xfId="14010"/>
    <cellStyle name="Comma 2 4 4 2 3 2 2 2" xfId="14011"/>
    <cellStyle name="Comma 2 4 4 2 3 2 2 3" xfId="14012"/>
    <cellStyle name="Comma 2 4 4 2 3 2 3" xfId="14013"/>
    <cellStyle name="Comma 2 4 4 2 3 2 4" xfId="14014"/>
    <cellStyle name="Comma 2 4 4 2 3 3" xfId="14015"/>
    <cellStyle name="Comma 2 4 4 2 3 3 2" xfId="14016"/>
    <cellStyle name="Comma 2 4 4 2 3 3 3" xfId="14017"/>
    <cellStyle name="Comma 2 4 4 2 3 4" xfId="14018"/>
    <cellStyle name="Comma 2 4 4 2 3 5" xfId="14019"/>
    <cellStyle name="Comma 2 4 4 2 4" xfId="14020"/>
    <cellStyle name="Comma 2 4 4 2 4 2" xfId="14021"/>
    <cellStyle name="Comma 2 4 4 2 4 2 2" xfId="14022"/>
    <cellStyle name="Comma 2 4 4 2 4 2 2 2" xfId="14023"/>
    <cellStyle name="Comma 2 4 4 2 4 2 2 3" xfId="14024"/>
    <cellStyle name="Comma 2 4 4 2 4 2 3" xfId="14025"/>
    <cellStyle name="Comma 2 4 4 2 4 2 4" xfId="14026"/>
    <cellStyle name="Comma 2 4 4 2 4 3" xfId="14027"/>
    <cellStyle name="Comma 2 4 4 2 4 3 2" xfId="14028"/>
    <cellStyle name="Comma 2 4 4 2 4 3 3" xfId="14029"/>
    <cellStyle name="Comma 2 4 4 2 4 4" xfId="14030"/>
    <cellStyle name="Comma 2 4 4 2 4 5" xfId="14031"/>
    <cellStyle name="Comma 2 4 4 2 5" xfId="14032"/>
    <cellStyle name="Comma 2 4 4 2 5 2" xfId="14033"/>
    <cellStyle name="Comma 2 4 4 2 5 2 2" xfId="14034"/>
    <cellStyle name="Comma 2 4 4 2 5 2 3" xfId="14035"/>
    <cellStyle name="Comma 2 4 4 2 5 3" xfId="14036"/>
    <cellStyle name="Comma 2 4 4 2 5 4" xfId="14037"/>
    <cellStyle name="Comma 2 4 4 2 6" xfId="14038"/>
    <cellStyle name="Comma 2 4 4 2 6 2" xfId="14039"/>
    <cellStyle name="Comma 2 4 4 2 6 3" xfId="14040"/>
    <cellStyle name="Comma 2 4 4 2 7" xfId="14041"/>
    <cellStyle name="Comma 2 4 4 2 8" xfId="14042"/>
    <cellStyle name="Comma 2 4 4 2 9" xfId="14043"/>
    <cellStyle name="Comma 2 4 4 3" xfId="14044"/>
    <cellStyle name="Comma 2 4 4 3 2" xfId="14045"/>
    <cellStyle name="Comma 2 4 4 3 2 2" xfId="14046"/>
    <cellStyle name="Comma 2 4 4 3 2 2 2" xfId="14047"/>
    <cellStyle name="Comma 2 4 4 3 2 2 3" xfId="14048"/>
    <cellStyle name="Comma 2 4 4 3 2 3" xfId="14049"/>
    <cellStyle name="Comma 2 4 4 3 2 4" xfId="14050"/>
    <cellStyle name="Comma 2 4 4 3 3" xfId="14051"/>
    <cellStyle name="Comma 2 4 4 3 3 2" xfId="14052"/>
    <cellStyle name="Comma 2 4 4 3 3 3" xfId="14053"/>
    <cellStyle name="Comma 2 4 4 3 4" xfId="14054"/>
    <cellStyle name="Comma 2 4 4 3 5" xfId="14055"/>
    <cellStyle name="Comma 2 4 4 4" xfId="14056"/>
    <cellStyle name="Comma 2 4 4 4 2" xfId="14057"/>
    <cellStyle name="Comma 2 4 4 4 2 2" xfId="14058"/>
    <cellStyle name="Comma 2 4 4 4 2 2 2" xfId="14059"/>
    <cellStyle name="Comma 2 4 4 4 2 2 3" xfId="14060"/>
    <cellStyle name="Comma 2 4 4 4 2 3" xfId="14061"/>
    <cellStyle name="Comma 2 4 4 4 2 4" xfId="14062"/>
    <cellStyle name="Comma 2 4 4 4 3" xfId="14063"/>
    <cellStyle name="Comma 2 4 4 4 3 2" xfId="14064"/>
    <cellStyle name="Comma 2 4 4 4 3 3" xfId="14065"/>
    <cellStyle name="Comma 2 4 4 4 4" xfId="14066"/>
    <cellStyle name="Comma 2 4 4 4 5" xfId="14067"/>
    <cellStyle name="Comma 2 4 4 5" xfId="14068"/>
    <cellStyle name="Comma 2 4 4 5 2" xfId="14069"/>
    <cellStyle name="Comma 2 4 4 5 2 2" xfId="14070"/>
    <cellStyle name="Comma 2 4 4 5 2 2 2" xfId="14071"/>
    <cellStyle name="Comma 2 4 4 5 2 2 3" xfId="14072"/>
    <cellStyle name="Comma 2 4 4 5 2 3" xfId="14073"/>
    <cellStyle name="Comma 2 4 4 5 2 4" xfId="14074"/>
    <cellStyle name="Comma 2 4 4 5 3" xfId="14075"/>
    <cellStyle name="Comma 2 4 4 5 3 2" xfId="14076"/>
    <cellStyle name="Comma 2 4 4 5 3 3" xfId="14077"/>
    <cellStyle name="Comma 2 4 4 5 4" xfId="14078"/>
    <cellStyle name="Comma 2 4 4 5 5" xfId="14079"/>
    <cellStyle name="Comma 2 4 4 6" xfId="14080"/>
    <cellStyle name="Comma 2 4 4 6 2" xfId="14081"/>
    <cellStyle name="Comma 2 4 4 6 2 2" xfId="14082"/>
    <cellStyle name="Comma 2 4 4 6 2 3" xfId="14083"/>
    <cellStyle name="Comma 2 4 4 6 3" xfId="14084"/>
    <cellStyle name="Comma 2 4 4 6 4" xfId="14085"/>
    <cellStyle name="Comma 2 4 4 7" xfId="14086"/>
    <cellStyle name="Comma 2 4 4 7 2" xfId="14087"/>
    <cellStyle name="Comma 2 4 4 7 3" xfId="14088"/>
    <cellStyle name="Comma 2 4 4 8" xfId="14089"/>
    <cellStyle name="Comma 2 4 4 9" xfId="14090"/>
    <cellStyle name="Comma 2 4 5" xfId="14091"/>
    <cellStyle name="Comma 2 4 5 2" xfId="14092"/>
    <cellStyle name="Comma 2 4 5 2 2" xfId="14093"/>
    <cellStyle name="Comma 2 4 5 2 2 2" xfId="14094"/>
    <cellStyle name="Comma 2 4 5 2 2 2 2" xfId="14095"/>
    <cellStyle name="Comma 2 4 5 2 2 2 3" xfId="14096"/>
    <cellStyle name="Comma 2 4 5 2 2 3" xfId="14097"/>
    <cellStyle name="Comma 2 4 5 2 2 4" xfId="14098"/>
    <cellStyle name="Comma 2 4 5 2 3" xfId="14099"/>
    <cellStyle name="Comma 2 4 5 2 3 2" xfId="14100"/>
    <cellStyle name="Comma 2 4 5 2 3 3" xfId="14101"/>
    <cellStyle name="Comma 2 4 5 2 4" xfId="14102"/>
    <cellStyle name="Comma 2 4 5 2 5" xfId="14103"/>
    <cellStyle name="Comma 2 4 5 3" xfId="14104"/>
    <cellStyle name="Comma 2 4 5 3 2" xfId="14105"/>
    <cellStyle name="Comma 2 4 5 3 2 2" xfId="14106"/>
    <cellStyle name="Comma 2 4 5 3 2 2 2" xfId="14107"/>
    <cellStyle name="Comma 2 4 5 3 2 2 3" xfId="14108"/>
    <cellStyle name="Comma 2 4 5 3 2 3" xfId="14109"/>
    <cellStyle name="Comma 2 4 5 3 2 4" xfId="14110"/>
    <cellStyle name="Comma 2 4 5 3 3" xfId="14111"/>
    <cellStyle name="Comma 2 4 5 3 3 2" xfId="14112"/>
    <cellStyle name="Comma 2 4 5 3 3 3" xfId="14113"/>
    <cellStyle name="Comma 2 4 5 3 4" xfId="14114"/>
    <cellStyle name="Comma 2 4 5 3 5" xfId="14115"/>
    <cellStyle name="Comma 2 4 5 4" xfId="14116"/>
    <cellStyle name="Comma 2 4 5 4 2" xfId="14117"/>
    <cellStyle name="Comma 2 4 5 4 2 2" xfId="14118"/>
    <cellStyle name="Comma 2 4 5 4 2 2 2" xfId="14119"/>
    <cellStyle name="Comma 2 4 5 4 2 2 3" xfId="14120"/>
    <cellStyle name="Comma 2 4 5 4 2 3" xfId="14121"/>
    <cellStyle name="Comma 2 4 5 4 2 4" xfId="14122"/>
    <cellStyle name="Comma 2 4 5 4 3" xfId="14123"/>
    <cellStyle name="Comma 2 4 5 4 3 2" xfId="14124"/>
    <cellStyle name="Comma 2 4 5 4 3 3" xfId="14125"/>
    <cellStyle name="Comma 2 4 5 4 4" xfId="14126"/>
    <cellStyle name="Comma 2 4 5 4 5" xfId="14127"/>
    <cellStyle name="Comma 2 4 5 5" xfId="14128"/>
    <cellStyle name="Comma 2 4 5 5 2" xfId="14129"/>
    <cellStyle name="Comma 2 4 5 5 2 2" xfId="14130"/>
    <cellStyle name="Comma 2 4 5 5 2 3" xfId="14131"/>
    <cellStyle name="Comma 2 4 5 5 3" xfId="14132"/>
    <cellStyle name="Comma 2 4 5 5 4" xfId="14133"/>
    <cellStyle name="Comma 2 4 5 6" xfId="14134"/>
    <cellStyle name="Comma 2 4 5 6 2" xfId="14135"/>
    <cellStyle name="Comma 2 4 5 6 3" xfId="14136"/>
    <cellStyle name="Comma 2 4 5 7" xfId="14137"/>
    <cellStyle name="Comma 2 4 5 8" xfId="14138"/>
    <cellStyle name="Comma 2 4 5 9" xfId="14139"/>
    <cellStyle name="Comma 2 4 6" xfId="14140"/>
    <cellStyle name="Comma 2 4 6 2" xfId="14141"/>
    <cellStyle name="Comma 2 4 6 2 2" xfId="14142"/>
    <cellStyle name="Comma 2 4 6 2 2 2" xfId="14143"/>
    <cellStyle name="Comma 2 4 6 2 2 2 2" xfId="14144"/>
    <cellStyle name="Comma 2 4 6 2 2 2 3" xfId="14145"/>
    <cellStyle name="Comma 2 4 6 2 2 3" xfId="14146"/>
    <cellStyle name="Comma 2 4 6 2 2 4" xfId="14147"/>
    <cellStyle name="Comma 2 4 6 2 3" xfId="14148"/>
    <cellStyle name="Comma 2 4 6 2 3 2" xfId="14149"/>
    <cellStyle name="Comma 2 4 6 2 3 3" xfId="14150"/>
    <cellStyle name="Comma 2 4 6 2 4" xfId="14151"/>
    <cellStyle name="Comma 2 4 6 2 5" xfId="14152"/>
    <cellStyle name="Comma 2 4 6 3" xfId="14153"/>
    <cellStyle name="Comma 2 4 6 3 2" xfId="14154"/>
    <cellStyle name="Comma 2 4 6 3 2 2" xfId="14155"/>
    <cellStyle name="Comma 2 4 6 3 2 2 2" xfId="14156"/>
    <cellStyle name="Comma 2 4 6 3 2 2 3" xfId="14157"/>
    <cellStyle name="Comma 2 4 6 3 2 3" xfId="14158"/>
    <cellStyle name="Comma 2 4 6 3 2 4" xfId="14159"/>
    <cellStyle name="Comma 2 4 6 3 3" xfId="14160"/>
    <cellStyle name="Comma 2 4 6 3 3 2" xfId="14161"/>
    <cellStyle name="Comma 2 4 6 3 3 3" xfId="14162"/>
    <cellStyle name="Comma 2 4 6 3 4" xfId="14163"/>
    <cellStyle name="Comma 2 4 6 3 5" xfId="14164"/>
    <cellStyle name="Comma 2 4 6 4" xfId="14165"/>
    <cellStyle name="Comma 2 4 6 4 2" xfId="14166"/>
    <cellStyle name="Comma 2 4 6 4 2 2" xfId="14167"/>
    <cellStyle name="Comma 2 4 6 4 2 2 2" xfId="14168"/>
    <cellStyle name="Comma 2 4 6 4 2 2 3" xfId="14169"/>
    <cellStyle name="Comma 2 4 6 4 2 3" xfId="14170"/>
    <cellStyle name="Comma 2 4 6 4 2 4" xfId="14171"/>
    <cellStyle name="Comma 2 4 6 4 3" xfId="14172"/>
    <cellStyle name="Comma 2 4 6 4 3 2" xfId="14173"/>
    <cellStyle name="Comma 2 4 6 4 3 3" xfId="14174"/>
    <cellStyle name="Comma 2 4 6 4 4" xfId="14175"/>
    <cellStyle name="Comma 2 4 6 4 5" xfId="14176"/>
    <cellStyle name="Comma 2 4 6 5" xfId="14177"/>
    <cellStyle name="Comma 2 4 6 5 2" xfId="14178"/>
    <cellStyle name="Comma 2 4 6 5 2 2" xfId="14179"/>
    <cellStyle name="Comma 2 4 6 5 2 3" xfId="14180"/>
    <cellStyle name="Comma 2 4 6 5 3" xfId="14181"/>
    <cellStyle name="Comma 2 4 6 5 4" xfId="14182"/>
    <cellStyle name="Comma 2 4 6 6" xfId="14183"/>
    <cellStyle name="Comma 2 4 6 6 2" xfId="14184"/>
    <cellStyle name="Comma 2 4 6 6 3" xfId="14185"/>
    <cellStyle name="Comma 2 4 6 7" xfId="14186"/>
    <cellStyle name="Comma 2 4 6 8" xfId="14187"/>
    <cellStyle name="Comma 2 4 6 9" xfId="14188"/>
    <cellStyle name="Comma 2 4 7" xfId="14189"/>
    <cellStyle name="Comma 2 4 7 2" xfId="14190"/>
    <cellStyle name="Comma 2 4 7 3" xfId="14191"/>
    <cellStyle name="Comma 2 4 7 4" xfId="14192"/>
    <cellStyle name="Comma 2 4 7 5" xfId="14193"/>
    <cellStyle name="Comma 2 4 8" xfId="14194"/>
    <cellStyle name="Comma 2 4 8 2" xfId="14195"/>
    <cellStyle name="Comma 2 4 8 3" xfId="14196"/>
    <cellStyle name="Comma 2 4 8 4" xfId="14197"/>
    <cellStyle name="Comma 2 4 9" xfId="14198"/>
    <cellStyle name="Comma 2 4 9 2" xfId="14199"/>
    <cellStyle name="Comma 2 4 9 3" xfId="14200"/>
    <cellStyle name="Comma 2 4 9 4" xfId="14201"/>
    <cellStyle name="Comma 2 40" xfId="14202"/>
    <cellStyle name="Comma 2 40 2" xfId="14203"/>
    <cellStyle name="Comma 2 41" xfId="14204"/>
    <cellStyle name="Comma 2 41 2" xfId="14205"/>
    <cellStyle name="Comma 2 42" xfId="14206"/>
    <cellStyle name="Comma 2 42 2" xfId="14207"/>
    <cellStyle name="Comma 2 43" xfId="14208"/>
    <cellStyle name="Comma 2 43 2" xfId="14209"/>
    <cellStyle name="Comma 2 44" xfId="14210"/>
    <cellStyle name="Comma 2 45" xfId="14211"/>
    <cellStyle name="Comma 2 46" xfId="14212"/>
    <cellStyle name="Comma 2 47" xfId="14213"/>
    <cellStyle name="Comma 2 48" xfId="14214"/>
    <cellStyle name="Comma 2 49" xfId="14215"/>
    <cellStyle name="Comma 2 5" xfId="14216"/>
    <cellStyle name="Comma 2 5 2" xfId="14217"/>
    <cellStyle name="Comma 2 5 2 2" xfId="14218"/>
    <cellStyle name="Comma 2 5 3" xfId="14219"/>
    <cellStyle name="Comma 2 5 3 2" xfId="14220"/>
    <cellStyle name="Comma 2 5 3 3" xfId="14221"/>
    <cellStyle name="Comma 2 5 4" xfId="14222"/>
    <cellStyle name="Comma 2 50" xfId="14223"/>
    <cellStyle name="Comma 2 51" xfId="14224"/>
    <cellStyle name="Comma 2 52" xfId="14225"/>
    <cellStyle name="Comma 2 53" xfId="14226"/>
    <cellStyle name="Comma 2 54" xfId="14227"/>
    <cellStyle name="Comma 2 55" xfId="14228"/>
    <cellStyle name="Comma 2 56" xfId="14229"/>
    <cellStyle name="Comma 2 57" xfId="14230"/>
    <cellStyle name="Comma 2 58" xfId="14231"/>
    <cellStyle name="Comma 2 59" xfId="14232"/>
    <cellStyle name="Comma 2 6" xfId="14233"/>
    <cellStyle name="Comma 2 6 2" xfId="14234"/>
    <cellStyle name="Comma 2 6 2 2" xfId="14235"/>
    <cellStyle name="Comma 2 6 2 3" xfId="14236"/>
    <cellStyle name="Comma 2 6 3" xfId="14237"/>
    <cellStyle name="Comma 2 60" xfId="14238"/>
    <cellStyle name="Comma 2 61" xfId="14239"/>
    <cellStyle name="Comma 2 62" xfId="14240"/>
    <cellStyle name="Comma 2 63" xfId="14241"/>
    <cellStyle name="Comma 2 64" xfId="14242"/>
    <cellStyle name="Comma 2 65" xfId="14243"/>
    <cellStyle name="Comma 2 66" xfId="14244"/>
    <cellStyle name="Comma 2 67" xfId="14245"/>
    <cellStyle name="Comma 2 68" xfId="14246"/>
    <cellStyle name="Comma 2 69" xfId="14247"/>
    <cellStyle name="Comma 2 7" xfId="14248"/>
    <cellStyle name="Comma 2 7 2" xfId="14249"/>
    <cellStyle name="Comma 2 7 2 2" xfId="14250"/>
    <cellStyle name="Comma 2 7 3" xfId="14251"/>
    <cellStyle name="Comma 2 7 4" xfId="14252"/>
    <cellStyle name="Comma 2 70" xfId="14253"/>
    <cellStyle name="Comma 2 71" xfId="14254"/>
    <cellStyle name="Comma 2 72" xfId="14255"/>
    <cellStyle name="Comma 2 73" xfId="14256"/>
    <cellStyle name="Comma 2 74" xfId="14257"/>
    <cellStyle name="Comma 2 75" xfId="14258"/>
    <cellStyle name="Comma 2 8" xfId="14259"/>
    <cellStyle name="Comma 2 8 2" xfId="14260"/>
    <cellStyle name="Comma 2 9" xfId="14261"/>
    <cellStyle name="Comma 2 9 2" xfId="14262"/>
    <cellStyle name="Comma 20" xfId="14263"/>
    <cellStyle name="Comma 20 2" xfId="14264"/>
    <cellStyle name="Comma 20 2 2" xfId="14265"/>
    <cellStyle name="Comma 20 2 2 2" xfId="14266"/>
    <cellStyle name="Comma 20 2 3" xfId="14267"/>
    <cellStyle name="Comma 20 3" xfId="14268"/>
    <cellStyle name="Comma 20 4" xfId="14269"/>
    <cellStyle name="Comma 200" xfId="14270"/>
    <cellStyle name="Comma 200 2" xfId="14271"/>
    <cellStyle name="Comma 200 3" xfId="14272"/>
    <cellStyle name="Comma 201" xfId="14273"/>
    <cellStyle name="Comma 201 2" xfId="14274"/>
    <cellStyle name="Comma 202" xfId="14275"/>
    <cellStyle name="Comma 202 2" xfId="14276"/>
    <cellStyle name="Comma 203" xfId="14277"/>
    <cellStyle name="Comma 203 2" xfId="14278"/>
    <cellStyle name="Comma 204" xfId="14279"/>
    <cellStyle name="Comma 205" xfId="14280"/>
    <cellStyle name="Comma 206" xfId="14281"/>
    <cellStyle name="Comma 207" xfId="14282"/>
    <cellStyle name="Comma 208" xfId="14283"/>
    <cellStyle name="Comma 209" xfId="14284"/>
    <cellStyle name="Comma 21" xfId="14285"/>
    <cellStyle name="Comma 21 2" xfId="14286"/>
    <cellStyle name="Comma 21 2 2" xfId="14287"/>
    <cellStyle name="Comma 21 2 2 2" xfId="14288"/>
    <cellStyle name="Comma 21 2 3" xfId="14289"/>
    <cellStyle name="Comma 21 3" xfId="14290"/>
    <cellStyle name="Comma 21 4" xfId="14291"/>
    <cellStyle name="Comma 210" xfId="14292"/>
    <cellStyle name="Comma 211" xfId="14293"/>
    <cellStyle name="Comma 212" xfId="14294"/>
    <cellStyle name="Comma 213" xfId="14295"/>
    <cellStyle name="Comma 214" xfId="14296"/>
    <cellStyle name="Comma 215" xfId="14297"/>
    <cellStyle name="Comma 216" xfId="14298"/>
    <cellStyle name="Comma 217" xfId="14299"/>
    <cellStyle name="Comma 218" xfId="14300"/>
    <cellStyle name="Comma 219" xfId="14301"/>
    <cellStyle name="Comma 22" xfId="14302"/>
    <cellStyle name="Comma 22 2" xfId="14303"/>
    <cellStyle name="Comma 22 2 2" xfId="14304"/>
    <cellStyle name="Comma 22 2 2 2" xfId="14305"/>
    <cellStyle name="Comma 22 2 3" xfId="14306"/>
    <cellStyle name="Comma 22 3" xfId="14307"/>
    <cellStyle name="Comma 22 4" xfId="14308"/>
    <cellStyle name="Comma 220" xfId="14309"/>
    <cellStyle name="Comma 221" xfId="14310"/>
    <cellStyle name="Comma 222" xfId="14311"/>
    <cellStyle name="Comma 223" xfId="14312"/>
    <cellStyle name="Comma 224" xfId="14313"/>
    <cellStyle name="Comma 225" xfId="14314"/>
    <cellStyle name="Comma 226" xfId="14315"/>
    <cellStyle name="Comma 227" xfId="14316"/>
    <cellStyle name="Comma 228" xfId="14317"/>
    <cellStyle name="Comma 229" xfId="14318"/>
    <cellStyle name="Comma 23" xfId="14319"/>
    <cellStyle name="Comma 23 2" xfId="14320"/>
    <cellStyle name="Comma 23 2 2" xfId="14321"/>
    <cellStyle name="Comma 23 2 2 2" xfId="14322"/>
    <cellStyle name="Comma 23 2 3" xfId="14323"/>
    <cellStyle name="Comma 23 3" xfId="14324"/>
    <cellStyle name="Comma 23 4" xfId="14325"/>
    <cellStyle name="Comma 230" xfId="14326"/>
    <cellStyle name="Comma 231" xfId="14327"/>
    <cellStyle name="Comma 232" xfId="14328"/>
    <cellStyle name="Comma 24" xfId="14329"/>
    <cellStyle name="Comma 24 2" xfId="14330"/>
    <cellStyle name="Comma 24 2 2" xfId="14331"/>
    <cellStyle name="Comma 24 2 2 2" xfId="14332"/>
    <cellStyle name="Comma 24 2 3" xfId="14333"/>
    <cellStyle name="Comma 24 3" xfId="14334"/>
    <cellStyle name="Comma 24 4" xfId="14335"/>
    <cellStyle name="Comma 25" xfId="14336"/>
    <cellStyle name="Comma 25 2" xfId="14337"/>
    <cellStyle name="Comma 25 2 2" xfId="14338"/>
    <cellStyle name="Comma 25 3" xfId="14339"/>
    <cellStyle name="Comma 25 3 2" xfId="14340"/>
    <cellStyle name="Comma 25 3 2 2" xfId="14341"/>
    <cellStyle name="Comma 25 3 3" xfId="14342"/>
    <cellStyle name="Comma 25 4" xfId="14343"/>
    <cellStyle name="Comma 25 4 2" xfId="14344"/>
    <cellStyle name="Comma 25 5" xfId="14345"/>
    <cellStyle name="Comma 25 5 2" xfId="14346"/>
    <cellStyle name="Comma 25 6" xfId="14347"/>
    <cellStyle name="Comma 26" xfId="14348"/>
    <cellStyle name="Comma 26 10" xfId="14349"/>
    <cellStyle name="Comma 26 2" xfId="14350"/>
    <cellStyle name="Comma 26 2 2" xfId="14351"/>
    <cellStyle name="Comma 26 2 2 2" xfId="14352"/>
    <cellStyle name="Comma 26 2 2 2 2" xfId="14353"/>
    <cellStyle name="Comma 26 2 2 2 2 2" xfId="14354"/>
    <cellStyle name="Comma 26 2 2 2 2 2 2" xfId="14355"/>
    <cellStyle name="Comma 26 2 2 2 2 2 3" xfId="14356"/>
    <cellStyle name="Comma 26 2 2 2 2 3" xfId="14357"/>
    <cellStyle name="Comma 26 2 2 2 2 4" xfId="14358"/>
    <cellStyle name="Comma 26 2 2 2 3" xfId="14359"/>
    <cellStyle name="Comma 26 2 2 2 3 2" xfId="14360"/>
    <cellStyle name="Comma 26 2 2 2 3 3" xfId="14361"/>
    <cellStyle name="Comma 26 2 2 2 4" xfId="14362"/>
    <cellStyle name="Comma 26 2 2 2 5" xfId="14363"/>
    <cellStyle name="Comma 26 2 2 3" xfId="14364"/>
    <cellStyle name="Comma 26 2 2 3 2" xfId="14365"/>
    <cellStyle name="Comma 26 2 2 3 2 2" xfId="14366"/>
    <cellStyle name="Comma 26 2 2 3 2 2 2" xfId="14367"/>
    <cellStyle name="Comma 26 2 2 3 2 2 3" xfId="14368"/>
    <cellStyle name="Comma 26 2 2 3 2 3" xfId="14369"/>
    <cellStyle name="Comma 26 2 2 3 2 4" xfId="14370"/>
    <cellStyle name="Comma 26 2 2 3 3" xfId="14371"/>
    <cellStyle name="Comma 26 2 2 3 3 2" xfId="14372"/>
    <cellStyle name="Comma 26 2 2 3 3 3" xfId="14373"/>
    <cellStyle name="Comma 26 2 2 3 4" xfId="14374"/>
    <cellStyle name="Comma 26 2 2 3 5" xfId="14375"/>
    <cellStyle name="Comma 26 2 2 4" xfId="14376"/>
    <cellStyle name="Comma 26 2 2 4 2" xfId="14377"/>
    <cellStyle name="Comma 26 2 2 4 2 2" xfId="14378"/>
    <cellStyle name="Comma 26 2 2 4 2 2 2" xfId="14379"/>
    <cellStyle name="Comma 26 2 2 4 2 2 3" xfId="14380"/>
    <cellStyle name="Comma 26 2 2 4 2 3" xfId="14381"/>
    <cellStyle name="Comma 26 2 2 4 2 4" xfId="14382"/>
    <cellStyle name="Comma 26 2 2 4 3" xfId="14383"/>
    <cellStyle name="Comma 26 2 2 4 3 2" xfId="14384"/>
    <cellStyle name="Comma 26 2 2 4 3 3" xfId="14385"/>
    <cellStyle name="Comma 26 2 2 4 4" xfId="14386"/>
    <cellStyle name="Comma 26 2 2 4 5" xfId="14387"/>
    <cellStyle name="Comma 26 2 2 5" xfId="14388"/>
    <cellStyle name="Comma 26 2 2 5 2" xfId="14389"/>
    <cellStyle name="Comma 26 2 2 5 2 2" xfId="14390"/>
    <cellStyle name="Comma 26 2 2 5 2 3" xfId="14391"/>
    <cellStyle name="Comma 26 2 2 5 3" xfId="14392"/>
    <cellStyle name="Comma 26 2 2 5 4" xfId="14393"/>
    <cellStyle name="Comma 26 2 2 6" xfId="14394"/>
    <cellStyle name="Comma 26 2 2 6 2" xfId="14395"/>
    <cellStyle name="Comma 26 2 2 6 3" xfId="14396"/>
    <cellStyle name="Comma 26 2 2 7" xfId="14397"/>
    <cellStyle name="Comma 26 2 2 8" xfId="14398"/>
    <cellStyle name="Comma 26 2 2 9" xfId="14399"/>
    <cellStyle name="Comma 26 2 3" xfId="14400"/>
    <cellStyle name="Comma 26 2 3 2" xfId="14401"/>
    <cellStyle name="Comma 26 2 3 2 2" xfId="14402"/>
    <cellStyle name="Comma 26 2 3 2 2 2" xfId="14403"/>
    <cellStyle name="Comma 26 2 3 2 2 2 2" xfId="14404"/>
    <cellStyle name="Comma 26 2 3 2 2 2 3" xfId="14405"/>
    <cellStyle name="Comma 26 2 3 2 2 3" xfId="14406"/>
    <cellStyle name="Comma 26 2 3 2 2 4" xfId="14407"/>
    <cellStyle name="Comma 26 2 3 2 3" xfId="14408"/>
    <cellStyle name="Comma 26 2 3 2 3 2" xfId="14409"/>
    <cellStyle name="Comma 26 2 3 2 3 3" xfId="14410"/>
    <cellStyle name="Comma 26 2 3 2 4" xfId="14411"/>
    <cellStyle name="Comma 26 2 3 2 5" xfId="14412"/>
    <cellStyle name="Comma 26 2 3 3" xfId="14413"/>
    <cellStyle name="Comma 26 2 3 3 2" xfId="14414"/>
    <cellStyle name="Comma 26 2 3 3 2 2" xfId="14415"/>
    <cellStyle name="Comma 26 2 3 3 2 2 2" xfId="14416"/>
    <cellStyle name="Comma 26 2 3 3 2 2 3" xfId="14417"/>
    <cellStyle name="Comma 26 2 3 3 2 3" xfId="14418"/>
    <cellStyle name="Comma 26 2 3 3 2 4" xfId="14419"/>
    <cellStyle name="Comma 26 2 3 3 3" xfId="14420"/>
    <cellStyle name="Comma 26 2 3 3 3 2" xfId="14421"/>
    <cellStyle name="Comma 26 2 3 3 3 3" xfId="14422"/>
    <cellStyle name="Comma 26 2 3 3 4" xfId="14423"/>
    <cellStyle name="Comma 26 2 3 3 5" xfId="14424"/>
    <cellStyle name="Comma 26 2 3 4" xfId="14425"/>
    <cellStyle name="Comma 26 2 3 4 2" xfId="14426"/>
    <cellStyle name="Comma 26 2 3 4 2 2" xfId="14427"/>
    <cellStyle name="Comma 26 2 3 4 2 2 2" xfId="14428"/>
    <cellStyle name="Comma 26 2 3 4 2 2 3" xfId="14429"/>
    <cellStyle name="Comma 26 2 3 4 2 3" xfId="14430"/>
    <cellStyle name="Comma 26 2 3 4 2 4" xfId="14431"/>
    <cellStyle name="Comma 26 2 3 4 3" xfId="14432"/>
    <cellStyle name="Comma 26 2 3 4 3 2" xfId="14433"/>
    <cellStyle name="Comma 26 2 3 4 3 3" xfId="14434"/>
    <cellStyle name="Comma 26 2 3 4 4" xfId="14435"/>
    <cellStyle name="Comma 26 2 3 4 5" xfId="14436"/>
    <cellStyle name="Comma 26 2 3 5" xfId="14437"/>
    <cellStyle name="Comma 26 2 3 5 2" xfId="14438"/>
    <cellStyle name="Comma 26 2 3 5 2 2" xfId="14439"/>
    <cellStyle name="Comma 26 2 3 5 2 3" xfId="14440"/>
    <cellStyle name="Comma 26 2 3 5 3" xfId="14441"/>
    <cellStyle name="Comma 26 2 3 5 4" xfId="14442"/>
    <cellStyle name="Comma 26 2 3 6" xfId="14443"/>
    <cellStyle name="Comma 26 2 3 6 2" xfId="14444"/>
    <cellStyle name="Comma 26 2 3 6 3" xfId="14445"/>
    <cellStyle name="Comma 26 2 3 7" xfId="14446"/>
    <cellStyle name="Comma 26 2 3 8" xfId="14447"/>
    <cellStyle name="Comma 26 2 3 9" xfId="14448"/>
    <cellStyle name="Comma 26 2 4" xfId="14449"/>
    <cellStyle name="Comma 26 2 4 2" xfId="14450"/>
    <cellStyle name="Comma 26 2 5" xfId="14451"/>
    <cellStyle name="Comma 26 3" xfId="14452"/>
    <cellStyle name="Comma 26 3 10" xfId="14453"/>
    <cellStyle name="Comma 26 3 2" xfId="14454"/>
    <cellStyle name="Comma 26 3 2 2" xfId="14455"/>
    <cellStyle name="Comma 26 3 2 2 2" xfId="14456"/>
    <cellStyle name="Comma 26 3 2 2 2 2" xfId="14457"/>
    <cellStyle name="Comma 26 3 2 2 2 3" xfId="14458"/>
    <cellStyle name="Comma 26 3 2 2 3" xfId="14459"/>
    <cellStyle name="Comma 26 3 2 2 4" xfId="14460"/>
    <cellStyle name="Comma 26 3 2 3" xfId="14461"/>
    <cellStyle name="Comma 26 3 2 3 2" xfId="14462"/>
    <cellStyle name="Comma 26 3 2 3 3" xfId="14463"/>
    <cellStyle name="Comma 26 3 2 4" xfId="14464"/>
    <cellStyle name="Comma 26 3 2 5" xfId="14465"/>
    <cellStyle name="Comma 26 3 3" xfId="14466"/>
    <cellStyle name="Comma 26 3 3 2" xfId="14467"/>
    <cellStyle name="Comma 26 3 3 2 2" xfId="14468"/>
    <cellStyle name="Comma 26 3 3 2 2 2" xfId="14469"/>
    <cellStyle name="Comma 26 3 3 2 2 3" xfId="14470"/>
    <cellStyle name="Comma 26 3 3 2 3" xfId="14471"/>
    <cellStyle name="Comma 26 3 3 2 4" xfId="14472"/>
    <cellStyle name="Comma 26 3 3 3" xfId="14473"/>
    <cellStyle name="Comma 26 3 3 3 2" xfId="14474"/>
    <cellStyle name="Comma 26 3 3 3 3" xfId="14475"/>
    <cellStyle name="Comma 26 3 3 4" xfId="14476"/>
    <cellStyle name="Comma 26 3 3 5" xfId="14477"/>
    <cellStyle name="Comma 26 3 4" xfId="14478"/>
    <cellStyle name="Comma 26 3 4 2" xfId="14479"/>
    <cellStyle name="Comma 26 3 4 2 2" xfId="14480"/>
    <cellStyle name="Comma 26 3 4 2 2 2" xfId="14481"/>
    <cellStyle name="Comma 26 3 4 2 2 3" xfId="14482"/>
    <cellStyle name="Comma 26 3 4 2 3" xfId="14483"/>
    <cellStyle name="Comma 26 3 4 2 4" xfId="14484"/>
    <cellStyle name="Comma 26 3 4 3" xfId="14485"/>
    <cellStyle name="Comma 26 3 4 3 2" xfId="14486"/>
    <cellStyle name="Comma 26 3 4 3 3" xfId="14487"/>
    <cellStyle name="Comma 26 3 4 4" xfId="14488"/>
    <cellStyle name="Comma 26 3 4 5" xfId="14489"/>
    <cellStyle name="Comma 26 3 5" xfId="14490"/>
    <cellStyle name="Comma 26 3 5 2" xfId="14491"/>
    <cellStyle name="Comma 26 3 5 2 2" xfId="14492"/>
    <cellStyle name="Comma 26 3 5 2 3" xfId="14493"/>
    <cellStyle name="Comma 26 3 5 3" xfId="14494"/>
    <cellStyle name="Comma 26 3 5 4" xfId="14495"/>
    <cellStyle name="Comma 26 3 6" xfId="14496"/>
    <cellStyle name="Comma 26 3 6 2" xfId="14497"/>
    <cellStyle name="Comma 26 3 6 3" xfId="14498"/>
    <cellStyle name="Comma 26 3 7" xfId="14499"/>
    <cellStyle name="Comma 26 3 8" xfId="14500"/>
    <cellStyle name="Comma 26 3 9" xfId="14501"/>
    <cellStyle name="Comma 26 4" xfId="14502"/>
    <cellStyle name="Comma 26 4 2" xfId="14503"/>
    <cellStyle name="Comma 26 4 2 2" xfId="14504"/>
    <cellStyle name="Comma 26 4 2 2 2" xfId="14505"/>
    <cellStyle name="Comma 26 4 2 2 2 2" xfId="14506"/>
    <cellStyle name="Comma 26 4 2 2 2 3" xfId="14507"/>
    <cellStyle name="Comma 26 4 2 2 3" xfId="14508"/>
    <cellStyle name="Comma 26 4 2 2 4" xfId="14509"/>
    <cellStyle name="Comma 26 4 2 3" xfId="14510"/>
    <cellStyle name="Comma 26 4 2 3 2" xfId="14511"/>
    <cellStyle name="Comma 26 4 2 3 3" xfId="14512"/>
    <cellStyle name="Comma 26 4 2 4" xfId="14513"/>
    <cellStyle name="Comma 26 4 2 5" xfId="14514"/>
    <cellStyle name="Comma 26 4 3" xfId="14515"/>
    <cellStyle name="Comma 26 4 3 2" xfId="14516"/>
    <cellStyle name="Comma 26 4 3 2 2" xfId="14517"/>
    <cellStyle name="Comma 26 4 3 2 2 2" xfId="14518"/>
    <cellStyle name="Comma 26 4 3 2 2 3" xfId="14519"/>
    <cellStyle name="Comma 26 4 3 2 3" xfId="14520"/>
    <cellStyle name="Comma 26 4 3 2 4" xfId="14521"/>
    <cellStyle name="Comma 26 4 3 3" xfId="14522"/>
    <cellStyle name="Comma 26 4 3 3 2" xfId="14523"/>
    <cellStyle name="Comma 26 4 3 3 3" xfId="14524"/>
    <cellStyle name="Comma 26 4 3 4" xfId="14525"/>
    <cellStyle name="Comma 26 4 3 5" xfId="14526"/>
    <cellStyle name="Comma 26 4 4" xfId="14527"/>
    <cellStyle name="Comma 26 4 4 2" xfId="14528"/>
    <cellStyle name="Comma 26 4 4 2 2" xfId="14529"/>
    <cellStyle name="Comma 26 4 4 2 2 2" xfId="14530"/>
    <cellStyle name="Comma 26 4 4 2 2 3" xfId="14531"/>
    <cellStyle name="Comma 26 4 4 2 3" xfId="14532"/>
    <cellStyle name="Comma 26 4 4 2 4" xfId="14533"/>
    <cellStyle name="Comma 26 4 4 3" xfId="14534"/>
    <cellStyle name="Comma 26 4 4 3 2" xfId="14535"/>
    <cellStyle name="Comma 26 4 4 3 3" xfId="14536"/>
    <cellStyle name="Comma 26 4 4 4" xfId="14537"/>
    <cellStyle name="Comma 26 4 4 5" xfId="14538"/>
    <cellStyle name="Comma 26 4 5" xfId="14539"/>
    <cellStyle name="Comma 26 4 5 2" xfId="14540"/>
    <cellStyle name="Comma 26 4 5 2 2" xfId="14541"/>
    <cellStyle name="Comma 26 4 5 2 3" xfId="14542"/>
    <cellStyle name="Comma 26 4 5 3" xfId="14543"/>
    <cellStyle name="Comma 26 4 5 4" xfId="14544"/>
    <cellStyle name="Comma 26 4 6" xfId="14545"/>
    <cellStyle name="Comma 26 4 6 2" xfId="14546"/>
    <cellStyle name="Comma 26 4 6 3" xfId="14547"/>
    <cellStyle name="Comma 26 4 7" xfId="14548"/>
    <cellStyle name="Comma 26 4 8" xfId="14549"/>
    <cellStyle name="Comma 26 4 9" xfId="14550"/>
    <cellStyle name="Comma 26 5" xfId="14551"/>
    <cellStyle name="Comma 26 5 2" xfId="14552"/>
    <cellStyle name="Comma 26 5 3" xfId="14553"/>
    <cellStyle name="Comma 26 6" xfId="14554"/>
    <cellStyle name="Comma 26 6 2" xfId="14555"/>
    <cellStyle name="Comma 26 7" xfId="14556"/>
    <cellStyle name="Comma 26 8" xfId="14557"/>
    <cellStyle name="Comma 26 9" xfId="14558"/>
    <cellStyle name="Comma 27" xfId="14559"/>
    <cellStyle name="Comma 27 2" xfId="14560"/>
    <cellStyle name="Comma 27 2 2" xfId="14561"/>
    <cellStyle name="Comma 27 2 2 2" xfId="14562"/>
    <cellStyle name="Comma 27 2 3" xfId="14563"/>
    <cellStyle name="Comma 27 3" xfId="14564"/>
    <cellStyle name="Comma 27 3 2" xfId="14565"/>
    <cellStyle name="Comma 27 4" xfId="14566"/>
    <cellStyle name="Comma 27 4 2" xfId="14567"/>
    <cellStyle name="Comma 27 5" xfId="14568"/>
    <cellStyle name="Comma 28" xfId="14569"/>
    <cellStyle name="Comma 28 2" xfId="14570"/>
    <cellStyle name="Comma 28 2 2" xfId="14571"/>
    <cellStyle name="Comma 28 2 2 2" xfId="14572"/>
    <cellStyle name="Comma 28 2 3" xfId="14573"/>
    <cellStyle name="Comma 28 3" xfId="14574"/>
    <cellStyle name="Comma 29" xfId="14575"/>
    <cellStyle name="Comma 29 2" xfId="14576"/>
    <cellStyle name="Comma 29 2 2" xfId="14577"/>
    <cellStyle name="Comma 29 3" xfId="14578"/>
    <cellStyle name="Comma 29 4" xfId="14579"/>
    <cellStyle name="Comma 3" xfId="14580"/>
    <cellStyle name="Comma 3 10" xfId="14581"/>
    <cellStyle name="Comma 3 10 2" xfId="14582"/>
    <cellStyle name="Comma 3 10 2 2" xfId="14583"/>
    <cellStyle name="Comma 3 10 3" xfId="14584"/>
    <cellStyle name="Comma 3 11" xfId="14585"/>
    <cellStyle name="Comma 3 11 2" xfId="14586"/>
    <cellStyle name="Comma 3 12" xfId="14587"/>
    <cellStyle name="Comma 3 12 2" xfId="14588"/>
    <cellStyle name="Comma 3 12 2 2" xfId="14589"/>
    <cellStyle name="Comma 3 12 3" xfId="14590"/>
    <cellStyle name="Comma 3 13" xfId="14591"/>
    <cellStyle name="Comma 3 13 10" xfId="14592"/>
    <cellStyle name="Comma 3 13 11" xfId="14593"/>
    <cellStyle name="Comma 3 13 2" xfId="14594"/>
    <cellStyle name="Comma 3 13 2 10" xfId="14595"/>
    <cellStyle name="Comma 3 13 2 2" xfId="14596"/>
    <cellStyle name="Comma 3 13 2 2 2" xfId="14597"/>
    <cellStyle name="Comma 3 13 2 2 2 2" xfId="14598"/>
    <cellStyle name="Comma 3 13 2 2 2 2 2" xfId="14599"/>
    <cellStyle name="Comma 3 13 2 2 2 2 2 2" xfId="14600"/>
    <cellStyle name="Comma 3 13 2 2 2 2 2 3" xfId="14601"/>
    <cellStyle name="Comma 3 13 2 2 2 2 3" xfId="14602"/>
    <cellStyle name="Comma 3 13 2 2 2 2 4" xfId="14603"/>
    <cellStyle name="Comma 3 13 2 2 2 3" xfId="14604"/>
    <cellStyle name="Comma 3 13 2 2 2 3 2" xfId="14605"/>
    <cellStyle name="Comma 3 13 2 2 2 3 3" xfId="14606"/>
    <cellStyle name="Comma 3 13 2 2 2 4" xfId="14607"/>
    <cellStyle name="Comma 3 13 2 2 2 5" xfId="14608"/>
    <cellStyle name="Comma 3 13 2 2 3" xfId="14609"/>
    <cellStyle name="Comma 3 13 2 2 3 2" xfId="14610"/>
    <cellStyle name="Comma 3 13 2 2 3 2 2" xfId="14611"/>
    <cellStyle name="Comma 3 13 2 2 3 2 2 2" xfId="14612"/>
    <cellStyle name="Comma 3 13 2 2 3 2 2 3" xfId="14613"/>
    <cellStyle name="Comma 3 13 2 2 3 2 3" xfId="14614"/>
    <cellStyle name="Comma 3 13 2 2 3 2 4" xfId="14615"/>
    <cellStyle name="Comma 3 13 2 2 3 3" xfId="14616"/>
    <cellStyle name="Comma 3 13 2 2 3 3 2" xfId="14617"/>
    <cellStyle name="Comma 3 13 2 2 3 3 3" xfId="14618"/>
    <cellStyle name="Comma 3 13 2 2 3 4" xfId="14619"/>
    <cellStyle name="Comma 3 13 2 2 3 5" xfId="14620"/>
    <cellStyle name="Comma 3 13 2 2 4" xfId="14621"/>
    <cellStyle name="Comma 3 13 2 2 4 2" xfId="14622"/>
    <cellStyle name="Comma 3 13 2 2 4 2 2" xfId="14623"/>
    <cellStyle name="Comma 3 13 2 2 4 2 2 2" xfId="14624"/>
    <cellStyle name="Comma 3 13 2 2 4 2 2 3" xfId="14625"/>
    <cellStyle name="Comma 3 13 2 2 4 2 3" xfId="14626"/>
    <cellStyle name="Comma 3 13 2 2 4 2 4" xfId="14627"/>
    <cellStyle name="Comma 3 13 2 2 4 3" xfId="14628"/>
    <cellStyle name="Comma 3 13 2 2 4 3 2" xfId="14629"/>
    <cellStyle name="Comma 3 13 2 2 4 3 3" xfId="14630"/>
    <cellStyle name="Comma 3 13 2 2 4 4" xfId="14631"/>
    <cellStyle name="Comma 3 13 2 2 4 5" xfId="14632"/>
    <cellStyle name="Comma 3 13 2 2 5" xfId="14633"/>
    <cellStyle name="Comma 3 13 2 2 5 2" xfId="14634"/>
    <cellStyle name="Comma 3 13 2 2 5 2 2" xfId="14635"/>
    <cellStyle name="Comma 3 13 2 2 5 2 3" xfId="14636"/>
    <cellStyle name="Comma 3 13 2 2 5 3" xfId="14637"/>
    <cellStyle name="Comma 3 13 2 2 5 4" xfId="14638"/>
    <cellStyle name="Comma 3 13 2 2 6" xfId="14639"/>
    <cellStyle name="Comma 3 13 2 2 6 2" xfId="14640"/>
    <cellStyle name="Comma 3 13 2 2 6 3" xfId="14641"/>
    <cellStyle name="Comma 3 13 2 2 7" xfId="14642"/>
    <cellStyle name="Comma 3 13 2 2 8" xfId="14643"/>
    <cellStyle name="Comma 3 13 2 2 9" xfId="14644"/>
    <cellStyle name="Comma 3 13 2 3" xfId="14645"/>
    <cellStyle name="Comma 3 13 2 3 2" xfId="14646"/>
    <cellStyle name="Comma 3 13 2 3 2 2" xfId="14647"/>
    <cellStyle name="Comma 3 13 2 3 2 2 2" xfId="14648"/>
    <cellStyle name="Comma 3 13 2 3 2 2 3" xfId="14649"/>
    <cellStyle name="Comma 3 13 2 3 2 3" xfId="14650"/>
    <cellStyle name="Comma 3 13 2 3 2 4" xfId="14651"/>
    <cellStyle name="Comma 3 13 2 3 3" xfId="14652"/>
    <cellStyle name="Comma 3 13 2 3 3 2" xfId="14653"/>
    <cellStyle name="Comma 3 13 2 3 3 3" xfId="14654"/>
    <cellStyle name="Comma 3 13 2 3 4" xfId="14655"/>
    <cellStyle name="Comma 3 13 2 3 5" xfId="14656"/>
    <cellStyle name="Comma 3 13 2 4" xfId="14657"/>
    <cellStyle name="Comma 3 13 2 4 2" xfId="14658"/>
    <cellStyle name="Comma 3 13 2 4 2 2" xfId="14659"/>
    <cellStyle name="Comma 3 13 2 4 2 2 2" xfId="14660"/>
    <cellStyle name="Comma 3 13 2 4 2 2 3" xfId="14661"/>
    <cellStyle name="Comma 3 13 2 4 2 3" xfId="14662"/>
    <cellStyle name="Comma 3 13 2 4 2 4" xfId="14663"/>
    <cellStyle name="Comma 3 13 2 4 3" xfId="14664"/>
    <cellStyle name="Comma 3 13 2 4 3 2" xfId="14665"/>
    <cellStyle name="Comma 3 13 2 4 3 3" xfId="14666"/>
    <cellStyle name="Comma 3 13 2 4 4" xfId="14667"/>
    <cellStyle name="Comma 3 13 2 4 5" xfId="14668"/>
    <cellStyle name="Comma 3 13 2 5" xfId="14669"/>
    <cellStyle name="Comma 3 13 2 5 2" xfId="14670"/>
    <cellStyle name="Comma 3 13 2 5 2 2" xfId="14671"/>
    <cellStyle name="Comma 3 13 2 5 2 2 2" xfId="14672"/>
    <cellStyle name="Comma 3 13 2 5 2 2 3" xfId="14673"/>
    <cellStyle name="Comma 3 13 2 5 2 3" xfId="14674"/>
    <cellStyle name="Comma 3 13 2 5 2 4" xfId="14675"/>
    <cellStyle name="Comma 3 13 2 5 3" xfId="14676"/>
    <cellStyle name="Comma 3 13 2 5 3 2" xfId="14677"/>
    <cellStyle name="Comma 3 13 2 5 3 3" xfId="14678"/>
    <cellStyle name="Comma 3 13 2 5 4" xfId="14679"/>
    <cellStyle name="Comma 3 13 2 5 5" xfId="14680"/>
    <cellStyle name="Comma 3 13 2 6" xfId="14681"/>
    <cellStyle name="Comma 3 13 2 6 2" xfId="14682"/>
    <cellStyle name="Comma 3 13 2 6 2 2" xfId="14683"/>
    <cellStyle name="Comma 3 13 2 6 2 3" xfId="14684"/>
    <cellStyle name="Comma 3 13 2 6 3" xfId="14685"/>
    <cellStyle name="Comma 3 13 2 6 4" xfId="14686"/>
    <cellStyle name="Comma 3 13 2 7" xfId="14687"/>
    <cellStyle name="Comma 3 13 2 7 2" xfId="14688"/>
    <cellStyle name="Comma 3 13 2 7 3" xfId="14689"/>
    <cellStyle name="Comma 3 13 2 8" xfId="14690"/>
    <cellStyle name="Comma 3 13 2 9" xfId="14691"/>
    <cellStyle name="Comma 3 13 3" xfId="14692"/>
    <cellStyle name="Comma 3 13 3 2" xfId="14693"/>
    <cellStyle name="Comma 3 13 3 2 2" xfId="14694"/>
    <cellStyle name="Comma 3 13 3 2 2 2" xfId="14695"/>
    <cellStyle name="Comma 3 13 3 2 2 2 2" xfId="14696"/>
    <cellStyle name="Comma 3 13 3 2 2 2 3" xfId="14697"/>
    <cellStyle name="Comma 3 13 3 2 2 3" xfId="14698"/>
    <cellStyle name="Comma 3 13 3 2 2 4" xfId="14699"/>
    <cellStyle name="Comma 3 13 3 2 3" xfId="14700"/>
    <cellStyle name="Comma 3 13 3 2 3 2" xfId="14701"/>
    <cellStyle name="Comma 3 13 3 2 3 3" xfId="14702"/>
    <cellStyle name="Comma 3 13 3 2 4" xfId="14703"/>
    <cellStyle name="Comma 3 13 3 2 5" xfId="14704"/>
    <cellStyle name="Comma 3 13 3 3" xfId="14705"/>
    <cellStyle name="Comma 3 13 3 3 2" xfId="14706"/>
    <cellStyle name="Comma 3 13 3 3 2 2" xfId="14707"/>
    <cellStyle name="Comma 3 13 3 3 2 2 2" xfId="14708"/>
    <cellStyle name="Comma 3 13 3 3 2 2 3" xfId="14709"/>
    <cellStyle name="Comma 3 13 3 3 2 3" xfId="14710"/>
    <cellStyle name="Comma 3 13 3 3 2 4" xfId="14711"/>
    <cellStyle name="Comma 3 13 3 3 3" xfId="14712"/>
    <cellStyle name="Comma 3 13 3 3 3 2" xfId="14713"/>
    <cellStyle name="Comma 3 13 3 3 3 3" xfId="14714"/>
    <cellStyle name="Comma 3 13 3 3 4" xfId="14715"/>
    <cellStyle name="Comma 3 13 3 3 5" xfId="14716"/>
    <cellStyle name="Comma 3 13 3 4" xfId="14717"/>
    <cellStyle name="Comma 3 13 3 4 2" xfId="14718"/>
    <cellStyle name="Comma 3 13 3 4 2 2" xfId="14719"/>
    <cellStyle name="Comma 3 13 3 4 2 2 2" xfId="14720"/>
    <cellStyle name="Comma 3 13 3 4 2 2 3" xfId="14721"/>
    <cellStyle name="Comma 3 13 3 4 2 3" xfId="14722"/>
    <cellStyle name="Comma 3 13 3 4 2 4" xfId="14723"/>
    <cellStyle name="Comma 3 13 3 4 3" xfId="14724"/>
    <cellStyle name="Comma 3 13 3 4 3 2" xfId="14725"/>
    <cellStyle name="Comma 3 13 3 4 3 3" xfId="14726"/>
    <cellStyle name="Comma 3 13 3 4 4" xfId="14727"/>
    <cellStyle name="Comma 3 13 3 4 5" xfId="14728"/>
    <cellStyle name="Comma 3 13 3 5" xfId="14729"/>
    <cellStyle name="Comma 3 13 3 5 2" xfId="14730"/>
    <cellStyle name="Comma 3 13 3 5 2 2" xfId="14731"/>
    <cellStyle name="Comma 3 13 3 5 2 3" xfId="14732"/>
    <cellStyle name="Comma 3 13 3 5 3" xfId="14733"/>
    <cellStyle name="Comma 3 13 3 5 4" xfId="14734"/>
    <cellStyle name="Comma 3 13 3 6" xfId="14735"/>
    <cellStyle name="Comma 3 13 3 6 2" xfId="14736"/>
    <cellStyle name="Comma 3 13 3 6 3" xfId="14737"/>
    <cellStyle name="Comma 3 13 3 7" xfId="14738"/>
    <cellStyle name="Comma 3 13 3 8" xfId="14739"/>
    <cellStyle name="Comma 3 13 3 9" xfId="14740"/>
    <cellStyle name="Comma 3 13 4" xfId="14741"/>
    <cellStyle name="Comma 3 13 4 2" xfId="14742"/>
    <cellStyle name="Comma 3 13 4 2 2" xfId="14743"/>
    <cellStyle name="Comma 3 13 4 2 2 2" xfId="14744"/>
    <cellStyle name="Comma 3 13 4 2 2 3" xfId="14745"/>
    <cellStyle name="Comma 3 13 4 2 3" xfId="14746"/>
    <cellStyle name="Comma 3 13 4 2 4" xfId="14747"/>
    <cellStyle name="Comma 3 13 4 3" xfId="14748"/>
    <cellStyle name="Comma 3 13 4 3 2" xfId="14749"/>
    <cellStyle name="Comma 3 13 4 3 3" xfId="14750"/>
    <cellStyle name="Comma 3 13 4 4" xfId="14751"/>
    <cellStyle name="Comma 3 13 4 5" xfId="14752"/>
    <cellStyle name="Comma 3 13 5" xfId="14753"/>
    <cellStyle name="Comma 3 13 5 2" xfId="14754"/>
    <cellStyle name="Comma 3 13 5 2 2" xfId="14755"/>
    <cellStyle name="Comma 3 13 5 2 2 2" xfId="14756"/>
    <cellStyle name="Comma 3 13 5 2 2 3" xfId="14757"/>
    <cellStyle name="Comma 3 13 5 2 3" xfId="14758"/>
    <cellStyle name="Comma 3 13 5 2 4" xfId="14759"/>
    <cellStyle name="Comma 3 13 5 3" xfId="14760"/>
    <cellStyle name="Comma 3 13 5 3 2" xfId="14761"/>
    <cellStyle name="Comma 3 13 5 3 3" xfId="14762"/>
    <cellStyle name="Comma 3 13 5 4" xfId="14763"/>
    <cellStyle name="Comma 3 13 5 5" xfId="14764"/>
    <cellStyle name="Comma 3 13 6" xfId="14765"/>
    <cellStyle name="Comma 3 13 6 2" xfId="14766"/>
    <cellStyle name="Comma 3 13 6 2 2" xfId="14767"/>
    <cellStyle name="Comma 3 13 6 2 2 2" xfId="14768"/>
    <cellStyle name="Comma 3 13 6 2 2 3" xfId="14769"/>
    <cellStyle name="Comma 3 13 6 2 3" xfId="14770"/>
    <cellStyle name="Comma 3 13 6 2 4" xfId="14771"/>
    <cellStyle name="Comma 3 13 6 3" xfId="14772"/>
    <cellStyle name="Comma 3 13 6 3 2" xfId="14773"/>
    <cellStyle name="Comma 3 13 6 3 3" xfId="14774"/>
    <cellStyle name="Comma 3 13 6 4" xfId="14775"/>
    <cellStyle name="Comma 3 13 6 5" xfId="14776"/>
    <cellStyle name="Comma 3 13 7" xfId="14777"/>
    <cellStyle name="Comma 3 13 7 2" xfId="14778"/>
    <cellStyle name="Comma 3 13 7 2 2" xfId="14779"/>
    <cellStyle name="Comma 3 13 7 2 3" xfId="14780"/>
    <cellStyle name="Comma 3 13 7 3" xfId="14781"/>
    <cellStyle name="Comma 3 13 7 4" xfId="14782"/>
    <cellStyle name="Comma 3 13 8" xfId="14783"/>
    <cellStyle name="Comma 3 13 8 2" xfId="14784"/>
    <cellStyle name="Comma 3 13 8 3" xfId="14785"/>
    <cellStyle name="Comma 3 13 9" xfId="14786"/>
    <cellStyle name="Comma 3 14" xfId="14787"/>
    <cellStyle name="Comma 3 14 10" xfId="14788"/>
    <cellStyle name="Comma 3 14 11" xfId="14789"/>
    <cellStyle name="Comma 3 14 12" xfId="14790"/>
    <cellStyle name="Comma 3 14 2" xfId="14791"/>
    <cellStyle name="Comma 3 14 2 10" xfId="14792"/>
    <cellStyle name="Comma 3 14 2 2" xfId="14793"/>
    <cellStyle name="Comma 3 14 2 2 2" xfId="14794"/>
    <cellStyle name="Comma 3 14 2 2 2 2" xfId="14795"/>
    <cellStyle name="Comma 3 14 2 2 2 2 2" xfId="14796"/>
    <cellStyle name="Comma 3 14 2 2 2 2 2 2" xfId="14797"/>
    <cellStyle name="Comma 3 14 2 2 2 2 2 3" xfId="14798"/>
    <cellStyle name="Comma 3 14 2 2 2 2 3" xfId="14799"/>
    <cellStyle name="Comma 3 14 2 2 2 2 4" xfId="14800"/>
    <cellStyle name="Comma 3 14 2 2 2 3" xfId="14801"/>
    <cellStyle name="Comma 3 14 2 2 2 3 2" xfId="14802"/>
    <cellStyle name="Comma 3 14 2 2 2 3 3" xfId="14803"/>
    <cellStyle name="Comma 3 14 2 2 2 4" xfId="14804"/>
    <cellStyle name="Comma 3 14 2 2 2 5" xfId="14805"/>
    <cellStyle name="Comma 3 14 2 2 3" xfId="14806"/>
    <cellStyle name="Comma 3 14 2 2 3 2" xfId="14807"/>
    <cellStyle name="Comma 3 14 2 2 3 2 2" xfId="14808"/>
    <cellStyle name="Comma 3 14 2 2 3 2 2 2" xfId="14809"/>
    <cellStyle name="Comma 3 14 2 2 3 2 2 3" xfId="14810"/>
    <cellStyle name="Comma 3 14 2 2 3 2 3" xfId="14811"/>
    <cellStyle name="Comma 3 14 2 2 3 2 4" xfId="14812"/>
    <cellStyle name="Comma 3 14 2 2 3 3" xfId="14813"/>
    <cellStyle name="Comma 3 14 2 2 3 3 2" xfId="14814"/>
    <cellStyle name="Comma 3 14 2 2 3 3 3" xfId="14815"/>
    <cellStyle name="Comma 3 14 2 2 3 4" xfId="14816"/>
    <cellStyle name="Comma 3 14 2 2 3 5" xfId="14817"/>
    <cellStyle name="Comma 3 14 2 2 4" xfId="14818"/>
    <cellStyle name="Comma 3 14 2 2 4 2" xfId="14819"/>
    <cellStyle name="Comma 3 14 2 2 4 2 2" xfId="14820"/>
    <cellStyle name="Comma 3 14 2 2 4 2 2 2" xfId="14821"/>
    <cellStyle name="Comma 3 14 2 2 4 2 2 3" xfId="14822"/>
    <cellStyle name="Comma 3 14 2 2 4 2 3" xfId="14823"/>
    <cellStyle name="Comma 3 14 2 2 4 2 4" xfId="14824"/>
    <cellStyle name="Comma 3 14 2 2 4 3" xfId="14825"/>
    <cellStyle name="Comma 3 14 2 2 4 3 2" xfId="14826"/>
    <cellStyle name="Comma 3 14 2 2 4 3 3" xfId="14827"/>
    <cellStyle name="Comma 3 14 2 2 4 4" xfId="14828"/>
    <cellStyle name="Comma 3 14 2 2 4 5" xfId="14829"/>
    <cellStyle name="Comma 3 14 2 2 5" xfId="14830"/>
    <cellStyle name="Comma 3 14 2 2 5 2" xfId="14831"/>
    <cellStyle name="Comma 3 14 2 2 5 2 2" xfId="14832"/>
    <cellStyle name="Comma 3 14 2 2 5 2 3" xfId="14833"/>
    <cellStyle name="Comma 3 14 2 2 5 3" xfId="14834"/>
    <cellStyle name="Comma 3 14 2 2 5 4" xfId="14835"/>
    <cellStyle name="Comma 3 14 2 2 6" xfId="14836"/>
    <cellStyle name="Comma 3 14 2 2 6 2" xfId="14837"/>
    <cellStyle name="Comma 3 14 2 2 6 3" xfId="14838"/>
    <cellStyle name="Comma 3 14 2 2 7" xfId="14839"/>
    <cellStyle name="Comma 3 14 2 2 8" xfId="14840"/>
    <cellStyle name="Comma 3 14 2 2 9" xfId="14841"/>
    <cellStyle name="Comma 3 14 2 3" xfId="14842"/>
    <cellStyle name="Comma 3 14 2 3 2" xfId="14843"/>
    <cellStyle name="Comma 3 14 2 3 2 2" xfId="14844"/>
    <cellStyle name="Comma 3 14 2 3 2 2 2" xfId="14845"/>
    <cellStyle name="Comma 3 14 2 3 2 2 3" xfId="14846"/>
    <cellStyle name="Comma 3 14 2 3 2 3" xfId="14847"/>
    <cellStyle name="Comma 3 14 2 3 2 4" xfId="14848"/>
    <cellStyle name="Comma 3 14 2 3 3" xfId="14849"/>
    <cellStyle name="Comma 3 14 2 3 3 2" xfId="14850"/>
    <cellStyle name="Comma 3 14 2 3 3 3" xfId="14851"/>
    <cellStyle name="Comma 3 14 2 3 4" xfId="14852"/>
    <cellStyle name="Comma 3 14 2 3 5" xfId="14853"/>
    <cellStyle name="Comma 3 14 2 4" xfId="14854"/>
    <cellStyle name="Comma 3 14 2 4 2" xfId="14855"/>
    <cellStyle name="Comma 3 14 2 4 2 2" xfId="14856"/>
    <cellStyle name="Comma 3 14 2 4 2 2 2" xfId="14857"/>
    <cellStyle name="Comma 3 14 2 4 2 2 3" xfId="14858"/>
    <cellStyle name="Comma 3 14 2 4 2 3" xfId="14859"/>
    <cellStyle name="Comma 3 14 2 4 2 4" xfId="14860"/>
    <cellStyle name="Comma 3 14 2 4 3" xfId="14861"/>
    <cellStyle name="Comma 3 14 2 4 3 2" xfId="14862"/>
    <cellStyle name="Comma 3 14 2 4 3 3" xfId="14863"/>
    <cellStyle name="Comma 3 14 2 4 4" xfId="14864"/>
    <cellStyle name="Comma 3 14 2 4 5" xfId="14865"/>
    <cellStyle name="Comma 3 14 2 5" xfId="14866"/>
    <cellStyle name="Comma 3 14 2 5 2" xfId="14867"/>
    <cellStyle name="Comma 3 14 2 5 2 2" xfId="14868"/>
    <cellStyle name="Comma 3 14 2 5 2 2 2" xfId="14869"/>
    <cellStyle name="Comma 3 14 2 5 2 2 3" xfId="14870"/>
    <cellStyle name="Comma 3 14 2 5 2 3" xfId="14871"/>
    <cellStyle name="Comma 3 14 2 5 2 4" xfId="14872"/>
    <cellStyle name="Comma 3 14 2 5 3" xfId="14873"/>
    <cellStyle name="Comma 3 14 2 5 3 2" xfId="14874"/>
    <cellStyle name="Comma 3 14 2 5 3 3" xfId="14875"/>
    <cellStyle name="Comma 3 14 2 5 4" xfId="14876"/>
    <cellStyle name="Comma 3 14 2 5 5" xfId="14877"/>
    <cellStyle name="Comma 3 14 2 6" xfId="14878"/>
    <cellStyle name="Comma 3 14 2 6 2" xfId="14879"/>
    <cellStyle name="Comma 3 14 2 6 2 2" xfId="14880"/>
    <cellStyle name="Comma 3 14 2 6 2 3" xfId="14881"/>
    <cellStyle name="Comma 3 14 2 6 3" xfId="14882"/>
    <cellStyle name="Comma 3 14 2 6 4" xfId="14883"/>
    <cellStyle name="Comma 3 14 2 7" xfId="14884"/>
    <cellStyle name="Comma 3 14 2 7 2" xfId="14885"/>
    <cellStyle name="Comma 3 14 2 7 3" xfId="14886"/>
    <cellStyle name="Comma 3 14 2 8" xfId="14887"/>
    <cellStyle name="Comma 3 14 2 9" xfId="14888"/>
    <cellStyle name="Comma 3 14 3" xfId="14889"/>
    <cellStyle name="Comma 3 14 3 2" xfId="14890"/>
    <cellStyle name="Comma 3 14 3 2 2" xfId="14891"/>
    <cellStyle name="Comma 3 14 3 2 2 2" xfId="14892"/>
    <cellStyle name="Comma 3 14 3 2 2 2 2" xfId="14893"/>
    <cellStyle name="Comma 3 14 3 2 2 2 3" xfId="14894"/>
    <cellStyle name="Comma 3 14 3 2 2 3" xfId="14895"/>
    <cellStyle name="Comma 3 14 3 2 2 4" xfId="14896"/>
    <cellStyle name="Comma 3 14 3 2 3" xfId="14897"/>
    <cellStyle name="Comma 3 14 3 2 3 2" xfId="14898"/>
    <cellStyle name="Comma 3 14 3 2 3 3" xfId="14899"/>
    <cellStyle name="Comma 3 14 3 2 4" xfId="14900"/>
    <cellStyle name="Comma 3 14 3 2 5" xfId="14901"/>
    <cellStyle name="Comma 3 14 3 3" xfId="14902"/>
    <cellStyle name="Comma 3 14 3 3 2" xfId="14903"/>
    <cellStyle name="Comma 3 14 3 3 2 2" xfId="14904"/>
    <cellStyle name="Comma 3 14 3 3 2 2 2" xfId="14905"/>
    <cellStyle name="Comma 3 14 3 3 2 2 3" xfId="14906"/>
    <cellStyle name="Comma 3 14 3 3 2 3" xfId="14907"/>
    <cellStyle name="Comma 3 14 3 3 2 4" xfId="14908"/>
    <cellStyle name="Comma 3 14 3 3 3" xfId="14909"/>
    <cellStyle name="Comma 3 14 3 3 3 2" xfId="14910"/>
    <cellStyle name="Comma 3 14 3 3 3 3" xfId="14911"/>
    <cellStyle name="Comma 3 14 3 3 4" xfId="14912"/>
    <cellStyle name="Comma 3 14 3 3 5" xfId="14913"/>
    <cellStyle name="Comma 3 14 3 4" xfId="14914"/>
    <cellStyle name="Comma 3 14 3 4 2" xfId="14915"/>
    <cellStyle name="Comma 3 14 3 4 2 2" xfId="14916"/>
    <cellStyle name="Comma 3 14 3 4 2 2 2" xfId="14917"/>
    <cellStyle name="Comma 3 14 3 4 2 2 3" xfId="14918"/>
    <cellStyle name="Comma 3 14 3 4 2 3" xfId="14919"/>
    <cellStyle name="Comma 3 14 3 4 2 4" xfId="14920"/>
    <cellStyle name="Comma 3 14 3 4 3" xfId="14921"/>
    <cellStyle name="Comma 3 14 3 4 3 2" xfId="14922"/>
    <cellStyle name="Comma 3 14 3 4 3 3" xfId="14923"/>
    <cellStyle name="Comma 3 14 3 4 4" xfId="14924"/>
    <cellStyle name="Comma 3 14 3 4 5" xfId="14925"/>
    <cellStyle name="Comma 3 14 3 5" xfId="14926"/>
    <cellStyle name="Comma 3 14 3 5 2" xfId="14927"/>
    <cellStyle name="Comma 3 14 3 5 2 2" xfId="14928"/>
    <cellStyle name="Comma 3 14 3 5 2 3" xfId="14929"/>
    <cellStyle name="Comma 3 14 3 5 3" xfId="14930"/>
    <cellStyle name="Comma 3 14 3 5 4" xfId="14931"/>
    <cellStyle name="Comma 3 14 3 6" xfId="14932"/>
    <cellStyle name="Comma 3 14 3 6 2" xfId="14933"/>
    <cellStyle name="Comma 3 14 3 6 3" xfId="14934"/>
    <cellStyle name="Comma 3 14 3 7" xfId="14935"/>
    <cellStyle name="Comma 3 14 3 8" xfId="14936"/>
    <cellStyle name="Comma 3 14 3 9" xfId="14937"/>
    <cellStyle name="Comma 3 14 4" xfId="14938"/>
    <cellStyle name="Comma 3 14 4 2" xfId="14939"/>
    <cellStyle name="Comma 3 14 4 2 2" xfId="14940"/>
    <cellStyle name="Comma 3 14 4 2 2 2" xfId="14941"/>
    <cellStyle name="Comma 3 14 4 2 2 3" xfId="14942"/>
    <cellStyle name="Comma 3 14 4 2 3" xfId="14943"/>
    <cellStyle name="Comma 3 14 4 2 4" xfId="14944"/>
    <cellStyle name="Comma 3 14 4 3" xfId="14945"/>
    <cellStyle name="Comma 3 14 4 3 2" xfId="14946"/>
    <cellStyle name="Comma 3 14 4 3 3" xfId="14947"/>
    <cellStyle name="Comma 3 14 4 4" xfId="14948"/>
    <cellStyle name="Comma 3 14 4 5" xfId="14949"/>
    <cellStyle name="Comma 3 14 5" xfId="14950"/>
    <cellStyle name="Comma 3 14 5 2" xfId="14951"/>
    <cellStyle name="Comma 3 14 5 2 2" xfId="14952"/>
    <cellStyle name="Comma 3 14 5 2 2 2" xfId="14953"/>
    <cellStyle name="Comma 3 14 5 2 2 3" xfId="14954"/>
    <cellStyle name="Comma 3 14 5 2 3" xfId="14955"/>
    <cellStyle name="Comma 3 14 5 2 4" xfId="14956"/>
    <cellStyle name="Comma 3 14 5 3" xfId="14957"/>
    <cellStyle name="Comma 3 14 5 3 2" xfId="14958"/>
    <cellStyle name="Comma 3 14 5 3 3" xfId="14959"/>
    <cellStyle name="Comma 3 14 5 4" xfId="14960"/>
    <cellStyle name="Comma 3 14 5 5" xfId="14961"/>
    <cellStyle name="Comma 3 14 6" xfId="14962"/>
    <cellStyle name="Comma 3 14 6 2" xfId="14963"/>
    <cellStyle name="Comma 3 14 6 2 2" xfId="14964"/>
    <cellStyle name="Comma 3 14 6 2 2 2" xfId="14965"/>
    <cellStyle name="Comma 3 14 6 2 2 3" xfId="14966"/>
    <cellStyle name="Comma 3 14 6 2 3" xfId="14967"/>
    <cellStyle name="Comma 3 14 6 2 4" xfId="14968"/>
    <cellStyle name="Comma 3 14 6 3" xfId="14969"/>
    <cellStyle name="Comma 3 14 6 3 2" xfId="14970"/>
    <cellStyle name="Comma 3 14 6 3 3" xfId="14971"/>
    <cellStyle name="Comma 3 14 6 4" xfId="14972"/>
    <cellStyle name="Comma 3 14 6 5" xfId="14973"/>
    <cellStyle name="Comma 3 14 7" xfId="14974"/>
    <cellStyle name="Comma 3 14 7 2" xfId="14975"/>
    <cellStyle name="Comma 3 14 7 2 2" xfId="14976"/>
    <cellStyle name="Comma 3 14 7 2 3" xfId="14977"/>
    <cellStyle name="Comma 3 14 7 3" xfId="14978"/>
    <cellStyle name="Comma 3 14 7 4" xfId="14979"/>
    <cellStyle name="Comma 3 14 8" xfId="14980"/>
    <cellStyle name="Comma 3 14 8 2" xfId="14981"/>
    <cellStyle name="Comma 3 14 8 3" xfId="14982"/>
    <cellStyle name="Comma 3 14 9" xfId="14983"/>
    <cellStyle name="Comma 3 15" xfId="14984"/>
    <cellStyle name="Comma 3 15 10" xfId="14985"/>
    <cellStyle name="Comma 3 15 2" xfId="14986"/>
    <cellStyle name="Comma 3 15 2 2" xfId="14987"/>
    <cellStyle name="Comma 3 15 2 2 2" xfId="14988"/>
    <cellStyle name="Comma 3 15 2 2 2 2" xfId="14989"/>
    <cellStyle name="Comma 3 15 2 2 2 2 2" xfId="14990"/>
    <cellStyle name="Comma 3 15 2 2 2 2 3" xfId="14991"/>
    <cellStyle name="Comma 3 15 2 2 2 3" xfId="14992"/>
    <cellStyle name="Comma 3 15 2 2 2 4" xfId="14993"/>
    <cellStyle name="Comma 3 15 2 2 3" xfId="14994"/>
    <cellStyle name="Comma 3 15 2 2 3 2" xfId="14995"/>
    <cellStyle name="Comma 3 15 2 2 3 3" xfId="14996"/>
    <cellStyle name="Comma 3 15 2 2 4" xfId="14997"/>
    <cellStyle name="Comma 3 15 2 2 5" xfId="14998"/>
    <cellStyle name="Comma 3 15 2 3" xfId="14999"/>
    <cellStyle name="Comma 3 15 2 3 2" xfId="15000"/>
    <cellStyle name="Comma 3 15 2 3 2 2" xfId="15001"/>
    <cellStyle name="Comma 3 15 2 3 2 2 2" xfId="15002"/>
    <cellStyle name="Comma 3 15 2 3 2 2 3" xfId="15003"/>
    <cellStyle name="Comma 3 15 2 3 2 3" xfId="15004"/>
    <cellStyle name="Comma 3 15 2 3 2 4" xfId="15005"/>
    <cellStyle name="Comma 3 15 2 3 3" xfId="15006"/>
    <cellStyle name="Comma 3 15 2 3 3 2" xfId="15007"/>
    <cellStyle name="Comma 3 15 2 3 3 3" xfId="15008"/>
    <cellStyle name="Comma 3 15 2 3 4" xfId="15009"/>
    <cellStyle name="Comma 3 15 2 3 5" xfId="15010"/>
    <cellStyle name="Comma 3 15 2 4" xfId="15011"/>
    <cellStyle name="Comma 3 15 2 4 2" xfId="15012"/>
    <cellStyle name="Comma 3 15 2 4 2 2" xfId="15013"/>
    <cellStyle name="Comma 3 15 2 4 2 2 2" xfId="15014"/>
    <cellStyle name="Comma 3 15 2 4 2 2 3" xfId="15015"/>
    <cellStyle name="Comma 3 15 2 4 2 3" xfId="15016"/>
    <cellStyle name="Comma 3 15 2 4 2 4" xfId="15017"/>
    <cellStyle name="Comma 3 15 2 4 3" xfId="15018"/>
    <cellStyle name="Comma 3 15 2 4 3 2" xfId="15019"/>
    <cellStyle name="Comma 3 15 2 4 3 3" xfId="15020"/>
    <cellStyle name="Comma 3 15 2 4 4" xfId="15021"/>
    <cellStyle name="Comma 3 15 2 4 5" xfId="15022"/>
    <cellStyle name="Comma 3 15 2 5" xfId="15023"/>
    <cellStyle name="Comma 3 15 2 5 2" xfId="15024"/>
    <cellStyle name="Comma 3 15 2 5 2 2" xfId="15025"/>
    <cellStyle name="Comma 3 15 2 5 2 3" xfId="15026"/>
    <cellStyle name="Comma 3 15 2 5 3" xfId="15027"/>
    <cellStyle name="Comma 3 15 2 5 4" xfId="15028"/>
    <cellStyle name="Comma 3 15 2 6" xfId="15029"/>
    <cellStyle name="Comma 3 15 2 6 2" xfId="15030"/>
    <cellStyle name="Comma 3 15 2 6 3" xfId="15031"/>
    <cellStyle name="Comma 3 15 2 7" xfId="15032"/>
    <cellStyle name="Comma 3 15 2 8" xfId="15033"/>
    <cellStyle name="Comma 3 15 2 9" xfId="15034"/>
    <cellStyle name="Comma 3 15 3" xfId="15035"/>
    <cellStyle name="Comma 3 15 3 2" xfId="15036"/>
    <cellStyle name="Comma 3 15 3 2 2" xfId="15037"/>
    <cellStyle name="Comma 3 15 3 2 2 2" xfId="15038"/>
    <cellStyle name="Comma 3 15 3 2 2 3" xfId="15039"/>
    <cellStyle name="Comma 3 15 3 2 3" xfId="15040"/>
    <cellStyle name="Comma 3 15 3 2 4" xfId="15041"/>
    <cellStyle name="Comma 3 15 3 3" xfId="15042"/>
    <cellStyle name="Comma 3 15 3 3 2" xfId="15043"/>
    <cellStyle name="Comma 3 15 3 3 3" xfId="15044"/>
    <cellStyle name="Comma 3 15 3 4" xfId="15045"/>
    <cellStyle name="Comma 3 15 3 5" xfId="15046"/>
    <cellStyle name="Comma 3 15 4" xfId="15047"/>
    <cellStyle name="Comma 3 15 4 2" xfId="15048"/>
    <cellStyle name="Comma 3 15 4 2 2" xfId="15049"/>
    <cellStyle name="Comma 3 15 4 2 2 2" xfId="15050"/>
    <cellStyle name="Comma 3 15 4 2 2 3" xfId="15051"/>
    <cellStyle name="Comma 3 15 4 2 3" xfId="15052"/>
    <cellStyle name="Comma 3 15 4 2 4" xfId="15053"/>
    <cellStyle name="Comma 3 15 4 3" xfId="15054"/>
    <cellStyle name="Comma 3 15 4 3 2" xfId="15055"/>
    <cellStyle name="Comma 3 15 4 3 3" xfId="15056"/>
    <cellStyle name="Comma 3 15 4 4" xfId="15057"/>
    <cellStyle name="Comma 3 15 4 5" xfId="15058"/>
    <cellStyle name="Comma 3 15 5" xfId="15059"/>
    <cellStyle name="Comma 3 15 5 2" xfId="15060"/>
    <cellStyle name="Comma 3 15 5 2 2" xfId="15061"/>
    <cellStyle name="Comma 3 15 5 2 2 2" xfId="15062"/>
    <cellStyle name="Comma 3 15 5 2 2 3" xfId="15063"/>
    <cellStyle name="Comma 3 15 5 2 3" xfId="15064"/>
    <cellStyle name="Comma 3 15 5 2 4" xfId="15065"/>
    <cellStyle name="Comma 3 15 5 3" xfId="15066"/>
    <cellStyle name="Comma 3 15 5 3 2" xfId="15067"/>
    <cellStyle name="Comma 3 15 5 3 3" xfId="15068"/>
    <cellStyle name="Comma 3 15 5 4" xfId="15069"/>
    <cellStyle name="Comma 3 15 5 5" xfId="15070"/>
    <cellStyle name="Comma 3 15 6" xfId="15071"/>
    <cellStyle name="Comma 3 15 6 2" xfId="15072"/>
    <cellStyle name="Comma 3 15 6 2 2" xfId="15073"/>
    <cellStyle name="Comma 3 15 6 2 3" xfId="15074"/>
    <cellStyle name="Comma 3 15 6 3" xfId="15075"/>
    <cellStyle name="Comma 3 15 6 4" xfId="15076"/>
    <cellStyle name="Comma 3 15 7" xfId="15077"/>
    <cellStyle name="Comma 3 15 7 2" xfId="15078"/>
    <cellStyle name="Comma 3 15 7 3" xfId="15079"/>
    <cellStyle name="Comma 3 15 8" xfId="15080"/>
    <cellStyle name="Comma 3 15 9" xfId="15081"/>
    <cellStyle name="Comma 3 16" xfId="15082"/>
    <cellStyle name="Comma 3 16 10" xfId="15083"/>
    <cellStyle name="Comma 3 16 2" xfId="15084"/>
    <cellStyle name="Comma 3 16 2 2" xfId="15085"/>
    <cellStyle name="Comma 3 16 2 2 2" xfId="15086"/>
    <cellStyle name="Comma 3 16 2 2 2 2" xfId="15087"/>
    <cellStyle name="Comma 3 16 2 2 2 2 2" xfId="15088"/>
    <cellStyle name="Comma 3 16 2 2 2 2 3" xfId="15089"/>
    <cellStyle name="Comma 3 16 2 2 2 3" xfId="15090"/>
    <cellStyle name="Comma 3 16 2 2 2 4" xfId="15091"/>
    <cellStyle name="Comma 3 16 2 2 3" xfId="15092"/>
    <cellStyle name="Comma 3 16 2 2 3 2" xfId="15093"/>
    <cellStyle name="Comma 3 16 2 2 3 3" xfId="15094"/>
    <cellStyle name="Comma 3 16 2 2 4" xfId="15095"/>
    <cellStyle name="Comma 3 16 2 2 5" xfId="15096"/>
    <cellStyle name="Comma 3 16 2 3" xfId="15097"/>
    <cellStyle name="Comma 3 16 2 3 2" xfId="15098"/>
    <cellStyle name="Comma 3 16 2 3 2 2" xfId="15099"/>
    <cellStyle name="Comma 3 16 2 3 2 2 2" xfId="15100"/>
    <cellStyle name="Comma 3 16 2 3 2 2 3" xfId="15101"/>
    <cellStyle name="Comma 3 16 2 3 2 3" xfId="15102"/>
    <cellStyle name="Comma 3 16 2 3 2 4" xfId="15103"/>
    <cellStyle name="Comma 3 16 2 3 3" xfId="15104"/>
    <cellStyle name="Comma 3 16 2 3 3 2" xfId="15105"/>
    <cellStyle name="Comma 3 16 2 3 3 3" xfId="15106"/>
    <cellStyle name="Comma 3 16 2 3 4" xfId="15107"/>
    <cellStyle name="Comma 3 16 2 3 5" xfId="15108"/>
    <cellStyle name="Comma 3 16 2 4" xfId="15109"/>
    <cellStyle name="Comma 3 16 2 4 2" xfId="15110"/>
    <cellStyle name="Comma 3 16 2 4 2 2" xfId="15111"/>
    <cellStyle name="Comma 3 16 2 4 2 2 2" xfId="15112"/>
    <cellStyle name="Comma 3 16 2 4 2 2 3" xfId="15113"/>
    <cellStyle name="Comma 3 16 2 4 2 3" xfId="15114"/>
    <cellStyle name="Comma 3 16 2 4 2 4" xfId="15115"/>
    <cellStyle name="Comma 3 16 2 4 3" xfId="15116"/>
    <cellStyle name="Comma 3 16 2 4 3 2" xfId="15117"/>
    <cellStyle name="Comma 3 16 2 4 3 3" xfId="15118"/>
    <cellStyle name="Comma 3 16 2 4 4" xfId="15119"/>
    <cellStyle name="Comma 3 16 2 4 5" xfId="15120"/>
    <cellStyle name="Comma 3 16 2 5" xfId="15121"/>
    <cellStyle name="Comma 3 16 2 5 2" xfId="15122"/>
    <cellStyle name="Comma 3 16 2 5 2 2" xfId="15123"/>
    <cellStyle name="Comma 3 16 2 5 2 3" xfId="15124"/>
    <cellStyle name="Comma 3 16 2 5 3" xfId="15125"/>
    <cellStyle name="Comma 3 16 2 5 4" xfId="15126"/>
    <cellStyle name="Comma 3 16 2 6" xfId="15127"/>
    <cellStyle name="Comma 3 16 2 6 2" xfId="15128"/>
    <cellStyle name="Comma 3 16 2 6 3" xfId="15129"/>
    <cellStyle name="Comma 3 16 2 7" xfId="15130"/>
    <cellStyle name="Comma 3 16 2 8" xfId="15131"/>
    <cellStyle name="Comma 3 16 2 9" xfId="15132"/>
    <cellStyle name="Comma 3 16 3" xfId="15133"/>
    <cellStyle name="Comma 3 16 3 2" xfId="15134"/>
    <cellStyle name="Comma 3 16 3 2 2" xfId="15135"/>
    <cellStyle name="Comma 3 16 3 2 2 2" xfId="15136"/>
    <cellStyle name="Comma 3 16 3 2 2 3" xfId="15137"/>
    <cellStyle name="Comma 3 16 3 2 3" xfId="15138"/>
    <cellStyle name="Comma 3 16 3 2 4" xfId="15139"/>
    <cellStyle name="Comma 3 16 3 3" xfId="15140"/>
    <cellStyle name="Comma 3 16 3 3 2" xfId="15141"/>
    <cellStyle name="Comma 3 16 3 3 3" xfId="15142"/>
    <cellStyle name="Comma 3 16 3 4" xfId="15143"/>
    <cellStyle name="Comma 3 16 3 5" xfId="15144"/>
    <cellStyle name="Comma 3 16 4" xfId="15145"/>
    <cellStyle name="Comma 3 16 4 2" xfId="15146"/>
    <cellStyle name="Comma 3 16 4 2 2" xfId="15147"/>
    <cellStyle name="Comma 3 16 4 2 2 2" xfId="15148"/>
    <cellStyle name="Comma 3 16 4 2 2 3" xfId="15149"/>
    <cellStyle name="Comma 3 16 4 2 3" xfId="15150"/>
    <cellStyle name="Comma 3 16 4 2 4" xfId="15151"/>
    <cellStyle name="Comma 3 16 4 3" xfId="15152"/>
    <cellStyle name="Comma 3 16 4 3 2" xfId="15153"/>
    <cellStyle name="Comma 3 16 4 3 3" xfId="15154"/>
    <cellStyle name="Comma 3 16 4 4" xfId="15155"/>
    <cellStyle name="Comma 3 16 4 5" xfId="15156"/>
    <cellStyle name="Comma 3 16 5" xfId="15157"/>
    <cellStyle name="Comma 3 16 5 2" xfId="15158"/>
    <cellStyle name="Comma 3 16 5 2 2" xfId="15159"/>
    <cellStyle name="Comma 3 16 5 2 2 2" xfId="15160"/>
    <cellStyle name="Comma 3 16 5 2 2 3" xfId="15161"/>
    <cellStyle name="Comma 3 16 5 2 3" xfId="15162"/>
    <cellStyle name="Comma 3 16 5 2 4" xfId="15163"/>
    <cellStyle name="Comma 3 16 5 3" xfId="15164"/>
    <cellStyle name="Comma 3 16 5 3 2" xfId="15165"/>
    <cellStyle name="Comma 3 16 5 3 3" xfId="15166"/>
    <cellStyle name="Comma 3 16 5 4" xfId="15167"/>
    <cellStyle name="Comma 3 16 5 5" xfId="15168"/>
    <cellStyle name="Comma 3 16 6" xfId="15169"/>
    <cellStyle name="Comma 3 16 6 2" xfId="15170"/>
    <cellStyle name="Comma 3 16 6 2 2" xfId="15171"/>
    <cellStyle name="Comma 3 16 6 2 3" xfId="15172"/>
    <cellStyle name="Comma 3 16 6 3" xfId="15173"/>
    <cellStyle name="Comma 3 16 6 4" xfId="15174"/>
    <cellStyle name="Comma 3 16 7" xfId="15175"/>
    <cellStyle name="Comma 3 16 7 2" xfId="15176"/>
    <cellStyle name="Comma 3 16 7 3" xfId="15177"/>
    <cellStyle name="Comma 3 16 8" xfId="15178"/>
    <cellStyle name="Comma 3 16 9" xfId="15179"/>
    <cellStyle name="Comma 3 17" xfId="15180"/>
    <cellStyle name="Comma 3 17 2" xfId="15181"/>
    <cellStyle name="Comma 3 17 2 2" xfId="15182"/>
    <cellStyle name="Comma 3 17 2 2 2" xfId="15183"/>
    <cellStyle name="Comma 3 17 2 2 2 2" xfId="15184"/>
    <cellStyle name="Comma 3 17 2 2 2 3" xfId="15185"/>
    <cellStyle name="Comma 3 17 2 2 3" xfId="15186"/>
    <cellStyle name="Comma 3 17 2 2 4" xfId="15187"/>
    <cellStyle name="Comma 3 17 2 3" xfId="15188"/>
    <cellStyle name="Comma 3 17 2 3 2" xfId="15189"/>
    <cellStyle name="Comma 3 17 2 3 3" xfId="15190"/>
    <cellStyle name="Comma 3 17 2 4" xfId="15191"/>
    <cellStyle name="Comma 3 17 2 5" xfId="15192"/>
    <cellStyle name="Comma 3 17 3" xfId="15193"/>
    <cellStyle name="Comma 3 17 3 2" xfId="15194"/>
    <cellStyle name="Comma 3 17 3 2 2" xfId="15195"/>
    <cellStyle name="Comma 3 17 3 2 2 2" xfId="15196"/>
    <cellStyle name="Comma 3 17 3 2 2 3" xfId="15197"/>
    <cellStyle name="Comma 3 17 3 2 3" xfId="15198"/>
    <cellStyle name="Comma 3 17 3 2 4" xfId="15199"/>
    <cellStyle name="Comma 3 17 3 3" xfId="15200"/>
    <cellStyle name="Comma 3 17 3 3 2" xfId="15201"/>
    <cellStyle name="Comma 3 17 3 3 3" xfId="15202"/>
    <cellStyle name="Comma 3 17 3 4" xfId="15203"/>
    <cellStyle name="Comma 3 17 3 5" xfId="15204"/>
    <cellStyle name="Comma 3 17 4" xfId="15205"/>
    <cellStyle name="Comma 3 17 4 2" xfId="15206"/>
    <cellStyle name="Comma 3 17 4 2 2" xfId="15207"/>
    <cellStyle name="Comma 3 17 4 2 2 2" xfId="15208"/>
    <cellStyle name="Comma 3 17 4 2 2 3" xfId="15209"/>
    <cellStyle name="Comma 3 17 4 2 3" xfId="15210"/>
    <cellStyle name="Comma 3 17 4 2 4" xfId="15211"/>
    <cellStyle name="Comma 3 17 4 3" xfId="15212"/>
    <cellStyle name="Comma 3 17 4 3 2" xfId="15213"/>
    <cellStyle name="Comma 3 17 4 3 3" xfId="15214"/>
    <cellStyle name="Comma 3 17 4 4" xfId="15215"/>
    <cellStyle name="Comma 3 17 4 5" xfId="15216"/>
    <cellStyle name="Comma 3 17 5" xfId="15217"/>
    <cellStyle name="Comma 3 17 5 2" xfId="15218"/>
    <cellStyle name="Comma 3 17 5 2 2" xfId="15219"/>
    <cellStyle name="Comma 3 17 5 2 3" xfId="15220"/>
    <cellStyle name="Comma 3 17 5 3" xfId="15221"/>
    <cellStyle name="Comma 3 17 5 4" xfId="15222"/>
    <cellStyle name="Comma 3 17 6" xfId="15223"/>
    <cellStyle name="Comma 3 17 6 2" xfId="15224"/>
    <cellStyle name="Comma 3 17 6 3" xfId="15225"/>
    <cellStyle name="Comma 3 17 7" xfId="15226"/>
    <cellStyle name="Comma 3 17 8" xfId="15227"/>
    <cellStyle name="Comma 3 17 9" xfId="15228"/>
    <cellStyle name="Comma 3 18" xfId="15229"/>
    <cellStyle name="Comma 3 18 2" xfId="15230"/>
    <cellStyle name="Comma 3 18 2 2" xfId="15231"/>
    <cellStyle name="Comma 3 18 2 2 2" xfId="15232"/>
    <cellStyle name="Comma 3 18 2 2 2 2" xfId="15233"/>
    <cellStyle name="Comma 3 18 2 2 2 3" xfId="15234"/>
    <cellStyle name="Comma 3 18 2 2 3" xfId="15235"/>
    <cellStyle name="Comma 3 18 2 2 4" xfId="15236"/>
    <cellStyle name="Comma 3 18 2 3" xfId="15237"/>
    <cellStyle name="Comma 3 18 2 3 2" xfId="15238"/>
    <cellStyle name="Comma 3 18 2 3 3" xfId="15239"/>
    <cellStyle name="Comma 3 18 2 4" xfId="15240"/>
    <cellStyle name="Comma 3 18 2 5" xfId="15241"/>
    <cellStyle name="Comma 3 18 3" xfId="15242"/>
    <cellStyle name="Comma 3 18 3 2" xfId="15243"/>
    <cellStyle name="Comma 3 18 3 2 2" xfId="15244"/>
    <cellStyle name="Comma 3 18 3 2 2 2" xfId="15245"/>
    <cellStyle name="Comma 3 18 3 2 2 3" xfId="15246"/>
    <cellStyle name="Comma 3 18 3 2 3" xfId="15247"/>
    <cellStyle name="Comma 3 18 3 2 4" xfId="15248"/>
    <cellStyle name="Comma 3 18 3 3" xfId="15249"/>
    <cellStyle name="Comma 3 18 3 3 2" xfId="15250"/>
    <cellStyle name="Comma 3 18 3 3 3" xfId="15251"/>
    <cellStyle name="Comma 3 18 3 4" xfId="15252"/>
    <cellStyle name="Comma 3 18 3 5" xfId="15253"/>
    <cellStyle name="Comma 3 18 4" xfId="15254"/>
    <cellStyle name="Comma 3 18 4 2" xfId="15255"/>
    <cellStyle name="Comma 3 18 4 2 2" xfId="15256"/>
    <cellStyle name="Comma 3 18 4 2 2 2" xfId="15257"/>
    <cellStyle name="Comma 3 18 4 2 2 3" xfId="15258"/>
    <cellStyle name="Comma 3 18 4 2 3" xfId="15259"/>
    <cellStyle name="Comma 3 18 4 2 4" xfId="15260"/>
    <cellStyle name="Comma 3 18 4 3" xfId="15261"/>
    <cellStyle name="Comma 3 18 4 3 2" xfId="15262"/>
    <cellStyle name="Comma 3 18 4 3 3" xfId="15263"/>
    <cellStyle name="Comma 3 18 4 4" xfId="15264"/>
    <cellStyle name="Comma 3 18 4 5" xfId="15265"/>
    <cellStyle name="Comma 3 18 5" xfId="15266"/>
    <cellStyle name="Comma 3 18 5 2" xfId="15267"/>
    <cellStyle name="Comma 3 18 5 2 2" xfId="15268"/>
    <cellStyle name="Comma 3 18 5 2 3" xfId="15269"/>
    <cellStyle name="Comma 3 18 5 3" xfId="15270"/>
    <cellStyle name="Comma 3 18 5 4" xfId="15271"/>
    <cellStyle name="Comma 3 18 6" xfId="15272"/>
    <cellStyle name="Comma 3 18 6 2" xfId="15273"/>
    <cellStyle name="Comma 3 18 6 3" xfId="15274"/>
    <cellStyle name="Comma 3 18 7" xfId="15275"/>
    <cellStyle name="Comma 3 18 8" xfId="15276"/>
    <cellStyle name="Comma 3 18 9" xfId="15277"/>
    <cellStyle name="Comma 3 19" xfId="15278"/>
    <cellStyle name="Comma 3 2" xfId="15279"/>
    <cellStyle name="Comma 3 2 10" xfId="15280"/>
    <cellStyle name="Comma 3 2 11" xfId="15281"/>
    <cellStyle name="Comma 3 2 12" xfId="15282"/>
    <cellStyle name="Comma 3 2 2" xfId="15283"/>
    <cellStyle name="Comma 3 2 2 10" xfId="15284"/>
    <cellStyle name="Comma 3 2 2 10 2" xfId="15285"/>
    <cellStyle name="Comma 3 2 2 10 2 2" xfId="15286"/>
    <cellStyle name="Comma 3 2 2 10 2 2 2" xfId="15287"/>
    <cellStyle name="Comma 3 2 2 10 2 2 3" xfId="15288"/>
    <cellStyle name="Comma 3 2 2 10 2 3" xfId="15289"/>
    <cellStyle name="Comma 3 2 2 10 2 4" xfId="15290"/>
    <cellStyle name="Comma 3 2 2 10 3" xfId="15291"/>
    <cellStyle name="Comma 3 2 2 10 3 2" xfId="15292"/>
    <cellStyle name="Comma 3 2 2 10 3 3" xfId="15293"/>
    <cellStyle name="Comma 3 2 2 10 4" xfId="15294"/>
    <cellStyle name="Comma 3 2 2 10 5" xfId="15295"/>
    <cellStyle name="Comma 3 2 2 11" xfId="15296"/>
    <cellStyle name="Comma 3 2 2 11 2" xfId="15297"/>
    <cellStyle name="Comma 3 2 2 11 2 2" xfId="15298"/>
    <cellStyle name="Comma 3 2 2 11 2 2 2" xfId="15299"/>
    <cellStyle name="Comma 3 2 2 11 2 2 3" xfId="15300"/>
    <cellStyle name="Comma 3 2 2 11 2 3" xfId="15301"/>
    <cellStyle name="Comma 3 2 2 11 2 4" xfId="15302"/>
    <cellStyle name="Comma 3 2 2 11 3" xfId="15303"/>
    <cellStyle name="Comma 3 2 2 11 3 2" xfId="15304"/>
    <cellStyle name="Comma 3 2 2 11 3 3" xfId="15305"/>
    <cellStyle name="Comma 3 2 2 11 4" xfId="15306"/>
    <cellStyle name="Comma 3 2 2 11 5" xfId="15307"/>
    <cellStyle name="Comma 3 2 2 12" xfId="15308"/>
    <cellStyle name="Comma 3 2 2 12 2" xfId="15309"/>
    <cellStyle name="Comma 3 2 2 12 2 2" xfId="15310"/>
    <cellStyle name="Comma 3 2 2 12 2 3" xfId="15311"/>
    <cellStyle name="Comma 3 2 2 12 3" xfId="15312"/>
    <cellStyle name="Comma 3 2 2 12 4" xfId="15313"/>
    <cellStyle name="Comma 3 2 2 13" xfId="15314"/>
    <cellStyle name="Comma 3 2 2 13 2" xfId="15315"/>
    <cellStyle name="Comma 3 2 2 13 3" xfId="15316"/>
    <cellStyle name="Comma 3 2 2 14" xfId="15317"/>
    <cellStyle name="Comma 3 2 2 14 2" xfId="15318"/>
    <cellStyle name="Comma 3 2 2 14 3" xfId="15319"/>
    <cellStyle name="Comma 3 2 2 15" xfId="15320"/>
    <cellStyle name="Comma 3 2 2 16" xfId="15321"/>
    <cellStyle name="Comma 3 2 2 2" xfId="15322"/>
    <cellStyle name="Comma 3 2 2 2 10" xfId="15323"/>
    <cellStyle name="Comma 3 2 2 2 10 2" xfId="15324"/>
    <cellStyle name="Comma 3 2 2 2 10 3" xfId="15325"/>
    <cellStyle name="Comma 3 2 2 2 11" xfId="15326"/>
    <cellStyle name="Comma 3 2 2 2 12" xfId="15327"/>
    <cellStyle name="Comma 3 2 2 2 2" xfId="15328"/>
    <cellStyle name="Comma 3 2 2 2 2 10" xfId="15329"/>
    <cellStyle name="Comma 3 2 2 2 2 2" xfId="15330"/>
    <cellStyle name="Comma 3 2 2 2 2 2 2" xfId="15331"/>
    <cellStyle name="Comma 3 2 2 2 2 2 2 2" xfId="15332"/>
    <cellStyle name="Comma 3 2 2 2 2 2 2 2 2" xfId="15333"/>
    <cellStyle name="Comma 3 2 2 2 2 2 2 2 3" xfId="15334"/>
    <cellStyle name="Comma 3 2 2 2 2 2 2 3" xfId="15335"/>
    <cellStyle name="Comma 3 2 2 2 2 2 2 4" xfId="15336"/>
    <cellStyle name="Comma 3 2 2 2 2 2 3" xfId="15337"/>
    <cellStyle name="Comma 3 2 2 2 2 2 3 2" xfId="15338"/>
    <cellStyle name="Comma 3 2 2 2 2 2 3 3" xfId="15339"/>
    <cellStyle name="Comma 3 2 2 2 2 2 4" xfId="15340"/>
    <cellStyle name="Comma 3 2 2 2 2 2 5" xfId="15341"/>
    <cellStyle name="Comma 3 2 2 2 2 3" xfId="15342"/>
    <cellStyle name="Comma 3 2 2 2 2 3 2" xfId="15343"/>
    <cellStyle name="Comma 3 2 2 2 2 3 2 2" xfId="15344"/>
    <cellStyle name="Comma 3 2 2 2 2 3 2 2 2" xfId="15345"/>
    <cellStyle name="Comma 3 2 2 2 2 3 2 2 3" xfId="15346"/>
    <cellStyle name="Comma 3 2 2 2 2 3 2 3" xfId="15347"/>
    <cellStyle name="Comma 3 2 2 2 2 3 2 4" xfId="15348"/>
    <cellStyle name="Comma 3 2 2 2 2 3 3" xfId="15349"/>
    <cellStyle name="Comma 3 2 2 2 2 3 3 2" xfId="15350"/>
    <cellStyle name="Comma 3 2 2 2 2 3 3 3" xfId="15351"/>
    <cellStyle name="Comma 3 2 2 2 2 3 4" xfId="15352"/>
    <cellStyle name="Comma 3 2 2 2 2 3 5" xfId="15353"/>
    <cellStyle name="Comma 3 2 2 2 2 4" xfId="15354"/>
    <cellStyle name="Comma 3 2 2 2 2 4 2" xfId="15355"/>
    <cellStyle name="Comma 3 2 2 2 2 4 2 2" xfId="15356"/>
    <cellStyle name="Comma 3 2 2 2 2 4 2 2 2" xfId="15357"/>
    <cellStyle name="Comma 3 2 2 2 2 4 2 2 3" xfId="15358"/>
    <cellStyle name="Comma 3 2 2 2 2 4 2 3" xfId="15359"/>
    <cellStyle name="Comma 3 2 2 2 2 4 2 4" xfId="15360"/>
    <cellStyle name="Comma 3 2 2 2 2 4 3" xfId="15361"/>
    <cellStyle name="Comma 3 2 2 2 2 4 3 2" xfId="15362"/>
    <cellStyle name="Comma 3 2 2 2 2 4 3 3" xfId="15363"/>
    <cellStyle name="Comma 3 2 2 2 2 4 4" xfId="15364"/>
    <cellStyle name="Comma 3 2 2 2 2 4 5" xfId="15365"/>
    <cellStyle name="Comma 3 2 2 2 2 5" xfId="15366"/>
    <cellStyle name="Comma 3 2 2 2 2 5 2" xfId="15367"/>
    <cellStyle name="Comma 3 2 2 2 2 5 2 2" xfId="15368"/>
    <cellStyle name="Comma 3 2 2 2 2 5 2 2 2" xfId="15369"/>
    <cellStyle name="Comma 3 2 2 2 2 5 2 2 3" xfId="15370"/>
    <cellStyle name="Comma 3 2 2 2 2 5 2 3" xfId="15371"/>
    <cellStyle name="Comma 3 2 2 2 2 5 2 4" xfId="15372"/>
    <cellStyle name="Comma 3 2 2 2 2 5 3" xfId="15373"/>
    <cellStyle name="Comma 3 2 2 2 2 5 3 2" xfId="15374"/>
    <cellStyle name="Comma 3 2 2 2 2 5 3 3" xfId="15375"/>
    <cellStyle name="Comma 3 2 2 2 2 5 4" xfId="15376"/>
    <cellStyle name="Comma 3 2 2 2 2 5 5" xfId="15377"/>
    <cellStyle name="Comma 3 2 2 2 2 6" xfId="15378"/>
    <cellStyle name="Comma 3 2 2 2 2 6 2" xfId="15379"/>
    <cellStyle name="Comma 3 2 2 2 2 6 2 2" xfId="15380"/>
    <cellStyle name="Comma 3 2 2 2 2 6 2 3" xfId="15381"/>
    <cellStyle name="Comma 3 2 2 2 2 6 3" xfId="15382"/>
    <cellStyle name="Comma 3 2 2 2 2 6 4" xfId="15383"/>
    <cellStyle name="Comma 3 2 2 2 2 7" xfId="15384"/>
    <cellStyle name="Comma 3 2 2 2 2 7 2" xfId="15385"/>
    <cellStyle name="Comma 3 2 2 2 2 7 3" xfId="15386"/>
    <cellStyle name="Comma 3 2 2 2 2 8" xfId="15387"/>
    <cellStyle name="Comma 3 2 2 2 2 9" xfId="15388"/>
    <cellStyle name="Comma 3 2 2 2 3" xfId="15389"/>
    <cellStyle name="Comma 3 2 2 2 3 10" xfId="15390"/>
    <cellStyle name="Comma 3 2 2 2 3 2" xfId="15391"/>
    <cellStyle name="Comma 3 2 2 2 3 2 2" xfId="15392"/>
    <cellStyle name="Comma 3 2 2 2 3 2 2 2" xfId="15393"/>
    <cellStyle name="Comma 3 2 2 2 3 2 2 2 2" xfId="15394"/>
    <cellStyle name="Comma 3 2 2 2 3 2 2 2 3" xfId="15395"/>
    <cellStyle name="Comma 3 2 2 2 3 2 2 3" xfId="15396"/>
    <cellStyle name="Comma 3 2 2 2 3 2 2 4" xfId="15397"/>
    <cellStyle name="Comma 3 2 2 2 3 2 3" xfId="15398"/>
    <cellStyle name="Comma 3 2 2 2 3 2 3 2" xfId="15399"/>
    <cellStyle name="Comma 3 2 2 2 3 2 3 3" xfId="15400"/>
    <cellStyle name="Comma 3 2 2 2 3 2 4" xfId="15401"/>
    <cellStyle name="Comma 3 2 2 2 3 2 5" xfId="15402"/>
    <cellStyle name="Comma 3 2 2 2 3 3" xfId="15403"/>
    <cellStyle name="Comma 3 2 2 2 3 3 2" xfId="15404"/>
    <cellStyle name="Comma 3 2 2 2 3 3 2 2" xfId="15405"/>
    <cellStyle name="Comma 3 2 2 2 3 3 2 2 2" xfId="15406"/>
    <cellStyle name="Comma 3 2 2 2 3 3 2 2 3" xfId="15407"/>
    <cellStyle name="Comma 3 2 2 2 3 3 2 3" xfId="15408"/>
    <cellStyle name="Comma 3 2 2 2 3 3 2 4" xfId="15409"/>
    <cellStyle name="Comma 3 2 2 2 3 3 3" xfId="15410"/>
    <cellStyle name="Comma 3 2 2 2 3 3 3 2" xfId="15411"/>
    <cellStyle name="Comma 3 2 2 2 3 3 3 3" xfId="15412"/>
    <cellStyle name="Comma 3 2 2 2 3 3 4" xfId="15413"/>
    <cellStyle name="Comma 3 2 2 2 3 3 5" xfId="15414"/>
    <cellStyle name="Comma 3 2 2 2 3 4" xfId="15415"/>
    <cellStyle name="Comma 3 2 2 2 3 4 2" xfId="15416"/>
    <cellStyle name="Comma 3 2 2 2 3 4 2 2" xfId="15417"/>
    <cellStyle name="Comma 3 2 2 2 3 4 2 2 2" xfId="15418"/>
    <cellStyle name="Comma 3 2 2 2 3 4 2 2 3" xfId="15419"/>
    <cellStyle name="Comma 3 2 2 2 3 4 2 3" xfId="15420"/>
    <cellStyle name="Comma 3 2 2 2 3 4 2 4" xfId="15421"/>
    <cellStyle name="Comma 3 2 2 2 3 4 3" xfId="15422"/>
    <cellStyle name="Comma 3 2 2 2 3 4 3 2" xfId="15423"/>
    <cellStyle name="Comma 3 2 2 2 3 4 3 3" xfId="15424"/>
    <cellStyle name="Comma 3 2 2 2 3 4 4" xfId="15425"/>
    <cellStyle name="Comma 3 2 2 2 3 4 5" xfId="15426"/>
    <cellStyle name="Comma 3 2 2 2 3 5" xfId="15427"/>
    <cellStyle name="Comma 3 2 2 2 3 5 2" xfId="15428"/>
    <cellStyle name="Comma 3 2 2 2 3 5 2 2" xfId="15429"/>
    <cellStyle name="Comma 3 2 2 2 3 5 2 2 2" xfId="15430"/>
    <cellStyle name="Comma 3 2 2 2 3 5 2 2 3" xfId="15431"/>
    <cellStyle name="Comma 3 2 2 2 3 5 2 3" xfId="15432"/>
    <cellStyle name="Comma 3 2 2 2 3 5 2 4" xfId="15433"/>
    <cellStyle name="Comma 3 2 2 2 3 5 3" xfId="15434"/>
    <cellStyle name="Comma 3 2 2 2 3 5 3 2" xfId="15435"/>
    <cellStyle name="Comma 3 2 2 2 3 5 3 3" xfId="15436"/>
    <cellStyle name="Comma 3 2 2 2 3 5 4" xfId="15437"/>
    <cellStyle name="Comma 3 2 2 2 3 5 5" xfId="15438"/>
    <cellStyle name="Comma 3 2 2 2 3 6" xfId="15439"/>
    <cellStyle name="Comma 3 2 2 2 3 6 2" xfId="15440"/>
    <cellStyle name="Comma 3 2 2 2 3 6 2 2" xfId="15441"/>
    <cellStyle name="Comma 3 2 2 2 3 6 2 3" xfId="15442"/>
    <cellStyle name="Comma 3 2 2 2 3 6 3" xfId="15443"/>
    <cellStyle name="Comma 3 2 2 2 3 6 4" xfId="15444"/>
    <cellStyle name="Comma 3 2 2 2 3 7" xfId="15445"/>
    <cellStyle name="Comma 3 2 2 2 3 7 2" xfId="15446"/>
    <cellStyle name="Comma 3 2 2 2 3 7 3" xfId="15447"/>
    <cellStyle name="Comma 3 2 2 2 3 8" xfId="15448"/>
    <cellStyle name="Comma 3 2 2 2 3 9" xfId="15449"/>
    <cellStyle name="Comma 3 2 2 2 4" xfId="15450"/>
    <cellStyle name="Comma 3 2 2 2 4 2" xfId="15451"/>
    <cellStyle name="Comma 3 2 2 2 4 2 2" xfId="15452"/>
    <cellStyle name="Comma 3 2 2 2 4 2 2 2" xfId="15453"/>
    <cellStyle name="Comma 3 2 2 2 4 2 2 3" xfId="15454"/>
    <cellStyle name="Comma 3 2 2 2 4 2 3" xfId="15455"/>
    <cellStyle name="Comma 3 2 2 2 4 2 4" xfId="15456"/>
    <cellStyle name="Comma 3 2 2 2 4 3" xfId="15457"/>
    <cellStyle name="Comma 3 2 2 2 4 3 2" xfId="15458"/>
    <cellStyle name="Comma 3 2 2 2 4 3 3" xfId="15459"/>
    <cellStyle name="Comma 3 2 2 2 4 4" xfId="15460"/>
    <cellStyle name="Comma 3 2 2 2 4 5" xfId="15461"/>
    <cellStyle name="Comma 3 2 2 2 5" xfId="15462"/>
    <cellStyle name="Comma 3 2 2 2 5 2" xfId="15463"/>
    <cellStyle name="Comma 3 2 2 2 5 2 2" xfId="15464"/>
    <cellStyle name="Comma 3 2 2 2 5 2 2 2" xfId="15465"/>
    <cellStyle name="Comma 3 2 2 2 5 2 2 3" xfId="15466"/>
    <cellStyle name="Comma 3 2 2 2 5 2 3" xfId="15467"/>
    <cellStyle name="Comma 3 2 2 2 5 2 4" xfId="15468"/>
    <cellStyle name="Comma 3 2 2 2 5 3" xfId="15469"/>
    <cellStyle name="Comma 3 2 2 2 5 3 2" xfId="15470"/>
    <cellStyle name="Comma 3 2 2 2 5 3 3" xfId="15471"/>
    <cellStyle name="Comma 3 2 2 2 5 4" xfId="15472"/>
    <cellStyle name="Comma 3 2 2 2 5 5" xfId="15473"/>
    <cellStyle name="Comma 3 2 2 2 6" xfId="15474"/>
    <cellStyle name="Comma 3 2 2 2 6 2" xfId="15475"/>
    <cellStyle name="Comma 3 2 2 2 6 2 2" xfId="15476"/>
    <cellStyle name="Comma 3 2 2 2 6 2 2 2" xfId="15477"/>
    <cellStyle name="Comma 3 2 2 2 6 2 2 3" xfId="15478"/>
    <cellStyle name="Comma 3 2 2 2 6 2 3" xfId="15479"/>
    <cellStyle name="Comma 3 2 2 2 6 2 4" xfId="15480"/>
    <cellStyle name="Comma 3 2 2 2 6 3" xfId="15481"/>
    <cellStyle name="Comma 3 2 2 2 6 3 2" xfId="15482"/>
    <cellStyle name="Comma 3 2 2 2 6 3 3" xfId="15483"/>
    <cellStyle name="Comma 3 2 2 2 6 4" xfId="15484"/>
    <cellStyle name="Comma 3 2 2 2 6 5" xfId="15485"/>
    <cellStyle name="Comma 3 2 2 2 7" xfId="15486"/>
    <cellStyle name="Comma 3 2 2 2 7 2" xfId="15487"/>
    <cellStyle name="Comma 3 2 2 2 7 2 2" xfId="15488"/>
    <cellStyle name="Comma 3 2 2 2 7 2 2 2" xfId="15489"/>
    <cellStyle name="Comma 3 2 2 2 7 2 2 3" xfId="15490"/>
    <cellStyle name="Comma 3 2 2 2 7 2 3" xfId="15491"/>
    <cellStyle name="Comma 3 2 2 2 7 2 4" xfId="15492"/>
    <cellStyle name="Comma 3 2 2 2 7 3" xfId="15493"/>
    <cellStyle name="Comma 3 2 2 2 7 3 2" xfId="15494"/>
    <cellStyle name="Comma 3 2 2 2 7 3 3" xfId="15495"/>
    <cellStyle name="Comma 3 2 2 2 7 4" xfId="15496"/>
    <cellStyle name="Comma 3 2 2 2 7 5" xfId="15497"/>
    <cellStyle name="Comma 3 2 2 2 8" xfId="15498"/>
    <cellStyle name="Comma 3 2 2 2 8 2" xfId="15499"/>
    <cellStyle name="Comma 3 2 2 2 8 2 2" xfId="15500"/>
    <cellStyle name="Comma 3 2 2 2 8 2 3" xfId="15501"/>
    <cellStyle name="Comma 3 2 2 2 8 3" xfId="15502"/>
    <cellStyle name="Comma 3 2 2 2 8 4" xfId="15503"/>
    <cellStyle name="Comma 3 2 2 2 9" xfId="15504"/>
    <cellStyle name="Comma 3 2 2 2 9 2" xfId="15505"/>
    <cellStyle name="Comma 3 2 2 2 9 3" xfId="15506"/>
    <cellStyle name="Comma 3 2 2 3" xfId="15507"/>
    <cellStyle name="Comma 3 2 2 3 10" xfId="15508"/>
    <cellStyle name="Comma 3 2 2 3 11" xfId="15509"/>
    <cellStyle name="Comma 3 2 2 3 2" xfId="15510"/>
    <cellStyle name="Comma 3 2 2 3 2 2" xfId="15511"/>
    <cellStyle name="Comma 3 2 2 3 2 2 2" xfId="15512"/>
    <cellStyle name="Comma 3 2 2 3 2 2 2 2" xfId="15513"/>
    <cellStyle name="Comma 3 2 2 3 2 2 2 2 2" xfId="15514"/>
    <cellStyle name="Comma 3 2 2 3 2 2 2 2 3" xfId="15515"/>
    <cellStyle name="Comma 3 2 2 3 2 2 2 3" xfId="15516"/>
    <cellStyle name="Comma 3 2 2 3 2 2 2 4" xfId="15517"/>
    <cellStyle name="Comma 3 2 2 3 2 2 3" xfId="15518"/>
    <cellStyle name="Comma 3 2 2 3 2 2 3 2" xfId="15519"/>
    <cellStyle name="Comma 3 2 2 3 2 2 3 3" xfId="15520"/>
    <cellStyle name="Comma 3 2 2 3 2 2 4" xfId="15521"/>
    <cellStyle name="Comma 3 2 2 3 2 2 5" xfId="15522"/>
    <cellStyle name="Comma 3 2 2 3 2 3" xfId="15523"/>
    <cellStyle name="Comma 3 2 2 3 2 3 2" xfId="15524"/>
    <cellStyle name="Comma 3 2 2 3 2 3 2 2" xfId="15525"/>
    <cellStyle name="Comma 3 2 2 3 2 3 2 2 2" xfId="15526"/>
    <cellStyle name="Comma 3 2 2 3 2 3 2 2 3" xfId="15527"/>
    <cellStyle name="Comma 3 2 2 3 2 3 2 3" xfId="15528"/>
    <cellStyle name="Comma 3 2 2 3 2 3 2 4" xfId="15529"/>
    <cellStyle name="Comma 3 2 2 3 2 3 3" xfId="15530"/>
    <cellStyle name="Comma 3 2 2 3 2 3 3 2" xfId="15531"/>
    <cellStyle name="Comma 3 2 2 3 2 3 3 3" xfId="15532"/>
    <cellStyle name="Comma 3 2 2 3 2 3 4" xfId="15533"/>
    <cellStyle name="Comma 3 2 2 3 2 3 5" xfId="15534"/>
    <cellStyle name="Comma 3 2 2 3 2 4" xfId="15535"/>
    <cellStyle name="Comma 3 2 2 3 2 4 2" xfId="15536"/>
    <cellStyle name="Comma 3 2 2 3 2 4 2 2" xfId="15537"/>
    <cellStyle name="Comma 3 2 2 3 2 4 2 2 2" xfId="15538"/>
    <cellStyle name="Comma 3 2 2 3 2 4 2 2 3" xfId="15539"/>
    <cellStyle name="Comma 3 2 2 3 2 4 2 3" xfId="15540"/>
    <cellStyle name="Comma 3 2 2 3 2 4 2 4" xfId="15541"/>
    <cellStyle name="Comma 3 2 2 3 2 4 3" xfId="15542"/>
    <cellStyle name="Comma 3 2 2 3 2 4 3 2" xfId="15543"/>
    <cellStyle name="Comma 3 2 2 3 2 4 3 3" xfId="15544"/>
    <cellStyle name="Comma 3 2 2 3 2 4 4" xfId="15545"/>
    <cellStyle name="Comma 3 2 2 3 2 4 5" xfId="15546"/>
    <cellStyle name="Comma 3 2 2 3 2 5" xfId="15547"/>
    <cellStyle name="Comma 3 2 2 3 2 5 2" xfId="15548"/>
    <cellStyle name="Comma 3 2 2 3 2 5 2 2" xfId="15549"/>
    <cellStyle name="Comma 3 2 2 3 2 5 2 3" xfId="15550"/>
    <cellStyle name="Comma 3 2 2 3 2 5 3" xfId="15551"/>
    <cellStyle name="Comma 3 2 2 3 2 5 4" xfId="15552"/>
    <cellStyle name="Comma 3 2 2 3 2 6" xfId="15553"/>
    <cellStyle name="Comma 3 2 2 3 2 6 2" xfId="15554"/>
    <cellStyle name="Comma 3 2 2 3 2 6 3" xfId="15555"/>
    <cellStyle name="Comma 3 2 2 3 2 7" xfId="15556"/>
    <cellStyle name="Comma 3 2 2 3 2 8" xfId="15557"/>
    <cellStyle name="Comma 3 2 2 3 2 9" xfId="15558"/>
    <cellStyle name="Comma 3 2 2 3 3" xfId="15559"/>
    <cellStyle name="Comma 3 2 2 3 3 2" xfId="15560"/>
    <cellStyle name="Comma 3 2 2 3 3 2 2" xfId="15561"/>
    <cellStyle name="Comma 3 2 2 3 3 2 2 2" xfId="15562"/>
    <cellStyle name="Comma 3 2 2 3 3 2 2 3" xfId="15563"/>
    <cellStyle name="Comma 3 2 2 3 3 2 3" xfId="15564"/>
    <cellStyle name="Comma 3 2 2 3 3 2 4" xfId="15565"/>
    <cellStyle name="Comma 3 2 2 3 3 3" xfId="15566"/>
    <cellStyle name="Comma 3 2 2 3 3 3 2" xfId="15567"/>
    <cellStyle name="Comma 3 2 2 3 3 3 3" xfId="15568"/>
    <cellStyle name="Comma 3 2 2 3 3 4" xfId="15569"/>
    <cellStyle name="Comma 3 2 2 3 3 5" xfId="15570"/>
    <cellStyle name="Comma 3 2 2 3 4" xfId="15571"/>
    <cellStyle name="Comma 3 2 2 3 4 2" xfId="15572"/>
    <cellStyle name="Comma 3 2 2 3 4 2 2" xfId="15573"/>
    <cellStyle name="Comma 3 2 2 3 4 2 2 2" xfId="15574"/>
    <cellStyle name="Comma 3 2 2 3 4 2 2 3" xfId="15575"/>
    <cellStyle name="Comma 3 2 2 3 4 2 3" xfId="15576"/>
    <cellStyle name="Comma 3 2 2 3 4 2 4" xfId="15577"/>
    <cellStyle name="Comma 3 2 2 3 4 3" xfId="15578"/>
    <cellStyle name="Comma 3 2 2 3 4 3 2" xfId="15579"/>
    <cellStyle name="Comma 3 2 2 3 4 3 3" xfId="15580"/>
    <cellStyle name="Comma 3 2 2 3 4 4" xfId="15581"/>
    <cellStyle name="Comma 3 2 2 3 4 5" xfId="15582"/>
    <cellStyle name="Comma 3 2 2 3 5" xfId="15583"/>
    <cellStyle name="Comma 3 2 2 3 5 2" xfId="15584"/>
    <cellStyle name="Comma 3 2 2 3 5 2 2" xfId="15585"/>
    <cellStyle name="Comma 3 2 2 3 5 2 2 2" xfId="15586"/>
    <cellStyle name="Comma 3 2 2 3 5 2 2 3" xfId="15587"/>
    <cellStyle name="Comma 3 2 2 3 5 2 3" xfId="15588"/>
    <cellStyle name="Comma 3 2 2 3 5 2 4" xfId="15589"/>
    <cellStyle name="Comma 3 2 2 3 5 3" xfId="15590"/>
    <cellStyle name="Comma 3 2 2 3 5 3 2" xfId="15591"/>
    <cellStyle name="Comma 3 2 2 3 5 3 3" xfId="15592"/>
    <cellStyle name="Comma 3 2 2 3 5 4" xfId="15593"/>
    <cellStyle name="Comma 3 2 2 3 5 5" xfId="15594"/>
    <cellStyle name="Comma 3 2 2 3 6" xfId="15595"/>
    <cellStyle name="Comma 3 2 2 3 6 2" xfId="15596"/>
    <cellStyle name="Comma 3 2 2 3 6 2 2" xfId="15597"/>
    <cellStyle name="Comma 3 2 2 3 6 2 2 2" xfId="15598"/>
    <cellStyle name="Comma 3 2 2 3 6 2 2 3" xfId="15599"/>
    <cellStyle name="Comma 3 2 2 3 6 2 3" xfId="15600"/>
    <cellStyle name="Comma 3 2 2 3 6 2 4" xfId="15601"/>
    <cellStyle name="Comma 3 2 2 3 6 3" xfId="15602"/>
    <cellStyle name="Comma 3 2 2 3 6 3 2" xfId="15603"/>
    <cellStyle name="Comma 3 2 2 3 6 3 3" xfId="15604"/>
    <cellStyle name="Comma 3 2 2 3 6 4" xfId="15605"/>
    <cellStyle name="Comma 3 2 2 3 6 5" xfId="15606"/>
    <cellStyle name="Comma 3 2 2 3 7" xfId="15607"/>
    <cellStyle name="Comma 3 2 2 3 7 2" xfId="15608"/>
    <cellStyle name="Comma 3 2 2 3 7 2 2" xfId="15609"/>
    <cellStyle name="Comma 3 2 2 3 7 2 3" xfId="15610"/>
    <cellStyle name="Comma 3 2 2 3 7 3" xfId="15611"/>
    <cellStyle name="Comma 3 2 2 3 7 4" xfId="15612"/>
    <cellStyle name="Comma 3 2 2 3 8" xfId="15613"/>
    <cellStyle name="Comma 3 2 2 3 8 2" xfId="15614"/>
    <cellStyle name="Comma 3 2 2 3 8 3" xfId="15615"/>
    <cellStyle name="Comma 3 2 2 3 9" xfId="15616"/>
    <cellStyle name="Comma 3 2 2 4" xfId="15617"/>
    <cellStyle name="Comma 3 2 2 4 10" xfId="15618"/>
    <cellStyle name="Comma 3 2 2 4 11" xfId="15619"/>
    <cellStyle name="Comma 3 2 2 4 2" xfId="15620"/>
    <cellStyle name="Comma 3 2 2 4 2 2" xfId="15621"/>
    <cellStyle name="Comma 3 2 2 4 2 2 2" xfId="15622"/>
    <cellStyle name="Comma 3 2 2 4 2 2 2 2" xfId="15623"/>
    <cellStyle name="Comma 3 2 2 4 2 2 2 2 2" xfId="15624"/>
    <cellStyle name="Comma 3 2 2 4 2 2 2 2 3" xfId="15625"/>
    <cellStyle name="Comma 3 2 2 4 2 2 2 3" xfId="15626"/>
    <cellStyle name="Comma 3 2 2 4 2 2 2 4" xfId="15627"/>
    <cellStyle name="Comma 3 2 2 4 2 2 3" xfId="15628"/>
    <cellStyle name="Comma 3 2 2 4 2 2 3 2" xfId="15629"/>
    <cellStyle name="Comma 3 2 2 4 2 2 3 3" xfId="15630"/>
    <cellStyle name="Comma 3 2 2 4 2 2 4" xfId="15631"/>
    <cellStyle name="Comma 3 2 2 4 2 2 5" xfId="15632"/>
    <cellStyle name="Comma 3 2 2 4 2 3" xfId="15633"/>
    <cellStyle name="Comma 3 2 2 4 2 3 2" xfId="15634"/>
    <cellStyle name="Comma 3 2 2 4 2 3 2 2" xfId="15635"/>
    <cellStyle name="Comma 3 2 2 4 2 3 2 2 2" xfId="15636"/>
    <cellStyle name="Comma 3 2 2 4 2 3 2 2 3" xfId="15637"/>
    <cellStyle name="Comma 3 2 2 4 2 3 2 3" xfId="15638"/>
    <cellStyle name="Comma 3 2 2 4 2 3 2 4" xfId="15639"/>
    <cellStyle name="Comma 3 2 2 4 2 3 3" xfId="15640"/>
    <cellStyle name="Comma 3 2 2 4 2 3 3 2" xfId="15641"/>
    <cellStyle name="Comma 3 2 2 4 2 3 3 3" xfId="15642"/>
    <cellStyle name="Comma 3 2 2 4 2 3 4" xfId="15643"/>
    <cellStyle name="Comma 3 2 2 4 2 3 5" xfId="15644"/>
    <cellStyle name="Comma 3 2 2 4 2 4" xfId="15645"/>
    <cellStyle name="Comma 3 2 2 4 2 4 2" xfId="15646"/>
    <cellStyle name="Comma 3 2 2 4 2 4 2 2" xfId="15647"/>
    <cellStyle name="Comma 3 2 2 4 2 4 2 2 2" xfId="15648"/>
    <cellStyle name="Comma 3 2 2 4 2 4 2 2 3" xfId="15649"/>
    <cellStyle name="Comma 3 2 2 4 2 4 2 3" xfId="15650"/>
    <cellStyle name="Comma 3 2 2 4 2 4 2 4" xfId="15651"/>
    <cellStyle name="Comma 3 2 2 4 2 4 3" xfId="15652"/>
    <cellStyle name="Comma 3 2 2 4 2 4 3 2" xfId="15653"/>
    <cellStyle name="Comma 3 2 2 4 2 4 3 3" xfId="15654"/>
    <cellStyle name="Comma 3 2 2 4 2 4 4" xfId="15655"/>
    <cellStyle name="Comma 3 2 2 4 2 4 5" xfId="15656"/>
    <cellStyle name="Comma 3 2 2 4 2 5" xfId="15657"/>
    <cellStyle name="Comma 3 2 2 4 2 5 2" xfId="15658"/>
    <cellStyle name="Comma 3 2 2 4 2 5 2 2" xfId="15659"/>
    <cellStyle name="Comma 3 2 2 4 2 5 2 3" xfId="15660"/>
    <cellStyle name="Comma 3 2 2 4 2 5 3" xfId="15661"/>
    <cellStyle name="Comma 3 2 2 4 2 5 4" xfId="15662"/>
    <cellStyle name="Comma 3 2 2 4 2 6" xfId="15663"/>
    <cellStyle name="Comma 3 2 2 4 2 6 2" xfId="15664"/>
    <cellStyle name="Comma 3 2 2 4 2 6 3" xfId="15665"/>
    <cellStyle name="Comma 3 2 2 4 2 7" xfId="15666"/>
    <cellStyle name="Comma 3 2 2 4 2 8" xfId="15667"/>
    <cellStyle name="Comma 3 2 2 4 2 9" xfId="15668"/>
    <cellStyle name="Comma 3 2 2 4 3" xfId="15669"/>
    <cellStyle name="Comma 3 2 2 4 3 2" xfId="15670"/>
    <cellStyle name="Comma 3 2 2 4 3 2 2" xfId="15671"/>
    <cellStyle name="Comma 3 2 2 4 3 2 2 2" xfId="15672"/>
    <cellStyle name="Comma 3 2 2 4 3 2 2 3" xfId="15673"/>
    <cellStyle name="Comma 3 2 2 4 3 2 3" xfId="15674"/>
    <cellStyle name="Comma 3 2 2 4 3 2 4" xfId="15675"/>
    <cellStyle name="Comma 3 2 2 4 3 3" xfId="15676"/>
    <cellStyle name="Comma 3 2 2 4 3 3 2" xfId="15677"/>
    <cellStyle name="Comma 3 2 2 4 3 3 3" xfId="15678"/>
    <cellStyle name="Comma 3 2 2 4 3 4" xfId="15679"/>
    <cellStyle name="Comma 3 2 2 4 3 5" xfId="15680"/>
    <cellStyle name="Comma 3 2 2 4 4" xfId="15681"/>
    <cellStyle name="Comma 3 2 2 4 4 2" xfId="15682"/>
    <cellStyle name="Comma 3 2 2 4 4 2 2" xfId="15683"/>
    <cellStyle name="Comma 3 2 2 4 4 2 2 2" xfId="15684"/>
    <cellStyle name="Comma 3 2 2 4 4 2 2 3" xfId="15685"/>
    <cellStyle name="Comma 3 2 2 4 4 2 3" xfId="15686"/>
    <cellStyle name="Comma 3 2 2 4 4 2 4" xfId="15687"/>
    <cellStyle name="Comma 3 2 2 4 4 3" xfId="15688"/>
    <cellStyle name="Comma 3 2 2 4 4 3 2" xfId="15689"/>
    <cellStyle name="Comma 3 2 2 4 4 3 3" xfId="15690"/>
    <cellStyle name="Comma 3 2 2 4 4 4" xfId="15691"/>
    <cellStyle name="Comma 3 2 2 4 4 5" xfId="15692"/>
    <cellStyle name="Comma 3 2 2 4 5" xfId="15693"/>
    <cellStyle name="Comma 3 2 2 4 5 2" xfId="15694"/>
    <cellStyle name="Comma 3 2 2 4 5 2 2" xfId="15695"/>
    <cellStyle name="Comma 3 2 2 4 5 2 2 2" xfId="15696"/>
    <cellStyle name="Comma 3 2 2 4 5 2 2 3" xfId="15697"/>
    <cellStyle name="Comma 3 2 2 4 5 2 3" xfId="15698"/>
    <cellStyle name="Comma 3 2 2 4 5 2 4" xfId="15699"/>
    <cellStyle name="Comma 3 2 2 4 5 3" xfId="15700"/>
    <cellStyle name="Comma 3 2 2 4 5 3 2" xfId="15701"/>
    <cellStyle name="Comma 3 2 2 4 5 3 3" xfId="15702"/>
    <cellStyle name="Comma 3 2 2 4 5 4" xfId="15703"/>
    <cellStyle name="Comma 3 2 2 4 5 5" xfId="15704"/>
    <cellStyle name="Comma 3 2 2 4 6" xfId="15705"/>
    <cellStyle name="Comma 3 2 2 4 6 2" xfId="15706"/>
    <cellStyle name="Comma 3 2 2 4 6 2 2" xfId="15707"/>
    <cellStyle name="Comma 3 2 2 4 6 2 2 2" xfId="15708"/>
    <cellStyle name="Comma 3 2 2 4 6 2 2 3" xfId="15709"/>
    <cellStyle name="Comma 3 2 2 4 6 2 3" xfId="15710"/>
    <cellStyle name="Comma 3 2 2 4 6 2 4" xfId="15711"/>
    <cellStyle name="Comma 3 2 2 4 6 3" xfId="15712"/>
    <cellStyle name="Comma 3 2 2 4 6 3 2" xfId="15713"/>
    <cellStyle name="Comma 3 2 2 4 6 3 3" xfId="15714"/>
    <cellStyle name="Comma 3 2 2 4 6 4" xfId="15715"/>
    <cellStyle name="Comma 3 2 2 4 6 5" xfId="15716"/>
    <cellStyle name="Comma 3 2 2 4 7" xfId="15717"/>
    <cellStyle name="Comma 3 2 2 4 7 2" xfId="15718"/>
    <cellStyle name="Comma 3 2 2 4 7 2 2" xfId="15719"/>
    <cellStyle name="Comma 3 2 2 4 7 2 3" xfId="15720"/>
    <cellStyle name="Comma 3 2 2 4 7 3" xfId="15721"/>
    <cellStyle name="Comma 3 2 2 4 7 4" xfId="15722"/>
    <cellStyle name="Comma 3 2 2 4 8" xfId="15723"/>
    <cellStyle name="Comma 3 2 2 4 8 2" xfId="15724"/>
    <cellStyle name="Comma 3 2 2 4 8 3" xfId="15725"/>
    <cellStyle name="Comma 3 2 2 4 9" xfId="15726"/>
    <cellStyle name="Comma 3 2 2 5" xfId="15727"/>
    <cellStyle name="Comma 3 2 2 5 2" xfId="15728"/>
    <cellStyle name="Comma 3 2 2 5 2 2" xfId="15729"/>
    <cellStyle name="Comma 3 2 2 5 2 2 2" xfId="15730"/>
    <cellStyle name="Comma 3 2 2 5 2 2 2 2" xfId="15731"/>
    <cellStyle name="Comma 3 2 2 5 2 2 2 3" xfId="15732"/>
    <cellStyle name="Comma 3 2 2 5 2 2 3" xfId="15733"/>
    <cellStyle name="Comma 3 2 2 5 2 2 4" xfId="15734"/>
    <cellStyle name="Comma 3 2 2 5 2 3" xfId="15735"/>
    <cellStyle name="Comma 3 2 2 5 2 3 2" xfId="15736"/>
    <cellStyle name="Comma 3 2 2 5 2 3 3" xfId="15737"/>
    <cellStyle name="Comma 3 2 2 5 2 4" xfId="15738"/>
    <cellStyle name="Comma 3 2 2 5 2 5" xfId="15739"/>
    <cellStyle name="Comma 3 2 2 5 3" xfId="15740"/>
    <cellStyle name="Comma 3 2 2 5 3 2" xfId="15741"/>
    <cellStyle name="Comma 3 2 2 5 3 2 2" xfId="15742"/>
    <cellStyle name="Comma 3 2 2 5 3 2 2 2" xfId="15743"/>
    <cellStyle name="Comma 3 2 2 5 3 2 2 3" xfId="15744"/>
    <cellStyle name="Comma 3 2 2 5 3 2 3" xfId="15745"/>
    <cellStyle name="Comma 3 2 2 5 3 2 4" xfId="15746"/>
    <cellStyle name="Comma 3 2 2 5 3 3" xfId="15747"/>
    <cellStyle name="Comma 3 2 2 5 3 3 2" xfId="15748"/>
    <cellStyle name="Comma 3 2 2 5 3 3 3" xfId="15749"/>
    <cellStyle name="Comma 3 2 2 5 3 4" xfId="15750"/>
    <cellStyle name="Comma 3 2 2 5 3 5" xfId="15751"/>
    <cellStyle name="Comma 3 2 2 5 4" xfId="15752"/>
    <cellStyle name="Comma 3 2 2 5 4 2" xfId="15753"/>
    <cellStyle name="Comma 3 2 2 5 4 2 2" xfId="15754"/>
    <cellStyle name="Comma 3 2 2 5 4 2 2 2" xfId="15755"/>
    <cellStyle name="Comma 3 2 2 5 4 2 2 3" xfId="15756"/>
    <cellStyle name="Comma 3 2 2 5 4 2 3" xfId="15757"/>
    <cellStyle name="Comma 3 2 2 5 4 2 4" xfId="15758"/>
    <cellStyle name="Comma 3 2 2 5 4 3" xfId="15759"/>
    <cellStyle name="Comma 3 2 2 5 4 3 2" xfId="15760"/>
    <cellStyle name="Comma 3 2 2 5 4 3 3" xfId="15761"/>
    <cellStyle name="Comma 3 2 2 5 4 4" xfId="15762"/>
    <cellStyle name="Comma 3 2 2 5 4 5" xfId="15763"/>
    <cellStyle name="Comma 3 2 2 5 5" xfId="15764"/>
    <cellStyle name="Comma 3 2 2 5 5 2" xfId="15765"/>
    <cellStyle name="Comma 3 2 2 5 5 2 2" xfId="15766"/>
    <cellStyle name="Comma 3 2 2 5 5 2 3" xfId="15767"/>
    <cellStyle name="Comma 3 2 2 5 5 3" xfId="15768"/>
    <cellStyle name="Comma 3 2 2 5 5 4" xfId="15769"/>
    <cellStyle name="Comma 3 2 2 5 6" xfId="15770"/>
    <cellStyle name="Comma 3 2 2 5 6 2" xfId="15771"/>
    <cellStyle name="Comma 3 2 2 5 6 3" xfId="15772"/>
    <cellStyle name="Comma 3 2 2 5 7" xfId="15773"/>
    <cellStyle name="Comma 3 2 2 5 8" xfId="15774"/>
    <cellStyle name="Comma 3 2 2 5 9" xfId="15775"/>
    <cellStyle name="Comma 3 2 2 6" xfId="15776"/>
    <cellStyle name="Comma 3 2 2 6 2" xfId="15777"/>
    <cellStyle name="Comma 3 2 2 6 2 2" xfId="15778"/>
    <cellStyle name="Comma 3 2 2 6 2 2 2" xfId="15779"/>
    <cellStyle name="Comma 3 2 2 6 2 2 2 2" xfId="15780"/>
    <cellStyle name="Comma 3 2 2 6 2 2 2 3" xfId="15781"/>
    <cellStyle name="Comma 3 2 2 6 2 2 3" xfId="15782"/>
    <cellStyle name="Comma 3 2 2 6 2 2 4" xfId="15783"/>
    <cellStyle name="Comma 3 2 2 6 2 3" xfId="15784"/>
    <cellStyle name="Comma 3 2 2 6 2 3 2" xfId="15785"/>
    <cellStyle name="Comma 3 2 2 6 2 3 3" xfId="15786"/>
    <cellStyle name="Comma 3 2 2 6 2 4" xfId="15787"/>
    <cellStyle name="Comma 3 2 2 6 2 5" xfId="15788"/>
    <cellStyle name="Comma 3 2 2 6 3" xfId="15789"/>
    <cellStyle name="Comma 3 2 2 6 3 2" xfId="15790"/>
    <cellStyle name="Comma 3 2 2 6 3 2 2" xfId="15791"/>
    <cellStyle name="Comma 3 2 2 6 3 2 2 2" xfId="15792"/>
    <cellStyle name="Comma 3 2 2 6 3 2 2 3" xfId="15793"/>
    <cellStyle name="Comma 3 2 2 6 3 2 3" xfId="15794"/>
    <cellStyle name="Comma 3 2 2 6 3 2 4" xfId="15795"/>
    <cellStyle name="Comma 3 2 2 6 3 3" xfId="15796"/>
    <cellStyle name="Comma 3 2 2 6 3 3 2" xfId="15797"/>
    <cellStyle name="Comma 3 2 2 6 3 3 3" xfId="15798"/>
    <cellStyle name="Comma 3 2 2 6 3 4" xfId="15799"/>
    <cellStyle name="Comma 3 2 2 6 3 5" xfId="15800"/>
    <cellStyle name="Comma 3 2 2 6 4" xfId="15801"/>
    <cellStyle name="Comma 3 2 2 6 4 2" xfId="15802"/>
    <cellStyle name="Comma 3 2 2 6 4 2 2" xfId="15803"/>
    <cellStyle name="Comma 3 2 2 6 4 2 2 2" xfId="15804"/>
    <cellStyle name="Comma 3 2 2 6 4 2 2 3" xfId="15805"/>
    <cellStyle name="Comma 3 2 2 6 4 2 3" xfId="15806"/>
    <cellStyle name="Comma 3 2 2 6 4 2 4" xfId="15807"/>
    <cellStyle name="Comma 3 2 2 6 4 3" xfId="15808"/>
    <cellStyle name="Comma 3 2 2 6 4 3 2" xfId="15809"/>
    <cellStyle name="Comma 3 2 2 6 4 3 3" xfId="15810"/>
    <cellStyle name="Comma 3 2 2 6 4 4" xfId="15811"/>
    <cellStyle name="Comma 3 2 2 6 4 5" xfId="15812"/>
    <cellStyle name="Comma 3 2 2 6 5" xfId="15813"/>
    <cellStyle name="Comma 3 2 2 6 5 2" xfId="15814"/>
    <cellStyle name="Comma 3 2 2 6 5 2 2" xfId="15815"/>
    <cellStyle name="Comma 3 2 2 6 5 2 3" xfId="15816"/>
    <cellStyle name="Comma 3 2 2 6 5 3" xfId="15817"/>
    <cellStyle name="Comma 3 2 2 6 5 4" xfId="15818"/>
    <cellStyle name="Comma 3 2 2 6 6" xfId="15819"/>
    <cellStyle name="Comma 3 2 2 6 6 2" xfId="15820"/>
    <cellStyle name="Comma 3 2 2 6 6 3" xfId="15821"/>
    <cellStyle name="Comma 3 2 2 6 7" xfId="15822"/>
    <cellStyle name="Comma 3 2 2 6 8" xfId="15823"/>
    <cellStyle name="Comma 3 2 2 6 9" xfId="15824"/>
    <cellStyle name="Comma 3 2 2 7" xfId="15825"/>
    <cellStyle name="Comma 3 2 2 7 2" xfId="15826"/>
    <cellStyle name="Comma 3 2 2 7 2 2" xfId="15827"/>
    <cellStyle name="Comma 3 2 2 7 2 2 2" xfId="15828"/>
    <cellStyle name="Comma 3 2 2 7 2 2 2 2" xfId="15829"/>
    <cellStyle name="Comma 3 2 2 7 2 2 2 3" xfId="15830"/>
    <cellStyle name="Comma 3 2 2 7 2 2 3" xfId="15831"/>
    <cellStyle name="Comma 3 2 2 7 2 2 4" xfId="15832"/>
    <cellStyle name="Comma 3 2 2 7 2 3" xfId="15833"/>
    <cellStyle name="Comma 3 2 2 7 2 3 2" xfId="15834"/>
    <cellStyle name="Comma 3 2 2 7 2 3 3" xfId="15835"/>
    <cellStyle name="Comma 3 2 2 7 2 4" xfId="15836"/>
    <cellStyle name="Comma 3 2 2 7 2 5" xfId="15837"/>
    <cellStyle name="Comma 3 2 2 7 3" xfId="15838"/>
    <cellStyle name="Comma 3 2 2 7 3 2" xfId="15839"/>
    <cellStyle name="Comma 3 2 2 7 3 2 2" xfId="15840"/>
    <cellStyle name="Comma 3 2 2 7 3 2 2 2" xfId="15841"/>
    <cellStyle name="Comma 3 2 2 7 3 2 2 3" xfId="15842"/>
    <cellStyle name="Comma 3 2 2 7 3 2 3" xfId="15843"/>
    <cellStyle name="Comma 3 2 2 7 3 2 4" xfId="15844"/>
    <cellStyle name="Comma 3 2 2 7 3 3" xfId="15845"/>
    <cellStyle name="Comma 3 2 2 7 3 3 2" xfId="15846"/>
    <cellStyle name="Comma 3 2 2 7 3 3 3" xfId="15847"/>
    <cellStyle name="Comma 3 2 2 7 3 4" xfId="15848"/>
    <cellStyle name="Comma 3 2 2 7 3 5" xfId="15849"/>
    <cellStyle name="Comma 3 2 2 7 4" xfId="15850"/>
    <cellStyle name="Comma 3 2 2 7 4 2" xfId="15851"/>
    <cellStyle name="Comma 3 2 2 7 4 2 2" xfId="15852"/>
    <cellStyle name="Comma 3 2 2 7 4 2 2 2" xfId="15853"/>
    <cellStyle name="Comma 3 2 2 7 4 2 2 3" xfId="15854"/>
    <cellStyle name="Comma 3 2 2 7 4 2 3" xfId="15855"/>
    <cellStyle name="Comma 3 2 2 7 4 2 4" xfId="15856"/>
    <cellStyle name="Comma 3 2 2 7 4 3" xfId="15857"/>
    <cellStyle name="Comma 3 2 2 7 4 3 2" xfId="15858"/>
    <cellStyle name="Comma 3 2 2 7 4 3 3" xfId="15859"/>
    <cellStyle name="Comma 3 2 2 7 4 4" xfId="15860"/>
    <cellStyle name="Comma 3 2 2 7 4 5" xfId="15861"/>
    <cellStyle name="Comma 3 2 2 7 5" xfId="15862"/>
    <cellStyle name="Comma 3 2 2 7 5 2" xfId="15863"/>
    <cellStyle name="Comma 3 2 2 7 5 2 2" xfId="15864"/>
    <cellStyle name="Comma 3 2 2 7 5 2 3" xfId="15865"/>
    <cellStyle name="Comma 3 2 2 7 5 3" xfId="15866"/>
    <cellStyle name="Comma 3 2 2 7 5 4" xfId="15867"/>
    <cellStyle name="Comma 3 2 2 7 6" xfId="15868"/>
    <cellStyle name="Comma 3 2 2 7 6 2" xfId="15869"/>
    <cellStyle name="Comma 3 2 2 7 6 3" xfId="15870"/>
    <cellStyle name="Comma 3 2 2 7 7" xfId="15871"/>
    <cellStyle name="Comma 3 2 2 7 8" xfId="15872"/>
    <cellStyle name="Comma 3 2 2 7 9" xfId="15873"/>
    <cellStyle name="Comma 3 2 2 8" xfId="15874"/>
    <cellStyle name="Comma 3 2 2 8 2" xfId="15875"/>
    <cellStyle name="Comma 3 2 2 8 2 2" xfId="15876"/>
    <cellStyle name="Comma 3 2 2 8 2 2 2" xfId="15877"/>
    <cellStyle name="Comma 3 2 2 8 2 2 3" xfId="15878"/>
    <cellStyle name="Comma 3 2 2 8 2 3" xfId="15879"/>
    <cellStyle name="Comma 3 2 2 8 2 4" xfId="15880"/>
    <cellStyle name="Comma 3 2 2 8 3" xfId="15881"/>
    <cellStyle name="Comma 3 2 2 8 3 2" xfId="15882"/>
    <cellStyle name="Comma 3 2 2 8 3 3" xfId="15883"/>
    <cellStyle name="Comma 3 2 2 8 4" xfId="15884"/>
    <cellStyle name="Comma 3 2 2 8 5" xfId="15885"/>
    <cellStyle name="Comma 3 2 2 9" xfId="15886"/>
    <cellStyle name="Comma 3 2 2 9 2" xfId="15887"/>
    <cellStyle name="Comma 3 2 2 9 2 2" xfId="15888"/>
    <cellStyle name="Comma 3 2 2 9 2 2 2" xfId="15889"/>
    <cellStyle name="Comma 3 2 2 9 2 2 3" xfId="15890"/>
    <cellStyle name="Comma 3 2 2 9 2 3" xfId="15891"/>
    <cellStyle name="Comma 3 2 2 9 2 4" xfId="15892"/>
    <cellStyle name="Comma 3 2 2 9 3" xfId="15893"/>
    <cellStyle name="Comma 3 2 2 9 3 2" xfId="15894"/>
    <cellStyle name="Comma 3 2 2 9 3 3" xfId="15895"/>
    <cellStyle name="Comma 3 2 2 9 4" xfId="15896"/>
    <cellStyle name="Comma 3 2 2 9 5" xfId="15897"/>
    <cellStyle name="Comma 3 2 3" xfId="15898"/>
    <cellStyle name="Comma 3 2 3 10" xfId="15899"/>
    <cellStyle name="Comma 3 2 3 10 2" xfId="15900"/>
    <cellStyle name="Comma 3 2 3 10 2 2" xfId="15901"/>
    <cellStyle name="Comma 3 2 3 10 2 2 2" xfId="15902"/>
    <cellStyle name="Comma 3 2 3 10 2 2 3" xfId="15903"/>
    <cellStyle name="Comma 3 2 3 10 2 3" xfId="15904"/>
    <cellStyle name="Comma 3 2 3 10 2 4" xfId="15905"/>
    <cellStyle name="Comma 3 2 3 10 3" xfId="15906"/>
    <cellStyle name="Comma 3 2 3 10 3 2" xfId="15907"/>
    <cellStyle name="Comma 3 2 3 10 3 3" xfId="15908"/>
    <cellStyle name="Comma 3 2 3 10 4" xfId="15909"/>
    <cellStyle name="Comma 3 2 3 10 5" xfId="15910"/>
    <cellStyle name="Comma 3 2 3 11" xfId="15911"/>
    <cellStyle name="Comma 3 2 3 11 2" xfId="15912"/>
    <cellStyle name="Comma 3 2 3 11 2 2" xfId="15913"/>
    <cellStyle name="Comma 3 2 3 11 2 3" xfId="15914"/>
    <cellStyle name="Comma 3 2 3 11 3" xfId="15915"/>
    <cellStyle name="Comma 3 2 3 11 4" xfId="15916"/>
    <cellStyle name="Comma 3 2 3 12" xfId="15917"/>
    <cellStyle name="Comma 3 2 3 2" xfId="15918"/>
    <cellStyle name="Comma 3 2 3 2 10" xfId="15919"/>
    <cellStyle name="Comma 3 2 3 2 11" xfId="15920"/>
    <cellStyle name="Comma 3 2 3 2 2" xfId="15921"/>
    <cellStyle name="Comma 3 2 3 2 2 2" xfId="15922"/>
    <cellStyle name="Comma 3 2 3 2 2 2 2" xfId="15923"/>
    <cellStyle name="Comma 3 2 3 2 2 2 2 2" xfId="15924"/>
    <cellStyle name="Comma 3 2 3 2 2 2 2 2 2" xfId="15925"/>
    <cellStyle name="Comma 3 2 3 2 2 2 2 2 3" xfId="15926"/>
    <cellStyle name="Comma 3 2 3 2 2 2 2 3" xfId="15927"/>
    <cellStyle name="Comma 3 2 3 2 2 2 2 4" xfId="15928"/>
    <cellStyle name="Comma 3 2 3 2 2 2 3" xfId="15929"/>
    <cellStyle name="Comma 3 2 3 2 2 2 3 2" xfId="15930"/>
    <cellStyle name="Comma 3 2 3 2 2 2 3 3" xfId="15931"/>
    <cellStyle name="Comma 3 2 3 2 2 2 4" xfId="15932"/>
    <cellStyle name="Comma 3 2 3 2 2 2 5" xfId="15933"/>
    <cellStyle name="Comma 3 2 3 2 2 3" xfId="15934"/>
    <cellStyle name="Comma 3 2 3 2 2 3 2" xfId="15935"/>
    <cellStyle name="Comma 3 2 3 2 2 3 2 2" xfId="15936"/>
    <cellStyle name="Comma 3 2 3 2 2 3 2 2 2" xfId="15937"/>
    <cellStyle name="Comma 3 2 3 2 2 3 2 2 3" xfId="15938"/>
    <cellStyle name="Comma 3 2 3 2 2 3 2 3" xfId="15939"/>
    <cellStyle name="Comma 3 2 3 2 2 3 2 4" xfId="15940"/>
    <cellStyle name="Comma 3 2 3 2 2 3 3" xfId="15941"/>
    <cellStyle name="Comma 3 2 3 2 2 3 3 2" xfId="15942"/>
    <cellStyle name="Comma 3 2 3 2 2 3 3 3" xfId="15943"/>
    <cellStyle name="Comma 3 2 3 2 2 3 4" xfId="15944"/>
    <cellStyle name="Comma 3 2 3 2 2 3 5" xfId="15945"/>
    <cellStyle name="Comma 3 2 3 2 2 4" xfId="15946"/>
    <cellStyle name="Comma 3 2 3 2 2 4 2" xfId="15947"/>
    <cellStyle name="Comma 3 2 3 2 2 4 2 2" xfId="15948"/>
    <cellStyle name="Comma 3 2 3 2 2 4 2 2 2" xfId="15949"/>
    <cellStyle name="Comma 3 2 3 2 2 4 2 2 3" xfId="15950"/>
    <cellStyle name="Comma 3 2 3 2 2 4 2 3" xfId="15951"/>
    <cellStyle name="Comma 3 2 3 2 2 4 2 4" xfId="15952"/>
    <cellStyle name="Comma 3 2 3 2 2 4 3" xfId="15953"/>
    <cellStyle name="Comma 3 2 3 2 2 4 3 2" xfId="15954"/>
    <cellStyle name="Comma 3 2 3 2 2 4 3 3" xfId="15955"/>
    <cellStyle name="Comma 3 2 3 2 2 4 4" xfId="15956"/>
    <cellStyle name="Comma 3 2 3 2 2 4 5" xfId="15957"/>
    <cellStyle name="Comma 3 2 3 2 2 5" xfId="15958"/>
    <cellStyle name="Comma 3 2 3 2 2 5 2" xfId="15959"/>
    <cellStyle name="Comma 3 2 3 2 2 5 2 2" xfId="15960"/>
    <cellStyle name="Comma 3 2 3 2 2 5 2 3" xfId="15961"/>
    <cellStyle name="Comma 3 2 3 2 2 5 3" xfId="15962"/>
    <cellStyle name="Comma 3 2 3 2 2 5 4" xfId="15963"/>
    <cellStyle name="Comma 3 2 3 2 2 6" xfId="15964"/>
    <cellStyle name="Comma 3 2 3 2 2 6 2" xfId="15965"/>
    <cellStyle name="Comma 3 2 3 2 2 6 3" xfId="15966"/>
    <cellStyle name="Comma 3 2 3 2 2 7" xfId="15967"/>
    <cellStyle name="Comma 3 2 3 2 2 8" xfId="15968"/>
    <cellStyle name="Comma 3 2 3 2 2 9" xfId="15969"/>
    <cellStyle name="Comma 3 2 3 2 3" xfId="15970"/>
    <cellStyle name="Comma 3 2 3 2 3 2" xfId="15971"/>
    <cellStyle name="Comma 3 2 3 2 3 2 2" xfId="15972"/>
    <cellStyle name="Comma 3 2 3 2 3 2 2 2" xfId="15973"/>
    <cellStyle name="Comma 3 2 3 2 3 2 2 2 2" xfId="15974"/>
    <cellStyle name="Comma 3 2 3 2 3 2 2 2 3" xfId="15975"/>
    <cellStyle name="Comma 3 2 3 2 3 2 2 3" xfId="15976"/>
    <cellStyle name="Comma 3 2 3 2 3 2 2 4" xfId="15977"/>
    <cellStyle name="Comma 3 2 3 2 3 2 3" xfId="15978"/>
    <cellStyle name="Comma 3 2 3 2 3 2 3 2" xfId="15979"/>
    <cellStyle name="Comma 3 2 3 2 3 2 3 3" xfId="15980"/>
    <cellStyle name="Comma 3 2 3 2 3 2 4" xfId="15981"/>
    <cellStyle name="Comma 3 2 3 2 3 2 5" xfId="15982"/>
    <cellStyle name="Comma 3 2 3 2 3 3" xfId="15983"/>
    <cellStyle name="Comma 3 2 3 2 3 3 2" xfId="15984"/>
    <cellStyle name="Comma 3 2 3 2 3 3 2 2" xfId="15985"/>
    <cellStyle name="Comma 3 2 3 2 3 3 2 2 2" xfId="15986"/>
    <cellStyle name="Comma 3 2 3 2 3 3 2 2 3" xfId="15987"/>
    <cellStyle name="Comma 3 2 3 2 3 3 2 3" xfId="15988"/>
    <cellStyle name="Comma 3 2 3 2 3 3 2 4" xfId="15989"/>
    <cellStyle name="Comma 3 2 3 2 3 3 3" xfId="15990"/>
    <cellStyle name="Comma 3 2 3 2 3 3 3 2" xfId="15991"/>
    <cellStyle name="Comma 3 2 3 2 3 3 3 3" xfId="15992"/>
    <cellStyle name="Comma 3 2 3 2 3 3 4" xfId="15993"/>
    <cellStyle name="Comma 3 2 3 2 3 3 5" xfId="15994"/>
    <cellStyle name="Comma 3 2 3 2 3 4" xfId="15995"/>
    <cellStyle name="Comma 3 2 3 2 3 4 2" xfId="15996"/>
    <cellStyle name="Comma 3 2 3 2 3 4 2 2" xfId="15997"/>
    <cellStyle name="Comma 3 2 3 2 3 4 2 2 2" xfId="15998"/>
    <cellStyle name="Comma 3 2 3 2 3 4 2 2 3" xfId="15999"/>
    <cellStyle name="Comma 3 2 3 2 3 4 2 3" xfId="16000"/>
    <cellStyle name="Comma 3 2 3 2 3 4 2 4" xfId="16001"/>
    <cellStyle name="Comma 3 2 3 2 3 4 3" xfId="16002"/>
    <cellStyle name="Comma 3 2 3 2 3 4 3 2" xfId="16003"/>
    <cellStyle name="Comma 3 2 3 2 3 4 3 3" xfId="16004"/>
    <cellStyle name="Comma 3 2 3 2 3 4 4" xfId="16005"/>
    <cellStyle name="Comma 3 2 3 2 3 4 5" xfId="16006"/>
    <cellStyle name="Comma 3 2 3 2 3 5" xfId="16007"/>
    <cellStyle name="Comma 3 2 3 2 3 5 2" xfId="16008"/>
    <cellStyle name="Comma 3 2 3 2 3 5 2 2" xfId="16009"/>
    <cellStyle name="Comma 3 2 3 2 3 5 2 3" xfId="16010"/>
    <cellStyle name="Comma 3 2 3 2 3 5 3" xfId="16011"/>
    <cellStyle name="Comma 3 2 3 2 3 5 4" xfId="16012"/>
    <cellStyle name="Comma 3 2 3 2 3 6" xfId="16013"/>
    <cellStyle name="Comma 3 2 3 2 3 6 2" xfId="16014"/>
    <cellStyle name="Comma 3 2 3 2 3 6 3" xfId="16015"/>
    <cellStyle name="Comma 3 2 3 2 3 7" xfId="16016"/>
    <cellStyle name="Comma 3 2 3 2 3 8" xfId="16017"/>
    <cellStyle name="Comma 3 2 3 2 3 9" xfId="16018"/>
    <cellStyle name="Comma 3 2 3 2 4" xfId="16019"/>
    <cellStyle name="Comma 3 2 3 2 4 2" xfId="16020"/>
    <cellStyle name="Comma 3 2 3 2 4 2 2" xfId="16021"/>
    <cellStyle name="Comma 3 2 3 2 4 2 2 2" xfId="16022"/>
    <cellStyle name="Comma 3 2 3 2 4 2 2 3" xfId="16023"/>
    <cellStyle name="Comma 3 2 3 2 4 2 3" xfId="16024"/>
    <cellStyle name="Comma 3 2 3 2 4 2 4" xfId="16025"/>
    <cellStyle name="Comma 3 2 3 2 4 3" xfId="16026"/>
    <cellStyle name="Comma 3 2 3 2 4 3 2" xfId="16027"/>
    <cellStyle name="Comma 3 2 3 2 4 3 3" xfId="16028"/>
    <cellStyle name="Comma 3 2 3 2 4 4" xfId="16029"/>
    <cellStyle name="Comma 3 2 3 2 4 5" xfId="16030"/>
    <cellStyle name="Comma 3 2 3 2 5" xfId="16031"/>
    <cellStyle name="Comma 3 2 3 2 5 2" xfId="16032"/>
    <cellStyle name="Comma 3 2 3 2 5 2 2" xfId="16033"/>
    <cellStyle name="Comma 3 2 3 2 5 2 2 2" xfId="16034"/>
    <cellStyle name="Comma 3 2 3 2 5 2 2 3" xfId="16035"/>
    <cellStyle name="Comma 3 2 3 2 5 2 3" xfId="16036"/>
    <cellStyle name="Comma 3 2 3 2 5 2 4" xfId="16037"/>
    <cellStyle name="Comma 3 2 3 2 5 3" xfId="16038"/>
    <cellStyle name="Comma 3 2 3 2 5 3 2" xfId="16039"/>
    <cellStyle name="Comma 3 2 3 2 5 3 3" xfId="16040"/>
    <cellStyle name="Comma 3 2 3 2 5 4" xfId="16041"/>
    <cellStyle name="Comma 3 2 3 2 5 5" xfId="16042"/>
    <cellStyle name="Comma 3 2 3 2 6" xfId="16043"/>
    <cellStyle name="Comma 3 2 3 2 6 2" xfId="16044"/>
    <cellStyle name="Comma 3 2 3 2 6 2 2" xfId="16045"/>
    <cellStyle name="Comma 3 2 3 2 6 2 2 2" xfId="16046"/>
    <cellStyle name="Comma 3 2 3 2 6 2 2 3" xfId="16047"/>
    <cellStyle name="Comma 3 2 3 2 6 2 3" xfId="16048"/>
    <cellStyle name="Comma 3 2 3 2 6 2 4" xfId="16049"/>
    <cellStyle name="Comma 3 2 3 2 6 3" xfId="16050"/>
    <cellStyle name="Comma 3 2 3 2 6 3 2" xfId="16051"/>
    <cellStyle name="Comma 3 2 3 2 6 3 3" xfId="16052"/>
    <cellStyle name="Comma 3 2 3 2 6 4" xfId="16053"/>
    <cellStyle name="Comma 3 2 3 2 6 5" xfId="16054"/>
    <cellStyle name="Comma 3 2 3 2 7" xfId="16055"/>
    <cellStyle name="Comma 3 2 3 2 7 2" xfId="16056"/>
    <cellStyle name="Comma 3 2 3 2 7 2 2" xfId="16057"/>
    <cellStyle name="Comma 3 2 3 2 7 2 3" xfId="16058"/>
    <cellStyle name="Comma 3 2 3 2 7 3" xfId="16059"/>
    <cellStyle name="Comma 3 2 3 2 7 4" xfId="16060"/>
    <cellStyle name="Comma 3 2 3 2 8" xfId="16061"/>
    <cellStyle name="Comma 3 2 3 2 8 2" xfId="16062"/>
    <cellStyle name="Comma 3 2 3 2 8 3" xfId="16063"/>
    <cellStyle name="Comma 3 2 3 2 9" xfId="16064"/>
    <cellStyle name="Comma 3 2 3 3" xfId="16065"/>
    <cellStyle name="Comma 3 2 3 3 10" xfId="16066"/>
    <cellStyle name="Comma 3 2 3 3 2" xfId="16067"/>
    <cellStyle name="Comma 3 2 3 3 2 2" xfId="16068"/>
    <cellStyle name="Comma 3 2 3 3 2 2 2" xfId="16069"/>
    <cellStyle name="Comma 3 2 3 3 2 2 2 2" xfId="16070"/>
    <cellStyle name="Comma 3 2 3 3 2 2 2 2 2" xfId="16071"/>
    <cellStyle name="Comma 3 2 3 3 2 2 2 2 3" xfId="16072"/>
    <cellStyle name="Comma 3 2 3 3 2 2 2 3" xfId="16073"/>
    <cellStyle name="Comma 3 2 3 3 2 2 2 4" xfId="16074"/>
    <cellStyle name="Comma 3 2 3 3 2 2 3" xfId="16075"/>
    <cellStyle name="Comma 3 2 3 3 2 2 3 2" xfId="16076"/>
    <cellStyle name="Comma 3 2 3 3 2 2 3 3" xfId="16077"/>
    <cellStyle name="Comma 3 2 3 3 2 2 4" xfId="16078"/>
    <cellStyle name="Comma 3 2 3 3 2 2 5" xfId="16079"/>
    <cellStyle name="Comma 3 2 3 3 2 3" xfId="16080"/>
    <cellStyle name="Comma 3 2 3 3 2 3 2" xfId="16081"/>
    <cellStyle name="Comma 3 2 3 3 2 3 2 2" xfId="16082"/>
    <cellStyle name="Comma 3 2 3 3 2 3 2 2 2" xfId="16083"/>
    <cellStyle name="Comma 3 2 3 3 2 3 2 2 3" xfId="16084"/>
    <cellStyle name="Comma 3 2 3 3 2 3 2 3" xfId="16085"/>
    <cellStyle name="Comma 3 2 3 3 2 3 2 4" xfId="16086"/>
    <cellStyle name="Comma 3 2 3 3 2 3 3" xfId="16087"/>
    <cellStyle name="Comma 3 2 3 3 2 3 3 2" xfId="16088"/>
    <cellStyle name="Comma 3 2 3 3 2 3 3 3" xfId="16089"/>
    <cellStyle name="Comma 3 2 3 3 2 3 4" xfId="16090"/>
    <cellStyle name="Comma 3 2 3 3 2 3 5" xfId="16091"/>
    <cellStyle name="Comma 3 2 3 3 2 4" xfId="16092"/>
    <cellStyle name="Comma 3 2 3 3 2 4 2" xfId="16093"/>
    <cellStyle name="Comma 3 2 3 3 2 4 2 2" xfId="16094"/>
    <cellStyle name="Comma 3 2 3 3 2 4 2 2 2" xfId="16095"/>
    <cellStyle name="Comma 3 2 3 3 2 4 2 2 3" xfId="16096"/>
    <cellStyle name="Comma 3 2 3 3 2 4 2 3" xfId="16097"/>
    <cellStyle name="Comma 3 2 3 3 2 4 2 4" xfId="16098"/>
    <cellStyle name="Comma 3 2 3 3 2 4 3" xfId="16099"/>
    <cellStyle name="Comma 3 2 3 3 2 4 3 2" xfId="16100"/>
    <cellStyle name="Comma 3 2 3 3 2 4 3 3" xfId="16101"/>
    <cellStyle name="Comma 3 2 3 3 2 4 4" xfId="16102"/>
    <cellStyle name="Comma 3 2 3 3 2 4 5" xfId="16103"/>
    <cellStyle name="Comma 3 2 3 3 2 5" xfId="16104"/>
    <cellStyle name="Comma 3 2 3 3 2 5 2" xfId="16105"/>
    <cellStyle name="Comma 3 2 3 3 2 5 2 2" xfId="16106"/>
    <cellStyle name="Comma 3 2 3 3 2 5 2 3" xfId="16107"/>
    <cellStyle name="Comma 3 2 3 3 2 5 3" xfId="16108"/>
    <cellStyle name="Comma 3 2 3 3 2 5 4" xfId="16109"/>
    <cellStyle name="Comma 3 2 3 3 2 6" xfId="16110"/>
    <cellStyle name="Comma 3 2 3 3 2 6 2" xfId="16111"/>
    <cellStyle name="Comma 3 2 3 3 2 6 3" xfId="16112"/>
    <cellStyle name="Comma 3 2 3 3 2 7" xfId="16113"/>
    <cellStyle name="Comma 3 2 3 3 2 8" xfId="16114"/>
    <cellStyle name="Comma 3 2 3 3 2 9" xfId="16115"/>
    <cellStyle name="Comma 3 2 3 3 3" xfId="16116"/>
    <cellStyle name="Comma 3 2 3 3 3 2" xfId="16117"/>
    <cellStyle name="Comma 3 2 3 3 3 2 2" xfId="16118"/>
    <cellStyle name="Comma 3 2 3 3 3 2 2 2" xfId="16119"/>
    <cellStyle name="Comma 3 2 3 3 3 2 2 3" xfId="16120"/>
    <cellStyle name="Comma 3 2 3 3 3 2 3" xfId="16121"/>
    <cellStyle name="Comma 3 2 3 3 3 2 4" xfId="16122"/>
    <cellStyle name="Comma 3 2 3 3 3 3" xfId="16123"/>
    <cellStyle name="Comma 3 2 3 3 3 3 2" xfId="16124"/>
    <cellStyle name="Comma 3 2 3 3 3 3 3" xfId="16125"/>
    <cellStyle name="Comma 3 2 3 3 3 4" xfId="16126"/>
    <cellStyle name="Comma 3 2 3 3 3 5" xfId="16127"/>
    <cellStyle name="Comma 3 2 3 3 4" xfId="16128"/>
    <cellStyle name="Comma 3 2 3 3 4 2" xfId="16129"/>
    <cellStyle name="Comma 3 2 3 3 4 2 2" xfId="16130"/>
    <cellStyle name="Comma 3 2 3 3 4 2 2 2" xfId="16131"/>
    <cellStyle name="Comma 3 2 3 3 4 2 2 3" xfId="16132"/>
    <cellStyle name="Comma 3 2 3 3 4 2 3" xfId="16133"/>
    <cellStyle name="Comma 3 2 3 3 4 2 4" xfId="16134"/>
    <cellStyle name="Comma 3 2 3 3 4 3" xfId="16135"/>
    <cellStyle name="Comma 3 2 3 3 4 3 2" xfId="16136"/>
    <cellStyle name="Comma 3 2 3 3 4 3 3" xfId="16137"/>
    <cellStyle name="Comma 3 2 3 3 4 4" xfId="16138"/>
    <cellStyle name="Comma 3 2 3 3 4 5" xfId="16139"/>
    <cellStyle name="Comma 3 2 3 3 5" xfId="16140"/>
    <cellStyle name="Comma 3 2 3 3 5 2" xfId="16141"/>
    <cellStyle name="Comma 3 2 3 3 5 2 2" xfId="16142"/>
    <cellStyle name="Comma 3 2 3 3 5 2 2 2" xfId="16143"/>
    <cellStyle name="Comma 3 2 3 3 5 2 2 3" xfId="16144"/>
    <cellStyle name="Comma 3 2 3 3 5 2 3" xfId="16145"/>
    <cellStyle name="Comma 3 2 3 3 5 2 4" xfId="16146"/>
    <cellStyle name="Comma 3 2 3 3 5 3" xfId="16147"/>
    <cellStyle name="Comma 3 2 3 3 5 3 2" xfId="16148"/>
    <cellStyle name="Comma 3 2 3 3 5 3 3" xfId="16149"/>
    <cellStyle name="Comma 3 2 3 3 5 4" xfId="16150"/>
    <cellStyle name="Comma 3 2 3 3 5 5" xfId="16151"/>
    <cellStyle name="Comma 3 2 3 3 6" xfId="16152"/>
    <cellStyle name="Comma 3 2 3 3 6 2" xfId="16153"/>
    <cellStyle name="Comma 3 2 3 3 6 2 2" xfId="16154"/>
    <cellStyle name="Comma 3 2 3 3 6 2 3" xfId="16155"/>
    <cellStyle name="Comma 3 2 3 3 6 3" xfId="16156"/>
    <cellStyle name="Comma 3 2 3 3 6 4" xfId="16157"/>
    <cellStyle name="Comma 3 2 3 3 7" xfId="16158"/>
    <cellStyle name="Comma 3 2 3 3 7 2" xfId="16159"/>
    <cellStyle name="Comma 3 2 3 3 7 3" xfId="16160"/>
    <cellStyle name="Comma 3 2 3 3 8" xfId="16161"/>
    <cellStyle name="Comma 3 2 3 3 9" xfId="16162"/>
    <cellStyle name="Comma 3 2 3 4" xfId="16163"/>
    <cellStyle name="Comma 3 2 3 4 10" xfId="16164"/>
    <cellStyle name="Comma 3 2 3 4 2" xfId="16165"/>
    <cellStyle name="Comma 3 2 3 4 2 2" xfId="16166"/>
    <cellStyle name="Comma 3 2 3 4 2 2 2" xfId="16167"/>
    <cellStyle name="Comma 3 2 3 4 2 2 2 2" xfId="16168"/>
    <cellStyle name="Comma 3 2 3 4 2 2 2 2 2" xfId="16169"/>
    <cellStyle name="Comma 3 2 3 4 2 2 2 2 3" xfId="16170"/>
    <cellStyle name="Comma 3 2 3 4 2 2 2 3" xfId="16171"/>
    <cellStyle name="Comma 3 2 3 4 2 2 2 4" xfId="16172"/>
    <cellStyle name="Comma 3 2 3 4 2 2 3" xfId="16173"/>
    <cellStyle name="Comma 3 2 3 4 2 2 3 2" xfId="16174"/>
    <cellStyle name="Comma 3 2 3 4 2 2 3 3" xfId="16175"/>
    <cellStyle name="Comma 3 2 3 4 2 2 4" xfId="16176"/>
    <cellStyle name="Comma 3 2 3 4 2 2 5" xfId="16177"/>
    <cellStyle name="Comma 3 2 3 4 2 3" xfId="16178"/>
    <cellStyle name="Comma 3 2 3 4 2 3 2" xfId="16179"/>
    <cellStyle name="Comma 3 2 3 4 2 3 2 2" xfId="16180"/>
    <cellStyle name="Comma 3 2 3 4 2 3 2 2 2" xfId="16181"/>
    <cellStyle name="Comma 3 2 3 4 2 3 2 2 3" xfId="16182"/>
    <cellStyle name="Comma 3 2 3 4 2 3 2 3" xfId="16183"/>
    <cellStyle name="Comma 3 2 3 4 2 3 2 4" xfId="16184"/>
    <cellStyle name="Comma 3 2 3 4 2 3 3" xfId="16185"/>
    <cellStyle name="Comma 3 2 3 4 2 3 3 2" xfId="16186"/>
    <cellStyle name="Comma 3 2 3 4 2 3 3 3" xfId="16187"/>
    <cellStyle name="Comma 3 2 3 4 2 3 4" xfId="16188"/>
    <cellStyle name="Comma 3 2 3 4 2 3 5" xfId="16189"/>
    <cellStyle name="Comma 3 2 3 4 2 4" xfId="16190"/>
    <cellStyle name="Comma 3 2 3 4 2 4 2" xfId="16191"/>
    <cellStyle name="Comma 3 2 3 4 2 4 2 2" xfId="16192"/>
    <cellStyle name="Comma 3 2 3 4 2 4 2 2 2" xfId="16193"/>
    <cellStyle name="Comma 3 2 3 4 2 4 2 2 3" xfId="16194"/>
    <cellStyle name="Comma 3 2 3 4 2 4 2 3" xfId="16195"/>
    <cellStyle name="Comma 3 2 3 4 2 4 2 4" xfId="16196"/>
    <cellStyle name="Comma 3 2 3 4 2 4 3" xfId="16197"/>
    <cellStyle name="Comma 3 2 3 4 2 4 3 2" xfId="16198"/>
    <cellStyle name="Comma 3 2 3 4 2 4 3 3" xfId="16199"/>
    <cellStyle name="Comma 3 2 3 4 2 4 4" xfId="16200"/>
    <cellStyle name="Comma 3 2 3 4 2 4 5" xfId="16201"/>
    <cellStyle name="Comma 3 2 3 4 2 5" xfId="16202"/>
    <cellStyle name="Comma 3 2 3 4 2 5 2" xfId="16203"/>
    <cellStyle name="Comma 3 2 3 4 2 5 2 2" xfId="16204"/>
    <cellStyle name="Comma 3 2 3 4 2 5 2 3" xfId="16205"/>
    <cellStyle name="Comma 3 2 3 4 2 5 3" xfId="16206"/>
    <cellStyle name="Comma 3 2 3 4 2 5 4" xfId="16207"/>
    <cellStyle name="Comma 3 2 3 4 2 6" xfId="16208"/>
    <cellStyle name="Comma 3 2 3 4 2 6 2" xfId="16209"/>
    <cellStyle name="Comma 3 2 3 4 2 6 3" xfId="16210"/>
    <cellStyle name="Comma 3 2 3 4 2 7" xfId="16211"/>
    <cellStyle name="Comma 3 2 3 4 2 8" xfId="16212"/>
    <cellStyle name="Comma 3 2 3 4 2 9" xfId="16213"/>
    <cellStyle name="Comma 3 2 3 4 3" xfId="16214"/>
    <cellStyle name="Comma 3 2 3 4 3 2" xfId="16215"/>
    <cellStyle name="Comma 3 2 3 4 3 2 2" xfId="16216"/>
    <cellStyle name="Comma 3 2 3 4 3 2 2 2" xfId="16217"/>
    <cellStyle name="Comma 3 2 3 4 3 2 2 3" xfId="16218"/>
    <cellStyle name="Comma 3 2 3 4 3 2 3" xfId="16219"/>
    <cellStyle name="Comma 3 2 3 4 3 2 4" xfId="16220"/>
    <cellStyle name="Comma 3 2 3 4 3 3" xfId="16221"/>
    <cellStyle name="Comma 3 2 3 4 3 3 2" xfId="16222"/>
    <cellStyle name="Comma 3 2 3 4 3 3 3" xfId="16223"/>
    <cellStyle name="Comma 3 2 3 4 3 4" xfId="16224"/>
    <cellStyle name="Comma 3 2 3 4 3 5" xfId="16225"/>
    <cellStyle name="Comma 3 2 3 4 4" xfId="16226"/>
    <cellStyle name="Comma 3 2 3 4 4 2" xfId="16227"/>
    <cellStyle name="Comma 3 2 3 4 4 2 2" xfId="16228"/>
    <cellStyle name="Comma 3 2 3 4 4 2 2 2" xfId="16229"/>
    <cellStyle name="Comma 3 2 3 4 4 2 2 3" xfId="16230"/>
    <cellStyle name="Comma 3 2 3 4 4 2 3" xfId="16231"/>
    <cellStyle name="Comma 3 2 3 4 4 2 4" xfId="16232"/>
    <cellStyle name="Comma 3 2 3 4 4 3" xfId="16233"/>
    <cellStyle name="Comma 3 2 3 4 4 3 2" xfId="16234"/>
    <cellStyle name="Comma 3 2 3 4 4 3 3" xfId="16235"/>
    <cellStyle name="Comma 3 2 3 4 4 4" xfId="16236"/>
    <cellStyle name="Comma 3 2 3 4 4 5" xfId="16237"/>
    <cellStyle name="Comma 3 2 3 4 5" xfId="16238"/>
    <cellStyle name="Comma 3 2 3 4 5 2" xfId="16239"/>
    <cellStyle name="Comma 3 2 3 4 5 2 2" xfId="16240"/>
    <cellStyle name="Comma 3 2 3 4 5 2 2 2" xfId="16241"/>
    <cellStyle name="Comma 3 2 3 4 5 2 2 3" xfId="16242"/>
    <cellStyle name="Comma 3 2 3 4 5 2 3" xfId="16243"/>
    <cellStyle name="Comma 3 2 3 4 5 2 4" xfId="16244"/>
    <cellStyle name="Comma 3 2 3 4 5 3" xfId="16245"/>
    <cellStyle name="Comma 3 2 3 4 5 3 2" xfId="16246"/>
    <cellStyle name="Comma 3 2 3 4 5 3 3" xfId="16247"/>
    <cellStyle name="Comma 3 2 3 4 5 4" xfId="16248"/>
    <cellStyle name="Comma 3 2 3 4 5 5" xfId="16249"/>
    <cellStyle name="Comma 3 2 3 4 6" xfId="16250"/>
    <cellStyle name="Comma 3 2 3 4 6 2" xfId="16251"/>
    <cellStyle name="Comma 3 2 3 4 6 2 2" xfId="16252"/>
    <cellStyle name="Comma 3 2 3 4 6 2 3" xfId="16253"/>
    <cellStyle name="Comma 3 2 3 4 6 3" xfId="16254"/>
    <cellStyle name="Comma 3 2 3 4 6 4" xfId="16255"/>
    <cellStyle name="Comma 3 2 3 4 7" xfId="16256"/>
    <cellStyle name="Comma 3 2 3 4 7 2" xfId="16257"/>
    <cellStyle name="Comma 3 2 3 4 7 3" xfId="16258"/>
    <cellStyle name="Comma 3 2 3 4 8" xfId="16259"/>
    <cellStyle name="Comma 3 2 3 4 9" xfId="16260"/>
    <cellStyle name="Comma 3 2 3 5" xfId="16261"/>
    <cellStyle name="Comma 3 2 3 5 2" xfId="16262"/>
    <cellStyle name="Comma 3 2 3 5 2 2" xfId="16263"/>
    <cellStyle name="Comma 3 2 3 5 2 2 2" xfId="16264"/>
    <cellStyle name="Comma 3 2 3 5 2 2 2 2" xfId="16265"/>
    <cellStyle name="Comma 3 2 3 5 2 2 2 3" xfId="16266"/>
    <cellStyle name="Comma 3 2 3 5 2 2 3" xfId="16267"/>
    <cellStyle name="Comma 3 2 3 5 2 2 4" xfId="16268"/>
    <cellStyle name="Comma 3 2 3 5 2 3" xfId="16269"/>
    <cellStyle name="Comma 3 2 3 5 2 3 2" xfId="16270"/>
    <cellStyle name="Comma 3 2 3 5 2 3 3" xfId="16271"/>
    <cellStyle name="Comma 3 2 3 5 2 4" xfId="16272"/>
    <cellStyle name="Comma 3 2 3 5 2 5" xfId="16273"/>
    <cellStyle name="Comma 3 2 3 5 3" xfId="16274"/>
    <cellStyle name="Comma 3 2 3 5 3 2" xfId="16275"/>
    <cellStyle name="Comma 3 2 3 5 3 2 2" xfId="16276"/>
    <cellStyle name="Comma 3 2 3 5 3 2 2 2" xfId="16277"/>
    <cellStyle name="Comma 3 2 3 5 3 2 2 3" xfId="16278"/>
    <cellStyle name="Comma 3 2 3 5 3 2 3" xfId="16279"/>
    <cellStyle name="Comma 3 2 3 5 3 2 4" xfId="16280"/>
    <cellStyle name="Comma 3 2 3 5 3 3" xfId="16281"/>
    <cellStyle name="Comma 3 2 3 5 3 3 2" xfId="16282"/>
    <cellStyle name="Comma 3 2 3 5 3 3 3" xfId="16283"/>
    <cellStyle name="Comma 3 2 3 5 3 4" xfId="16284"/>
    <cellStyle name="Comma 3 2 3 5 3 5" xfId="16285"/>
    <cellStyle name="Comma 3 2 3 5 4" xfId="16286"/>
    <cellStyle name="Comma 3 2 3 5 4 2" xfId="16287"/>
    <cellStyle name="Comma 3 2 3 5 4 2 2" xfId="16288"/>
    <cellStyle name="Comma 3 2 3 5 4 2 2 2" xfId="16289"/>
    <cellStyle name="Comma 3 2 3 5 4 2 2 3" xfId="16290"/>
    <cellStyle name="Comma 3 2 3 5 4 2 3" xfId="16291"/>
    <cellStyle name="Comma 3 2 3 5 4 2 4" xfId="16292"/>
    <cellStyle name="Comma 3 2 3 5 4 3" xfId="16293"/>
    <cellStyle name="Comma 3 2 3 5 4 3 2" xfId="16294"/>
    <cellStyle name="Comma 3 2 3 5 4 3 3" xfId="16295"/>
    <cellStyle name="Comma 3 2 3 5 4 4" xfId="16296"/>
    <cellStyle name="Comma 3 2 3 5 4 5" xfId="16297"/>
    <cellStyle name="Comma 3 2 3 5 5" xfId="16298"/>
    <cellStyle name="Comma 3 2 3 5 5 2" xfId="16299"/>
    <cellStyle name="Comma 3 2 3 5 5 2 2" xfId="16300"/>
    <cellStyle name="Comma 3 2 3 5 5 2 3" xfId="16301"/>
    <cellStyle name="Comma 3 2 3 5 5 3" xfId="16302"/>
    <cellStyle name="Comma 3 2 3 5 5 4" xfId="16303"/>
    <cellStyle name="Comma 3 2 3 5 6" xfId="16304"/>
    <cellStyle name="Comma 3 2 3 5 6 2" xfId="16305"/>
    <cellStyle name="Comma 3 2 3 5 6 3" xfId="16306"/>
    <cellStyle name="Comma 3 2 3 5 7" xfId="16307"/>
    <cellStyle name="Comma 3 2 3 5 8" xfId="16308"/>
    <cellStyle name="Comma 3 2 3 5 9" xfId="16309"/>
    <cellStyle name="Comma 3 2 3 6" xfId="16310"/>
    <cellStyle name="Comma 3 2 3 6 2" xfId="16311"/>
    <cellStyle name="Comma 3 2 3 6 2 2" xfId="16312"/>
    <cellStyle name="Comma 3 2 3 6 2 2 2" xfId="16313"/>
    <cellStyle name="Comma 3 2 3 6 2 2 2 2" xfId="16314"/>
    <cellStyle name="Comma 3 2 3 6 2 2 2 3" xfId="16315"/>
    <cellStyle name="Comma 3 2 3 6 2 2 3" xfId="16316"/>
    <cellStyle name="Comma 3 2 3 6 2 2 4" xfId="16317"/>
    <cellStyle name="Comma 3 2 3 6 2 3" xfId="16318"/>
    <cellStyle name="Comma 3 2 3 6 2 3 2" xfId="16319"/>
    <cellStyle name="Comma 3 2 3 6 2 3 3" xfId="16320"/>
    <cellStyle name="Comma 3 2 3 6 2 4" xfId="16321"/>
    <cellStyle name="Comma 3 2 3 6 2 5" xfId="16322"/>
    <cellStyle name="Comma 3 2 3 6 3" xfId="16323"/>
    <cellStyle name="Comma 3 2 3 6 3 2" xfId="16324"/>
    <cellStyle name="Comma 3 2 3 6 3 2 2" xfId="16325"/>
    <cellStyle name="Comma 3 2 3 6 3 2 2 2" xfId="16326"/>
    <cellStyle name="Comma 3 2 3 6 3 2 2 3" xfId="16327"/>
    <cellStyle name="Comma 3 2 3 6 3 2 3" xfId="16328"/>
    <cellStyle name="Comma 3 2 3 6 3 2 4" xfId="16329"/>
    <cellStyle name="Comma 3 2 3 6 3 3" xfId="16330"/>
    <cellStyle name="Comma 3 2 3 6 3 3 2" xfId="16331"/>
    <cellStyle name="Comma 3 2 3 6 3 3 3" xfId="16332"/>
    <cellStyle name="Comma 3 2 3 6 3 4" xfId="16333"/>
    <cellStyle name="Comma 3 2 3 6 3 5" xfId="16334"/>
    <cellStyle name="Comma 3 2 3 6 4" xfId="16335"/>
    <cellStyle name="Comma 3 2 3 6 4 2" xfId="16336"/>
    <cellStyle name="Comma 3 2 3 6 4 2 2" xfId="16337"/>
    <cellStyle name="Comma 3 2 3 6 4 2 2 2" xfId="16338"/>
    <cellStyle name="Comma 3 2 3 6 4 2 2 3" xfId="16339"/>
    <cellStyle name="Comma 3 2 3 6 4 2 3" xfId="16340"/>
    <cellStyle name="Comma 3 2 3 6 4 2 4" xfId="16341"/>
    <cellStyle name="Comma 3 2 3 6 4 3" xfId="16342"/>
    <cellStyle name="Comma 3 2 3 6 4 3 2" xfId="16343"/>
    <cellStyle name="Comma 3 2 3 6 4 3 3" xfId="16344"/>
    <cellStyle name="Comma 3 2 3 6 4 4" xfId="16345"/>
    <cellStyle name="Comma 3 2 3 6 4 5" xfId="16346"/>
    <cellStyle name="Comma 3 2 3 6 5" xfId="16347"/>
    <cellStyle name="Comma 3 2 3 6 5 2" xfId="16348"/>
    <cellStyle name="Comma 3 2 3 6 5 2 2" xfId="16349"/>
    <cellStyle name="Comma 3 2 3 6 5 2 3" xfId="16350"/>
    <cellStyle name="Comma 3 2 3 6 5 3" xfId="16351"/>
    <cellStyle name="Comma 3 2 3 6 5 4" xfId="16352"/>
    <cellStyle name="Comma 3 2 3 6 6" xfId="16353"/>
    <cellStyle name="Comma 3 2 3 6 6 2" xfId="16354"/>
    <cellStyle name="Comma 3 2 3 6 6 3" xfId="16355"/>
    <cellStyle name="Comma 3 2 3 6 7" xfId="16356"/>
    <cellStyle name="Comma 3 2 3 6 8" xfId="16357"/>
    <cellStyle name="Comma 3 2 3 6 9" xfId="16358"/>
    <cellStyle name="Comma 3 2 3 7" xfId="16359"/>
    <cellStyle name="Comma 3 2 3 7 2" xfId="16360"/>
    <cellStyle name="Comma 3 2 3 7 2 2" xfId="16361"/>
    <cellStyle name="Comma 3 2 3 7 2 2 2" xfId="16362"/>
    <cellStyle name="Comma 3 2 3 7 2 2 3" xfId="16363"/>
    <cellStyle name="Comma 3 2 3 7 2 3" xfId="16364"/>
    <cellStyle name="Comma 3 2 3 7 2 4" xfId="16365"/>
    <cellStyle name="Comma 3 2 3 7 3" xfId="16366"/>
    <cellStyle name="Comma 3 2 3 7 3 2" xfId="16367"/>
    <cellStyle name="Comma 3 2 3 7 3 3" xfId="16368"/>
    <cellStyle name="Comma 3 2 3 7 4" xfId="16369"/>
    <cellStyle name="Comma 3 2 3 7 5" xfId="16370"/>
    <cellStyle name="Comma 3 2 3 8" xfId="16371"/>
    <cellStyle name="Comma 3 2 3 8 2" xfId="16372"/>
    <cellStyle name="Comma 3 2 3 8 2 2" xfId="16373"/>
    <cellStyle name="Comma 3 2 3 8 2 2 2" xfId="16374"/>
    <cellStyle name="Comma 3 2 3 8 2 2 3" xfId="16375"/>
    <cellStyle name="Comma 3 2 3 8 2 3" xfId="16376"/>
    <cellStyle name="Comma 3 2 3 8 2 4" xfId="16377"/>
    <cellStyle name="Comma 3 2 3 8 3" xfId="16378"/>
    <cellStyle name="Comma 3 2 3 8 3 2" xfId="16379"/>
    <cellStyle name="Comma 3 2 3 8 3 3" xfId="16380"/>
    <cellStyle name="Comma 3 2 3 8 4" xfId="16381"/>
    <cellStyle name="Comma 3 2 3 8 5" xfId="16382"/>
    <cellStyle name="Comma 3 2 3 9" xfId="16383"/>
    <cellStyle name="Comma 3 2 3 9 2" xfId="16384"/>
    <cellStyle name="Comma 3 2 3 9 2 2" xfId="16385"/>
    <cellStyle name="Comma 3 2 3 9 2 2 2" xfId="16386"/>
    <cellStyle name="Comma 3 2 3 9 2 2 3" xfId="16387"/>
    <cellStyle name="Comma 3 2 3 9 2 3" xfId="16388"/>
    <cellStyle name="Comma 3 2 3 9 2 4" xfId="16389"/>
    <cellStyle name="Comma 3 2 3 9 3" xfId="16390"/>
    <cellStyle name="Comma 3 2 3 9 3 2" xfId="16391"/>
    <cellStyle name="Comma 3 2 3 9 3 3" xfId="16392"/>
    <cellStyle name="Comma 3 2 3 9 4" xfId="16393"/>
    <cellStyle name="Comma 3 2 3 9 5" xfId="16394"/>
    <cellStyle name="Comma 3 2 4" xfId="16395"/>
    <cellStyle name="Comma 3 2 4 2" xfId="16396"/>
    <cellStyle name="Comma 3 2 4 2 2" xfId="16397"/>
    <cellStyle name="Comma 3 2 4 2 2 2" xfId="16398"/>
    <cellStyle name="Comma 3 2 4 2 2 2 2" xfId="16399"/>
    <cellStyle name="Comma 3 2 4 2 2 2 2 2" xfId="16400"/>
    <cellStyle name="Comma 3 2 4 2 2 2 2 3" xfId="16401"/>
    <cellStyle name="Comma 3 2 4 2 2 2 3" xfId="16402"/>
    <cellStyle name="Comma 3 2 4 2 2 2 4" xfId="16403"/>
    <cellStyle name="Comma 3 2 4 2 2 3" xfId="16404"/>
    <cellStyle name="Comma 3 2 4 2 2 3 2" xfId="16405"/>
    <cellStyle name="Comma 3 2 4 2 2 3 3" xfId="16406"/>
    <cellStyle name="Comma 3 2 4 2 2 4" xfId="16407"/>
    <cellStyle name="Comma 3 2 4 2 2 5" xfId="16408"/>
    <cellStyle name="Comma 3 2 4 2 3" xfId="16409"/>
    <cellStyle name="Comma 3 2 4 2 3 2" xfId="16410"/>
    <cellStyle name="Comma 3 2 4 2 3 2 2" xfId="16411"/>
    <cellStyle name="Comma 3 2 4 2 3 2 2 2" xfId="16412"/>
    <cellStyle name="Comma 3 2 4 2 3 2 2 3" xfId="16413"/>
    <cellStyle name="Comma 3 2 4 2 3 2 3" xfId="16414"/>
    <cellStyle name="Comma 3 2 4 2 3 2 4" xfId="16415"/>
    <cellStyle name="Comma 3 2 4 2 3 3" xfId="16416"/>
    <cellStyle name="Comma 3 2 4 2 3 3 2" xfId="16417"/>
    <cellStyle name="Comma 3 2 4 2 3 3 3" xfId="16418"/>
    <cellStyle name="Comma 3 2 4 2 3 4" xfId="16419"/>
    <cellStyle name="Comma 3 2 4 2 3 5" xfId="16420"/>
    <cellStyle name="Comma 3 2 4 2 4" xfId="16421"/>
    <cellStyle name="Comma 3 2 4 2 4 2" xfId="16422"/>
    <cellStyle name="Comma 3 2 4 2 4 2 2" xfId="16423"/>
    <cellStyle name="Comma 3 2 4 2 4 2 2 2" xfId="16424"/>
    <cellStyle name="Comma 3 2 4 2 4 2 2 3" xfId="16425"/>
    <cellStyle name="Comma 3 2 4 2 4 2 3" xfId="16426"/>
    <cellStyle name="Comma 3 2 4 2 4 2 4" xfId="16427"/>
    <cellStyle name="Comma 3 2 4 2 4 3" xfId="16428"/>
    <cellStyle name="Comma 3 2 4 2 4 3 2" xfId="16429"/>
    <cellStyle name="Comma 3 2 4 2 4 3 3" xfId="16430"/>
    <cellStyle name="Comma 3 2 4 2 4 4" xfId="16431"/>
    <cellStyle name="Comma 3 2 4 2 4 5" xfId="16432"/>
    <cellStyle name="Comma 3 2 4 2 5" xfId="16433"/>
    <cellStyle name="Comma 3 2 4 2 5 2" xfId="16434"/>
    <cellStyle name="Comma 3 2 4 2 5 2 2" xfId="16435"/>
    <cellStyle name="Comma 3 2 4 2 5 2 3" xfId="16436"/>
    <cellStyle name="Comma 3 2 4 2 5 3" xfId="16437"/>
    <cellStyle name="Comma 3 2 4 2 5 4" xfId="16438"/>
    <cellStyle name="Comma 3 2 4 2 6" xfId="16439"/>
    <cellStyle name="Comma 3 2 4 2 6 2" xfId="16440"/>
    <cellStyle name="Comma 3 2 4 2 6 3" xfId="16441"/>
    <cellStyle name="Comma 3 2 4 2 7" xfId="16442"/>
    <cellStyle name="Comma 3 2 4 2 8" xfId="16443"/>
    <cellStyle name="Comma 3 2 4 2 9" xfId="16444"/>
    <cellStyle name="Comma 3 2 4 3" xfId="16445"/>
    <cellStyle name="Comma 3 2 4 3 2" xfId="16446"/>
    <cellStyle name="Comma 3 2 4 3 2 2" xfId="16447"/>
    <cellStyle name="Comma 3 2 4 3 2 2 2" xfId="16448"/>
    <cellStyle name="Comma 3 2 4 3 2 2 2 2" xfId="16449"/>
    <cellStyle name="Comma 3 2 4 3 2 2 2 3" xfId="16450"/>
    <cellStyle name="Comma 3 2 4 3 2 2 3" xfId="16451"/>
    <cellStyle name="Comma 3 2 4 3 2 2 4" xfId="16452"/>
    <cellStyle name="Comma 3 2 4 3 2 3" xfId="16453"/>
    <cellStyle name="Comma 3 2 4 3 2 3 2" xfId="16454"/>
    <cellStyle name="Comma 3 2 4 3 2 3 3" xfId="16455"/>
    <cellStyle name="Comma 3 2 4 3 2 4" xfId="16456"/>
    <cellStyle name="Comma 3 2 4 3 2 5" xfId="16457"/>
    <cellStyle name="Comma 3 2 4 3 3" xfId="16458"/>
    <cellStyle name="Comma 3 2 4 3 3 2" xfId="16459"/>
    <cellStyle name="Comma 3 2 4 3 3 2 2" xfId="16460"/>
    <cellStyle name="Comma 3 2 4 3 3 2 2 2" xfId="16461"/>
    <cellStyle name="Comma 3 2 4 3 3 2 2 3" xfId="16462"/>
    <cellStyle name="Comma 3 2 4 3 3 2 3" xfId="16463"/>
    <cellStyle name="Comma 3 2 4 3 3 2 4" xfId="16464"/>
    <cellStyle name="Comma 3 2 4 3 3 3" xfId="16465"/>
    <cellStyle name="Comma 3 2 4 3 3 3 2" xfId="16466"/>
    <cellStyle name="Comma 3 2 4 3 3 3 3" xfId="16467"/>
    <cellStyle name="Comma 3 2 4 3 3 4" xfId="16468"/>
    <cellStyle name="Comma 3 2 4 3 3 5" xfId="16469"/>
    <cellStyle name="Comma 3 2 4 3 4" xfId="16470"/>
    <cellStyle name="Comma 3 2 4 3 4 2" xfId="16471"/>
    <cellStyle name="Comma 3 2 4 3 4 2 2" xfId="16472"/>
    <cellStyle name="Comma 3 2 4 3 4 2 2 2" xfId="16473"/>
    <cellStyle name="Comma 3 2 4 3 4 2 2 3" xfId="16474"/>
    <cellStyle name="Comma 3 2 4 3 4 2 3" xfId="16475"/>
    <cellStyle name="Comma 3 2 4 3 4 2 4" xfId="16476"/>
    <cellStyle name="Comma 3 2 4 3 4 3" xfId="16477"/>
    <cellStyle name="Comma 3 2 4 3 4 3 2" xfId="16478"/>
    <cellStyle name="Comma 3 2 4 3 4 3 3" xfId="16479"/>
    <cellStyle name="Comma 3 2 4 3 4 4" xfId="16480"/>
    <cellStyle name="Comma 3 2 4 3 4 5" xfId="16481"/>
    <cellStyle name="Comma 3 2 4 3 5" xfId="16482"/>
    <cellStyle name="Comma 3 2 4 3 5 2" xfId="16483"/>
    <cellStyle name="Comma 3 2 4 3 5 2 2" xfId="16484"/>
    <cellStyle name="Comma 3 2 4 3 5 2 3" xfId="16485"/>
    <cellStyle name="Comma 3 2 4 3 5 3" xfId="16486"/>
    <cellStyle name="Comma 3 2 4 3 5 4" xfId="16487"/>
    <cellStyle name="Comma 3 2 4 3 6" xfId="16488"/>
    <cellStyle name="Comma 3 2 4 3 6 2" xfId="16489"/>
    <cellStyle name="Comma 3 2 4 3 6 3" xfId="16490"/>
    <cellStyle name="Comma 3 2 4 3 7" xfId="16491"/>
    <cellStyle name="Comma 3 2 4 3 8" xfId="16492"/>
    <cellStyle name="Comma 3 2 4 3 9" xfId="16493"/>
    <cellStyle name="Comma 3 2 4 4" xfId="16494"/>
    <cellStyle name="Comma 3 2 4 4 2" xfId="16495"/>
    <cellStyle name="Comma 3 2 4 4 2 2" xfId="16496"/>
    <cellStyle name="Comma 3 2 4 4 2 2 2" xfId="16497"/>
    <cellStyle name="Comma 3 2 4 4 2 2 3" xfId="16498"/>
    <cellStyle name="Comma 3 2 4 4 2 3" xfId="16499"/>
    <cellStyle name="Comma 3 2 4 4 2 4" xfId="16500"/>
    <cellStyle name="Comma 3 2 4 4 3" xfId="16501"/>
    <cellStyle name="Comma 3 2 4 4 3 2" xfId="16502"/>
    <cellStyle name="Comma 3 2 4 4 3 3" xfId="16503"/>
    <cellStyle name="Comma 3 2 4 4 4" xfId="16504"/>
    <cellStyle name="Comma 3 2 4 4 5" xfId="16505"/>
    <cellStyle name="Comma 3 2 4 5" xfId="16506"/>
    <cellStyle name="Comma 3 2 4 5 2" xfId="16507"/>
    <cellStyle name="Comma 3 2 4 5 2 2" xfId="16508"/>
    <cellStyle name="Comma 3 2 4 5 2 2 2" xfId="16509"/>
    <cellStyle name="Comma 3 2 4 5 2 2 3" xfId="16510"/>
    <cellStyle name="Comma 3 2 4 5 2 3" xfId="16511"/>
    <cellStyle name="Comma 3 2 4 5 2 4" xfId="16512"/>
    <cellStyle name="Comma 3 2 4 5 3" xfId="16513"/>
    <cellStyle name="Comma 3 2 4 5 3 2" xfId="16514"/>
    <cellStyle name="Comma 3 2 4 5 3 3" xfId="16515"/>
    <cellStyle name="Comma 3 2 4 5 4" xfId="16516"/>
    <cellStyle name="Comma 3 2 4 5 5" xfId="16517"/>
    <cellStyle name="Comma 3 2 4 6" xfId="16518"/>
    <cellStyle name="Comma 3 2 4 6 2" xfId="16519"/>
    <cellStyle name="Comma 3 2 4 6 2 2" xfId="16520"/>
    <cellStyle name="Comma 3 2 4 6 2 2 2" xfId="16521"/>
    <cellStyle name="Comma 3 2 4 6 2 2 3" xfId="16522"/>
    <cellStyle name="Comma 3 2 4 6 2 3" xfId="16523"/>
    <cellStyle name="Comma 3 2 4 6 2 4" xfId="16524"/>
    <cellStyle name="Comma 3 2 4 6 3" xfId="16525"/>
    <cellStyle name="Comma 3 2 4 6 3 2" xfId="16526"/>
    <cellStyle name="Comma 3 2 4 6 3 3" xfId="16527"/>
    <cellStyle name="Comma 3 2 4 6 4" xfId="16528"/>
    <cellStyle name="Comma 3 2 4 6 5" xfId="16529"/>
    <cellStyle name="Comma 3 2 4 7" xfId="16530"/>
    <cellStyle name="Comma 3 2 4 7 2" xfId="16531"/>
    <cellStyle name="Comma 3 2 4 7 2 2" xfId="16532"/>
    <cellStyle name="Comma 3 2 4 7 2 2 2" xfId="16533"/>
    <cellStyle name="Comma 3 2 4 7 2 2 3" xfId="16534"/>
    <cellStyle name="Comma 3 2 4 7 2 3" xfId="16535"/>
    <cellStyle name="Comma 3 2 4 7 2 4" xfId="16536"/>
    <cellStyle name="Comma 3 2 4 7 3" xfId="16537"/>
    <cellStyle name="Comma 3 2 4 7 3 2" xfId="16538"/>
    <cellStyle name="Comma 3 2 4 7 3 3" xfId="16539"/>
    <cellStyle name="Comma 3 2 4 7 4" xfId="16540"/>
    <cellStyle name="Comma 3 2 4 7 5" xfId="16541"/>
    <cellStyle name="Comma 3 2 4 8" xfId="16542"/>
    <cellStyle name="Comma 3 2 4 8 2" xfId="16543"/>
    <cellStyle name="Comma 3 2 4 8 2 2" xfId="16544"/>
    <cellStyle name="Comma 3 2 4 8 2 3" xfId="16545"/>
    <cellStyle name="Comma 3 2 4 8 3" xfId="16546"/>
    <cellStyle name="Comma 3 2 4 8 4" xfId="16547"/>
    <cellStyle name="Comma 3 2 4 9" xfId="16548"/>
    <cellStyle name="Comma 3 2 5" xfId="16549"/>
    <cellStyle name="Comma 3 2 5 10" xfId="16550"/>
    <cellStyle name="Comma 3 2 5 2" xfId="16551"/>
    <cellStyle name="Comma 3 2 5 2 2" xfId="16552"/>
    <cellStyle name="Comma 3 2 5 2 2 2" xfId="16553"/>
    <cellStyle name="Comma 3 2 5 2 2 2 2" xfId="16554"/>
    <cellStyle name="Comma 3 2 5 2 2 2 2 2" xfId="16555"/>
    <cellStyle name="Comma 3 2 5 2 2 2 2 3" xfId="16556"/>
    <cellStyle name="Comma 3 2 5 2 2 2 3" xfId="16557"/>
    <cellStyle name="Comma 3 2 5 2 2 2 4" xfId="16558"/>
    <cellStyle name="Comma 3 2 5 2 2 3" xfId="16559"/>
    <cellStyle name="Comma 3 2 5 2 2 3 2" xfId="16560"/>
    <cellStyle name="Comma 3 2 5 2 2 3 3" xfId="16561"/>
    <cellStyle name="Comma 3 2 5 2 2 4" xfId="16562"/>
    <cellStyle name="Comma 3 2 5 2 2 5" xfId="16563"/>
    <cellStyle name="Comma 3 2 5 2 3" xfId="16564"/>
    <cellStyle name="Comma 3 2 5 2 3 2" xfId="16565"/>
    <cellStyle name="Comma 3 2 5 2 3 2 2" xfId="16566"/>
    <cellStyle name="Comma 3 2 5 2 3 2 2 2" xfId="16567"/>
    <cellStyle name="Comma 3 2 5 2 3 2 2 3" xfId="16568"/>
    <cellStyle name="Comma 3 2 5 2 3 2 3" xfId="16569"/>
    <cellStyle name="Comma 3 2 5 2 3 2 4" xfId="16570"/>
    <cellStyle name="Comma 3 2 5 2 3 3" xfId="16571"/>
    <cellStyle name="Comma 3 2 5 2 3 3 2" xfId="16572"/>
    <cellStyle name="Comma 3 2 5 2 3 3 3" xfId="16573"/>
    <cellStyle name="Comma 3 2 5 2 3 4" xfId="16574"/>
    <cellStyle name="Comma 3 2 5 2 3 5" xfId="16575"/>
    <cellStyle name="Comma 3 2 5 2 4" xfId="16576"/>
    <cellStyle name="Comma 3 2 5 2 4 2" xfId="16577"/>
    <cellStyle name="Comma 3 2 5 2 4 2 2" xfId="16578"/>
    <cellStyle name="Comma 3 2 5 2 4 2 2 2" xfId="16579"/>
    <cellStyle name="Comma 3 2 5 2 4 2 2 3" xfId="16580"/>
    <cellStyle name="Comma 3 2 5 2 4 2 3" xfId="16581"/>
    <cellStyle name="Comma 3 2 5 2 4 2 4" xfId="16582"/>
    <cellStyle name="Comma 3 2 5 2 4 3" xfId="16583"/>
    <cellStyle name="Comma 3 2 5 2 4 3 2" xfId="16584"/>
    <cellStyle name="Comma 3 2 5 2 4 3 3" xfId="16585"/>
    <cellStyle name="Comma 3 2 5 2 4 4" xfId="16586"/>
    <cellStyle name="Comma 3 2 5 2 4 5" xfId="16587"/>
    <cellStyle name="Comma 3 2 5 2 5" xfId="16588"/>
    <cellStyle name="Comma 3 2 5 2 5 2" xfId="16589"/>
    <cellStyle name="Comma 3 2 5 2 5 2 2" xfId="16590"/>
    <cellStyle name="Comma 3 2 5 2 5 2 3" xfId="16591"/>
    <cellStyle name="Comma 3 2 5 2 5 3" xfId="16592"/>
    <cellStyle name="Comma 3 2 5 2 5 4" xfId="16593"/>
    <cellStyle name="Comma 3 2 5 2 6" xfId="16594"/>
    <cellStyle name="Comma 3 2 5 2 6 2" xfId="16595"/>
    <cellStyle name="Comma 3 2 5 2 6 3" xfId="16596"/>
    <cellStyle name="Comma 3 2 5 2 7" xfId="16597"/>
    <cellStyle name="Comma 3 2 5 2 8" xfId="16598"/>
    <cellStyle name="Comma 3 2 5 2 9" xfId="16599"/>
    <cellStyle name="Comma 3 2 5 3" xfId="16600"/>
    <cellStyle name="Comma 3 2 5 3 2" xfId="16601"/>
    <cellStyle name="Comma 3 2 5 3 2 2" xfId="16602"/>
    <cellStyle name="Comma 3 2 5 3 2 2 2" xfId="16603"/>
    <cellStyle name="Comma 3 2 5 3 2 2 3" xfId="16604"/>
    <cellStyle name="Comma 3 2 5 3 2 3" xfId="16605"/>
    <cellStyle name="Comma 3 2 5 3 2 4" xfId="16606"/>
    <cellStyle name="Comma 3 2 5 3 3" xfId="16607"/>
    <cellStyle name="Comma 3 2 5 3 3 2" xfId="16608"/>
    <cellStyle name="Comma 3 2 5 3 3 3" xfId="16609"/>
    <cellStyle name="Comma 3 2 5 3 4" xfId="16610"/>
    <cellStyle name="Comma 3 2 5 3 5" xfId="16611"/>
    <cellStyle name="Comma 3 2 5 4" xfId="16612"/>
    <cellStyle name="Comma 3 2 5 4 2" xfId="16613"/>
    <cellStyle name="Comma 3 2 5 4 2 2" xfId="16614"/>
    <cellStyle name="Comma 3 2 5 4 2 2 2" xfId="16615"/>
    <cellStyle name="Comma 3 2 5 4 2 2 3" xfId="16616"/>
    <cellStyle name="Comma 3 2 5 4 2 3" xfId="16617"/>
    <cellStyle name="Comma 3 2 5 4 2 4" xfId="16618"/>
    <cellStyle name="Comma 3 2 5 4 3" xfId="16619"/>
    <cellStyle name="Comma 3 2 5 4 3 2" xfId="16620"/>
    <cellStyle name="Comma 3 2 5 4 3 3" xfId="16621"/>
    <cellStyle name="Comma 3 2 5 4 4" xfId="16622"/>
    <cellStyle name="Comma 3 2 5 4 5" xfId="16623"/>
    <cellStyle name="Comma 3 2 5 5" xfId="16624"/>
    <cellStyle name="Comma 3 2 5 5 2" xfId="16625"/>
    <cellStyle name="Comma 3 2 5 5 2 2" xfId="16626"/>
    <cellStyle name="Comma 3 2 5 5 2 2 2" xfId="16627"/>
    <cellStyle name="Comma 3 2 5 5 2 2 3" xfId="16628"/>
    <cellStyle name="Comma 3 2 5 5 2 3" xfId="16629"/>
    <cellStyle name="Comma 3 2 5 5 2 4" xfId="16630"/>
    <cellStyle name="Comma 3 2 5 5 3" xfId="16631"/>
    <cellStyle name="Comma 3 2 5 5 3 2" xfId="16632"/>
    <cellStyle name="Comma 3 2 5 5 3 3" xfId="16633"/>
    <cellStyle name="Comma 3 2 5 5 4" xfId="16634"/>
    <cellStyle name="Comma 3 2 5 5 5" xfId="16635"/>
    <cellStyle name="Comma 3 2 5 6" xfId="16636"/>
    <cellStyle name="Comma 3 2 5 6 2" xfId="16637"/>
    <cellStyle name="Comma 3 2 5 6 2 2" xfId="16638"/>
    <cellStyle name="Comma 3 2 5 6 2 3" xfId="16639"/>
    <cellStyle name="Comma 3 2 5 6 3" xfId="16640"/>
    <cellStyle name="Comma 3 2 5 6 4" xfId="16641"/>
    <cellStyle name="Comma 3 2 5 7" xfId="16642"/>
    <cellStyle name="Comma 3 2 5 7 2" xfId="16643"/>
    <cellStyle name="Comma 3 2 5 7 3" xfId="16644"/>
    <cellStyle name="Comma 3 2 5 8" xfId="16645"/>
    <cellStyle name="Comma 3 2 5 9" xfId="16646"/>
    <cellStyle name="Comma 3 2 6" xfId="16647"/>
    <cellStyle name="Comma 3 2 6 2" xfId="16648"/>
    <cellStyle name="Comma 3 2 6 2 2" xfId="16649"/>
    <cellStyle name="Comma 3 2 6 2 2 2" xfId="16650"/>
    <cellStyle name="Comma 3 2 6 2 2 2 2" xfId="16651"/>
    <cellStyle name="Comma 3 2 6 2 2 2 3" xfId="16652"/>
    <cellStyle name="Comma 3 2 6 2 2 3" xfId="16653"/>
    <cellStyle name="Comma 3 2 6 2 2 4" xfId="16654"/>
    <cellStyle name="Comma 3 2 6 2 3" xfId="16655"/>
    <cellStyle name="Comma 3 2 6 2 3 2" xfId="16656"/>
    <cellStyle name="Comma 3 2 6 2 3 3" xfId="16657"/>
    <cellStyle name="Comma 3 2 6 2 4" xfId="16658"/>
    <cellStyle name="Comma 3 2 6 2 5" xfId="16659"/>
    <cellStyle name="Comma 3 2 6 3" xfId="16660"/>
    <cellStyle name="Comma 3 2 6 3 2" xfId="16661"/>
    <cellStyle name="Comma 3 2 6 3 2 2" xfId="16662"/>
    <cellStyle name="Comma 3 2 6 3 2 2 2" xfId="16663"/>
    <cellStyle name="Comma 3 2 6 3 2 2 3" xfId="16664"/>
    <cellStyle name="Comma 3 2 6 3 2 3" xfId="16665"/>
    <cellStyle name="Comma 3 2 6 3 2 4" xfId="16666"/>
    <cellStyle name="Comma 3 2 6 3 3" xfId="16667"/>
    <cellStyle name="Comma 3 2 6 3 3 2" xfId="16668"/>
    <cellStyle name="Comma 3 2 6 3 3 3" xfId="16669"/>
    <cellStyle name="Comma 3 2 6 3 4" xfId="16670"/>
    <cellStyle name="Comma 3 2 6 3 5" xfId="16671"/>
    <cellStyle name="Comma 3 2 6 4" xfId="16672"/>
    <cellStyle name="Comma 3 2 6 4 2" xfId="16673"/>
    <cellStyle name="Comma 3 2 6 4 2 2" xfId="16674"/>
    <cellStyle name="Comma 3 2 6 4 2 2 2" xfId="16675"/>
    <cellStyle name="Comma 3 2 6 4 2 2 3" xfId="16676"/>
    <cellStyle name="Comma 3 2 6 4 2 3" xfId="16677"/>
    <cellStyle name="Comma 3 2 6 4 2 4" xfId="16678"/>
    <cellStyle name="Comma 3 2 6 4 3" xfId="16679"/>
    <cellStyle name="Comma 3 2 6 4 3 2" xfId="16680"/>
    <cellStyle name="Comma 3 2 6 4 3 3" xfId="16681"/>
    <cellStyle name="Comma 3 2 6 4 4" xfId="16682"/>
    <cellStyle name="Comma 3 2 6 4 5" xfId="16683"/>
    <cellStyle name="Comma 3 2 6 5" xfId="16684"/>
    <cellStyle name="Comma 3 2 6 5 2" xfId="16685"/>
    <cellStyle name="Comma 3 2 6 5 2 2" xfId="16686"/>
    <cellStyle name="Comma 3 2 6 5 2 3" xfId="16687"/>
    <cellStyle name="Comma 3 2 6 5 3" xfId="16688"/>
    <cellStyle name="Comma 3 2 6 5 4" xfId="16689"/>
    <cellStyle name="Comma 3 2 6 6" xfId="16690"/>
    <cellStyle name="Comma 3 2 6 6 2" xfId="16691"/>
    <cellStyle name="Comma 3 2 6 6 3" xfId="16692"/>
    <cellStyle name="Comma 3 2 6 7" xfId="16693"/>
    <cellStyle name="Comma 3 2 6 8" xfId="16694"/>
    <cellStyle name="Comma 3 2 6 9" xfId="16695"/>
    <cellStyle name="Comma 3 2 7" xfId="16696"/>
    <cellStyle name="Comma 3 2 7 2" xfId="16697"/>
    <cellStyle name="Comma 3 2 8" xfId="16698"/>
    <cellStyle name="Comma 3 2 8 2" xfId="16699"/>
    <cellStyle name="Comma 3 2 9" xfId="16700"/>
    <cellStyle name="Comma 3 20" xfId="16701"/>
    <cellStyle name="Comma 3 21" xfId="16702"/>
    <cellStyle name="Comma 3 3" xfId="16703"/>
    <cellStyle name="Comma 3 3 2" xfId="16704"/>
    <cellStyle name="Comma 3 3 2 2" xfId="16705"/>
    <cellStyle name="Comma 3 3 2 2 2" xfId="16706"/>
    <cellStyle name="Comma 3 3 2 2 2 2" xfId="16707"/>
    <cellStyle name="Comma 3 3 2 2 2 2 2" xfId="16708"/>
    <cellStyle name="Comma 3 3 2 2 2 2 2 2" xfId="16709"/>
    <cellStyle name="Comma 3 3 2 2 2 2 2 3" xfId="16710"/>
    <cellStyle name="Comma 3 3 2 2 2 2 3" xfId="16711"/>
    <cellStyle name="Comma 3 3 2 2 2 2 4" xfId="16712"/>
    <cellStyle name="Comma 3 3 2 2 2 3" xfId="16713"/>
    <cellStyle name="Comma 3 3 2 2 2 3 2" xfId="16714"/>
    <cellStyle name="Comma 3 3 2 2 2 3 3" xfId="16715"/>
    <cellStyle name="Comma 3 3 2 2 2 4" xfId="16716"/>
    <cellStyle name="Comma 3 3 2 2 2 5" xfId="16717"/>
    <cellStyle name="Comma 3 3 2 2 3" xfId="16718"/>
    <cellStyle name="Comma 3 3 2 2 3 2" xfId="16719"/>
    <cellStyle name="Comma 3 3 2 2 3 2 2" xfId="16720"/>
    <cellStyle name="Comma 3 3 2 2 3 2 2 2" xfId="16721"/>
    <cellStyle name="Comma 3 3 2 2 3 2 2 3" xfId="16722"/>
    <cellStyle name="Comma 3 3 2 2 3 2 3" xfId="16723"/>
    <cellStyle name="Comma 3 3 2 2 3 2 4" xfId="16724"/>
    <cellStyle name="Comma 3 3 2 2 3 3" xfId="16725"/>
    <cellStyle name="Comma 3 3 2 2 3 3 2" xfId="16726"/>
    <cellStyle name="Comma 3 3 2 2 3 3 3" xfId="16727"/>
    <cellStyle name="Comma 3 3 2 2 3 4" xfId="16728"/>
    <cellStyle name="Comma 3 3 2 2 3 5" xfId="16729"/>
    <cellStyle name="Comma 3 3 2 2 4" xfId="16730"/>
    <cellStyle name="Comma 3 3 2 2 4 2" xfId="16731"/>
    <cellStyle name="Comma 3 3 2 2 4 2 2" xfId="16732"/>
    <cellStyle name="Comma 3 3 2 2 4 2 2 2" xfId="16733"/>
    <cellStyle name="Comma 3 3 2 2 4 2 2 3" xfId="16734"/>
    <cellStyle name="Comma 3 3 2 2 4 2 3" xfId="16735"/>
    <cellStyle name="Comma 3 3 2 2 4 2 4" xfId="16736"/>
    <cellStyle name="Comma 3 3 2 2 4 3" xfId="16737"/>
    <cellStyle name="Comma 3 3 2 2 4 3 2" xfId="16738"/>
    <cellStyle name="Comma 3 3 2 2 4 3 3" xfId="16739"/>
    <cellStyle name="Comma 3 3 2 2 4 4" xfId="16740"/>
    <cellStyle name="Comma 3 3 2 2 4 5" xfId="16741"/>
    <cellStyle name="Comma 3 3 2 2 5" xfId="16742"/>
    <cellStyle name="Comma 3 3 2 2 5 2" xfId="16743"/>
    <cellStyle name="Comma 3 3 2 2 5 2 2" xfId="16744"/>
    <cellStyle name="Comma 3 3 2 2 5 2 3" xfId="16745"/>
    <cellStyle name="Comma 3 3 2 2 5 3" xfId="16746"/>
    <cellStyle name="Comma 3 3 2 2 5 4" xfId="16747"/>
    <cellStyle name="Comma 3 3 2 2 6" xfId="16748"/>
    <cellStyle name="Comma 3 3 2 2 6 2" xfId="16749"/>
    <cellStyle name="Comma 3 3 2 2 6 3" xfId="16750"/>
    <cellStyle name="Comma 3 3 2 2 7" xfId="16751"/>
    <cellStyle name="Comma 3 3 2 2 8" xfId="16752"/>
    <cellStyle name="Comma 3 3 2 2 9" xfId="16753"/>
    <cellStyle name="Comma 3 3 2 3" xfId="16754"/>
    <cellStyle name="Comma 3 3 2 3 2" xfId="16755"/>
    <cellStyle name="Comma 3 3 2 3 2 2" xfId="16756"/>
    <cellStyle name="Comma 3 3 2 3 2 2 2" xfId="16757"/>
    <cellStyle name="Comma 3 3 2 3 2 2 2 2" xfId="16758"/>
    <cellStyle name="Comma 3 3 2 3 2 2 2 3" xfId="16759"/>
    <cellStyle name="Comma 3 3 2 3 2 2 3" xfId="16760"/>
    <cellStyle name="Comma 3 3 2 3 2 2 4" xfId="16761"/>
    <cellStyle name="Comma 3 3 2 3 2 3" xfId="16762"/>
    <cellStyle name="Comma 3 3 2 3 2 3 2" xfId="16763"/>
    <cellStyle name="Comma 3 3 2 3 2 3 3" xfId="16764"/>
    <cellStyle name="Comma 3 3 2 3 2 4" xfId="16765"/>
    <cellStyle name="Comma 3 3 2 3 2 5" xfId="16766"/>
    <cellStyle name="Comma 3 3 2 3 3" xfId="16767"/>
    <cellStyle name="Comma 3 3 2 3 3 2" xfId="16768"/>
    <cellStyle name="Comma 3 3 2 3 3 2 2" xfId="16769"/>
    <cellStyle name="Comma 3 3 2 3 3 2 2 2" xfId="16770"/>
    <cellStyle name="Comma 3 3 2 3 3 2 2 3" xfId="16771"/>
    <cellStyle name="Comma 3 3 2 3 3 2 3" xfId="16772"/>
    <cellStyle name="Comma 3 3 2 3 3 2 4" xfId="16773"/>
    <cellStyle name="Comma 3 3 2 3 3 3" xfId="16774"/>
    <cellStyle name="Comma 3 3 2 3 3 3 2" xfId="16775"/>
    <cellStyle name="Comma 3 3 2 3 3 3 3" xfId="16776"/>
    <cellStyle name="Comma 3 3 2 3 3 4" xfId="16777"/>
    <cellStyle name="Comma 3 3 2 3 3 5" xfId="16778"/>
    <cellStyle name="Comma 3 3 2 3 4" xfId="16779"/>
    <cellStyle name="Comma 3 3 2 3 4 2" xfId="16780"/>
    <cellStyle name="Comma 3 3 2 3 4 2 2" xfId="16781"/>
    <cellStyle name="Comma 3 3 2 3 4 2 2 2" xfId="16782"/>
    <cellStyle name="Comma 3 3 2 3 4 2 2 3" xfId="16783"/>
    <cellStyle name="Comma 3 3 2 3 4 2 3" xfId="16784"/>
    <cellStyle name="Comma 3 3 2 3 4 2 4" xfId="16785"/>
    <cellStyle name="Comma 3 3 2 3 4 3" xfId="16786"/>
    <cellStyle name="Comma 3 3 2 3 4 3 2" xfId="16787"/>
    <cellStyle name="Comma 3 3 2 3 4 3 3" xfId="16788"/>
    <cellStyle name="Comma 3 3 2 3 4 4" xfId="16789"/>
    <cellStyle name="Comma 3 3 2 3 4 5" xfId="16790"/>
    <cellStyle name="Comma 3 3 2 3 5" xfId="16791"/>
    <cellStyle name="Comma 3 3 2 3 5 2" xfId="16792"/>
    <cellStyle name="Comma 3 3 2 3 5 2 2" xfId="16793"/>
    <cellStyle name="Comma 3 3 2 3 5 2 3" xfId="16794"/>
    <cellStyle name="Comma 3 3 2 3 5 3" xfId="16795"/>
    <cellStyle name="Comma 3 3 2 3 5 4" xfId="16796"/>
    <cellStyle name="Comma 3 3 2 3 6" xfId="16797"/>
    <cellStyle name="Comma 3 3 2 3 6 2" xfId="16798"/>
    <cellStyle name="Comma 3 3 2 3 6 3" xfId="16799"/>
    <cellStyle name="Comma 3 3 2 3 7" xfId="16800"/>
    <cellStyle name="Comma 3 3 2 3 8" xfId="16801"/>
    <cellStyle name="Comma 3 3 2 3 9" xfId="16802"/>
    <cellStyle name="Comma 3 3 2 4" xfId="16803"/>
    <cellStyle name="Comma 3 3 2 4 2" xfId="16804"/>
    <cellStyle name="Comma 3 3 2 4 2 2" xfId="16805"/>
    <cellStyle name="Comma 3 3 2 4 2 2 2" xfId="16806"/>
    <cellStyle name="Comma 3 3 2 4 2 2 3" xfId="16807"/>
    <cellStyle name="Comma 3 3 2 4 2 3" xfId="16808"/>
    <cellStyle name="Comma 3 3 2 4 2 4" xfId="16809"/>
    <cellStyle name="Comma 3 3 2 4 3" xfId="16810"/>
    <cellStyle name="Comma 3 3 2 4 3 2" xfId="16811"/>
    <cellStyle name="Comma 3 3 2 4 3 3" xfId="16812"/>
    <cellStyle name="Comma 3 3 2 4 4" xfId="16813"/>
    <cellStyle name="Comma 3 3 2 4 5" xfId="16814"/>
    <cellStyle name="Comma 3 3 2 4 6" xfId="16815"/>
    <cellStyle name="Comma 3 3 2 4 7" xfId="16816"/>
    <cellStyle name="Comma 3 3 2 5" xfId="16817"/>
    <cellStyle name="Comma 3 3 2 5 2" xfId="16818"/>
    <cellStyle name="Comma 3 3 2 5 2 2" xfId="16819"/>
    <cellStyle name="Comma 3 3 2 5 2 2 2" xfId="16820"/>
    <cellStyle name="Comma 3 3 2 5 2 2 3" xfId="16821"/>
    <cellStyle name="Comma 3 3 2 5 2 3" xfId="16822"/>
    <cellStyle name="Comma 3 3 2 5 2 4" xfId="16823"/>
    <cellStyle name="Comma 3 3 2 5 3" xfId="16824"/>
    <cellStyle name="Comma 3 3 2 5 3 2" xfId="16825"/>
    <cellStyle name="Comma 3 3 2 5 3 3" xfId="16826"/>
    <cellStyle name="Comma 3 3 2 5 4" xfId="16827"/>
    <cellStyle name="Comma 3 3 2 5 5" xfId="16828"/>
    <cellStyle name="Comma 3 3 2 6" xfId="16829"/>
    <cellStyle name="Comma 3 3 2 6 2" xfId="16830"/>
    <cellStyle name="Comma 3 3 2 6 2 2" xfId="16831"/>
    <cellStyle name="Comma 3 3 2 6 2 2 2" xfId="16832"/>
    <cellStyle name="Comma 3 3 2 6 2 2 3" xfId="16833"/>
    <cellStyle name="Comma 3 3 2 6 2 3" xfId="16834"/>
    <cellStyle name="Comma 3 3 2 6 2 4" xfId="16835"/>
    <cellStyle name="Comma 3 3 2 6 3" xfId="16836"/>
    <cellStyle name="Comma 3 3 2 6 3 2" xfId="16837"/>
    <cellStyle name="Comma 3 3 2 6 3 3" xfId="16838"/>
    <cellStyle name="Comma 3 3 2 6 4" xfId="16839"/>
    <cellStyle name="Comma 3 3 2 6 5" xfId="16840"/>
    <cellStyle name="Comma 3 3 2 7" xfId="16841"/>
    <cellStyle name="Comma 3 3 2 7 2" xfId="16842"/>
    <cellStyle name="Comma 3 3 2 7 2 2" xfId="16843"/>
    <cellStyle name="Comma 3 3 2 7 2 2 2" xfId="16844"/>
    <cellStyle name="Comma 3 3 2 7 2 2 3" xfId="16845"/>
    <cellStyle name="Comma 3 3 2 7 2 3" xfId="16846"/>
    <cellStyle name="Comma 3 3 2 7 2 4" xfId="16847"/>
    <cellStyle name="Comma 3 3 2 7 3" xfId="16848"/>
    <cellStyle name="Comma 3 3 2 7 3 2" xfId="16849"/>
    <cellStyle name="Comma 3 3 2 7 3 3" xfId="16850"/>
    <cellStyle name="Comma 3 3 2 7 4" xfId="16851"/>
    <cellStyle name="Comma 3 3 2 7 5" xfId="16852"/>
    <cellStyle name="Comma 3 3 2 8" xfId="16853"/>
    <cellStyle name="Comma 3 3 2 8 2" xfId="16854"/>
    <cellStyle name="Comma 3 3 2 8 2 2" xfId="16855"/>
    <cellStyle name="Comma 3 3 2 8 2 3" xfId="16856"/>
    <cellStyle name="Comma 3 3 2 8 3" xfId="16857"/>
    <cellStyle name="Comma 3 3 2 8 4" xfId="16858"/>
    <cellStyle name="Comma 3 3 2 9" xfId="16859"/>
    <cellStyle name="Comma 3 3 3" xfId="16860"/>
    <cellStyle name="Comma 3 3 3 10" xfId="16861"/>
    <cellStyle name="Comma 3 3 3 2" xfId="16862"/>
    <cellStyle name="Comma 3 3 3 2 2" xfId="16863"/>
    <cellStyle name="Comma 3 3 3 2 2 2" xfId="16864"/>
    <cellStyle name="Comma 3 3 3 2 2 2 2" xfId="16865"/>
    <cellStyle name="Comma 3 3 3 2 2 2 2 2" xfId="16866"/>
    <cellStyle name="Comma 3 3 3 2 2 2 2 3" xfId="16867"/>
    <cellStyle name="Comma 3 3 3 2 2 2 3" xfId="16868"/>
    <cellStyle name="Comma 3 3 3 2 2 2 4" xfId="16869"/>
    <cellStyle name="Comma 3 3 3 2 2 3" xfId="16870"/>
    <cellStyle name="Comma 3 3 3 2 2 3 2" xfId="16871"/>
    <cellStyle name="Comma 3 3 3 2 2 3 3" xfId="16872"/>
    <cellStyle name="Comma 3 3 3 2 2 4" xfId="16873"/>
    <cellStyle name="Comma 3 3 3 2 2 5" xfId="16874"/>
    <cellStyle name="Comma 3 3 3 2 3" xfId="16875"/>
    <cellStyle name="Comma 3 3 3 2 3 2" xfId="16876"/>
    <cellStyle name="Comma 3 3 3 2 3 2 2" xfId="16877"/>
    <cellStyle name="Comma 3 3 3 2 3 2 2 2" xfId="16878"/>
    <cellStyle name="Comma 3 3 3 2 3 2 2 3" xfId="16879"/>
    <cellStyle name="Comma 3 3 3 2 3 2 3" xfId="16880"/>
    <cellStyle name="Comma 3 3 3 2 3 2 4" xfId="16881"/>
    <cellStyle name="Comma 3 3 3 2 3 3" xfId="16882"/>
    <cellStyle name="Comma 3 3 3 2 3 3 2" xfId="16883"/>
    <cellStyle name="Comma 3 3 3 2 3 3 3" xfId="16884"/>
    <cellStyle name="Comma 3 3 3 2 3 4" xfId="16885"/>
    <cellStyle name="Comma 3 3 3 2 3 5" xfId="16886"/>
    <cellStyle name="Comma 3 3 3 2 4" xfId="16887"/>
    <cellStyle name="Comma 3 3 3 2 4 2" xfId="16888"/>
    <cellStyle name="Comma 3 3 3 2 4 2 2" xfId="16889"/>
    <cellStyle name="Comma 3 3 3 2 4 2 2 2" xfId="16890"/>
    <cellStyle name="Comma 3 3 3 2 4 2 2 3" xfId="16891"/>
    <cellStyle name="Comma 3 3 3 2 4 2 3" xfId="16892"/>
    <cellStyle name="Comma 3 3 3 2 4 2 4" xfId="16893"/>
    <cellStyle name="Comma 3 3 3 2 4 3" xfId="16894"/>
    <cellStyle name="Comma 3 3 3 2 4 3 2" xfId="16895"/>
    <cellStyle name="Comma 3 3 3 2 4 3 3" xfId="16896"/>
    <cellStyle name="Comma 3 3 3 2 4 4" xfId="16897"/>
    <cellStyle name="Comma 3 3 3 2 4 5" xfId="16898"/>
    <cellStyle name="Comma 3 3 3 2 5" xfId="16899"/>
    <cellStyle name="Comma 3 3 3 2 5 2" xfId="16900"/>
    <cellStyle name="Comma 3 3 3 2 5 2 2" xfId="16901"/>
    <cellStyle name="Comma 3 3 3 2 5 2 3" xfId="16902"/>
    <cellStyle name="Comma 3 3 3 2 5 3" xfId="16903"/>
    <cellStyle name="Comma 3 3 3 2 5 4" xfId="16904"/>
    <cellStyle name="Comma 3 3 3 2 6" xfId="16905"/>
    <cellStyle name="Comma 3 3 3 2 6 2" xfId="16906"/>
    <cellStyle name="Comma 3 3 3 2 6 3" xfId="16907"/>
    <cellStyle name="Comma 3 3 3 2 7" xfId="16908"/>
    <cellStyle name="Comma 3 3 3 2 8" xfId="16909"/>
    <cellStyle name="Comma 3 3 3 2 9" xfId="16910"/>
    <cellStyle name="Comma 3 3 3 3" xfId="16911"/>
    <cellStyle name="Comma 3 3 3 3 2" xfId="16912"/>
    <cellStyle name="Comma 3 3 3 3 2 2" xfId="16913"/>
    <cellStyle name="Comma 3 3 3 3 2 2 2" xfId="16914"/>
    <cellStyle name="Comma 3 3 3 3 2 2 3" xfId="16915"/>
    <cellStyle name="Comma 3 3 3 3 2 3" xfId="16916"/>
    <cellStyle name="Comma 3 3 3 3 2 4" xfId="16917"/>
    <cellStyle name="Comma 3 3 3 3 3" xfId="16918"/>
    <cellStyle name="Comma 3 3 3 3 3 2" xfId="16919"/>
    <cellStyle name="Comma 3 3 3 3 3 3" xfId="16920"/>
    <cellStyle name="Comma 3 3 3 3 4" xfId="16921"/>
    <cellStyle name="Comma 3 3 3 3 5" xfId="16922"/>
    <cellStyle name="Comma 3 3 3 4" xfId="16923"/>
    <cellStyle name="Comma 3 3 3 4 2" xfId="16924"/>
    <cellStyle name="Comma 3 3 3 4 2 2" xfId="16925"/>
    <cellStyle name="Comma 3 3 3 4 2 2 2" xfId="16926"/>
    <cellStyle name="Comma 3 3 3 4 2 2 3" xfId="16927"/>
    <cellStyle name="Comma 3 3 3 4 2 3" xfId="16928"/>
    <cellStyle name="Comma 3 3 3 4 2 4" xfId="16929"/>
    <cellStyle name="Comma 3 3 3 4 3" xfId="16930"/>
    <cellStyle name="Comma 3 3 3 4 3 2" xfId="16931"/>
    <cellStyle name="Comma 3 3 3 4 3 3" xfId="16932"/>
    <cellStyle name="Comma 3 3 3 4 4" xfId="16933"/>
    <cellStyle name="Comma 3 3 3 4 5" xfId="16934"/>
    <cellStyle name="Comma 3 3 3 5" xfId="16935"/>
    <cellStyle name="Comma 3 3 3 5 2" xfId="16936"/>
    <cellStyle name="Comma 3 3 3 5 2 2" xfId="16937"/>
    <cellStyle name="Comma 3 3 3 5 2 2 2" xfId="16938"/>
    <cellStyle name="Comma 3 3 3 5 2 2 3" xfId="16939"/>
    <cellStyle name="Comma 3 3 3 5 2 3" xfId="16940"/>
    <cellStyle name="Comma 3 3 3 5 2 4" xfId="16941"/>
    <cellStyle name="Comma 3 3 3 5 3" xfId="16942"/>
    <cellStyle name="Comma 3 3 3 5 3 2" xfId="16943"/>
    <cellStyle name="Comma 3 3 3 5 3 3" xfId="16944"/>
    <cellStyle name="Comma 3 3 3 5 4" xfId="16945"/>
    <cellStyle name="Comma 3 3 3 5 5" xfId="16946"/>
    <cellStyle name="Comma 3 3 3 6" xfId="16947"/>
    <cellStyle name="Comma 3 3 3 6 2" xfId="16948"/>
    <cellStyle name="Comma 3 3 3 6 2 2" xfId="16949"/>
    <cellStyle name="Comma 3 3 3 6 2 3" xfId="16950"/>
    <cellStyle name="Comma 3 3 3 6 3" xfId="16951"/>
    <cellStyle name="Comma 3 3 3 6 4" xfId="16952"/>
    <cellStyle name="Comma 3 3 3 7" xfId="16953"/>
    <cellStyle name="Comma 3 3 3 7 2" xfId="16954"/>
    <cellStyle name="Comma 3 3 3 7 3" xfId="16955"/>
    <cellStyle name="Comma 3 3 3 8" xfId="16956"/>
    <cellStyle name="Comma 3 3 3 9" xfId="16957"/>
    <cellStyle name="Comma 3 3 4" xfId="16958"/>
    <cellStyle name="Comma 3 3 4 2" xfId="16959"/>
    <cellStyle name="Comma 3 3 4 2 2" xfId="16960"/>
    <cellStyle name="Comma 3 3 4 2 2 2" xfId="16961"/>
    <cellStyle name="Comma 3 3 4 2 2 2 2" xfId="16962"/>
    <cellStyle name="Comma 3 3 4 2 2 2 3" xfId="16963"/>
    <cellStyle name="Comma 3 3 4 2 2 3" xfId="16964"/>
    <cellStyle name="Comma 3 3 4 2 2 4" xfId="16965"/>
    <cellStyle name="Comma 3 3 4 2 3" xfId="16966"/>
    <cellStyle name="Comma 3 3 4 2 3 2" xfId="16967"/>
    <cellStyle name="Comma 3 3 4 2 3 3" xfId="16968"/>
    <cellStyle name="Comma 3 3 4 2 4" xfId="16969"/>
    <cellStyle name="Comma 3 3 4 2 5" xfId="16970"/>
    <cellStyle name="Comma 3 3 4 3" xfId="16971"/>
    <cellStyle name="Comma 3 3 4 3 2" xfId="16972"/>
    <cellStyle name="Comma 3 3 4 3 2 2" xfId="16973"/>
    <cellStyle name="Comma 3 3 4 3 2 2 2" xfId="16974"/>
    <cellStyle name="Comma 3 3 4 3 2 2 3" xfId="16975"/>
    <cellStyle name="Comma 3 3 4 3 2 3" xfId="16976"/>
    <cellStyle name="Comma 3 3 4 3 2 4" xfId="16977"/>
    <cellStyle name="Comma 3 3 4 3 3" xfId="16978"/>
    <cellStyle name="Comma 3 3 4 3 3 2" xfId="16979"/>
    <cellStyle name="Comma 3 3 4 3 3 3" xfId="16980"/>
    <cellStyle name="Comma 3 3 4 3 4" xfId="16981"/>
    <cellStyle name="Comma 3 3 4 3 5" xfId="16982"/>
    <cellStyle name="Comma 3 3 4 4" xfId="16983"/>
    <cellStyle name="Comma 3 3 4 4 2" xfId="16984"/>
    <cellStyle name="Comma 3 3 4 4 2 2" xfId="16985"/>
    <cellStyle name="Comma 3 3 4 4 2 2 2" xfId="16986"/>
    <cellStyle name="Comma 3 3 4 4 2 2 3" xfId="16987"/>
    <cellStyle name="Comma 3 3 4 4 2 3" xfId="16988"/>
    <cellStyle name="Comma 3 3 4 4 2 4" xfId="16989"/>
    <cellStyle name="Comma 3 3 4 4 3" xfId="16990"/>
    <cellStyle name="Comma 3 3 4 4 3 2" xfId="16991"/>
    <cellStyle name="Comma 3 3 4 4 3 3" xfId="16992"/>
    <cellStyle name="Comma 3 3 4 4 4" xfId="16993"/>
    <cellStyle name="Comma 3 3 4 4 5" xfId="16994"/>
    <cellStyle name="Comma 3 3 4 5" xfId="16995"/>
    <cellStyle name="Comma 3 3 4 5 2" xfId="16996"/>
    <cellStyle name="Comma 3 3 4 5 2 2" xfId="16997"/>
    <cellStyle name="Comma 3 3 4 5 2 3" xfId="16998"/>
    <cellStyle name="Comma 3 3 4 5 3" xfId="16999"/>
    <cellStyle name="Comma 3 3 4 5 4" xfId="17000"/>
    <cellStyle name="Comma 3 3 4 6" xfId="17001"/>
    <cellStyle name="Comma 3 3 4 6 2" xfId="17002"/>
    <cellStyle name="Comma 3 3 4 6 3" xfId="17003"/>
    <cellStyle name="Comma 3 3 4 7" xfId="17004"/>
    <cellStyle name="Comma 3 3 4 8" xfId="17005"/>
    <cellStyle name="Comma 3 3 4 9" xfId="17006"/>
    <cellStyle name="Comma 3 3 5" xfId="17007"/>
    <cellStyle name="Comma 3 3 5 2" xfId="17008"/>
    <cellStyle name="Comma 3 3 6" xfId="17009"/>
    <cellStyle name="Comma 3 4" xfId="17010"/>
    <cellStyle name="Comma 3 4 2" xfId="17011"/>
    <cellStyle name="Comma 3 4 2 10" xfId="17012"/>
    <cellStyle name="Comma 3 4 2 11" xfId="17013"/>
    <cellStyle name="Comma 3 4 2 2" xfId="17014"/>
    <cellStyle name="Comma 3 4 2 2 2" xfId="17015"/>
    <cellStyle name="Comma 3 4 2 2 2 2" xfId="17016"/>
    <cellStyle name="Comma 3 4 2 2 2 2 2" xfId="17017"/>
    <cellStyle name="Comma 3 4 2 2 2 2 2 2" xfId="17018"/>
    <cellStyle name="Comma 3 4 2 2 2 2 2 3" xfId="17019"/>
    <cellStyle name="Comma 3 4 2 2 2 2 3" xfId="17020"/>
    <cellStyle name="Comma 3 4 2 2 2 2 4" xfId="17021"/>
    <cellStyle name="Comma 3 4 2 2 2 3" xfId="17022"/>
    <cellStyle name="Comma 3 4 2 2 2 3 2" xfId="17023"/>
    <cellStyle name="Comma 3 4 2 2 2 3 3" xfId="17024"/>
    <cellStyle name="Comma 3 4 2 2 2 4" xfId="17025"/>
    <cellStyle name="Comma 3 4 2 2 2 5" xfId="17026"/>
    <cellStyle name="Comma 3 4 2 2 3" xfId="17027"/>
    <cellStyle name="Comma 3 4 2 2 3 2" xfId="17028"/>
    <cellStyle name="Comma 3 4 2 2 3 2 2" xfId="17029"/>
    <cellStyle name="Comma 3 4 2 2 3 2 2 2" xfId="17030"/>
    <cellStyle name="Comma 3 4 2 2 3 2 2 3" xfId="17031"/>
    <cellStyle name="Comma 3 4 2 2 3 2 3" xfId="17032"/>
    <cellStyle name="Comma 3 4 2 2 3 2 4" xfId="17033"/>
    <cellStyle name="Comma 3 4 2 2 3 3" xfId="17034"/>
    <cellStyle name="Comma 3 4 2 2 3 3 2" xfId="17035"/>
    <cellStyle name="Comma 3 4 2 2 3 3 3" xfId="17036"/>
    <cellStyle name="Comma 3 4 2 2 3 4" xfId="17037"/>
    <cellStyle name="Comma 3 4 2 2 3 5" xfId="17038"/>
    <cellStyle name="Comma 3 4 2 2 4" xfId="17039"/>
    <cellStyle name="Comma 3 4 2 2 4 2" xfId="17040"/>
    <cellStyle name="Comma 3 4 2 2 4 2 2" xfId="17041"/>
    <cellStyle name="Comma 3 4 2 2 4 2 2 2" xfId="17042"/>
    <cellStyle name="Comma 3 4 2 2 4 2 2 3" xfId="17043"/>
    <cellStyle name="Comma 3 4 2 2 4 2 3" xfId="17044"/>
    <cellStyle name="Comma 3 4 2 2 4 2 4" xfId="17045"/>
    <cellStyle name="Comma 3 4 2 2 4 3" xfId="17046"/>
    <cellStyle name="Comma 3 4 2 2 4 3 2" xfId="17047"/>
    <cellStyle name="Comma 3 4 2 2 4 3 3" xfId="17048"/>
    <cellStyle name="Comma 3 4 2 2 4 4" xfId="17049"/>
    <cellStyle name="Comma 3 4 2 2 4 5" xfId="17050"/>
    <cellStyle name="Comma 3 4 2 2 5" xfId="17051"/>
    <cellStyle name="Comma 3 4 2 2 5 2" xfId="17052"/>
    <cellStyle name="Comma 3 4 2 2 5 2 2" xfId="17053"/>
    <cellStyle name="Comma 3 4 2 2 5 2 3" xfId="17054"/>
    <cellStyle name="Comma 3 4 2 2 5 3" xfId="17055"/>
    <cellStyle name="Comma 3 4 2 2 5 4" xfId="17056"/>
    <cellStyle name="Comma 3 4 2 2 6" xfId="17057"/>
    <cellStyle name="Comma 3 4 2 2 6 2" xfId="17058"/>
    <cellStyle name="Comma 3 4 2 2 6 3" xfId="17059"/>
    <cellStyle name="Comma 3 4 2 2 7" xfId="17060"/>
    <cellStyle name="Comma 3 4 2 2 8" xfId="17061"/>
    <cellStyle name="Comma 3 4 2 2 9" xfId="17062"/>
    <cellStyle name="Comma 3 4 2 3" xfId="17063"/>
    <cellStyle name="Comma 3 4 2 3 2" xfId="17064"/>
    <cellStyle name="Comma 3 4 2 3 2 2" xfId="17065"/>
    <cellStyle name="Comma 3 4 2 3 2 2 2" xfId="17066"/>
    <cellStyle name="Comma 3 4 2 3 2 2 2 2" xfId="17067"/>
    <cellStyle name="Comma 3 4 2 3 2 2 2 3" xfId="17068"/>
    <cellStyle name="Comma 3 4 2 3 2 2 3" xfId="17069"/>
    <cellStyle name="Comma 3 4 2 3 2 2 4" xfId="17070"/>
    <cellStyle name="Comma 3 4 2 3 2 3" xfId="17071"/>
    <cellStyle name="Comma 3 4 2 3 2 3 2" xfId="17072"/>
    <cellStyle name="Comma 3 4 2 3 2 3 3" xfId="17073"/>
    <cellStyle name="Comma 3 4 2 3 2 4" xfId="17074"/>
    <cellStyle name="Comma 3 4 2 3 2 5" xfId="17075"/>
    <cellStyle name="Comma 3 4 2 3 3" xfId="17076"/>
    <cellStyle name="Comma 3 4 2 3 3 2" xfId="17077"/>
    <cellStyle name="Comma 3 4 2 3 3 2 2" xfId="17078"/>
    <cellStyle name="Comma 3 4 2 3 3 2 2 2" xfId="17079"/>
    <cellStyle name="Comma 3 4 2 3 3 2 2 3" xfId="17080"/>
    <cellStyle name="Comma 3 4 2 3 3 2 3" xfId="17081"/>
    <cellStyle name="Comma 3 4 2 3 3 2 4" xfId="17082"/>
    <cellStyle name="Comma 3 4 2 3 3 3" xfId="17083"/>
    <cellStyle name="Comma 3 4 2 3 3 3 2" xfId="17084"/>
    <cellStyle name="Comma 3 4 2 3 3 3 3" xfId="17085"/>
    <cellStyle name="Comma 3 4 2 3 3 4" xfId="17086"/>
    <cellStyle name="Comma 3 4 2 3 3 5" xfId="17087"/>
    <cellStyle name="Comma 3 4 2 3 4" xfId="17088"/>
    <cellStyle name="Comma 3 4 2 3 4 2" xfId="17089"/>
    <cellStyle name="Comma 3 4 2 3 4 2 2" xfId="17090"/>
    <cellStyle name="Comma 3 4 2 3 4 2 2 2" xfId="17091"/>
    <cellStyle name="Comma 3 4 2 3 4 2 2 3" xfId="17092"/>
    <cellStyle name="Comma 3 4 2 3 4 2 3" xfId="17093"/>
    <cellStyle name="Comma 3 4 2 3 4 2 4" xfId="17094"/>
    <cellStyle name="Comma 3 4 2 3 4 3" xfId="17095"/>
    <cellStyle name="Comma 3 4 2 3 4 3 2" xfId="17096"/>
    <cellStyle name="Comma 3 4 2 3 4 3 3" xfId="17097"/>
    <cellStyle name="Comma 3 4 2 3 4 4" xfId="17098"/>
    <cellStyle name="Comma 3 4 2 3 4 5" xfId="17099"/>
    <cellStyle name="Comma 3 4 2 3 5" xfId="17100"/>
    <cellStyle name="Comma 3 4 2 3 5 2" xfId="17101"/>
    <cellStyle name="Comma 3 4 2 3 5 2 2" xfId="17102"/>
    <cellStyle name="Comma 3 4 2 3 5 2 3" xfId="17103"/>
    <cellStyle name="Comma 3 4 2 3 5 3" xfId="17104"/>
    <cellStyle name="Comma 3 4 2 3 5 4" xfId="17105"/>
    <cellStyle name="Comma 3 4 2 3 6" xfId="17106"/>
    <cellStyle name="Comma 3 4 2 3 6 2" xfId="17107"/>
    <cellStyle name="Comma 3 4 2 3 6 3" xfId="17108"/>
    <cellStyle name="Comma 3 4 2 3 7" xfId="17109"/>
    <cellStyle name="Comma 3 4 2 3 8" xfId="17110"/>
    <cellStyle name="Comma 3 4 2 3 9" xfId="17111"/>
    <cellStyle name="Comma 3 4 2 4" xfId="17112"/>
    <cellStyle name="Comma 3 4 2 4 2" xfId="17113"/>
    <cellStyle name="Comma 3 4 2 4 2 2" xfId="17114"/>
    <cellStyle name="Comma 3 4 2 4 2 2 2" xfId="17115"/>
    <cellStyle name="Comma 3 4 2 4 2 2 3" xfId="17116"/>
    <cellStyle name="Comma 3 4 2 4 2 3" xfId="17117"/>
    <cellStyle name="Comma 3 4 2 4 2 4" xfId="17118"/>
    <cellStyle name="Comma 3 4 2 4 3" xfId="17119"/>
    <cellStyle name="Comma 3 4 2 4 3 2" xfId="17120"/>
    <cellStyle name="Comma 3 4 2 4 3 3" xfId="17121"/>
    <cellStyle name="Comma 3 4 2 4 4" xfId="17122"/>
    <cellStyle name="Comma 3 4 2 4 5" xfId="17123"/>
    <cellStyle name="Comma 3 4 2 5" xfId="17124"/>
    <cellStyle name="Comma 3 4 2 5 2" xfId="17125"/>
    <cellStyle name="Comma 3 4 2 5 2 2" xfId="17126"/>
    <cellStyle name="Comma 3 4 2 5 2 2 2" xfId="17127"/>
    <cellStyle name="Comma 3 4 2 5 2 2 3" xfId="17128"/>
    <cellStyle name="Comma 3 4 2 5 2 3" xfId="17129"/>
    <cellStyle name="Comma 3 4 2 5 2 4" xfId="17130"/>
    <cellStyle name="Comma 3 4 2 5 3" xfId="17131"/>
    <cellStyle name="Comma 3 4 2 5 3 2" xfId="17132"/>
    <cellStyle name="Comma 3 4 2 5 3 3" xfId="17133"/>
    <cellStyle name="Comma 3 4 2 5 4" xfId="17134"/>
    <cellStyle name="Comma 3 4 2 5 5" xfId="17135"/>
    <cellStyle name="Comma 3 4 2 6" xfId="17136"/>
    <cellStyle name="Comma 3 4 2 6 2" xfId="17137"/>
    <cellStyle name="Comma 3 4 2 6 2 2" xfId="17138"/>
    <cellStyle name="Comma 3 4 2 6 2 2 2" xfId="17139"/>
    <cellStyle name="Comma 3 4 2 6 2 2 3" xfId="17140"/>
    <cellStyle name="Comma 3 4 2 6 2 3" xfId="17141"/>
    <cellStyle name="Comma 3 4 2 6 2 4" xfId="17142"/>
    <cellStyle name="Comma 3 4 2 6 3" xfId="17143"/>
    <cellStyle name="Comma 3 4 2 6 3 2" xfId="17144"/>
    <cellStyle name="Comma 3 4 2 6 3 3" xfId="17145"/>
    <cellStyle name="Comma 3 4 2 6 4" xfId="17146"/>
    <cellStyle name="Comma 3 4 2 6 5" xfId="17147"/>
    <cellStyle name="Comma 3 4 2 7" xfId="17148"/>
    <cellStyle name="Comma 3 4 2 7 2" xfId="17149"/>
    <cellStyle name="Comma 3 4 2 7 2 2" xfId="17150"/>
    <cellStyle name="Comma 3 4 2 7 2 3" xfId="17151"/>
    <cellStyle name="Comma 3 4 2 7 3" xfId="17152"/>
    <cellStyle name="Comma 3 4 2 7 4" xfId="17153"/>
    <cellStyle name="Comma 3 4 2 8" xfId="17154"/>
    <cellStyle name="Comma 3 4 2 8 2" xfId="17155"/>
    <cellStyle name="Comma 3 4 2 8 3" xfId="17156"/>
    <cellStyle name="Comma 3 4 2 9" xfId="17157"/>
    <cellStyle name="Comma 3 4 3" xfId="17158"/>
    <cellStyle name="Comma 3 4 3 10" xfId="17159"/>
    <cellStyle name="Comma 3 4 3 2" xfId="17160"/>
    <cellStyle name="Comma 3 4 3 2 2" xfId="17161"/>
    <cellStyle name="Comma 3 4 3 2 2 2" xfId="17162"/>
    <cellStyle name="Comma 3 4 3 2 2 2 2" xfId="17163"/>
    <cellStyle name="Comma 3 4 3 2 2 2 2 2" xfId="17164"/>
    <cellStyle name="Comma 3 4 3 2 2 2 2 3" xfId="17165"/>
    <cellStyle name="Comma 3 4 3 2 2 2 3" xfId="17166"/>
    <cellStyle name="Comma 3 4 3 2 2 2 4" xfId="17167"/>
    <cellStyle name="Comma 3 4 3 2 2 3" xfId="17168"/>
    <cellStyle name="Comma 3 4 3 2 2 3 2" xfId="17169"/>
    <cellStyle name="Comma 3 4 3 2 2 3 3" xfId="17170"/>
    <cellStyle name="Comma 3 4 3 2 2 4" xfId="17171"/>
    <cellStyle name="Comma 3 4 3 2 2 5" xfId="17172"/>
    <cellStyle name="Comma 3 4 3 2 3" xfId="17173"/>
    <cellStyle name="Comma 3 4 3 2 3 2" xfId="17174"/>
    <cellStyle name="Comma 3 4 3 2 3 2 2" xfId="17175"/>
    <cellStyle name="Comma 3 4 3 2 3 2 2 2" xfId="17176"/>
    <cellStyle name="Comma 3 4 3 2 3 2 2 3" xfId="17177"/>
    <cellStyle name="Comma 3 4 3 2 3 2 3" xfId="17178"/>
    <cellStyle name="Comma 3 4 3 2 3 2 4" xfId="17179"/>
    <cellStyle name="Comma 3 4 3 2 3 3" xfId="17180"/>
    <cellStyle name="Comma 3 4 3 2 3 3 2" xfId="17181"/>
    <cellStyle name="Comma 3 4 3 2 3 3 3" xfId="17182"/>
    <cellStyle name="Comma 3 4 3 2 3 4" xfId="17183"/>
    <cellStyle name="Comma 3 4 3 2 3 5" xfId="17184"/>
    <cellStyle name="Comma 3 4 3 2 4" xfId="17185"/>
    <cellStyle name="Comma 3 4 3 2 4 2" xfId="17186"/>
    <cellStyle name="Comma 3 4 3 2 4 2 2" xfId="17187"/>
    <cellStyle name="Comma 3 4 3 2 4 2 2 2" xfId="17188"/>
    <cellStyle name="Comma 3 4 3 2 4 2 2 3" xfId="17189"/>
    <cellStyle name="Comma 3 4 3 2 4 2 3" xfId="17190"/>
    <cellStyle name="Comma 3 4 3 2 4 2 4" xfId="17191"/>
    <cellStyle name="Comma 3 4 3 2 4 3" xfId="17192"/>
    <cellStyle name="Comma 3 4 3 2 4 3 2" xfId="17193"/>
    <cellStyle name="Comma 3 4 3 2 4 3 3" xfId="17194"/>
    <cellStyle name="Comma 3 4 3 2 4 4" xfId="17195"/>
    <cellStyle name="Comma 3 4 3 2 4 5" xfId="17196"/>
    <cellStyle name="Comma 3 4 3 2 5" xfId="17197"/>
    <cellStyle name="Comma 3 4 3 2 5 2" xfId="17198"/>
    <cellStyle name="Comma 3 4 3 2 5 2 2" xfId="17199"/>
    <cellStyle name="Comma 3 4 3 2 5 2 3" xfId="17200"/>
    <cellStyle name="Comma 3 4 3 2 5 3" xfId="17201"/>
    <cellStyle name="Comma 3 4 3 2 5 4" xfId="17202"/>
    <cellStyle name="Comma 3 4 3 2 6" xfId="17203"/>
    <cellStyle name="Comma 3 4 3 2 6 2" xfId="17204"/>
    <cellStyle name="Comma 3 4 3 2 6 3" xfId="17205"/>
    <cellStyle name="Comma 3 4 3 2 7" xfId="17206"/>
    <cellStyle name="Comma 3 4 3 2 8" xfId="17207"/>
    <cellStyle name="Comma 3 4 3 2 9" xfId="17208"/>
    <cellStyle name="Comma 3 4 3 3" xfId="17209"/>
    <cellStyle name="Comma 3 4 3 3 2" xfId="17210"/>
    <cellStyle name="Comma 3 4 3 3 2 2" xfId="17211"/>
    <cellStyle name="Comma 3 4 3 3 2 2 2" xfId="17212"/>
    <cellStyle name="Comma 3 4 3 3 2 2 3" xfId="17213"/>
    <cellStyle name="Comma 3 4 3 3 2 3" xfId="17214"/>
    <cellStyle name="Comma 3 4 3 3 2 4" xfId="17215"/>
    <cellStyle name="Comma 3 4 3 3 3" xfId="17216"/>
    <cellStyle name="Comma 3 4 3 3 3 2" xfId="17217"/>
    <cellStyle name="Comma 3 4 3 3 3 3" xfId="17218"/>
    <cellStyle name="Comma 3 4 3 3 4" xfId="17219"/>
    <cellStyle name="Comma 3 4 3 3 5" xfId="17220"/>
    <cellStyle name="Comma 3 4 3 4" xfId="17221"/>
    <cellStyle name="Comma 3 4 3 4 2" xfId="17222"/>
    <cellStyle name="Comma 3 4 3 4 2 2" xfId="17223"/>
    <cellStyle name="Comma 3 4 3 4 2 2 2" xfId="17224"/>
    <cellStyle name="Comma 3 4 3 4 2 2 3" xfId="17225"/>
    <cellStyle name="Comma 3 4 3 4 2 3" xfId="17226"/>
    <cellStyle name="Comma 3 4 3 4 2 4" xfId="17227"/>
    <cellStyle name="Comma 3 4 3 4 3" xfId="17228"/>
    <cellStyle name="Comma 3 4 3 4 3 2" xfId="17229"/>
    <cellStyle name="Comma 3 4 3 4 3 3" xfId="17230"/>
    <cellStyle name="Comma 3 4 3 4 4" xfId="17231"/>
    <cellStyle name="Comma 3 4 3 4 5" xfId="17232"/>
    <cellStyle name="Comma 3 4 3 5" xfId="17233"/>
    <cellStyle name="Comma 3 4 3 5 2" xfId="17234"/>
    <cellStyle name="Comma 3 4 3 5 2 2" xfId="17235"/>
    <cellStyle name="Comma 3 4 3 5 2 2 2" xfId="17236"/>
    <cellStyle name="Comma 3 4 3 5 2 2 3" xfId="17237"/>
    <cellStyle name="Comma 3 4 3 5 2 3" xfId="17238"/>
    <cellStyle name="Comma 3 4 3 5 2 4" xfId="17239"/>
    <cellStyle name="Comma 3 4 3 5 3" xfId="17240"/>
    <cellStyle name="Comma 3 4 3 5 3 2" xfId="17241"/>
    <cellStyle name="Comma 3 4 3 5 3 3" xfId="17242"/>
    <cellStyle name="Comma 3 4 3 5 4" xfId="17243"/>
    <cellStyle name="Comma 3 4 3 5 5" xfId="17244"/>
    <cellStyle name="Comma 3 4 3 6" xfId="17245"/>
    <cellStyle name="Comma 3 4 3 6 2" xfId="17246"/>
    <cellStyle name="Comma 3 4 3 6 2 2" xfId="17247"/>
    <cellStyle name="Comma 3 4 3 6 2 3" xfId="17248"/>
    <cellStyle name="Comma 3 4 3 6 3" xfId="17249"/>
    <cellStyle name="Comma 3 4 3 6 4" xfId="17250"/>
    <cellStyle name="Comma 3 4 3 7" xfId="17251"/>
    <cellStyle name="Comma 3 4 3 7 2" xfId="17252"/>
    <cellStyle name="Comma 3 4 3 7 3" xfId="17253"/>
    <cellStyle name="Comma 3 4 3 8" xfId="17254"/>
    <cellStyle name="Comma 3 4 3 9" xfId="17255"/>
    <cellStyle name="Comma 3 4 4" xfId="17256"/>
    <cellStyle name="Comma 3 4 4 2" xfId="17257"/>
    <cellStyle name="Comma 3 4 4 2 2" xfId="17258"/>
    <cellStyle name="Comma 3 4 4 2 2 2" xfId="17259"/>
    <cellStyle name="Comma 3 4 4 2 2 2 2" xfId="17260"/>
    <cellStyle name="Comma 3 4 4 2 2 2 3" xfId="17261"/>
    <cellStyle name="Comma 3 4 4 2 2 3" xfId="17262"/>
    <cellStyle name="Comma 3 4 4 2 2 4" xfId="17263"/>
    <cellStyle name="Comma 3 4 4 2 3" xfId="17264"/>
    <cellStyle name="Comma 3 4 4 2 3 2" xfId="17265"/>
    <cellStyle name="Comma 3 4 4 2 3 3" xfId="17266"/>
    <cellStyle name="Comma 3 4 4 2 4" xfId="17267"/>
    <cellStyle name="Comma 3 4 4 2 5" xfId="17268"/>
    <cellStyle name="Comma 3 4 4 3" xfId="17269"/>
    <cellStyle name="Comma 3 4 4 3 2" xfId="17270"/>
    <cellStyle name="Comma 3 4 4 3 2 2" xfId="17271"/>
    <cellStyle name="Comma 3 4 4 3 2 2 2" xfId="17272"/>
    <cellStyle name="Comma 3 4 4 3 2 2 3" xfId="17273"/>
    <cellStyle name="Comma 3 4 4 3 2 3" xfId="17274"/>
    <cellStyle name="Comma 3 4 4 3 2 4" xfId="17275"/>
    <cellStyle name="Comma 3 4 4 3 3" xfId="17276"/>
    <cellStyle name="Comma 3 4 4 3 3 2" xfId="17277"/>
    <cellStyle name="Comma 3 4 4 3 3 3" xfId="17278"/>
    <cellStyle name="Comma 3 4 4 3 4" xfId="17279"/>
    <cellStyle name="Comma 3 4 4 3 5" xfId="17280"/>
    <cellStyle name="Comma 3 4 4 4" xfId="17281"/>
    <cellStyle name="Comma 3 4 4 4 2" xfId="17282"/>
    <cellStyle name="Comma 3 4 4 4 2 2" xfId="17283"/>
    <cellStyle name="Comma 3 4 4 4 2 2 2" xfId="17284"/>
    <cellStyle name="Comma 3 4 4 4 2 2 3" xfId="17285"/>
    <cellStyle name="Comma 3 4 4 4 2 3" xfId="17286"/>
    <cellStyle name="Comma 3 4 4 4 2 4" xfId="17287"/>
    <cellStyle name="Comma 3 4 4 4 3" xfId="17288"/>
    <cellStyle name="Comma 3 4 4 4 3 2" xfId="17289"/>
    <cellStyle name="Comma 3 4 4 4 3 3" xfId="17290"/>
    <cellStyle name="Comma 3 4 4 4 4" xfId="17291"/>
    <cellStyle name="Comma 3 4 4 4 5" xfId="17292"/>
    <cellStyle name="Comma 3 4 4 5" xfId="17293"/>
    <cellStyle name="Comma 3 4 4 5 2" xfId="17294"/>
    <cellStyle name="Comma 3 4 4 5 2 2" xfId="17295"/>
    <cellStyle name="Comma 3 4 4 5 2 3" xfId="17296"/>
    <cellStyle name="Comma 3 4 4 5 3" xfId="17297"/>
    <cellStyle name="Comma 3 4 4 5 4" xfId="17298"/>
    <cellStyle name="Comma 3 4 4 6" xfId="17299"/>
    <cellStyle name="Comma 3 4 4 6 2" xfId="17300"/>
    <cellStyle name="Comma 3 4 4 6 3" xfId="17301"/>
    <cellStyle name="Comma 3 4 4 7" xfId="17302"/>
    <cellStyle name="Comma 3 4 4 8" xfId="17303"/>
    <cellStyle name="Comma 3 4 4 9" xfId="17304"/>
    <cellStyle name="Comma 3 4 5" xfId="17305"/>
    <cellStyle name="Comma 3 4 5 2" xfId="17306"/>
    <cellStyle name="Comma 3 4 6" xfId="17307"/>
    <cellStyle name="Comma 3 5" xfId="17308"/>
    <cellStyle name="Comma 3 5 2" xfId="17309"/>
    <cellStyle name="Comma 3 5 2 10" xfId="17310"/>
    <cellStyle name="Comma 3 5 2 2" xfId="17311"/>
    <cellStyle name="Comma 3 5 2 2 2" xfId="17312"/>
    <cellStyle name="Comma 3 5 2 2 2 2" xfId="17313"/>
    <cellStyle name="Comma 3 5 2 2 2 2 2" xfId="17314"/>
    <cellStyle name="Comma 3 5 2 2 2 2 2 2" xfId="17315"/>
    <cellStyle name="Comma 3 5 2 2 2 2 2 3" xfId="17316"/>
    <cellStyle name="Comma 3 5 2 2 2 2 3" xfId="17317"/>
    <cellStyle name="Comma 3 5 2 2 2 2 4" xfId="17318"/>
    <cellStyle name="Comma 3 5 2 2 2 3" xfId="17319"/>
    <cellStyle name="Comma 3 5 2 2 2 3 2" xfId="17320"/>
    <cellStyle name="Comma 3 5 2 2 2 3 3" xfId="17321"/>
    <cellStyle name="Comma 3 5 2 2 2 4" xfId="17322"/>
    <cellStyle name="Comma 3 5 2 2 2 5" xfId="17323"/>
    <cellStyle name="Comma 3 5 2 2 3" xfId="17324"/>
    <cellStyle name="Comma 3 5 2 2 3 2" xfId="17325"/>
    <cellStyle name="Comma 3 5 2 2 3 2 2" xfId="17326"/>
    <cellStyle name="Comma 3 5 2 2 3 2 2 2" xfId="17327"/>
    <cellStyle name="Comma 3 5 2 2 3 2 2 3" xfId="17328"/>
    <cellStyle name="Comma 3 5 2 2 3 2 3" xfId="17329"/>
    <cellStyle name="Comma 3 5 2 2 3 2 4" xfId="17330"/>
    <cellStyle name="Comma 3 5 2 2 3 3" xfId="17331"/>
    <cellStyle name="Comma 3 5 2 2 3 3 2" xfId="17332"/>
    <cellStyle name="Comma 3 5 2 2 3 3 3" xfId="17333"/>
    <cellStyle name="Comma 3 5 2 2 3 4" xfId="17334"/>
    <cellStyle name="Comma 3 5 2 2 3 5" xfId="17335"/>
    <cellStyle name="Comma 3 5 2 2 4" xfId="17336"/>
    <cellStyle name="Comma 3 5 2 2 4 2" xfId="17337"/>
    <cellStyle name="Comma 3 5 2 2 4 2 2" xfId="17338"/>
    <cellStyle name="Comma 3 5 2 2 4 2 2 2" xfId="17339"/>
    <cellStyle name="Comma 3 5 2 2 4 2 2 3" xfId="17340"/>
    <cellStyle name="Comma 3 5 2 2 4 2 3" xfId="17341"/>
    <cellStyle name="Comma 3 5 2 2 4 2 4" xfId="17342"/>
    <cellStyle name="Comma 3 5 2 2 4 3" xfId="17343"/>
    <cellStyle name="Comma 3 5 2 2 4 3 2" xfId="17344"/>
    <cellStyle name="Comma 3 5 2 2 4 3 3" xfId="17345"/>
    <cellStyle name="Comma 3 5 2 2 4 4" xfId="17346"/>
    <cellStyle name="Comma 3 5 2 2 4 5" xfId="17347"/>
    <cellStyle name="Comma 3 5 2 2 5" xfId="17348"/>
    <cellStyle name="Comma 3 5 2 2 5 2" xfId="17349"/>
    <cellStyle name="Comma 3 5 2 2 5 2 2" xfId="17350"/>
    <cellStyle name="Comma 3 5 2 2 5 2 3" xfId="17351"/>
    <cellStyle name="Comma 3 5 2 2 5 3" xfId="17352"/>
    <cellStyle name="Comma 3 5 2 2 5 4" xfId="17353"/>
    <cellStyle name="Comma 3 5 2 2 6" xfId="17354"/>
    <cellStyle name="Comma 3 5 2 2 6 2" xfId="17355"/>
    <cellStyle name="Comma 3 5 2 2 6 3" xfId="17356"/>
    <cellStyle name="Comma 3 5 2 2 7" xfId="17357"/>
    <cellStyle name="Comma 3 5 2 2 8" xfId="17358"/>
    <cellStyle name="Comma 3 5 2 2 9" xfId="17359"/>
    <cellStyle name="Comma 3 5 2 3" xfId="17360"/>
    <cellStyle name="Comma 3 5 2 3 2" xfId="17361"/>
    <cellStyle name="Comma 3 5 2 3 2 2" xfId="17362"/>
    <cellStyle name="Comma 3 5 2 3 2 2 2" xfId="17363"/>
    <cellStyle name="Comma 3 5 2 3 2 2 3" xfId="17364"/>
    <cellStyle name="Comma 3 5 2 3 2 3" xfId="17365"/>
    <cellStyle name="Comma 3 5 2 3 2 4" xfId="17366"/>
    <cellStyle name="Comma 3 5 2 3 3" xfId="17367"/>
    <cellStyle name="Comma 3 5 2 3 3 2" xfId="17368"/>
    <cellStyle name="Comma 3 5 2 3 3 3" xfId="17369"/>
    <cellStyle name="Comma 3 5 2 3 4" xfId="17370"/>
    <cellStyle name="Comma 3 5 2 3 5" xfId="17371"/>
    <cellStyle name="Comma 3 5 2 4" xfId="17372"/>
    <cellStyle name="Comma 3 5 2 4 2" xfId="17373"/>
    <cellStyle name="Comma 3 5 2 4 2 2" xfId="17374"/>
    <cellStyle name="Comma 3 5 2 4 2 2 2" xfId="17375"/>
    <cellStyle name="Comma 3 5 2 4 2 2 3" xfId="17376"/>
    <cellStyle name="Comma 3 5 2 4 2 3" xfId="17377"/>
    <cellStyle name="Comma 3 5 2 4 2 4" xfId="17378"/>
    <cellStyle name="Comma 3 5 2 4 3" xfId="17379"/>
    <cellStyle name="Comma 3 5 2 4 3 2" xfId="17380"/>
    <cellStyle name="Comma 3 5 2 4 3 3" xfId="17381"/>
    <cellStyle name="Comma 3 5 2 4 4" xfId="17382"/>
    <cellStyle name="Comma 3 5 2 4 5" xfId="17383"/>
    <cellStyle name="Comma 3 5 2 5" xfId="17384"/>
    <cellStyle name="Comma 3 5 2 5 2" xfId="17385"/>
    <cellStyle name="Comma 3 5 2 5 2 2" xfId="17386"/>
    <cellStyle name="Comma 3 5 2 5 2 2 2" xfId="17387"/>
    <cellStyle name="Comma 3 5 2 5 2 2 3" xfId="17388"/>
    <cellStyle name="Comma 3 5 2 5 2 3" xfId="17389"/>
    <cellStyle name="Comma 3 5 2 5 2 4" xfId="17390"/>
    <cellStyle name="Comma 3 5 2 5 3" xfId="17391"/>
    <cellStyle name="Comma 3 5 2 5 3 2" xfId="17392"/>
    <cellStyle name="Comma 3 5 2 5 3 3" xfId="17393"/>
    <cellStyle name="Comma 3 5 2 5 4" xfId="17394"/>
    <cellStyle name="Comma 3 5 2 5 5" xfId="17395"/>
    <cellStyle name="Comma 3 5 2 6" xfId="17396"/>
    <cellStyle name="Comma 3 5 2 6 2" xfId="17397"/>
    <cellStyle name="Comma 3 5 2 6 2 2" xfId="17398"/>
    <cellStyle name="Comma 3 5 2 6 2 3" xfId="17399"/>
    <cellStyle name="Comma 3 5 2 6 3" xfId="17400"/>
    <cellStyle name="Comma 3 5 2 6 4" xfId="17401"/>
    <cellStyle name="Comma 3 5 2 7" xfId="17402"/>
    <cellStyle name="Comma 3 5 2 7 2" xfId="17403"/>
    <cellStyle name="Comma 3 5 2 7 3" xfId="17404"/>
    <cellStyle name="Comma 3 5 2 8" xfId="17405"/>
    <cellStyle name="Comma 3 5 2 9" xfId="17406"/>
    <cellStyle name="Comma 3 5 3" xfId="17407"/>
    <cellStyle name="Comma 3 5 3 2" xfId="17408"/>
    <cellStyle name="Comma 3 5 3 2 2" xfId="17409"/>
    <cellStyle name="Comma 3 5 3 2 2 2" xfId="17410"/>
    <cellStyle name="Comma 3 5 3 2 2 2 2" xfId="17411"/>
    <cellStyle name="Comma 3 5 3 2 2 2 3" xfId="17412"/>
    <cellStyle name="Comma 3 5 3 2 2 3" xfId="17413"/>
    <cellStyle name="Comma 3 5 3 2 2 4" xfId="17414"/>
    <cellStyle name="Comma 3 5 3 2 3" xfId="17415"/>
    <cellStyle name="Comma 3 5 3 2 3 2" xfId="17416"/>
    <cellStyle name="Comma 3 5 3 2 3 3" xfId="17417"/>
    <cellStyle name="Comma 3 5 3 2 4" xfId="17418"/>
    <cellStyle name="Comma 3 5 3 2 5" xfId="17419"/>
    <cellStyle name="Comma 3 5 3 3" xfId="17420"/>
    <cellStyle name="Comma 3 5 3 3 2" xfId="17421"/>
    <cellStyle name="Comma 3 5 3 3 2 2" xfId="17422"/>
    <cellStyle name="Comma 3 5 3 3 2 2 2" xfId="17423"/>
    <cellStyle name="Comma 3 5 3 3 2 2 3" xfId="17424"/>
    <cellStyle name="Comma 3 5 3 3 2 3" xfId="17425"/>
    <cellStyle name="Comma 3 5 3 3 2 4" xfId="17426"/>
    <cellStyle name="Comma 3 5 3 3 3" xfId="17427"/>
    <cellStyle name="Comma 3 5 3 3 3 2" xfId="17428"/>
    <cellStyle name="Comma 3 5 3 3 3 3" xfId="17429"/>
    <cellStyle name="Comma 3 5 3 3 4" xfId="17430"/>
    <cellStyle name="Comma 3 5 3 3 5" xfId="17431"/>
    <cellStyle name="Comma 3 5 3 4" xfId="17432"/>
    <cellStyle name="Comma 3 5 3 4 2" xfId="17433"/>
    <cellStyle name="Comma 3 5 3 4 2 2" xfId="17434"/>
    <cellStyle name="Comma 3 5 3 4 2 2 2" xfId="17435"/>
    <cellStyle name="Comma 3 5 3 4 2 2 3" xfId="17436"/>
    <cellStyle name="Comma 3 5 3 4 2 3" xfId="17437"/>
    <cellStyle name="Comma 3 5 3 4 2 4" xfId="17438"/>
    <cellStyle name="Comma 3 5 3 4 3" xfId="17439"/>
    <cellStyle name="Comma 3 5 3 4 3 2" xfId="17440"/>
    <cellStyle name="Comma 3 5 3 4 3 3" xfId="17441"/>
    <cellStyle name="Comma 3 5 3 4 4" xfId="17442"/>
    <cellStyle name="Comma 3 5 3 4 5" xfId="17443"/>
    <cellStyle name="Comma 3 5 3 5" xfId="17444"/>
    <cellStyle name="Comma 3 5 3 5 2" xfId="17445"/>
    <cellStyle name="Comma 3 5 3 5 2 2" xfId="17446"/>
    <cellStyle name="Comma 3 5 3 5 2 3" xfId="17447"/>
    <cellStyle name="Comma 3 5 3 5 3" xfId="17448"/>
    <cellStyle name="Comma 3 5 3 5 4" xfId="17449"/>
    <cellStyle name="Comma 3 5 3 6" xfId="17450"/>
    <cellStyle name="Comma 3 5 3 6 2" xfId="17451"/>
    <cellStyle name="Comma 3 5 3 6 3" xfId="17452"/>
    <cellStyle name="Comma 3 5 3 7" xfId="17453"/>
    <cellStyle name="Comma 3 5 3 8" xfId="17454"/>
    <cellStyle name="Comma 3 5 3 9" xfId="17455"/>
    <cellStyle name="Comma 3 5 4" xfId="17456"/>
    <cellStyle name="Comma 3 5 4 2" xfId="17457"/>
    <cellStyle name="Comma 3 5 5" xfId="17458"/>
    <cellStyle name="Comma 3 6" xfId="17459"/>
    <cellStyle name="Comma 3 6 2" xfId="17460"/>
    <cellStyle name="Comma 3 7" xfId="17461"/>
    <cellStyle name="Comma 3 7 2" xfId="17462"/>
    <cellStyle name="Comma 3 8" xfId="17463"/>
    <cellStyle name="Comma 3 8 2" xfId="17464"/>
    <cellStyle name="Comma 3 8 2 2" xfId="17465"/>
    <cellStyle name="Comma 3 8 3" xfId="17466"/>
    <cellStyle name="Comma 3 9" xfId="17467"/>
    <cellStyle name="Comma 3 9 2" xfId="17468"/>
    <cellStyle name="Comma 30" xfId="17469"/>
    <cellStyle name="Comma 30 2" xfId="17470"/>
    <cellStyle name="Comma 30 3" xfId="17471"/>
    <cellStyle name="Comma 31" xfId="17472"/>
    <cellStyle name="Comma 31 2" xfId="17473"/>
    <cellStyle name="Comma 31 2 2" xfId="17474"/>
    <cellStyle name="Comma 31 2 2 2" xfId="17475"/>
    <cellStyle name="Comma 31 2 2 3" xfId="17476"/>
    <cellStyle name="Comma 31 2 3" xfId="17477"/>
    <cellStyle name="Comma 31 3" xfId="17478"/>
    <cellStyle name="Comma 31 3 2" xfId="17479"/>
    <cellStyle name="Comma 31 4" xfId="17480"/>
    <cellStyle name="Comma 31 5" xfId="17481"/>
    <cellStyle name="Comma 32" xfId="17482"/>
    <cellStyle name="Comma 32 2" xfId="17483"/>
    <cellStyle name="Comma 32 2 2" xfId="17484"/>
    <cellStyle name="Comma 32 2 2 2" xfId="17485"/>
    <cellStyle name="Comma 32 2 3" xfId="17486"/>
    <cellStyle name="Comma 32 3" xfId="17487"/>
    <cellStyle name="Comma 33" xfId="17488"/>
    <cellStyle name="Comma 33 2" xfId="17489"/>
    <cellStyle name="Comma 33 2 2" xfId="17490"/>
    <cellStyle name="Comma 33 2 2 2" xfId="17491"/>
    <cellStyle name="Comma 33 2 3" xfId="17492"/>
    <cellStyle name="Comma 33 3" xfId="17493"/>
    <cellStyle name="Comma 34" xfId="17494"/>
    <cellStyle name="Comma 34 2" xfId="17495"/>
    <cellStyle name="Comma 34 2 2" xfId="17496"/>
    <cellStyle name="Comma 34 2 2 2" xfId="17497"/>
    <cellStyle name="Comma 34 2 3" xfId="17498"/>
    <cellStyle name="Comma 34 3" xfId="17499"/>
    <cellStyle name="Comma 35" xfId="17500"/>
    <cellStyle name="Comma 35 2" xfId="17501"/>
    <cellStyle name="Comma 35 2 2" xfId="17502"/>
    <cellStyle name="Comma 35 2 2 2" xfId="17503"/>
    <cellStyle name="Comma 35 2 2 3" xfId="17504"/>
    <cellStyle name="Comma 35 2 3" xfId="17505"/>
    <cellStyle name="Comma 35 3" xfId="17506"/>
    <cellStyle name="Comma 35 3 2" xfId="17507"/>
    <cellStyle name="Comma 35 4" xfId="17508"/>
    <cellStyle name="Comma 35 4 2" xfId="17509"/>
    <cellStyle name="Comma 35 5" xfId="17510"/>
    <cellStyle name="Comma 35 6" xfId="17511"/>
    <cellStyle name="Comma 35 6 2" xfId="17512"/>
    <cellStyle name="Comma 35 7" xfId="17513"/>
    <cellStyle name="Comma 35 7 2" xfId="17514"/>
    <cellStyle name="Comma 35 8" xfId="17515"/>
    <cellStyle name="Comma 36" xfId="17516"/>
    <cellStyle name="Comma 36 2" xfId="17517"/>
    <cellStyle name="Comma 36 2 2" xfId="17518"/>
    <cellStyle name="Comma 36 2 2 2" xfId="17519"/>
    <cellStyle name="Comma 36 2 3" xfId="17520"/>
    <cellStyle name="Comma 36 3" xfId="17521"/>
    <cellStyle name="Comma 36 4" xfId="17522"/>
    <cellStyle name="Comma 36 4 2" xfId="17523"/>
    <cellStyle name="Comma 36 5" xfId="17524"/>
    <cellStyle name="Comma 36 5 2" xfId="17525"/>
    <cellStyle name="Comma 36 6" xfId="17526"/>
    <cellStyle name="Comma 37" xfId="17527"/>
    <cellStyle name="Comma 37 2" xfId="17528"/>
    <cellStyle name="Comma 37 2 2" xfId="17529"/>
    <cellStyle name="Comma 37 3" xfId="17530"/>
    <cellStyle name="Comma 37 4" xfId="17531"/>
    <cellStyle name="Comma 37 4 2" xfId="17532"/>
    <cellStyle name="Comma 37 5" xfId="17533"/>
    <cellStyle name="Comma 37 5 2" xfId="17534"/>
    <cellStyle name="Comma 37 6" xfId="17535"/>
    <cellStyle name="Comma 37 7" xfId="17536"/>
    <cellStyle name="Comma 38" xfId="17537"/>
    <cellStyle name="Comma 38 2" xfId="17538"/>
    <cellStyle name="Comma 38 2 2" xfId="17539"/>
    <cellStyle name="Comma 38 3" xfId="17540"/>
    <cellStyle name="Comma 38 4" xfId="17541"/>
    <cellStyle name="Comma 38 4 2" xfId="17542"/>
    <cellStyle name="Comma 38 5" xfId="17543"/>
    <cellStyle name="Comma 38 6" xfId="17544"/>
    <cellStyle name="Comma 39" xfId="17545"/>
    <cellStyle name="Comma 39 2" xfId="17546"/>
    <cellStyle name="Comma 39 2 2" xfId="17547"/>
    <cellStyle name="Comma 39 2 2 2" xfId="17548"/>
    <cellStyle name="Comma 39 2 3" xfId="17549"/>
    <cellStyle name="Comma 39 3" xfId="17550"/>
    <cellStyle name="Comma 39 4" xfId="17551"/>
    <cellStyle name="Comma 39 5" xfId="17552"/>
    <cellStyle name="Comma 4" xfId="17553"/>
    <cellStyle name="Comma 4 10" xfId="17554"/>
    <cellStyle name="Comma 4 10 2" xfId="17555"/>
    <cellStyle name="Comma 4 11" xfId="17556"/>
    <cellStyle name="Comma 4 11 10" xfId="17557"/>
    <cellStyle name="Comma 4 11 11" xfId="17558"/>
    <cellStyle name="Comma 4 11 2" xfId="17559"/>
    <cellStyle name="Comma 4 11 2 2" xfId="17560"/>
    <cellStyle name="Comma 4 11 2 2 2" xfId="17561"/>
    <cellStyle name="Comma 4 11 2 2 2 2" xfId="17562"/>
    <cellStyle name="Comma 4 11 2 2 2 2 2" xfId="17563"/>
    <cellStyle name="Comma 4 11 2 2 2 2 3" xfId="17564"/>
    <cellStyle name="Comma 4 11 2 2 2 3" xfId="17565"/>
    <cellStyle name="Comma 4 11 2 2 2 4" xfId="17566"/>
    <cellStyle name="Comma 4 11 2 2 3" xfId="17567"/>
    <cellStyle name="Comma 4 11 2 2 3 2" xfId="17568"/>
    <cellStyle name="Comma 4 11 2 2 3 3" xfId="17569"/>
    <cellStyle name="Comma 4 11 2 2 4" xfId="17570"/>
    <cellStyle name="Comma 4 11 2 2 5" xfId="17571"/>
    <cellStyle name="Comma 4 11 2 3" xfId="17572"/>
    <cellStyle name="Comma 4 11 2 3 2" xfId="17573"/>
    <cellStyle name="Comma 4 11 2 3 2 2" xfId="17574"/>
    <cellStyle name="Comma 4 11 2 3 2 2 2" xfId="17575"/>
    <cellStyle name="Comma 4 11 2 3 2 2 3" xfId="17576"/>
    <cellStyle name="Comma 4 11 2 3 2 3" xfId="17577"/>
    <cellStyle name="Comma 4 11 2 3 2 4" xfId="17578"/>
    <cellStyle name="Comma 4 11 2 3 3" xfId="17579"/>
    <cellStyle name="Comma 4 11 2 3 3 2" xfId="17580"/>
    <cellStyle name="Comma 4 11 2 3 3 3" xfId="17581"/>
    <cellStyle name="Comma 4 11 2 3 4" xfId="17582"/>
    <cellStyle name="Comma 4 11 2 3 5" xfId="17583"/>
    <cellStyle name="Comma 4 11 2 4" xfId="17584"/>
    <cellStyle name="Comma 4 11 2 4 2" xfId="17585"/>
    <cellStyle name="Comma 4 11 2 4 2 2" xfId="17586"/>
    <cellStyle name="Comma 4 11 2 4 2 2 2" xfId="17587"/>
    <cellStyle name="Comma 4 11 2 4 2 2 3" xfId="17588"/>
    <cellStyle name="Comma 4 11 2 4 2 3" xfId="17589"/>
    <cellStyle name="Comma 4 11 2 4 2 4" xfId="17590"/>
    <cellStyle name="Comma 4 11 2 4 3" xfId="17591"/>
    <cellStyle name="Comma 4 11 2 4 3 2" xfId="17592"/>
    <cellStyle name="Comma 4 11 2 4 3 3" xfId="17593"/>
    <cellStyle name="Comma 4 11 2 4 4" xfId="17594"/>
    <cellStyle name="Comma 4 11 2 4 5" xfId="17595"/>
    <cellStyle name="Comma 4 11 2 5" xfId="17596"/>
    <cellStyle name="Comma 4 11 2 5 2" xfId="17597"/>
    <cellStyle name="Comma 4 11 2 5 2 2" xfId="17598"/>
    <cellStyle name="Comma 4 11 2 5 2 3" xfId="17599"/>
    <cellStyle name="Comma 4 11 2 5 3" xfId="17600"/>
    <cellStyle name="Comma 4 11 2 5 4" xfId="17601"/>
    <cellStyle name="Comma 4 11 2 6" xfId="17602"/>
    <cellStyle name="Comma 4 11 2 6 2" xfId="17603"/>
    <cellStyle name="Comma 4 11 2 6 3" xfId="17604"/>
    <cellStyle name="Comma 4 11 2 7" xfId="17605"/>
    <cellStyle name="Comma 4 11 2 8" xfId="17606"/>
    <cellStyle name="Comma 4 11 2 9" xfId="17607"/>
    <cellStyle name="Comma 4 11 3" xfId="17608"/>
    <cellStyle name="Comma 4 11 3 2" xfId="17609"/>
    <cellStyle name="Comma 4 11 3 2 2" xfId="17610"/>
    <cellStyle name="Comma 4 11 3 2 2 2" xfId="17611"/>
    <cellStyle name="Comma 4 11 3 2 2 3" xfId="17612"/>
    <cellStyle name="Comma 4 11 3 2 3" xfId="17613"/>
    <cellStyle name="Comma 4 11 3 2 4" xfId="17614"/>
    <cellStyle name="Comma 4 11 3 3" xfId="17615"/>
    <cellStyle name="Comma 4 11 3 3 2" xfId="17616"/>
    <cellStyle name="Comma 4 11 3 3 3" xfId="17617"/>
    <cellStyle name="Comma 4 11 3 4" xfId="17618"/>
    <cellStyle name="Comma 4 11 3 5" xfId="17619"/>
    <cellStyle name="Comma 4 11 4" xfId="17620"/>
    <cellStyle name="Comma 4 11 4 2" xfId="17621"/>
    <cellStyle name="Comma 4 11 4 2 2" xfId="17622"/>
    <cellStyle name="Comma 4 11 4 2 2 2" xfId="17623"/>
    <cellStyle name="Comma 4 11 4 2 2 3" xfId="17624"/>
    <cellStyle name="Comma 4 11 4 2 3" xfId="17625"/>
    <cellStyle name="Comma 4 11 4 2 4" xfId="17626"/>
    <cellStyle name="Comma 4 11 4 3" xfId="17627"/>
    <cellStyle name="Comma 4 11 4 3 2" xfId="17628"/>
    <cellStyle name="Comma 4 11 4 3 3" xfId="17629"/>
    <cellStyle name="Comma 4 11 4 4" xfId="17630"/>
    <cellStyle name="Comma 4 11 4 5" xfId="17631"/>
    <cellStyle name="Comma 4 11 5" xfId="17632"/>
    <cellStyle name="Comma 4 11 5 2" xfId="17633"/>
    <cellStyle name="Comma 4 11 5 2 2" xfId="17634"/>
    <cellStyle name="Comma 4 11 5 2 2 2" xfId="17635"/>
    <cellStyle name="Comma 4 11 5 2 2 3" xfId="17636"/>
    <cellStyle name="Comma 4 11 5 2 3" xfId="17637"/>
    <cellStyle name="Comma 4 11 5 2 4" xfId="17638"/>
    <cellStyle name="Comma 4 11 5 3" xfId="17639"/>
    <cellStyle name="Comma 4 11 5 3 2" xfId="17640"/>
    <cellStyle name="Comma 4 11 5 3 3" xfId="17641"/>
    <cellStyle name="Comma 4 11 5 4" xfId="17642"/>
    <cellStyle name="Comma 4 11 5 5" xfId="17643"/>
    <cellStyle name="Comma 4 11 6" xfId="17644"/>
    <cellStyle name="Comma 4 11 6 2" xfId="17645"/>
    <cellStyle name="Comma 4 11 6 2 2" xfId="17646"/>
    <cellStyle name="Comma 4 11 6 2 3" xfId="17647"/>
    <cellStyle name="Comma 4 11 6 3" xfId="17648"/>
    <cellStyle name="Comma 4 11 6 4" xfId="17649"/>
    <cellStyle name="Comma 4 11 7" xfId="17650"/>
    <cellStyle name="Comma 4 11 7 2" xfId="17651"/>
    <cellStyle name="Comma 4 11 7 3" xfId="17652"/>
    <cellStyle name="Comma 4 11 8" xfId="17653"/>
    <cellStyle name="Comma 4 11 9" xfId="17654"/>
    <cellStyle name="Comma 4 12" xfId="17655"/>
    <cellStyle name="Comma 4 12 2" xfId="17656"/>
    <cellStyle name="Comma 4 12 2 2" xfId="17657"/>
    <cellStyle name="Comma 4 12 2 2 2" xfId="17658"/>
    <cellStyle name="Comma 4 12 2 2 2 2" xfId="17659"/>
    <cellStyle name="Comma 4 12 2 2 2 3" xfId="17660"/>
    <cellStyle name="Comma 4 12 2 2 3" xfId="17661"/>
    <cellStyle name="Comma 4 12 2 2 4" xfId="17662"/>
    <cellStyle name="Comma 4 12 2 3" xfId="17663"/>
    <cellStyle name="Comma 4 12 2 3 2" xfId="17664"/>
    <cellStyle name="Comma 4 12 2 3 3" xfId="17665"/>
    <cellStyle name="Comma 4 12 2 4" xfId="17666"/>
    <cellStyle name="Comma 4 12 2 5" xfId="17667"/>
    <cellStyle name="Comma 4 12 3" xfId="17668"/>
    <cellStyle name="Comma 4 12 3 2" xfId="17669"/>
    <cellStyle name="Comma 4 12 3 2 2" xfId="17670"/>
    <cellStyle name="Comma 4 12 3 2 2 2" xfId="17671"/>
    <cellStyle name="Comma 4 12 3 2 2 3" xfId="17672"/>
    <cellStyle name="Comma 4 12 3 2 3" xfId="17673"/>
    <cellStyle name="Comma 4 12 3 2 4" xfId="17674"/>
    <cellStyle name="Comma 4 12 3 3" xfId="17675"/>
    <cellStyle name="Comma 4 12 3 3 2" xfId="17676"/>
    <cellStyle name="Comma 4 12 3 3 3" xfId="17677"/>
    <cellStyle name="Comma 4 12 3 4" xfId="17678"/>
    <cellStyle name="Comma 4 12 3 5" xfId="17679"/>
    <cellStyle name="Comma 4 12 4" xfId="17680"/>
    <cellStyle name="Comma 4 12 4 2" xfId="17681"/>
    <cellStyle name="Comma 4 12 4 2 2" xfId="17682"/>
    <cellStyle name="Comma 4 12 4 2 2 2" xfId="17683"/>
    <cellStyle name="Comma 4 12 4 2 2 3" xfId="17684"/>
    <cellStyle name="Comma 4 12 4 2 3" xfId="17685"/>
    <cellStyle name="Comma 4 12 4 2 4" xfId="17686"/>
    <cellStyle name="Comma 4 12 4 3" xfId="17687"/>
    <cellStyle name="Comma 4 12 4 3 2" xfId="17688"/>
    <cellStyle name="Comma 4 12 4 3 3" xfId="17689"/>
    <cellStyle name="Comma 4 12 4 4" xfId="17690"/>
    <cellStyle name="Comma 4 12 4 5" xfId="17691"/>
    <cellStyle name="Comma 4 12 5" xfId="17692"/>
    <cellStyle name="Comma 4 12 5 2" xfId="17693"/>
    <cellStyle name="Comma 4 12 5 2 2" xfId="17694"/>
    <cellStyle name="Comma 4 12 5 2 3" xfId="17695"/>
    <cellStyle name="Comma 4 12 5 3" xfId="17696"/>
    <cellStyle name="Comma 4 12 5 4" xfId="17697"/>
    <cellStyle name="Comma 4 12 6" xfId="17698"/>
    <cellStyle name="Comma 4 12 6 2" xfId="17699"/>
    <cellStyle name="Comma 4 12 6 3" xfId="17700"/>
    <cellStyle name="Comma 4 12 7" xfId="17701"/>
    <cellStyle name="Comma 4 12 8" xfId="17702"/>
    <cellStyle name="Comma 4 12 9" xfId="17703"/>
    <cellStyle name="Comma 4 13" xfId="17704"/>
    <cellStyle name="Comma 4 13 2" xfId="17705"/>
    <cellStyle name="Comma 4 13 2 2" xfId="17706"/>
    <cellStyle name="Comma 4 13 2 2 2" xfId="17707"/>
    <cellStyle name="Comma 4 13 2 2 2 2" xfId="17708"/>
    <cellStyle name="Comma 4 13 2 2 2 3" xfId="17709"/>
    <cellStyle name="Comma 4 13 2 2 3" xfId="17710"/>
    <cellStyle name="Comma 4 13 2 2 4" xfId="17711"/>
    <cellStyle name="Comma 4 13 2 3" xfId="17712"/>
    <cellStyle name="Comma 4 13 2 3 2" xfId="17713"/>
    <cellStyle name="Comma 4 13 2 3 3" xfId="17714"/>
    <cellStyle name="Comma 4 13 2 4" xfId="17715"/>
    <cellStyle name="Comma 4 13 2 5" xfId="17716"/>
    <cellStyle name="Comma 4 13 3" xfId="17717"/>
    <cellStyle name="Comma 4 13 3 2" xfId="17718"/>
    <cellStyle name="Comma 4 13 3 2 2" xfId="17719"/>
    <cellStyle name="Comma 4 13 3 2 2 2" xfId="17720"/>
    <cellStyle name="Comma 4 13 3 2 2 3" xfId="17721"/>
    <cellStyle name="Comma 4 13 3 2 3" xfId="17722"/>
    <cellStyle name="Comma 4 13 3 2 4" xfId="17723"/>
    <cellStyle name="Comma 4 13 3 3" xfId="17724"/>
    <cellStyle name="Comma 4 13 3 3 2" xfId="17725"/>
    <cellStyle name="Comma 4 13 3 3 3" xfId="17726"/>
    <cellStyle name="Comma 4 13 3 4" xfId="17727"/>
    <cellStyle name="Comma 4 13 3 5" xfId="17728"/>
    <cellStyle name="Comma 4 13 4" xfId="17729"/>
    <cellStyle name="Comma 4 13 4 2" xfId="17730"/>
    <cellStyle name="Comma 4 13 4 2 2" xfId="17731"/>
    <cellStyle name="Comma 4 13 4 2 2 2" xfId="17732"/>
    <cellStyle name="Comma 4 13 4 2 2 3" xfId="17733"/>
    <cellStyle name="Comma 4 13 4 2 3" xfId="17734"/>
    <cellStyle name="Comma 4 13 4 2 4" xfId="17735"/>
    <cellStyle name="Comma 4 13 4 3" xfId="17736"/>
    <cellStyle name="Comma 4 13 4 3 2" xfId="17737"/>
    <cellStyle name="Comma 4 13 4 3 3" xfId="17738"/>
    <cellStyle name="Comma 4 13 4 4" xfId="17739"/>
    <cellStyle name="Comma 4 13 4 5" xfId="17740"/>
    <cellStyle name="Comma 4 13 5" xfId="17741"/>
    <cellStyle name="Comma 4 13 5 2" xfId="17742"/>
    <cellStyle name="Comma 4 13 5 2 2" xfId="17743"/>
    <cellStyle name="Comma 4 13 5 2 3" xfId="17744"/>
    <cellStyle name="Comma 4 13 5 3" xfId="17745"/>
    <cellStyle name="Comma 4 13 5 4" xfId="17746"/>
    <cellStyle name="Comma 4 13 6" xfId="17747"/>
    <cellStyle name="Comma 4 13 6 2" xfId="17748"/>
    <cellStyle name="Comma 4 13 6 3" xfId="17749"/>
    <cellStyle name="Comma 4 13 7" xfId="17750"/>
    <cellStyle name="Comma 4 13 8" xfId="17751"/>
    <cellStyle name="Comma 4 13 9" xfId="17752"/>
    <cellStyle name="Comma 4 14" xfId="17753"/>
    <cellStyle name="Comma 4 14 2" xfId="17754"/>
    <cellStyle name="Comma 4 15" xfId="17755"/>
    <cellStyle name="Comma 4 16" xfId="17756"/>
    <cellStyle name="Comma 4 2" xfId="17757"/>
    <cellStyle name="Comma 4 2 2" xfId="17758"/>
    <cellStyle name="Comma 4 2 2 2" xfId="17759"/>
    <cellStyle name="Comma 4 2 2 2 2" xfId="17760"/>
    <cellStyle name="Comma 4 2 2 2 3" xfId="17761"/>
    <cellStyle name="Comma 4 2 2 3" xfId="17762"/>
    <cellStyle name="Comma 4 2 3" xfId="17763"/>
    <cellStyle name="Comma 4 2 4" xfId="17764"/>
    <cellStyle name="Comma 4 3" xfId="17765"/>
    <cellStyle name="Comma 4 3 2" xfId="17766"/>
    <cellStyle name="Comma 4 3 2 2" xfId="17767"/>
    <cellStyle name="Comma 4 3 2 3" xfId="17768"/>
    <cellStyle name="Comma 4 3 3" xfId="17769"/>
    <cellStyle name="Comma 4 4" xfId="17770"/>
    <cellStyle name="Comma 4 4 2" xfId="17771"/>
    <cellStyle name="Comma 4 4 3" xfId="17772"/>
    <cellStyle name="Comma 4 5" xfId="17773"/>
    <cellStyle name="Comma 4 6" xfId="17774"/>
    <cellStyle name="Comma 4 7" xfId="17775"/>
    <cellStyle name="Comma 4 8" xfId="17776"/>
    <cellStyle name="Comma 4 9" xfId="17777"/>
    <cellStyle name="Comma 40" xfId="17778"/>
    <cellStyle name="Comma 40 2" xfId="17779"/>
    <cellStyle name="Comma 40 2 2" xfId="17780"/>
    <cellStyle name="Comma 40 2 2 2" xfId="17781"/>
    <cellStyle name="Comma 40 2 3" xfId="17782"/>
    <cellStyle name="Comma 40 3" xfId="17783"/>
    <cellStyle name="Comma 40 4" xfId="17784"/>
    <cellStyle name="Comma 40 5" xfId="17785"/>
    <cellStyle name="Comma 41" xfId="17786"/>
    <cellStyle name="Comma 41 2" xfId="17787"/>
    <cellStyle name="Comma 41 2 2" xfId="17788"/>
    <cellStyle name="Comma 41 2 2 2" xfId="17789"/>
    <cellStyle name="Comma 41 2 3" xfId="17790"/>
    <cellStyle name="Comma 41 3" xfId="17791"/>
    <cellStyle name="Comma 41 4" xfId="17792"/>
    <cellStyle name="Comma 41 5" xfId="17793"/>
    <cellStyle name="Comma 42" xfId="17794"/>
    <cellStyle name="Comma 42 2" xfId="17795"/>
    <cellStyle name="Comma 42 2 2" xfId="17796"/>
    <cellStyle name="Comma 42 2 2 2" xfId="17797"/>
    <cellStyle name="Comma 42 2 2 3" xfId="17798"/>
    <cellStyle name="Comma 42 2 3" xfId="17799"/>
    <cellStyle name="Comma 42 3" xfId="17800"/>
    <cellStyle name="Comma 42 3 2" xfId="17801"/>
    <cellStyle name="Comma 42 4" xfId="17802"/>
    <cellStyle name="Comma 42 4 2" xfId="17803"/>
    <cellStyle name="Comma 42 5" xfId="17804"/>
    <cellStyle name="Comma 42 6" xfId="17805"/>
    <cellStyle name="Comma 43" xfId="17806"/>
    <cellStyle name="Comma 43 2" xfId="17807"/>
    <cellStyle name="Comma 43 2 2" xfId="17808"/>
    <cellStyle name="Comma 43 2 2 2" xfId="17809"/>
    <cellStyle name="Comma 43 2 2 3" xfId="17810"/>
    <cellStyle name="Comma 43 2 3" xfId="17811"/>
    <cellStyle name="Comma 43 3" xfId="17812"/>
    <cellStyle name="Comma 43 3 2" xfId="17813"/>
    <cellStyle name="Comma 43 4" xfId="17814"/>
    <cellStyle name="Comma 43 5" xfId="17815"/>
    <cellStyle name="Comma 44" xfId="17816"/>
    <cellStyle name="Comma 44 2" xfId="17817"/>
    <cellStyle name="Comma 44 2 2" xfId="17818"/>
    <cellStyle name="Comma 44 2 2 2" xfId="17819"/>
    <cellStyle name="Comma 44 2 3" xfId="17820"/>
    <cellStyle name="Comma 44 3" xfId="17821"/>
    <cellStyle name="Comma 44 3 2" xfId="17822"/>
    <cellStyle name="Comma 44 4" xfId="17823"/>
    <cellStyle name="Comma 45" xfId="17824"/>
    <cellStyle name="Comma 45 2" xfId="17825"/>
    <cellStyle name="Comma 45 2 2" xfId="17826"/>
    <cellStyle name="Comma 45 2 2 2" xfId="17827"/>
    <cellStyle name="Comma 45 2 3" xfId="17828"/>
    <cellStyle name="Comma 45 3" xfId="17829"/>
    <cellStyle name="Comma 45 3 2" xfId="17830"/>
    <cellStyle name="Comma 45 4" xfId="17831"/>
    <cellStyle name="Comma 45 5" xfId="17832"/>
    <cellStyle name="Comma 46" xfId="17833"/>
    <cellStyle name="Comma 46 2" xfId="17834"/>
    <cellStyle name="Comma 46 2 2" xfId="17835"/>
    <cellStyle name="Comma 46 2 2 2" xfId="17836"/>
    <cellStyle name="Comma 46 2 2 3" xfId="17837"/>
    <cellStyle name="Comma 46 2 3" xfId="17838"/>
    <cellStyle name="Comma 46 3" xfId="17839"/>
    <cellStyle name="Comma 46 3 2" xfId="17840"/>
    <cellStyle name="Comma 46 4" xfId="17841"/>
    <cellStyle name="Comma 46 5" xfId="17842"/>
    <cellStyle name="Comma 46 5 2" xfId="17843"/>
    <cellStyle name="Comma 46 6" xfId="17844"/>
    <cellStyle name="Comma 47" xfId="17845"/>
    <cellStyle name="Comma 47 2" xfId="17846"/>
    <cellStyle name="Comma 47 2 2" xfId="17847"/>
    <cellStyle name="Comma 47 2 2 2" xfId="17848"/>
    <cellStyle name="Comma 47 2 3" xfId="17849"/>
    <cellStyle name="Comma 47 3" xfId="17850"/>
    <cellStyle name="Comma 47 3 2" xfId="17851"/>
    <cellStyle name="Comma 47 4" xfId="17852"/>
    <cellStyle name="Comma 47 5" xfId="17853"/>
    <cellStyle name="Comma 48" xfId="17854"/>
    <cellStyle name="Comma 48 2" xfId="17855"/>
    <cellStyle name="Comma 48 2 2" xfId="17856"/>
    <cellStyle name="Comma 48 2 2 2" xfId="17857"/>
    <cellStyle name="Comma 48 2 3" xfId="17858"/>
    <cellStyle name="Comma 48 3" xfId="17859"/>
    <cellStyle name="Comma 48 3 2" xfId="17860"/>
    <cellStyle name="Comma 48 4" xfId="17861"/>
    <cellStyle name="Comma 48 5" xfId="17862"/>
    <cellStyle name="Comma 49" xfId="17863"/>
    <cellStyle name="Comma 49 2" xfId="17864"/>
    <cellStyle name="Comma 49 2 2" xfId="17865"/>
    <cellStyle name="Comma 49 2 2 2" xfId="17866"/>
    <cellStyle name="Comma 49 2 3" xfId="17867"/>
    <cellStyle name="Comma 49 3" xfId="17868"/>
    <cellStyle name="Comma 49 3 2" xfId="17869"/>
    <cellStyle name="Comma 49 4" xfId="17870"/>
    <cellStyle name="Comma 49 5" xfId="17871"/>
    <cellStyle name="Comma 5" xfId="17872"/>
    <cellStyle name="Comma 5 10" xfId="17873"/>
    <cellStyle name="Comma 5 10 2" xfId="17874"/>
    <cellStyle name="Comma 5 11" xfId="17875"/>
    <cellStyle name="Comma 5 11 2" xfId="17876"/>
    <cellStyle name="Comma 5 11 2 2" xfId="17877"/>
    <cellStyle name="Comma 5 11 2 2 2" xfId="17878"/>
    <cellStyle name="Comma 5 11 2 2 2 2" xfId="17879"/>
    <cellStyle name="Comma 5 11 2 2 2 3" xfId="17880"/>
    <cellStyle name="Comma 5 11 2 2 3" xfId="17881"/>
    <cellStyle name="Comma 5 11 2 2 4" xfId="17882"/>
    <cellStyle name="Comma 5 11 2 3" xfId="17883"/>
    <cellStyle name="Comma 5 11 2 3 2" xfId="17884"/>
    <cellStyle name="Comma 5 11 2 3 3" xfId="17885"/>
    <cellStyle name="Comma 5 11 2 4" xfId="17886"/>
    <cellStyle name="Comma 5 11 2 5" xfId="17887"/>
    <cellStyle name="Comma 5 11 3" xfId="17888"/>
    <cellStyle name="Comma 5 11 3 2" xfId="17889"/>
    <cellStyle name="Comma 5 11 3 2 2" xfId="17890"/>
    <cellStyle name="Comma 5 11 3 2 2 2" xfId="17891"/>
    <cellStyle name="Comma 5 11 3 2 2 3" xfId="17892"/>
    <cellStyle name="Comma 5 11 3 2 3" xfId="17893"/>
    <cellStyle name="Comma 5 11 3 2 4" xfId="17894"/>
    <cellStyle name="Comma 5 11 3 3" xfId="17895"/>
    <cellStyle name="Comma 5 11 3 3 2" xfId="17896"/>
    <cellStyle name="Comma 5 11 3 3 3" xfId="17897"/>
    <cellStyle name="Comma 5 11 3 4" xfId="17898"/>
    <cellStyle name="Comma 5 11 3 5" xfId="17899"/>
    <cellStyle name="Comma 5 11 4" xfId="17900"/>
    <cellStyle name="Comma 5 11 4 2" xfId="17901"/>
    <cellStyle name="Comma 5 11 4 2 2" xfId="17902"/>
    <cellStyle name="Comma 5 11 4 2 2 2" xfId="17903"/>
    <cellStyle name="Comma 5 11 4 2 2 3" xfId="17904"/>
    <cellStyle name="Comma 5 11 4 2 3" xfId="17905"/>
    <cellStyle name="Comma 5 11 4 2 4" xfId="17906"/>
    <cellStyle name="Comma 5 11 4 3" xfId="17907"/>
    <cellStyle name="Comma 5 11 4 3 2" xfId="17908"/>
    <cellStyle name="Comma 5 11 4 3 3" xfId="17909"/>
    <cellStyle name="Comma 5 11 4 4" xfId="17910"/>
    <cellStyle name="Comma 5 11 4 5" xfId="17911"/>
    <cellStyle name="Comma 5 11 5" xfId="17912"/>
    <cellStyle name="Comma 5 11 5 2" xfId="17913"/>
    <cellStyle name="Comma 5 11 5 2 2" xfId="17914"/>
    <cellStyle name="Comma 5 11 5 2 3" xfId="17915"/>
    <cellStyle name="Comma 5 11 5 3" xfId="17916"/>
    <cellStyle name="Comma 5 11 5 4" xfId="17917"/>
    <cellStyle name="Comma 5 11 6" xfId="17918"/>
    <cellStyle name="Comma 5 11 6 2" xfId="17919"/>
    <cellStyle name="Comma 5 11 6 3" xfId="17920"/>
    <cellStyle name="Comma 5 11 7" xfId="17921"/>
    <cellStyle name="Comma 5 11 8" xfId="17922"/>
    <cellStyle name="Comma 5 11 9" xfId="17923"/>
    <cellStyle name="Comma 5 12" xfId="17924"/>
    <cellStyle name="Comma 5 12 2" xfId="17925"/>
    <cellStyle name="Comma 5 12 2 2" xfId="17926"/>
    <cellStyle name="Comma 5 12 2 2 2" xfId="17927"/>
    <cellStyle name="Comma 5 12 2 2 2 2" xfId="17928"/>
    <cellStyle name="Comma 5 12 2 2 2 3" xfId="17929"/>
    <cellStyle name="Comma 5 12 2 2 3" xfId="17930"/>
    <cellStyle name="Comma 5 12 2 2 4" xfId="17931"/>
    <cellStyle name="Comma 5 12 2 3" xfId="17932"/>
    <cellStyle name="Comma 5 12 2 3 2" xfId="17933"/>
    <cellStyle name="Comma 5 12 2 3 3" xfId="17934"/>
    <cellStyle name="Comma 5 12 2 4" xfId="17935"/>
    <cellStyle name="Comma 5 12 2 5" xfId="17936"/>
    <cellStyle name="Comma 5 12 3" xfId="17937"/>
    <cellStyle name="Comma 5 12 3 2" xfId="17938"/>
    <cellStyle name="Comma 5 12 3 2 2" xfId="17939"/>
    <cellStyle name="Comma 5 12 3 2 2 2" xfId="17940"/>
    <cellStyle name="Comma 5 12 3 2 2 3" xfId="17941"/>
    <cellStyle name="Comma 5 12 3 2 3" xfId="17942"/>
    <cellStyle name="Comma 5 12 3 2 4" xfId="17943"/>
    <cellStyle name="Comma 5 12 3 3" xfId="17944"/>
    <cellStyle name="Comma 5 12 3 3 2" xfId="17945"/>
    <cellStyle name="Comma 5 12 3 3 3" xfId="17946"/>
    <cellStyle name="Comma 5 12 3 4" xfId="17947"/>
    <cellStyle name="Comma 5 12 3 5" xfId="17948"/>
    <cellStyle name="Comma 5 12 4" xfId="17949"/>
    <cellStyle name="Comma 5 12 4 2" xfId="17950"/>
    <cellStyle name="Comma 5 12 4 2 2" xfId="17951"/>
    <cellStyle name="Comma 5 12 4 2 3" xfId="17952"/>
    <cellStyle name="Comma 5 12 4 3" xfId="17953"/>
    <cellStyle name="Comma 5 12 4 4" xfId="17954"/>
    <cellStyle name="Comma 5 12 5" xfId="17955"/>
    <cellStyle name="Comma 5 12 5 2" xfId="17956"/>
    <cellStyle name="Comma 5 12 5 3" xfId="17957"/>
    <cellStyle name="Comma 5 12 6" xfId="17958"/>
    <cellStyle name="Comma 5 12 7" xfId="17959"/>
    <cellStyle name="Comma 5 12 8" xfId="17960"/>
    <cellStyle name="Comma 5 13" xfId="17961"/>
    <cellStyle name="Comma 5 13 2" xfId="17962"/>
    <cellStyle name="Comma 5 13 2 2" xfId="17963"/>
    <cellStyle name="Comma 5 13 2 2 2" xfId="17964"/>
    <cellStyle name="Comma 5 13 2 2 3" xfId="17965"/>
    <cellStyle name="Comma 5 13 2 3" xfId="17966"/>
    <cellStyle name="Comma 5 13 2 4" xfId="17967"/>
    <cellStyle name="Comma 5 13 3" xfId="17968"/>
    <cellStyle name="Comma 5 13 3 2" xfId="17969"/>
    <cellStyle name="Comma 5 13 3 3" xfId="17970"/>
    <cellStyle name="Comma 5 13 4" xfId="17971"/>
    <cellStyle name="Comma 5 13 5" xfId="17972"/>
    <cellStyle name="Comma 5 13 6" xfId="17973"/>
    <cellStyle name="Comma 5 14" xfId="17974"/>
    <cellStyle name="Comma 5 14 2" xfId="17975"/>
    <cellStyle name="Comma 5 14 2 2" xfId="17976"/>
    <cellStyle name="Comma 5 14 2 2 2" xfId="17977"/>
    <cellStyle name="Comma 5 14 2 2 3" xfId="17978"/>
    <cellStyle name="Comma 5 14 2 3" xfId="17979"/>
    <cellStyle name="Comma 5 14 2 4" xfId="17980"/>
    <cellStyle name="Comma 5 14 3" xfId="17981"/>
    <cellStyle name="Comma 5 14 3 2" xfId="17982"/>
    <cellStyle name="Comma 5 14 3 3" xfId="17983"/>
    <cellStyle name="Comma 5 14 4" xfId="17984"/>
    <cellStyle name="Comma 5 14 5" xfId="17985"/>
    <cellStyle name="Comma 5 15" xfId="17986"/>
    <cellStyle name="Comma 5 15 2" xfId="17987"/>
    <cellStyle name="Comma 5 15 2 2" xfId="17988"/>
    <cellStyle name="Comma 5 15 2 2 2" xfId="17989"/>
    <cellStyle name="Comma 5 15 2 2 3" xfId="17990"/>
    <cellStyle name="Comma 5 15 2 3" xfId="17991"/>
    <cellStyle name="Comma 5 15 2 4" xfId="17992"/>
    <cellStyle name="Comma 5 15 3" xfId="17993"/>
    <cellStyle name="Comma 5 15 3 2" xfId="17994"/>
    <cellStyle name="Comma 5 15 3 3" xfId="17995"/>
    <cellStyle name="Comma 5 15 4" xfId="17996"/>
    <cellStyle name="Comma 5 15 5" xfId="17997"/>
    <cellStyle name="Comma 5 16" xfId="17998"/>
    <cellStyle name="Comma 5 16 2" xfId="17999"/>
    <cellStyle name="Comma 5 16 2 2" xfId="18000"/>
    <cellStyle name="Comma 5 16 2 2 2" xfId="18001"/>
    <cellStyle name="Comma 5 16 2 2 3" xfId="18002"/>
    <cellStyle name="Comma 5 16 2 3" xfId="18003"/>
    <cellStyle name="Comma 5 16 2 4" xfId="18004"/>
    <cellStyle name="Comma 5 16 3" xfId="18005"/>
    <cellStyle name="Comma 5 16 3 2" xfId="18006"/>
    <cellStyle name="Comma 5 16 3 3" xfId="18007"/>
    <cellStyle name="Comma 5 16 4" xfId="18008"/>
    <cellStyle name="Comma 5 16 5" xfId="18009"/>
    <cellStyle name="Comma 5 17" xfId="18010"/>
    <cellStyle name="Comma 5 17 2" xfId="18011"/>
    <cellStyle name="Comma 5 17 2 2" xfId="18012"/>
    <cellStyle name="Comma 5 17 2 3" xfId="18013"/>
    <cellStyle name="Comma 5 17 3" xfId="18014"/>
    <cellStyle name="Comma 5 17 4" xfId="18015"/>
    <cellStyle name="Comma 5 18" xfId="18016"/>
    <cellStyle name="Comma 5 18 2" xfId="18017"/>
    <cellStyle name="Comma 5 18 2 2" xfId="18018"/>
    <cellStyle name="Comma 5 18 2 3" xfId="18019"/>
    <cellStyle name="Comma 5 18 3" xfId="18020"/>
    <cellStyle name="Comma 5 18 4" xfId="18021"/>
    <cellStyle name="Comma 5 19" xfId="18022"/>
    <cellStyle name="Comma 5 19 2" xfId="18023"/>
    <cellStyle name="Comma 5 19 3" xfId="18024"/>
    <cellStyle name="Comma 5 2" xfId="18025"/>
    <cellStyle name="Comma 5 2 10" xfId="18026"/>
    <cellStyle name="Comma 5 2 10 2" xfId="18027"/>
    <cellStyle name="Comma 5 2 10 2 2" xfId="18028"/>
    <cellStyle name="Comma 5 2 10 2 2 2" xfId="18029"/>
    <cellStyle name="Comma 5 2 10 2 2 3" xfId="18030"/>
    <cellStyle name="Comma 5 2 10 2 3" xfId="18031"/>
    <cellStyle name="Comma 5 2 10 2 4" xfId="18032"/>
    <cellStyle name="Comma 5 2 10 3" xfId="18033"/>
    <cellStyle name="Comma 5 2 10 3 2" xfId="18034"/>
    <cellStyle name="Comma 5 2 10 3 3" xfId="18035"/>
    <cellStyle name="Comma 5 2 10 4" xfId="18036"/>
    <cellStyle name="Comma 5 2 10 5" xfId="18037"/>
    <cellStyle name="Comma 5 2 11" xfId="18038"/>
    <cellStyle name="Comma 5 2 11 2" xfId="18039"/>
    <cellStyle name="Comma 5 2 11 2 2" xfId="18040"/>
    <cellStyle name="Comma 5 2 11 2 2 2" xfId="18041"/>
    <cellStyle name="Comma 5 2 11 2 2 3" xfId="18042"/>
    <cellStyle name="Comma 5 2 11 2 3" xfId="18043"/>
    <cellStyle name="Comma 5 2 11 2 4" xfId="18044"/>
    <cellStyle name="Comma 5 2 11 3" xfId="18045"/>
    <cellStyle name="Comma 5 2 11 3 2" xfId="18046"/>
    <cellStyle name="Comma 5 2 11 3 3" xfId="18047"/>
    <cellStyle name="Comma 5 2 11 4" xfId="18048"/>
    <cellStyle name="Comma 5 2 11 5" xfId="18049"/>
    <cellStyle name="Comma 5 2 12" xfId="18050"/>
    <cellStyle name="Comma 5 2 12 2" xfId="18051"/>
    <cellStyle name="Comma 5 2 12 2 2" xfId="18052"/>
    <cellStyle name="Comma 5 2 12 2 2 2" xfId="18053"/>
    <cellStyle name="Comma 5 2 12 2 2 3" xfId="18054"/>
    <cellStyle name="Comma 5 2 12 2 3" xfId="18055"/>
    <cellStyle name="Comma 5 2 12 2 4" xfId="18056"/>
    <cellStyle name="Comma 5 2 12 3" xfId="18057"/>
    <cellStyle name="Comma 5 2 12 3 2" xfId="18058"/>
    <cellStyle name="Comma 5 2 12 3 3" xfId="18059"/>
    <cellStyle name="Comma 5 2 12 4" xfId="18060"/>
    <cellStyle name="Comma 5 2 12 5" xfId="18061"/>
    <cellStyle name="Comma 5 2 13" xfId="18062"/>
    <cellStyle name="Comma 5 2 13 2" xfId="18063"/>
    <cellStyle name="Comma 5 2 13 2 2" xfId="18064"/>
    <cellStyle name="Comma 5 2 13 2 2 2" xfId="18065"/>
    <cellStyle name="Comma 5 2 13 2 2 3" xfId="18066"/>
    <cellStyle name="Comma 5 2 13 2 3" xfId="18067"/>
    <cellStyle name="Comma 5 2 13 2 4" xfId="18068"/>
    <cellStyle name="Comma 5 2 13 3" xfId="18069"/>
    <cellStyle name="Comma 5 2 13 3 2" xfId="18070"/>
    <cellStyle name="Comma 5 2 13 3 3" xfId="18071"/>
    <cellStyle name="Comma 5 2 13 4" xfId="18072"/>
    <cellStyle name="Comma 5 2 13 5" xfId="18073"/>
    <cellStyle name="Comma 5 2 14" xfId="18074"/>
    <cellStyle name="Comma 5 2 14 2" xfId="18075"/>
    <cellStyle name="Comma 5 2 14 2 2" xfId="18076"/>
    <cellStyle name="Comma 5 2 14 2 2 2" xfId="18077"/>
    <cellStyle name="Comma 5 2 14 2 2 3" xfId="18078"/>
    <cellStyle name="Comma 5 2 14 2 3" xfId="18079"/>
    <cellStyle name="Comma 5 2 14 2 4" xfId="18080"/>
    <cellStyle name="Comma 5 2 14 3" xfId="18081"/>
    <cellStyle name="Comma 5 2 14 3 2" xfId="18082"/>
    <cellStyle name="Comma 5 2 14 3 3" xfId="18083"/>
    <cellStyle name="Comma 5 2 14 4" xfId="18084"/>
    <cellStyle name="Comma 5 2 14 5" xfId="18085"/>
    <cellStyle name="Comma 5 2 15" xfId="18086"/>
    <cellStyle name="Comma 5 2 15 2" xfId="18087"/>
    <cellStyle name="Comma 5 2 15 2 2" xfId="18088"/>
    <cellStyle name="Comma 5 2 15 2 3" xfId="18089"/>
    <cellStyle name="Comma 5 2 15 3" xfId="18090"/>
    <cellStyle name="Comma 5 2 15 4" xfId="18091"/>
    <cellStyle name="Comma 5 2 16" xfId="18092"/>
    <cellStyle name="Comma 5 2 16 2" xfId="18093"/>
    <cellStyle name="Comma 5 2 16 2 2" xfId="18094"/>
    <cellStyle name="Comma 5 2 16 2 3" xfId="18095"/>
    <cellStyle name="Comma 5 2 16 3" xfId="18096"/>
    <cellStyle name="Comma 5 2 16 4" xfId="18097"/>
    <cellStyle name="Comma 5 2 17" xfId="18098"/>
    <cellStyle name="Comma 5 2 17 2" xfId="18099"/>
    <cellStyle name="Comma 5 2 17 3" xfId="18100"/>
    <cellStyle name="Comma 5 2 18" xfId="18101"/>
    <cellStyle name="Comma 5 2 19" xfId="18102"/>
    <cellStyle name="Comma 5 2 2" xfId="18103"/>
    <cellStyle name="Comma 5 2 2 2" xfId="18104"/>
    <cellStyle name="Comma 5 2 20" xfId="18105"/>
    <cellStyle name="Comma 5 2 3" xfId="18106"/>
    <cellStyle name="Comma 5 2 3 10" xfId="18107"/>
    <cellStyle name="Comma 5 2 3 10 2" xfId="18108"/>
    <cellStyle name="Comma 5 2 3 10 2 2" xfId="18109"/>
    <cellStyle name="Comma 5 2 3 10 2 3" xfId="18110"/>
    <cellStyle name="Comma 5 2 3 10 3" xfId="18111"/>
    <cellStyle name="Comma 5 2 3 10 4" xfId="18112"/>
    <cellStyle name="Comma 5 2 3 11" xfId="18113"/>
    <cellStyle name="Comma 5 2 3 11 2" xfId="18114"/>
    <cellStyle name="Comma 5 2 3 11 2 2" xfId="18115"/>
    <cellStyle name="Comma 5 2 3 11 2 3" xfId="18116"/>
    <cellStyle name="Comma 5 2 3 11 3" xfId="18117"/>
    <cellStyle name="Comma 5 2 3 11 4" xfId="18118"/>
    <cellStyle name="Comma 5 2 3 12" xfId="18119"/>
    <cellStyle name="Comma 5 2 3 12 2" xfId="18120"/>
    <cellStyle name="Comma 5 2 3 12 3" xfId="18121"/>
    <cellStyle name="Comma 5 2 3 13" xfId="18122"/>
    <cellStyle name="Comma 5 2 3 14" xfId="18123"/>
    <cellStyle name="Comma 5 2 3 15" xfId="18124"/>
    <cellStyle name="Comma 5 2 3 2" xfId="18125"/>
    <cellStyle name="Comma 5 2 3 2 10" xfId="18126"/>
    <cellStyle name="Comma 5 2 3 2 2" xfId="18127"/>
    <cellStyle name="Comma 5 2 3 2 2 2" xfId="18128"/>
    <cellStyle name="Comma 5 2 3 2 2 2 2" xfId="18129"/>
    <cellStyle name="Comma 5 2 3 2 2 2 2 2" xfId="18130"/>
    <cellStyle name="Comma 5 2 3 2 2 2 2 3" xfId="18131"/>
    <cellStyle name="Comma 5 2 3 2 2 2 3" xfId="18132"/>
    <cellStyle name="Comma 5 2 3 2 2 2 4" xfId="18133"/>
    <cellStyle name="Comma 5 2 3 2 2 3" xfId="18134"/>
    <cellStyle name="Comma 5 2 3 2 2 3 2" xfId="18135"/>
    <cellStyle name="Comma 5 2 3 2 2 3 3" xfId="18136"/>
    <cellStyle name="Comma 5 2 3 2 2 4" xfId="18137"/>
    <cellStyle name="Comma 5 2 3 2 2 5" xfId="18138"/>
    <cellStyle name="Comma 5 2 3 2 3" xfId="18139"/>
    <cellStyle name="Comma 5 2 3 2 3 2" xfId="18140"/>
    <cellStyle name="Comma 5 2 3 2 3 2 2" xfId="18141"/>
    <cellStyle name="Comma 5 2 3 2 3 2 2 2" xfId="18142"/>
    <cellStyle name="Comma 5 2 3 2 3 2 2 3" xfId="18143"/>
    <cellStyle name="Comma 5 2 3 2 3 2 3" xfId="18144"/>
    <cellStyle name="Comma 5 2 3 2 3 2 4" xfId="18145"/>
    <cellStyle name="Comma 5 2 3 2 3 3" xfId="18146"/>
    <cellStyle name="Comma 5 2 3 2 3 3 2" xfId="18147"/>
    <cellStyle name="Comma 5 2 3 2 3 3 3" xfId="18148"/>
    <cellStyle name="Comma 5 2 3 2 3 4" xfId="18149"/>
    <cellStyle name="Comma 5 2 3 2 3 5" xfId="18150"/>
    <cellStyle name="Comma 5 2 3 2 4" xfId="18151"/>
    <cellStyle name="Comma 5 2 3 2 4 2" xfId="18152"/>
    <cellStyle name="Comma 5 2 3 2 4 2 2" xfId="18153"/>
    <cellStyle name="Comma 5 2 3 2 4 2 2 2" xfId="18154"/>
    <cellStyle name="Comma 5 2 3 2 4 2 2 3" xfId="18155"/>
    <cellStyle name="Comma 5 2 3 2 4 2 3" xfId="18156"/>
    <cellStyle name="Comma 5 2 3 2 4 2 4" xfId="18157"/>
    <cellStyle name="Comma 5 2 3 2 4 3" xfId="18158"/>
    <cellStyle name="Comma 5 2 3 2 4 3 2" xfId="18159"/>
    <cellStyle name="Comma 5 2 3 2 4 3 3" xfId="18160"/>
    <cellStyle name="Comma 5 2 3 2 4 4" xfId="18161"/>
    <cellStyle name="Comma 5 2 3 2 4 5" xfId="18162"/>
    <cellStyle name="Comma 5 2 3 2 5" xfId="18163"/>
    <cellStyle name="Comma 5 2 3 2 5 2" xfId="18164"/>
    <cellStyle name="Comma 5 2 3 2 5 2 2" xfId="18165"/>
    <cellStyle name="Comma 5 2 3 2 5 2 2 2" xfId="18166"/>
    <cellStyle name="Comma 5 2 3 2 5 2 2 3" xfId="18167"/>
    <cellStyle name="Comma 5 2 3 2 5 2 3" xfId="18168"/>
    <cellStyle name="Comma 5 2 3 2 5 2 4" xfId="18169"/>
    <cellStyle name="Comma 5 2 3 2 5 3" xfId="18170"/>
    <cellStyle name="Comma 5 2 3 2 5 3 2" xfId="18171"/>
    <cellStyle name="Comma 5 2 3 2 5 3 3" xfId="18172"/>
    <cellStyle name="Comma 5 2 3 2 5 4" xfId="18173"/>
    <cellStyle name="Comma 5 2 3 2 5 5" xfId="18174"/>
    <cellStyle name="Comma 5 2 3 2 6" xfId="18175"/>
    <cellStyle name="Comma 5 2 3 2 6 2" xfId="18176"/>
    <cellStyle name="Comma 5 2 3 2 6 2 2" xfId="18177"/>
    <cellStyle name="Comma 5 2 3 2 6 2 3" xfId="18178"/>
    <cellStyle name="Comma 5 2 3 2 6 3" xfId="18179"/>
    <cellStyle name="Comma 5 2 3 2 6 4" xfId="18180"/>
    <cellStyle name="Comma 5 2 3 2 7" xfId="18181"/>
    <cellStyle name="Comma 5 2 3 2 7 2" xfId="18182"/>
    <cellStyle name="Comma 5 2 3 2 7 3" xfId="18183"/>
    <cellStyle name="Comma 5 2 3 2 8" xfId="18184"/>
    <cellStyle name="Comma 5 2 3 2 9" xfId="18185"/>
    <cellStyle name="Comma 5 2 3 3" xfId="18186"/>
    <cellStyle name="Comma 5 2 3 3 2" xfId="18187"/>
    <cellStyle name="Comma 5 2 3 3 2 2" xfId="18188"/>
    <cellStyle name="Comma 5 2 3 3 2 2 2" xfId="18189"/>
    <cellStyle name="Comma 5 2 3 3 2 2 2 2" xfId="18190"/>
    <cellStyle name="Comma 5 2 3 3 2 2 2 3" xfId="18191"/>
    <cellStyle name="Comma 5 2 3 3 2 2 3" xfId="18192"/>
    <cellStyle name="Comma 5 2 3 3 2 2 4" xfId="18193"/>
    <cellStyle name="Comma 5 2 3 3 2 3" xfId="18194"/>
    <cellStyle name="Comma 5 2 3 3 2 3 2" xfId="18195"/>
    <cellStyle name="Comma 5 2 3 3 2 3 3" xfId="18196"/>
    <cellStyle name="Comma 5 2 3 3 2 4" xfId="18197"/>
    <cellStyle name="Comma 5 2 3 3 2 5" xfId="18198"/>
    <cellStyle name="Comma 5 2 3 3 3" xfId="18199"/>
    <cellStyle name="Comma 5 2 3 3 3 2" xfId="18200"/>
    <cellStyle name="Comma 5 2 3 3 3 2 2" xfId="18201"/>
    <cellStyle name="Comma 5 2 3 3 3 2 2 2" xfId="18202"/>
    <cellStyle name="Comma 5 2 3 3 3 2 2 3" xfId="18203"/>
    <cellStyle name="Comma 5 2 3 3 3 2 3" xfId="18204"/>
    <cellStyle name="Comma 5 2 3 3 3 2 4" xfId="18205"/>
    <cellStyle name="Comma 5 2 3 3 3 3" xfId="18206"/>
    <cellStyle name="Comma 5 2 3 3 3 3 2" xfId="18207"/>
    <cellStyle name="Comma 5 2 3 3 3 3 3" xfId="18208"/>
    <cellStyle name="Comma 5 2 3 3 3 4" xfId="18209"/>
    <cellStyle name="Comma 5 2 3 3 3 5" xfId="18210"/>
    <cellStyle name="Comma 5 2 3 3 4" xfId="18211"/>
    <cellStyle name="Comma 5 2 3 3 4 2" xfId="18212"/>
    <cellStyle name="Comma 5 2 3 3 4 2 2" xfId="18213"/>
    <cellStyle name="Comma 5 2 3 3 4 2 2 2" xfId="18214"/>
    <cellStyle name="Comma 5 2 3 3 4 2 2 3" xfId="18215"/>
    <cellStyle name="Comma 5 2 3 3 4 2 3" xfId="18216"/>
    <cellStyle name="Comma 5 2 3 3 4 2 4" xfId="18217"/>
    <cellStyle name="Comma 5 2 3 3 4 3" xfId="18218"/>
    <cellStyle name="Comma 5 2 3 3 4 3 2" xfId="18219"/>
    <cellStyle name="Comma 5 2 3 3 4 3 3" xfId="18220"/>
    <cellStyle name="Comma 5 2 3 3 4 4" xfId="18221"/>
    <cellStyle name="Comma 5 2 3 3 4 5" xfId="18222"/>
    <cellStyle name="Comma 5 2 3 3 5" xfId="18223"/>
    <cellStyle name="Comma 5 2 3 3 5 2" xfId="18224"/>
    <cellStyle name="Comma 5 2 3 3 5 2 2" xfId="18225"/>
    <cellStyle name="Comma 5 2 3 3 5 2 3" xfId="18226"/>
    <cellStyle name="Comma 5 2 3 3 5 3" xfId="18227"/>
    <cellStyle name="Comma 5 2 3 3 5 4" xfId="18228"/>
    <cellStyle name="Comma 5 2 3 3 6" xfId="18229"/>
    <cellStyle name="Comma 5 2 3 3 6 2" xfId="18230"/>
    <cellStyle name="Comma 5 2 3 3 6 3" xfId="18231"/>
    <cellStyle name="Comma 5 2 3 3 7" xfId="18232"/>
    <cellStyle name="Comma 5 2 3 3 8" xfId="18233"/>
    <cellStyle name="Comma 5 2 3 3 9" xfId="18234"/>
    <cellStyle name="Comma 5 2 3 4" xfId="18235"/>
    <cellStyle name="Comma 5 2 3 4 2" xfId="18236"/>
    <cellStyle name="Comma 5 2 3 4 2 2" xfId="18237"/>
    <cellStyle name="Comma 5 2 3 4 2 2 2" xfId="18238"/>
    <cellStyle name="Comma 5 2 3 4 2 2 2 2" xfId="18239"/>
    <cellStyle name="Comma 5 2 3 4 2 2 2 3" xfId="18240"/>
    <cellStyle name="Comma 5 2 3 4 2 2 3" xfId="18241"/>
    <cellStyle name="Comma 5 2 3 4 2 2 4" xfId="18242"/>
    <cellStyle name="Comma 5 2 3 4 2 3" xfId="18243"/>
    <cellStyle name="Comma 5 2 3 4 2 3 2" xfId="18244"/>
    <cellStyle name="Comma 5 2 3 4 2 3 3" xfId="18245"/>
    <cellStyle name="Comma 5 2 3 4 2 4" xfId="18246"/>
    <cellStyle name="Comma 5 2 3 4 2 5" xfId="18247"/>
    <cellStyle name="Comma 5 2 3 4 3" xfId="18248"/>
    <cellStyle name="Comma 5 2 3 4 3 2" xfId="18249"/>
    <cellStyle name="Comma 5 2 3 4 3 2 2" xfId="18250"/>
    <cellStyle name="Comma 5 2 3 4 3 2 3" xfId="18251"/>
    <cellStyle name="Comma 5 2 3 4 3 3" xfId="18252"/>
    <cellStyle name="Comma 5 2 3 4 3 4" xfId="18253"/>
    <cellStyle name="Comma 5 2 3 4 4" xfId="18254"/>
    <cellStyle name="Comma 5 2 3 4 4 2" xfId="18255"/>
    <cellStyle name="Comma 5 2 3 4 4 3" xfId="18256"/>
    <cellStyle name="Comma 5 2 3 4 5" xfId="18257"/>
    <cellStyle name="Comma 5 2 3 4 6" xfId="18258"/>
    <cellStyle name="Comma 5 2 3 5" xfId="18259"/>
    <cellStyle name="Comma 5 2 3 5 2" xfId="18260"/>
    <cellStyle name="Comma 5 2 3 5 2 2" xfId="18261"/>
    <cellStyle name="Comma 5 2 3 5 2 2 2" xfId="18262"/>
    <cellStyle name="Comma 5 2 3 5 2 2 3" xfId="18263"/>
    <cellStyle name="Comma 5 2 3 5 2 3" xfId="18264"/>
    <cellStyle name="Comma 5 2 3 5 2 4" xfId="18265"/>
    <cellStyle name="Comma 5 2 3 5 3" xfId="18266"/>
    <cellStyle name="Comma 5 2 3 5 3 2" xfId="18267"/>
    <cellStyle name="Comma 5 2 3 5 3 3" xfId="18268"/>
    <cellStyle name="Comma 5 2 3 5 4" xfId="18269"/>
    <cellStyle name="Comma 5 2 3 5 5" xfId="18270"/>
    <cellStyle name="Comma 5 2 3 6" xfId="18271"/>
    <cellStyle name="Comma 5 2 3 6 2" xfId="18272"/>
    <cellStyle name="Comma 5 2 3 6 2 2" xfId="18273"/>
    <cellStyle name="Comma 5 2 3 6 2 2 2" xfId="18274"/>
    <cellStyle name="Comma 5 2 3 6 2 2 3" xfId="18275"/>
    <cellStyle name="Comma 5 2 3 6 2 3" xfId="18276"/>
    <cellStyle name="Comma 5 2 3 6 2 4" xfId="18277"/>
    <cellStyle name="Comma 5 2 3 6 3" xfId="18278"/>
    <cellStyle name="Comma 5 2 3 6 3 2" xfId="18279"/>
    <cellStyle name="Comma 5 2 3 6 3 3" xfId="18280"/>
    <cellStyle name="Comma 5 2 3 6 4" xfId="18281"/>
    <cellStyle name="Comma 5 2 3 6 5" xfId="18282"/>
    <cellStyle name="Comma 5 2 3 7" xfId="18283"/>
    <cellStyle name="Comma 5 2 3 7 2" xfId="18284"/>
    <cellStyle name="Comma 5 2 3 7 2 2" xfId="18285"/>
    <cellStyle name="Comma 5 2 3 7 2 2 2" xfId="18286"/>
    <cellStyle name="Comma 5 2 3 7 2 2 3" xfId="18287"/>
    <cellStyle name="Comma 5 2 3 7 2 3" xfId="18288"/>
    <cellStyle name="Comma 5 2 3 7 2 4" xfId="18289"/>
    <cellStyle name="Comma 5 2 3 7 3" xfId="18290"/>
    <cellStyle name="Comma 5 2 3 7 3 2" xfId="18291"/>
    <cellStyle name="Comma 5 2 3 7 3 3" xfId="18292"/>
    <cellStyle name="Comma 5 2 3 7 4" xfId="18293"/>
    <cellStyle name="Comma 5 2 3 7 5" xfId="18294"/>
    <cellStyle name="Comma 5 2 3 8" xfId="18295"/>
    <cellStyle name="Comma 5 2 3 8 2" xfId="18296"/>
    <cellStyle name="Comma 5 2 3 8 2 2" xfId="18297"/>
    <cellStyle name="Comma 5 2 3 8 2 2 2" xfId="18298"/>
    <cellStyle name="Comma 5 2 3 8 2 2 3" xfId="18299"/>
    <cellStyle name="Comma 5 2 3 8 2 3" xfId="18300"/>
    <cellStyle name="Comma 5 2 3 8 2 4" xfId="18301"/>
    <cellStyle name="Comma 5 2 3 8 3" xfId="18302"/>
    <cellStyle name="Comma 5 2 3 8 3 2" xfId="18303"/>
    <cellStyle name="Comma 5 2 3 8 3 3" xfId="18304"/>
    <cellStyle name="Comma 5 2 3 8 4" xfId="18305"/>
    <cellStyle name="Comma 5 2 3 8 5" xfId="18306"/>
    <cellStyle name="Comma 5 2 3 9" xfId="18307"/>
    <cellStyle name="Comma 5 2 3 9 2" xfId="18308"/>
    <cellStyle name="Comma 5 2 3 9 2 2" xfId="18309"/>
    <cellStyle name="Comma 5 2 3 9 2 2 2" xfId="18310"/>
    <cellStyle name="Comma 5 2 3 9 2 2 3" xfId="18311"/>
    <cellStyle name="Comma 5 2 3 9 2 3" xfId="18312"/>
    <cellStyle name="Comma 5 2 3 9 2 4" xfId="18313"/>
    <cellStyle name="Comma 5 2 3 9 3" xfId="18314"/>
    <cellStyle name="Comma 5 2 3 9 3 2" xfId="18315"/>
    <cellStyle name="Comma 5 2 3 9 3 3" xfId="18316"/>
    <cellStyle name="Comma 5 2 3 9 4" xfId="18317"/>
    <cellStyle name="Comma 5 2 3 9 5" xfId="18318"/>
    <cellStyle name="Comma 5 2 4" xfId="18319"/>
    <cellStyle name="Comma 5 2 4 2" xfId="18320"/>
    <cellStyle name="Comma 5 2 4 2 2" xfId="18321"/>
    <cellStyle name="Comma 5 2 4 2 2 2" xfId="18322"/>
    <cellStyle name="Comma 5 2 4 2 2 2 2" xfId="18323"/>
    <cellStyle name="Comma 5 2 4 2 2 2 3" xfId="18324"/>
    <cellStyle name="Comma 5 2 4 2 2 3" xfId="18325"/>
    <cellStyle name="Comma 5 2 4 2 2 4" xfId="18326"/>
    <cellStyle name="Comma 5 2 4 2 3" xfId="18327"/>
    <cellStyle name="Comma 5 2 4 2 3 2" xfId="18328"/>
    <cellStyle name="Comma 5 2 4 2 3 3" xfId="18329"/>
    <cellStyle name="Comma 5 2 4 2 4" xfId="18330"/>
    <cellStyle name="Comma 5 2 4 2 5" xfId="18331"/>
    <cellStyle name="Comma 5 2 4 3" xfId="18332"/>
    <cellStyle name="Comma 5 2 4 3 2" xfId="18333"/>
    <cellStyle name="Comma 5 2 4 3 2 2" xfId="18334"/>
    <cellStyle name="Comma 5 2 4 3 2 2 2" xfId="18335"/>
    <cellStyle name="Comma 5 2 4 3 2 2 3" xfId="18336"/>
    <cellStyle name="Comma 5 2 4 3 2 3" xfId="18337"/>
    <cellStyle name="Comma 5 2 4 3 2 4" xfId="18338"/>
    <cellStyle name="Comma 5 2 4 3 3" xfId="18339"/>
    <cellStyle name="Comma 5 2 4 3 3 2" xfId="18340"/>
    <cellStyle name="Comma 5 2 4 3 3 3" xfId="18341"/>
    <cellStyle name="Comma 5 2 4 3 4" xfId="18342"/>
    <cellStyle name="Comma 5 2 4 3 5" xfId="18343"/>
    <cellStyle name="Comma 5 2 4 4" xfId="18344"/>
    <cellStyle name="Comma 5 2 4 4 2" xfId="18345"/>
    <cellStyle name="Comma 5 2 4 4 2 2" xfId="18346"/>
    <cellStyle name="Comma 5 2 4 4 2 2 2" xfId="18347"/>
    <cellStyle name="Comma 5 2 4 4 2 2 3" xfId="18348"/>
    <cellStyle name="Comma 5 2 4 4 2 3" xfId="18349"/>
    <cellStyle name="Comma 5 2 4 4 2 4" xfId="18350"/>
    <cellStyle name="Comma 5 2 4 4 3" xfId="18351"/>
    <cellStyle name="Comma 5 2 4 4 3 2" xfId="18352"/>
    <cellStyle name="Comma 5 2 4 4 3 3" xfId="18353"/>
    <cellStyle name="Comma 5 2 4 4 4" xfId="18354"/>
    <cellStyle name="Comma 5 2 4 4 5" xfId="18355"/>
    <cellStyle name="Comma 5 2 4 5" xfId="18356"/>
    <cellStyle name="Comma 5 2 4 5 2" xfId="18357"/>
    <cellStyle name="Comma 5 2 4 5 2 2" xfId="18358"/>
    <cellStyle name="Comma 5 2 4 5 2 2 2" xfId="18359"/>
    <cellStyle name="Comma 5 2 4 5 2 2 3" xfId="18360"/>
    <cellStyle name="Comma 5 2 4 5 2 3" xfId="18361"/>
    <cellStyle name="Comma 5 2 4 5 2 4" xfId="18362"/>
    <cellStyle name="Comma 5 2 4 5 3" xfId="18363"/>
    <cellStyle name="Comma 5 2 4 5 3 2" xfId="18364"/>
    <cellStyle name="Comma 5 2 4 5 3 3" xfId="18365"/>
    <cellStyle name="Comma 5 2 4 5 4" xfId="18366"/>
    <cellStyle name="Comma 5 2 4 5 5" xfId="18367"/>
    <cellStyle name="Comma 5 2 4 6" xfId="18368"/>
    <cellStyle name="Comma 5 2 4 6 2" xfId="18369"/>
    <cellStyle name="Comma 5 2 4 6 2 2" xfId="18370"/>
    <cellStyle name="Comma 5 2 4 6 2 2 2" xfId="18371"/>
    <cellStyle name="Comma 5 2 4 6 2 2 3" xfId="18372"/>
    <cellStyle name="Comma 5 2 4 6 2 3" xfId="18373"/>
    <cellStyle name="Comma 5 2 4 6 2 4" xfId="18374"/>
    <cellStyle name="Comma 5 2 4 6 3" xfId="18375"/>
    <cellStyle name="Comma 5 2 4 6 3 2" xfId="18376"/>
    <cellStyle name="Comma 5 2 4 6 3 3" xfId="18377"/>
    <cellStyle name="Comma 5 2 4 6 4" xfId="18378"/>
    <cellStyle name="Comma 5 2 4 6 5" xfId="18379"/>
    <cellStyle name="Comma 5 2 4 7" xfId="18380"/>
    <cellStyle name="Comma 5 2 4 7 2" xfId="18381"/>
    <cellStyle name="Comma 5 2 4 7 2 2" xfId="18382"/>
    <cellStyle name="Comma 5 2 4 7 2 3" xfId="18383"/>
    <cellStyle name="Comma 5 2 4 7 3" xfId="18384"/>
    <cellStyle name="Comma 5 2 4 7 4" xfId="18385"/>
    <cellStyle name="Comma 5 2 4 8" xfId="18386"/>
    <cellStyle name="Comma 5 2 5" xfId="18387"/>
    <cellStyle name="Comma 5 2 5 2" xfId="18388"/>
    <cellStyle name="Comma 5 2 5 2 2" xfId="18389"/>
    <cellStyle name="Comma 5 2 5 3" xfId="18390"/>
    <cellStyle name="Comma 5 2 5 3 2" xfId="18391"/>
    <cellStyle name="Comma 5 2 5 3 2 2" xfId="18392"/>
    <cellStyle name="Comma 5 2 5 3 2 3" xfId="18393"/>
    <cellStyle name="Comma 5 2 5 3 3" xfId="18394"/>
    <cellStyle name="Comma 5 2 5 3 4" xfId="18395"/>
    <cellStyle name="Comma 5 2 5 4" xfId="18396"/>
    <cellStyle name="Comma 5 2 5 4 2" xfId="18397"/>
    <cellStyle name="Comma 5 2 5 4 3" xfId="18398"/>
    <cellStyle name="Comma 5 2 5 5" xfId="18399"/>
    <cellStyle name="Comma 5 2 5 6" xfId="18400"/>
    <cellStyle name="Comma 5 2 5 7" xfId="18401"/>
    <cellStyle name="Comma 5 2 6" xfId="18402"/>
    <cellStyle name="Comma 5 2 6 10" xfId="18403"/>
    <cellStyle name="Comma 5 2 6 2" xfId="18404"/>
    <cellStyle name="Comma 5 2 6 2 2" xfId="18405"/>
    <cellStyle name="Comma 5 2 6 2 2 2" xfId="18406"/>
    <cellStyle name="Comma 5 2 6 2 2 2 2" xfId="18407"/>
    <cellStyle name="Comma 5 2 6 2 2 2 3" xfId="18408"/>
    <cellStyle name="Comma 5 2 6 2 2 3" xfId="18409"/>
    <cellStyle name="Comma 5 2 6 2 2 4" xfId="18410"/>
    <cellStyle name="Comma 5 2 6 2 3" xfId="18411"/>
    <cellStyle name="Comma 5 2 6 2 3 2" xfId="18412"/>
    <cellStyle name="Comma 5 2 6 2 3 3" xfId="18413"/>
    <cellStyle name="Comma 5 2 6 2 4" xfId="18414"/>
    <cellStyle name="Comma 5 2 6 2 5" xfId="18415"/>
    <cellStyle name="Comma 5 2 6 3" xfId="18416"/>
    <cellStyle name="Comma 5 2 6 3 2" xfId="18417"/>
    <cellStyle name="Comma 5 2 6 3 2 2" xfId="18418"/>
    <cellStyle name="Comma 5 2 6 3 2 2 2" xfId="18419"/>
    <cellStyle name="Comma 5 2 6 3 2 2 3" xfId="18420"/>
    <cellStyle name="Comma 5 2 6 3 2 3" xfId="18421"/>
    <cellStyle name="Comma 5 2 6 3 2 4" xfId="18422"/>
    <cellStyle name="Comma 5 2 6 3 3" xfId="18423"/>
    <cellStyle name="Comma 5 2 6 3 3 2" xfId="18424"/>
    <cellStyle name="Comma 5 2 6 3 3 3" xfId="18425"/>
    <cellStyle name="Comma 5 2 6 3 4" xfId="18426"/>
    <cellStyle name="Comma 5 2 6 3 5" xfId="18427"/>
    <cellStyle name="Comma 5 2 6 4" xfId="18428"/>
    <cellStyle name="Comma 5 2 6 4 2" xfId="18429"/>
    <cellStyle name="Comma 5 2 6 4 2 2" xfId="18430"/>
    <cellStyle name="Comma 5 2 6 4 2 2 2" xfId="18431"/>
    <cellStyle name="Comma 5 2 6 4 2 2 3" xfId="18432"/>
    <cellStyle name="Comma 5 2 6 4 2 3" xfId="18433"/>
    <cellStyle name="Comma 5 2 6 4 2 4" xfId="18434"/>
    <cellStyle name="Comma 5 2 6 4 3" xfId="18435"/>
    <cellStyle name="Comma 5 2 6 4 3 2" xfId="18436"/>
    <cellStyle name="Comma 5 2 6 4 3 3" xfId="18437"/>
    <cellStyle name="Comma 5 2 6 4 4" xfId="18438"/>
    <cellStyle name="Comma 5 2 6 4 5" xfId="18439"/>
    <cellStyle name="Comma 5 2 6 5" xfId="18440"/>
    <cellStyle name="Comma 5 2 6 5 2" xfId="18441"/>
    <cellStyle name="Comma 5 2 6 5 2 2" xfId="18442"/>
    <cellStyle name="Comma 5 2 6 5 2 2 2" xfId="18443"/>
    <cellStyle name="Comma 5 2 6 5 2 2 3" xfId="18444"/>
    <cellStyle name="Comma 5 2 6 5 2 3" xfId="18445"/>
    <cellStyle name="Comma 5 2 6 5 2 4" xfId="18446"/>
    <cellStyle name="Comma 5 2 6 5 3" xfId="18447"/>
    <cellStyle name="Comma 5 2 6 5 3 2" xfId="18448"/>
    <cellStyle name="Comma 5 2 6 5 3 3" xfId="18449"/>
    <cellStyle name="Comma 5 2 6 5 4" xfId="18450"/>
    <cellStyle name="Comma 5 2 6 5 5" xfId="18451"/>
    <cellStyle name="Comma 5 2 6 6" xfId="18452"/>
    <cellStyle name="Comma 5 2 6 6 2" xfId="18453"/>
    <cellStyle name="Comma 5 2 6 6 2 2" xfId="18454"/>
    <cellStyle name="Comma 5 2 6 6 2 3" xfId="18455"/>
    <cellStyle name="Comma 5 2 6 6 3" xfId="18456"/>
    <cellStyle name="Comma 5 2 6 6 4" xfId="18457"/>
    <cellStyle name="Comma 5 2 6 7" xfId="18458"/>
    <cellStyle name="Comma 5 2 6 7 2" xfId="18459"/>
    <cellStyle name="Comma 5 2 6 7 3" xfId="18460"/>
    <cellStyle name="Comma 5 2 6 8" xfId="18461"/>
    <cellStyle name="Comma 5 2 6 9" xfId="18462"/>
    <cellStyle name="Comma 5 2 7" xfId="18463"/>
    <cellStyle name="Comma 5 2 8" xfId="18464"/>
    <cellStyle name="Comma 5 2 8 2" xfId="18465"/>
    <cellStyle name="Comma 5 2 8 2 2" xfId="18466"/>
    <cellStyle name="Comma 5 2 8 2 2 2" xfId="18467"/>
    <cellStyle name="Comma 5 2 8 2 2 2 2" xfId="18468"/>
    <cellStyle name="Comma 5 2 8 2 2 2 3" xfId="18469"/>
    <cellStyle name="Comma 5 2 8 2 2 3" xfId="18470"/>
    <cellStyle name="Comma 5 2 8 2 2 4" xfId="18471"/>
    <cellStyle name="Comma 5 2 8 2 3" xfId="18472"/>
    <cellStyle name="Comma 5 2 8 2 3 2" xfId="18473"/>
    <cellStyle name="Comma 5 2 8 2 3 3" xfId="18474"/>
    <cellStyle name="Comma 5 2 8 2 4" xfId="18475"/>
    <cellStyle name="Comma 5 2 8 2 5" xfId="18476"/>
    <cellStyle name="Comma 5 2 8 3" xfId="18477"/>
    <cellStyle name="Comma 5 2 8 3 2" xfId="18478"/>
    <cellStyle name="Comma 5 2 8 3 2 2" xfId="18479"/>
    <cellStyle name="Comma 5 2 8 3 2 2 2" xfId="18480"/>
    <cellStyle name="Comma 5 2 8 3 2 2 3" xfId="18481"/>
    <cellStyle name="Comma 5 2 8 3 2 3" xfId="18482"/>
    <cellStyle name="Comma 5 2 8 3 2 4" xfId="18483"/>
    <cellStyle name="Comma 5 2 8 3 3" xfId="18484"/>
    <cellStyle name="Comma 5 2 8 3 3 2" xfId="18485"/>
    <cellStyle name="Comma 5 2 8 3 3 3" xfId="18486"/>
    <cellStyle name="Comma 5 2 8 3 4" xfId="18487"/>
    <cellStyle name="Comma 5 2 8 3 5" xfId="18488"/>
    <cellStyle name="Comma 5 2 8 4" xfId="18489"/>
    <cellStyle name="Comma 5 2 8 4 2" xfId="18490"/>
    <cellStyle name="Comma 5 2 8 4 2 2" xfId="18491"/>
    <cellStyle name="Comma 5 2 8 4 2 2 2" xfId="18492"/>
    <cellStyle name="Comma 5 2 8 4 2 2 3" xfId="18493"/>
    <cellStyle name="Comma 5 2 8 4 2 3" xfId="18494"/>
    <cellStyle name="Comma 5 2 8 4 2 4" xfId="18495"/>
    <cellStyle name="Comma 5 2 8 4 3" xfId="18496"/>
    <cellStyle name="Comma 5 2 8 4 3 2" xfId="18497"/>
    <cellStyle name="Comma 5 2 8 4 3 3" xfId="18498"/>
    <cellStyle name="Comma 5 2 8 4 4" xfId="18499"/>
    <cellStyle name="Comma 5 2 8 4 5" xfId="18500"/>
    <cellStyle name="Comma 5 2 8 5" xfId="18501"/>
    <cellStyle name="Comma 5 2 8 5 2" xfId="18502"/>
    <cellStyle name="Comma 5 2 8 5 2 2" xfId="18503"/>
    <cellStyle name="Comma 5 2 8 5 2 3" xfId="18504"/>
    <cellStyle name="Comma 5 2 8 5 3" xfId="18505"/>
    <cellStyle name="Comma 5 2 8 5 4" xfId="18506"/>
    <cellStyle name="Comma 5 2 8 6" xfId="18507"/>
    <cellStyle name="Comma 5 2 8 6 2" xfId="18508"/>
    <cellStyle name="Comma 5 2 8 6 3" xfId="18509"/>
    <cellStyle name="Comma 5 2 8 7" xfId="18510"/>
    <cellStyle name="Comma 5 2 8 8" xfId="18511"/>
    <cellStyle name="Comma 5 2 8 9" xfId="18512"/>
    <cellStyle name="Comma 5 2 9" xfId="18513"/>
    <cellStyle name="Comma 5 2 9 2" xfId="18514"/>
    <cellStyle name="Comma 5 2 9 2 2" xfId="18515"/>
    <cellStyle name="Comma 5 2 9 2 2 2" xfId="18516"/>
    <cellStyle name="Comma 5 2 9 2 2 2 2" xfId="18517"/>
    <cellStyle name="Comma 5 2 9 2 2 2 3" xfId="18518"/>
    <cellStyle name="Comma 5 2 9 2 2 3" xfId="18519"/>
    <cellStyle name="Comma 5 2 9 2 2 4" xfId="18520"/>
    <cellStyle name="Comma 5 2 9 2 3" xfId="18521"/>
    <cellStyle name="Comma 5 2 9 2 3 2" xfId="18522"/>
    <cellStyle name="Comma 5 2 9 2 3 3" xfId="18523"/>
    <cellStyle name="Comma 5 2 9 2 4" xfId="18524"/>
    <cellStyle name="Comma 5 2 9 2 5" xfId="18525"/>
    <cellStyle name="Comma 5 2 9 3" xfId="18526"/>
    <cellStyle name="Comma 5 2 9 3 2" xfId="18527"/>
    <cellStyle name="Comma 5 2 9 3 2 2" xfId="18528"/>
    <cellStyle name="Comma 5 2 9 3 2 2 2" xfId="18529"/>
    <cellStyle name="Comma 5 2 9 3 2 2 3" xfId="18530"/>
    <cellStyle name="Comma 5 2 9 3 2 3" xfId="18531"/>
    <cellStyle name="Comma 5 2 9 3 2 4" xfId="18532"/>
    <cellStyle name="Comma 5 2 9 3 3" xfId="18533"/>
    <cellStyle name="Comma 5 2 9 3 3 2" xfId="18534"/>
    <cellStyle name="Comma 5 2 9 3 3 3" xfId="18535"/>
    <cellStyle name="Comma 5 2 9 3 4" xfId="18536"/>
    <cellStyle name="Comma 5 2 9 3 5" xfId="18537"/>
    <cellStyle name="Comma 5 2 9 4" xfId="18538"/>
    <cellStyle name="Comma 5 2 9 4 2" xfId="18539"/>
    <cellStyle name="Comma 5 2 9 4 2 2" xfId="18540"/>
    <cellStyle name="Comma 5 2 9 4 2 3" xfId="18541"/>
    <cellStyle name="Comma 5 2 9 4 3" xfId="18542"/>
    <cellStyle name="Comma 5 2 9 4 4" xfId="18543"/>
    <cellStyle name="Comma 5 2 9 5" xfId="18544"/>
    <cellStyle name="Comma 5 2 9 5 2" xfId="18545"/>
    <cellStyle name="Comma 5 2 9 5 3" xfId="18546"/>
    <cellStyle name="Comma 5 2 9 6" xfId="18547"/>
    <cellStyle name="Comma 5 2 9 7" xfId="18548"/>
    <cellStyle name="Comma 5 2 9 8" xfId="18549"/>
    <cellStyle name="Comma 5 20" xfId="18550"/>
    <cellStyle name="Comma 5 21" xfId="18551"/>
    <cellStyle name="Comma 5 22" xfId="18552"/>
    <cellStyle name="Comma 5 23" xfId="18553"/>
    <cellStyle name="Comma 5 24" xfId="18554"/>
    <cellStyle name="Comma 5 3" xfId="18555"/>
    <cellStyle name="Comma 5 3 10" xfId="18556"/>
    <cellStyle name="Comma 5 3 10 2" xfId="18557"/>
    <cellStyle name="Comma 5 3 10 2 2" xfId="18558"/>
    <cellStyle name="Comma 5 3 10 2 2 2" xfId="18559"/>
    <cellStyle name="Comma 5 3 10 2 2 3" xfId="18560"/>
    <cellStyle name="Comma 5 3 10 2 3" xfId="18561"/>
    <cellStyle name="Comma 5 3 10 2 4" xfId="18562"/>
    <cellStyle name="Comma 5 3 10 3" xfId="18563"/>
    <cellStyle name="Comma 5 3 10 3 2" xfId="18564"/>
    <cellStyle name="Comma 5 3 10 3 3" xfId="18565"/>
    <cellStyle name="Comma 5 3 10 4" xfId="18566"/>
    <cellStyle name="Comma 5 3 10 5" xfId="18567"/>
    <cellStyle name="Comma 5 3 11" xfId="18568"/>
    <cellStyle name="Comma 5 3 11 2" xfId="18569"/>
    <cellStyle name="Comma 5 3 11 2 2" xfId="18570"/>
    <cellStyle name="Comma 5 3 11 2 2 2" xfId="18571"/>
    <cellStyle name="Comma 5 3 11 2 2 3" xfId="18572"/>
    <cellStyle name="Comma 5 3 11 2 3" xfId="18573"/>
    <cellStyle name="Comma 5 3 11 2 4" xfId="18574"/>
    <cellStyle name="Comma 5 3 11 3" xfId="18575"/>
    <cellStyle name="Comma 5 3 11 3 2" xfId="18576"/>
    <cellStyle name="Comma 5 3 11 3 3" xfId="18577"/>
    <cellStyle name="Comma 5 3 11 4" xfId="18578"/>
    <cellStyle name="Comma 5 3 11 5" xfId="18579"/>
    <cellStyle name="Comma 5 3 12" xfId="18580"/>
    <cellStyle name="Comma 5 3 12 2" xfId="18581"/>
    <cellStyle name="Comma 5 3 12 2 2" xfId="18582"/>
    <cellStyle name="Comma 5 3 12 2 3" xfId="18583"/>
    <cellStyle name="Comma 5 3 12 3" xfId="18584"/>
    <cellStyle name="Comma 5 3 12 4" xfId="18585"/>
    <cellStyle name="Comma 5 3 13" xfId="18586"/>
    <cellStyle name="Comma 5 3 13 2" xfId="18587"/>
    <cellStyle name="Comma 5 3 13 2 2" xfId="18588"/>
    <cellStyle name="Comma 5 3 13 2 3" xfId="18589"/>
    <cellStyle name="Comma 5 3 13 3" xfId="18590"/>
    <cellStyle name="Comma 5 3 13 4" xfId="18591"/>
    <cellStyle name="Comma 5 3 14" xfId="18592"/>
    <cellStyle name="Comma 5 3 14 2" xfId="18593"/>
    <cellStyle name="Comma 5 3 14 3" xfId="18594"/>
    <cellStyle name="Comma 5 3 15" xfId="18595"/>
    <cellStyle name="Comma 5 3 16" xfId="18596"/>
    <cellStyle name="Comma 5 3 17" xfId="18597"/>
    <cellStyle name="Comma 5 3 2" xfId="18598"/>
    <cellStyle name="Comma 5 3 2 10" xfId="18599"/>
    <cellStyle name="Comma 5 3 2 10 2" xfId="18600"/>
    <cellStyle name="Comma 5 3 2 10 2 2" xfId="18601"/>
    <cellStyle name="Comma 5 3 2 10 2 3" xfId="18602"/>
    <cellStyle name="Comma 5 3 2 10 3" xfId="18603"/>
    <cellStyle name="Comma 5 3 2 10 4" xfId="18604"/>
    <cellStyle name="Comma 5 3 2 11" xfId="18605"/>
    <cellStyle name="Comma 5 3 2 11 2" xfId="18606"/>
    <cellStyle name="Comma 5 3 2 11 3" xfId="18607"/>
    <cellStyle name="Comma 5 3 2 12" xfId="18608"/>
    <cellStyle name="Comma 5 3 2 13" xfId="18609"/>
    <cellStyle name="Comma 5 3 2 14" xfId="18610"/>
    <cellStyle name="Comma 5 3 2 2" xfId="18611"/>
    <cellStyle name="Comma 5 3 2 2 10" xfId="18612"/>
    <cellStyle name="Comma 5 3 2 2 2" xfId="18613"/>
    <cellStyle name="Comma 5 3 2 2 2 2" xfId="18614"/>
    <cellStyle name="Comma 5 3 2 2 2 2 2" xfId="18615"/>
    <cellStyle name="Comma 5 3 2 2 2 2 2 2" xfId="18616"/>
    <cellStyle name="Comma 5 3 2 2 2 2 2 3" xfId="18617"/>
    <cellStyle name="Comma 5 3 2 2 2 2 3" xfId="18618"/>
    <cellStyle name="Comma 5 3 2 2 2 2 4" xfId="18619"/>
    <cellStyle name="Comma 5 3 2 2 2 3" xfId="18620"/>
    <cellStyle name="Comma 5 3 2 2 2 3 2" xfId="18621"/>
    <cellStyle name="Comma 5 3 2 2 2 3 3" xfId="18622"/>
    <cellStyle name="Comma 5 3 2 2 2 4" xfId="18623"/>
    <cellStyle name="Comma 5 3 2 2 2 5" xfId="18624"/>
    <cellStyle name="Comma 5 3 2 2 3" xfId="18625"/>
    <cellStyle name="Comma 5 3 2 2 3 2" xfId="18626"/>
    <cellStyle name="Comma 5 3 2 2 3 2 2" xfId="18627"/>
    <cellStyle name="Comma 5 3 2 2 3 2 2 2" xfId="18628"/>
    <cellStyle name="Comma 5 3 2 2 3 2 2 3" xfId="18629"/>
    <cellStyle name="Comma 5 3 2 2 3 2 3" xfId="18630"/>
    <cellStyle name="Comma 5 3 2 2 3 2 4" xfId="18631"/>
    <cellStyle name="Comma 5 3 2 2 3 3" xfId="18632"/>
    <cellStyle name="Comma 5 3 2 2 3 3 2" xfId="18633"/>
    <cellStyle name="Comma 5 3 2 2 3 3 3" xfId="18634"/>
    <cellStyle name="Comma 5 3 2 2 3 4" xfId="18635"/>
    <cellStyle name="Comma 5 3 2 2 3 5" xfId="18636"/>
    <cellStyle name="Comma 5 3 2 2 4" xfId="18637"/>
    <cellStyle name="Comma 5 3 2 2 4 2" xfId="18638"/>
    <cellStyle name="Comma 5 3 2 2 4 2 2" xfId="18639"/>
    <cellStyle name="Comma 5 3 2 2 4 2 2 2" xfId="18640"/>
    <cellStyle name="Comma 5 3 2 2 4 2 2 3" xfId="18641"/>
    <cellStyle name="Comma 5 3 2 2 4 2 3" xfId="18642"/>
    <cellStyle name="Comma 5 3 2 2 4 2 4" xfId="18643"/>
    <cellStyle name="Comma 5 3 2 2 4 3" xfId="18644"/>
    <cellStyle name="Comma 5 3 2 2 4 3 2" xfId="18645"/>
    <cellStyle name="Comma 5 3 2 2 4 3 3" xfId="18646"/>
    <cellStyle name="Comma 5 3 2 2 4 4" xfId="18647"/>
    <cellStyle name="Comma 5 3 2 2 4 5" xfId="18648"/>
    <cellStyle name="Comma 5 3 2 2 5" xfId="18649"/>
    <cellStyle name="Comma 5 3 2 2 5 2" xfId="18650"/>
    <cellStyle name="Comma 5 3 2 2 5 2 2" xfId="18651"/>
    <cellStyle name="Comma 5 3 2 2 5 2 2 2" xfId="18652"/>
    <cellStyle name="Comma 5 3 2 2 5 2 2 3" xfId="18653"/>
    <cellStyle name="Comma 5 3 2 2 5 2 3" xfId="18654"/>
    <cellStyle name="Comma 5 3 2 2 5 2 4" xfId="18655"/>
    <cellStyle name="Comma 5 3 2 2 5 3" xfId="18656"/>
    <cellStyle name="Comma 5 3 2 2 5 3 2" xfId="18657"/>
    <cellStyle name="Comma 5 3 2 2 5 3 3" xfId="18658"/>
    <cellStyle name="Comma 5 3 2 2 5 4" xfId="18659"/>
    <cellStyle name="Comma 5 3 2 2 5 5" xfId="18660"/>
    <cellStyle name="Comma 5 3 2 2 6" xfId="18661"/>
    <cellStyle name="Comma 5 3 2 2 6 2" xfId="18662"/>
    <cellStyle name="Comma 5 3 2 2 6 2 2" xfId="18663"/>
    <cellStyle name="Comma 5 3 2 2 6 2 3" xfId="18664"/>
    <cellStyle name="Comma 5 3 2 2 6 3" xfId="18665"/>
    <cellStyle name="Comma 5 3 2 2 6 4" xfId="18666"/>
    <cellStyle name="Comma 5 3 2 2 7" xfId="18667"/>
    <cellStyle name="Comma 5 3 2 2 7 2" xfId="18668"/>
    <cellStyle name="Comma 5 3 2 2 7 3" xfId="18669"/>
    <cellStyle name="Comma 5 3 2 2 8" xfId="18670"/>
    <cellStyle name="Comma 5 3 2 2 9" xfId="18671"/>
    <cellStyle name="Comma 5 3 2 3" xfId="18672"/>
    <cellStyle name="Comma 5 3 2 3 2" xfId="18673"/>
    <cellStyle name="Comma 5 3 2 3 2 2" xfId="18674"/>
    <cellStyle name="Comma 5 3 2 3 2 2 2" xfId="18675"/>
    <cellStyle name="Comma 5 3 2 3 2 2 2 2" xfId="18676"/>
    <cellStyle name="Comma 5 3 2 3 2 2 2 3" xfId="18677"/>
    <cellStyle name="Comma 5 3 2 3 2 2 3" xfId="18678"/>
    <cellStyle name="Comma 5 3 2 3 2 2 4" xfId="18679"/>
    <cellStyle name="Comma 5 3 2 3 2 3" xfId="18680"/>
    <cellStyle name="Comma 5 3 2 3 2 3 2" xfId="18681"/>
    <cellStyle name="Comma 5 3 2 3 2 3 3" xfId="18682"/>
    <cellStyle name="Comma 5 3 2 3 2 4" xfId="18683"/>
    <cellStyle name="Comma 5 3 2 3 2 5" xfId="18684"/>
    <cellStyle name="Comma 5 3 2 3 3" xfId="18685"/>
    <cellStyle name="Comma 5 3 2 3 3 2" xfId="18686"/>
    <cellStyle name="Comma 5 3 2 3 3 2 2" xfId="18687"/>
    <cellStyle name="Comma 5 3 2 3 3 2 3" xfId="18688"/>
    <cellStyle name="Comma 5 3 2 3 3 3" xfId="18689"/>
    <cellStyle name="Comma 5 3 2 3 3 4" xfId="18690"/>
    <cellStyle name="Comma 5 3 2 3 4" xfId="18691"/>
    <cellStyle name="Comma 5 3 2 3 4 2" xfId="18692"/>
    <cellStyle name="Comma 5 3 2 3 4 3" xfId="18693"/>
    <cellStyle name="Comma 5 3 2 3 5" xfId="18694"/>
    <cellStyle name="Comma 5 3 2 3 6" xfId="18695"/>
    <cellStyle name="Comma 5 3 2 4" xfId="18696"/>
    <cellStyle name="Comma 5 3 2 4 2" xfId="18697"/>
    <cellStyle name="Comma 5 3 2 4 2 2" xfId="18698"/>
    <cellStyle name="Comma 5 3 2 4 2 2 2" xfId="18699"/>
    <cellStyle name="Comma 5 3 2 4 2 2 3" xfId="18700"/>
    <cellStyle name="Comma 5 3 2 4 2 3" xfId="18701"/>
    <cellStyle name="Comma 5 3 2 4 2 4" xfId="18702"/>
    <cellStyle name="Comma 5 3 2 4 3" xfId="18703"/>
    <cellStyle name="Comma 5 3 2 4 3 2" xfId="18704"/>
    <cellStyle name="Comma 5 3 2 4 3 3" xfId="18705"/>
    <cellStyle name="Comma 5 3 2 4 4" xfId="18706"/>
    <cellStyle name="Comma 5 3 2 4 5" xfId="18707"/>
    <cellStyle name="Comma 5 3 2 5" xfId="18708"/>
    <cellStyle name="Comma 5 3 2 5 2" xfId="18709"/>
    <cellStyle name="Comma 5 3 2 5 2 2" xfId="18710"/>
    <cellStyle name="Comma 5 3 2 5 2 2 2" xfId="18711"/>
    <cellStyle name="Comma 5 3 2 5 2 2 3" xfId="18712"/>
    <cellStyle name="Comma 5 3 2 5 2 3" xfId="18713"/>
    <cellStyle name="Comma 5 3 2 5 2 4" xfId="18714"/>
    <cellStyle name="Comma 5 3 2 5 3" xfId="18715"/>
    <cellStyle name="Comma 5 3 2 5 3 2" xfId="18716"/>
    <cellStyle name="Comma 5 3 2 5 3 3" xfId="18717"/>
    <cellStyle name="Comma 5 3 2 5 4" xfId="18718"/>
    <cellStyle name="Comma 5 3 2 5 5" xfId="18719"/>
    <cellStyle name="Comma 5 3 2 6" xfId="18720"/>
    <cellStyle name="Comma 5 3 2 6 2" xfId="18721"/>
    <cellStyle name="Comma 5 3 2 6 2 2" xfId="18722"/>
    <cellStyle name="Comma 5 3 2 6 2 2 2" xfId="18723"/>
    <cellStyle name="Comma 5 3 2 6 2 2 3" xfId="18724"/>
    <cellStyle name="Comma 5 3 2 6 2 3" xfId="18725"/>
    <cellStyle name="Comma 5 3 2 6 2 4" xfId="18726"/>
    <cellStyle name="Comma 5 3 2 6 3" xfId="18727"/>
    <cellStyle name="Comma 5 3 2 6 3 2" xfId="18728"/>
    <cellStyle name="Comma 5 3 2 6 3 3" xfId="18729"/>
    <cellStyle name="Comma 5 3 2 6 4" xfId="18730"/>
    <cellStyle name="Comma 5 3 2 6 5" xfId="18731"/>
    <cellStyle name="Comma 5 3 2 7" xfId="18732"/>
    <cellStyle name="Comma 5 3 2 7 2" xfId="18733"/>
    <cellStyle name="Comma 5 3 2 7 2 2" xfId="18734"/>
    <cellStyle name="Comma 5 3 2 7 2 2 2" xfId="18735"/>
    <cellStyle name="Comma 5 3 2 7 2 2 3" xfId="18736"/>
    <cellStyle name="Comma 5 3 2 7 2 3" xfId="18737"/>
    <cellStyle name="Comma 5 3 2 7 2 4" xfId="18738"/>
    <cellStyle name="Comma 5 3 2 7 3" xfId="18739"/>
    <cellStyle name="Comma 5 3 2 7 3 2" xfId="18740"/>
    <cellStyle name="Comma 5 3 2 7 3 3" xfId="18741"/>
    <cellStyle name="Comma 5 3 2 7 4" xfId="18742"/>
    <cellStyle name="Comma 5 3 2 7 5" xfId="18743"/>
    <cellStyle name="Comma 5 3 2 8" xfId="18744"/>
    <cellStyle name="Comma 5 3 2 8 2" xfId="18745"/>
    <cellStyle name="Comma 5 3 2 8 2 2" xfId="18746"/>
    <cellStyle name="Comma 5 3 2 8 2 2 2" xfId="18747"/>
    <cellStyle name="Comma 5 3 2 8 2 2 3" xfId="18748"/>
    <cellStyle name="Comma 5 3 2 8 2 3" xfId="18749"/>
    <cellStyle name="Comma 5 3 2 8 2 4" xfId="18750"/>
    <cellStyle name="Comma 5 3 2 8 3" xfId="18751"/>
    <cellStyle name="Comma 5 3 2 8 3 2" xfId="18752"/>
    <cellStyle name="Comma 5 3 2 8 3 3" xfId="18753"/>
    <cellStyle name="Comma 5 3 2 8 4" xfId="18754"/>
    <cellStyle name="Comma 5 3 2 8 5" xfId="18755"/>
    <cellStyle name="Comma 5 3 2 9" xfId="18756"/>
    <cellStyle name="Comma 5 3 2 9 2" xfId="18757"/>
    <cellStyle name="Comma 5 3 2 9 2 2" xfId="18758"/>
    <cellStyle name="Comma 5 3 2 9 2 3" xfId="18759"/>
    <cellStyle name="Comma 5 3 2 9 3" xfId="18760"/>
    <cellStyle name="Comma 5 3 2 9 4" xfId="18761"/>
    <cellStyle name="Comma 5 3 3" xfId="18762"/>
    <cellStyle name="Comma 5 3 3 2" xfId="18763"/>
    <cellStyle name="Comma 5 3 3 2 2" xfId="18764"/>
    <cellStyle name="Comma 5 3 3 3" xfId="18765"/>
    <cellStyle name="Comma 5 3 4" xfId="18766"/>
    <cellStyle name="Comma 5 3 4 10" xfId="18767"/>
    <cellStyle name="Comma 5 3 4 2" xfId="18768"/>
    <cellStyle name="Comma 5 3 4 2 2" xfId="18769"/>
    <cellStyle name="Comma 5 3 4 2 2 2" xfId="18770"/>
    <cellStyle name="Comma 5 3 4 2 2 2 2" xfId="18771"/>
    <cellStyle name="Comma 5 3 4 2 2 2 3" xfId="18772"/>
    <cellStyle name="Comma 5 3 4 2 2 3" xfId="18773"/>
    <cellStyle name="Comma 5 3 4 2 2 4" xfId="18774"/>
    <cellStyle name="Comma 5 3 4 2 3" xfId="18775"/>
    <cellStyle name="Comma 5 3 4 2 3 2" xfId="18776"/>
    <cellStyle name="Comma 5 3 4 2 3 3" xfId="18777"/>
    <cellStyle name="Comma 5 3 4 2 4" xfId="18778"/>
    <cellStyle name="Comma 5 3 4 2 5" xfId="18779"/>
    <cellStyle name="Comma 5 3 4 3" xfId="18780"/>
    <cellStyle name="Comma 5 3 4 3 2" xfId="18781"/>
    <cellStyle name="Comma 5 3 4 3 2 2" xfId="18782"/>
    <cellStyle name="Comma 5 3 4 3 2 2 2" xfId="18783"/>
    <cellStyle name="Comma 5 3 4 3 2 2 3" xfId="18784"/>
    <cellStyle name="Comma 5 3 4 3 2 3" xfId="18785"/>
    <cellStyle name="Comma 5 3 4 3 2 4" xfId="18786"/>
    <cellStyle name="Comma 5 3 4 3 3" xfId="18787"/>
    <cellStyle name="Comma 5 3 4 3 3 2" xfId="18788"/>
    <cellStyle name="Comma 5 3 4 3 3 3" xfId="18789"/>
    <cellStyle name="Comma 5 3 4 3 4" xfId="18790"/>
    <cellStyle name="Comma 5 3 4 3 5" xfId="18791"/>
    <cellStyle name="Comma 5 3 4 4" xfId="18792"/>
    <cellStyle name="Comma 5 3 4 4 2" xfId="18793"/>
    <cellStyle name="Comma 5 3 4 4 2 2" xfId="18794"/>
    <cellStyle name="Comma 5 3 4 4 2 2 2" xfId="18795"/>
    <cellStyle name="Comma 5 3 4 4 2 2 3" xfId="18796"/>
    <cellStyle name="Comma 5 3 4 4 2 3" xfId="18797"/>
    <cellStyle name="Comma 5 3 4 4 2 4" xfId="18798"/>
    <cellStyle name="Comma 5 3 4 4 3" xfId="18799"/>
    <cellStyle name="Comma 5 3 4 4 3 2" xfId="18800"/>
    <cellStyle name="Comma 5 3 4 4 3 3" xfId="18801"/>
    <cellStyle name="Comma 5 3 4 4 4" xfId="18802"/>
    <cellStyle name="Comma 5 3 4 4 5" xfId="18803"/>
    <cellStyle name="Comma 5 3 4 5" xfId="18804"/>
    <cellStyle name="Comma 5 3 4 5 2" xfId="18805"/>
    <cellStyle name="Comma 5 3 4 5 2 2" xfId="18806"/>
    <cellStyle name="Comma 5 3 4 5 2 2 2" xfId="18807"/>
    <cellStyle name="Comma 5 3 4 5 2 2 3" xfId="18808"/>
    <cellStyle name="Comma 5 3 4 5 2 3" xfId="18809"/>
    <cellStyle name="Comma 5 3 4 5 2 4" xfId="18810"/>
    <cellStyle name="Comma 5 3 4 5 3" xfId="18811"/>
    <cellStyle name="Comma 5 3 4 5 3 2" xfId="18812"/>
    <cellStyle name="Comma 5 3 4 5 3 3" xfId="18813"/>
    <cellStyle name="Comma 5 3 4 5 4" xfId="18814"/>
    <cellStyle name="Comma 5 3 4 5 5" xfId="18815"/>
    <cellStyle name="Comma 5 3 4 6" xfId="18816"/>
    <cellStyle name="Comma 5 3 4 6 2" xfId="18817"/>
    <cellStyle name="Comma 5 3 4 6 2 2" xfId="18818"/>
    <cellStyle name="Comma 5 3 4 6 2 3" xfId="18819"/>
    <cellStyle name="Comma 5 3 4 6 3" xfId="18820"/>
    <cellStyle name="Comma 5 3 4 6 4" xfId="18821"/>
    <cellStyle name="Comma 5 3 4 7" xfId="18822"/>
    <cellStyle name="Comma 5 3 4 7 2" xfId="18823"/>
    <cellStyle name="Comma 5 3 4 7 3" xfId="18824"/>
    <cellStyle name="Comma 5 3 4 8" xfId="18825"/>
    <cellStyle name="Comma 5 3 4 9" xfId="18826"/>
    <cellStyle name="Comma 5 3 5" xfId="18827"/>
    <cellStyle name="Comma 5 3 5 2" xfId="18828"/>
    <cellStyle name="Comma 5 3 5 2 2" xfId="18829"/>
    <cellStyle name="Comma 5 3 5 2 2 2" xfId="18830"/>
    <cellStyle name="Comma 5 3 5 2 2 2 2" xfId="18831"/>
    <cellStyle name="Comma 5 3 5 2 2 2 3" xfId="18832"/>
    <cellStyle name="Comma 5 3 5 2 2 3" xfId="18833"/>
    <cellStyle name="Comma 5 3 5 2 2 4" xfId="18834"/>
    <cellStyle name="Comma 5 3 5 2 3" xfId="18835"/>
    <cellStyle name="Comma 5 3 5 2 3 2" xfId="18836"/>
    <cellStyle name="Comma 5 3 5 2 3 3" xfId="18837"/>
    <cellStyle name="Comma 5 3 5 2 4" xfId="18838"/>
    <cellStyle name="Comma 5 3 5 2 5" xfId="18839"/>
    <cellStyle name="Comma 5 3 5 3" xfId="18840"/>
    <cellStyle name="Comma 5 3 5 3 2" xfId="18841"/>
    <cellStyle name="Comma 5 3 5 3 2 2" xfId="18842"/>
    <cellStyle name="Comma 5 3 5 3 2 2 2" xfId="18843"/>
    <cellStyle name="Comma 5 3 5 3 2 2 3" xfId="18844"/>
    <cellStyle name="Comma 5 3 5 3 2 3" xfId="18845"/>
    <cellStyle name="Comma 5 3 5 3 2 4" xfId="18846"/>
    <cellStyle name="Comma 5 3 5 3 3" xfId="18847"/>
    <cellStyle name="Comma 5 3 5 3 3 2" xfId="18848"/>
    <cellStyle name="Comma 5 3 5 3 3 3" xfId="18849"/>
    <cellStyle name="Comma 5 3 5 3 4" xfId="18850"/>
    <cellStyle name="Comma 5 3 5 3 5" xfId="18851"/>
    <cellStyle name="Comma 5 3 5 4" xfId="18852"/>
    <cellStyle name="Comma 5 3 5 4 2" xfId="18853"/>
    <cellStyle name="Comma 5 3 5 4 2 2" xfId="18854"/>
    <cellStyle name="Comma 5 3 5 4 2 2 2" xfId="18855"/>
    <cellStyle name="Comma 5 3 5 4 2 2 3" xfId="18856"/>
    <cellStyle name="Comma 5 3 5 4 2 3" xfId="18857"/>
    <cellStyle name="Comma 5 3 5 4 2 4" xfId="18858"/>
    <cellStyle name="Comma 5 3 5 4 3" xfId="18859"/>
    <cellStyle name="Comma 5 3 5 4 3 2" xfId="18860"/>
    <cellStyle name="Comma 5 3 5 4 3 3" xfId="18861"/>
    <cellStyle name="Comma 5 3 5 4 4" xfId="18862"/>
    <cellStyle name="Comma 5 3 5 4 5" xfId="18863"/>
    <cellStyle name="Comma 5 3 5 5" xfId="18864"/>
    <cellStyle name="Comma 5 3 5 5 2" xfId="18865"/>
    <cellStyle name="Comma 5 3 5 5 2 2" xfId="18866"/>
    <cellStyle name="Comma 5 3 5 5 2 3" xfId="18867"/>
    <cellStyle name="Comma 5 3 5 5 3" xfId="18868"/>
    <cellStyle name="Comma 5 3 5 5 4" xfId="18869"/>
    <cellStyle name="Comma 5 3 5 6" xfId="18870"/>
    <cellStyle name="Comma 5 3 5 6 2" xfId="18871"/>
    <cellStyle name="Comma 5 3 5 6 3" xfId="18872"/>
    <cellStyle name="Comma 5 3 5 7" xfId="18873"/>
    <cellStyle name="Comma 5 3 5 8" xfId="18874"/>
    <cellStyle name="Comma 5 3 5 9" xfId="18875"/>
    <cellStyle name="Comma 5 3 6" xfId="18876"/>
    <cellStyle name="Comma 5 3 6 2" xfId="18877"/>
    <cellStyle name="Comma 5 3 6 2 2" xfId="18878"/>
    <cellStyle name="Comma 5 3 6 2 2 2" xfId="18879"/>
    <cellStyle name="Comma 5 3 6 2 2 2 2" xfId="18880"/>
    <cellStyle name="Comma 5 3 6 2 2 2 3" xfId="18881"/>
    <cellStyle name="Comma 5 3 6 2 2 3" xfId="18882"/>
    <cellStyle name="Comma 5 3 6 2 2 4" xfId="18883"/>
    <cellStyle name="Comma 5 3 6 2 3" xfId="18884"/>
    <cellStyle name="Comma 5 3 6 2 3 2" xfId="18885"/>
    <cellStyle name="Comma 5 3 6 2 3 3" xfId="18886"/>
    <cellStyle name="Comma 5 3 6 2 4" xfId="18887"/>
    <cellStyle name="Comma 5 3 6 2 5" xfId="18888"/>
    <cellStyle name="Comma 5 3 6 3" xfId="18889"/>
    <cellStyle name="Comma 5 3 6 3 2" xfId="18890"/>
    <cellStyle name="Comma 5 3 6 3 2 2" xfId="18891"/>
    <cellStyle name="Comma 5 3 6 3 2 2 2" xfId="18892"/>
    <cellStyle name="Comma 5 3 6 3 2 2 3" xfId="18893"/>
    <cellStyle name="Comma 5 3 6 3 2 3" xfId="18894"/>
    <cellStyle name="Comma 5 3 6 3 2 4" xfId="18895"/>
    <cellStyle name="Comma 5 3 6 3 3" xfId="18896"/>
    <cellStyle name="Comma 5 3 6 3 3 2" xfId="18897"/>
    <cellStyle name="Comma 5 3 6 3 3 3" xfId="18898"/>
    <cellStyle name="Comma 5 3 6 3 4" xfId="18899"/>
    <cellStyle name="Comma 5 3 6 3 5" xfId="18900"/>
    <cellStyle name="Comma 5 3 6 4" xfId="18901"/>
    <cellStyle name="Comma 5 3 6 4 2" xfId="18902"/>
    <cellStyle name="Comma 5 3 6 4 2 2" xfId="18903"/>
    <cellStyle name="Comma 5 3 6 4 2 3" xfId="18904"/>
    <cellStyle name="Comma 5 3 6 4 3" xfId="18905"/>
    <cellStyle name="Comma 5 3 6 4 4" xfId="18906"/>
    <cellStyle name="Comma 5 3 6 5" xfId="18907"/>
    <cellStyle name="Comma 5 3 6 5 2" xfId="18908"/>
    <cellStyle name="Comma 5 3 6 5 3" xfId="18909"/>
    <cellStyle name="Comma 5 3 6 6" xfId="18910"/>
    <cellStyle name="Comma 5 3 6 7" xfId="18911"/>
    <cellStyle name="Comma 5 3 6 8" xfId="18912"/>
    <cellStyle name="Comma 5 3 7" xfId="18913"/>
    <cellStyle name="Comma 5 3 7 2" xfId="18914"/>
    <cellStyle name="Comma 5 3 7 2 2" xfId="18915"/>
    <cellStyle name="Comma 5 3 7 2 2 2" xfId="18916"/>
    <cellStyle name="Comma 5 3 7 2 2 3" xfId="18917"/>
    <cellStyle name="Comma 5 3 7 2 3" xfId="18918"/>
    <cellStyle name="Comma 5 3 7 2 4" xfId="18919"/>
    <cellStyle name="Comma 5 3 7 3" xfId="18920"/>
    <cellStyle name="Comma 5 3 7 3 2" xfId="18921"/>
    <cellStyle name="Comma 5 3 7 3 3" xfId="18922"/>
    <cellStyle name="Comma 5 3 7 4" xfId="18923"/>
    <cellStyle name="Comma 5 3 7 5" xfId="18924"/>
    <cellStyle name="Comma 5 3 7 6" xfId="18925"/>
    <cellStyle name="Comma 5 3 7 7" xfId="18926"/>
    <cellStyle name="Comma 5 3 8" xfId="18927"/>
    <cellStyle name="Comma 5 3 8 2" xfId="18928"/>
    <cellStyle name="Comma 5 3 8 2 2" xfId="18929"/>
    <cellStyle name="Comma 5 3 8 2 2 2" xfId="18930"/>
    <cellStyle name="Comma 5 3 8 2 2 3" xfId="18931"/>
    <cellStyle name="Comma 5 3 8 2 3" xfId="18932"/>
    <cellStyle name="Comma 5 3 8 2 4" xfId="18933"/>
    <cellStyle name="Comma 5 3 8 3" xfId="18934"/>
    <cellStyle name="Comma 5 3 8 3 2" xfId="18935"/>
    <cellStyle name="Comma 5 3 8 3 3" xfId="18936"/>
    <cellStyle name="Comma 5 3 8 4" xfId="18937"/>
    <cellStyle name="Comma 5 3 8 5" xfId="18938"/>
    <cellStyle name="Comma 5 3 9" xfId="18939"/>
    <cellStyle name="Comma 5 3 9 2" xfId="18940"/>
    <cellStyle name="Comma 5 3 9 2 2" xfId="18941"/>
    <cellStyle name="Comma 5 3 9 2 2 2" xfId="18942"/>
    <cellStyle name="Comma 5 3 9 2 2 3" xfId="18943"/>
    <cellStyle name="Comma 5 3 9 2 3" xfId="18944"/>
    <cellStyle name="Comma 5 3 9 2 4" xfId="18945"/>
    <cellStyle name="Comma 5 3 9 3" xfId="18946"/>
    <cellStyle name="Comma 5 3 9 3 2" xfId="18947"/>
    <cellStyle name="Comma 5 3 9 3 3" xfId="18948"/>
    <cellStyle name="Comma 5 3 9 4" xfId="18949"/>
    <cellStyle name="Comma 5 3 9 5" xfId="18950"/>
    <cellStyle name="Comma 5 4" xfId="18951"/>
    <cellStyle name="Comma 5 4 10" xfId="18952"/>
    <cellStyle name="Comma 5 4 10 2" xfId="18953"/>
    <cellStyle name="Comma 5 4 10 2 2" xfId="18954"/>
    <cellStyle name="Comma 5 4 10 2 2 2" xfId="18955"/>
    <cellStyle name="Comma 5 4 10 2 2 3" xfId="18956"/>
    <cellStyle name="Comma 5 4 10 2 3" xfId="18957"/>
    <cellStyle name="Comma 5 4 10 2 4" xfId="18958"/>
    <cellStyle name="Comma 5 4 10 3" xfId="18959"/>
    <cellStyle name="Comma 5 4 10 3 2" xfId="18960"/>
    <cellStyle name="Comma 5 4 10 3 3" xfId="18961"/>
    <cellStyle name="Comma 5 4 10 4" xfId="18962"/>
    <cellStyle name="Comma 5 4 10 5" xfId="18963"/>
    <cellStyle name="Comma 5 4 11" xfId="18964"/>
    <cellStyle name="Comma 5 4 11 2" xfId="18965"/>
    <cellStyle name="Comma 5 4 11 2 2" xfId="18966"/>
    <cellStyle name="Comma 5 4 11 2 2 2" xfId="18967"/>
    <cellStyle name="Comma 5 4 11 2 2 3" xfId="18968"/>
    <cellStyle name="Comma 5 4 11 2 3" xfId="18969"/>
    <cellStyle name="Comma 5 4 11 2 4" xfId="18970"/>
    <cellStyle name="Comma 5 4 11 3" xfId="18971"/>
    <cellStyle name="Comma 5 4 11 3 2" xfId="18972"/>
    <cellStyle name="Comma 5 4 11 3 3" xfId="18973"/>
    <cellStyle name="Comma 5 4 11 4" xfId="18974"/>
    <cellStyle name="Comma 5 4 11 5" xfId="18975"/>
    <cellStyle name="Comma 5 4 12" xfId="18976"/>
    <cellStyle name="Comma 5 4 12 2" xfId="18977"/>
    <cellStyle name="Comma 5 4 12 2 2" xfId="18978"/>
    <cellStyle name="Comma 5 4 12 2 3" xfId="18979"/>
    <cellStyle name="Comma 5 4 12 3" xfId="18980"/>
    <cellStyle name="Comma 5 4 12 4" xfId="18981"/>
    <cellStyle name="Comma 5 4 13" xfId="18982"/>
    <cellStyle name="Comma 5 4 13 2" xfId="18983"/>
    <cellStyle name="Comma 5 4 13 2 2" xfId="18984"/>
    <cellStyle name="Comma 5 4 13 2 3" xfId="18985"/>
    <cellStyle name="Comma 5 4 13 3" xfId="18986"/>
    <cellStyle name="Comma 5 4 13 4" xfId="18987"/>
    <cellStyle name="Comma 5 4 14" xfId="18988"/>
    <cellStyle name="Comma 5 4 14 2" xfId="18989"/>
    <cellStyle name="Comma 5 4 14 3" xfId="18990"/>
    <cellStyle name="Comma 5 4 15" xfId="18991"/>
    <cellStyle name="Comma 5 4 16" xfId="18992"/>
    <cellStyle name="Comma 5 4 17" xfId="18993"/>
    <cellStyle name="Comma 5 4 2" xfId="18994"/>
    <cellStyle name="Comma 5 4 2 10" xfId="18995"/>
    <cellStyle name="Comma 5 4 2 10 2" xfId="18996"/>
    <cellStyle name="Comma 5 4 2 10 2 2" xfId="18997"/>
    <cellStyle name="Comma 5 4 2 10 2 3" xfId="18998"/>
    <cellStyle name="Comma 5 4 2 10 3" xfId="18999"/>
    <cellStyle name="Comma 5 4 2 10 4" xfId="19000"/>
    <cellStyle name="Comma 5 4 2 11" xfId="19001"/>
    <cellStyle name="Comma 5 4 2 11 2" xfId="19002"/>
    <cellStyle name="Comma 5 4 2 11 3" xfId="19003"/>
    <cellStyle name="Comma 5 4 2 12" xfId="19004"/>
    <cellStyle name="Comma 5 4 2 13" xfId="19005"/>
    <cellStyle name="Comma 5 4 2 14" xfId="19006"/>
    <cellStyle name="Comma 5 4 2 2" xfId="19007"/>
    <cellStyle name="Comma 5 4 2 2 10" xfId="19008"/>
    <cellStyle name="Comma 5 4 2 2 2" xfId="19009"/>
    <cellStyle name="Comma 5 4 2 2 2 2" xfId="19010"/>
    <cellStyle name="Comma 5 4 2 2 2 2 2" xfId="19011"/>
    <cellStyle name="Comma 5 4 2 2 2 2 2 2" xfId="19012"/>
    <cellStyle name="Comma 5 4 2 2 2 2 2 3" xfId="19013"/>
    <cellStyle name="Comma 5 4 2 2 2 2 3" xfId="19014"/>
    <cellStyle name="Comma 5 4 2 2 2 2 4" xfId="19015"/>
    <cellStyle name="Comma 5 4 2 2 2 3" xfId="19016"/>
    <cellStyle name="Comma 5 4 2 2 2 3 2" xfId="19017"/>
    <cellStyle name="Comma 5 4 2 2 2 3 3" xfId="19018"/>
    <cellStyle name="Comma 5 4 2 2 2 4" xfId="19019"/>
    <cellStyle name="Comma 5 4 2 2 2 5" xfId="19020"/>
    <cellStyle name="Comma 5 4 2 2 3" xfId="19021"/>
    <cellStyle name="Comma 5 4 2 2 3 2" xfId="19022"/>
    <cellStyle name="Comma 5 4 2 2 3 2 2" xfId="19023"/>
    <cellStyle name="Comma 5 4 2 2 3 2 2 2" xfId="19024"/>
    <cellStyle name="Comma 5 4 2 2 3 2 2 3" xfId="19025"/>
    <cellStyle name="Comma 5 4 2 2 3 2 3" xfId="19026"/>
    <cellStyle name="Comma 5 4 2 2 3 2 4" xfId="19027"/>
    <cellStyle name="Comma 5 4 2 2 3 3" xfId="19028"/>
    <cellStyle name="Comma 5 4 2 2 3 3 2" xfId="19029"/>
    <cellStyle name="Comma 5 4 2 2 3 3 3" xfId="19030"/>
    <cellStyle name="Comma 5 4 2 2 3 4" xfId="19031"/>
    <cellStyle name="Comma 5 4 2 2 3 5" xfId="19032"/>
    <cellStyle name="Comma 5 4 2 2 4" xfId="19033"/>
    <cellStyle name="Comma 5 4 2 2 4 2" xfId="19034"/>
    <cellStyle name="Comma 5 4 2 2 4 2 2" xfId="19035"/>
    <cellStyle name="Comma 5 4 2 2 4 2 2 2" xfId="19036"/>
    <cellStyle name="Comma 5 4 2 2 4 2 2 3" xfId="19037"/>
    <cellStyle name="Comma 5 4 2 2 4 2 3" xfId="19038"/>
    <cellStyle name="Comma 5 4 2 2 4 2 4" xfId="19039"/>
    <cellStyle name="Comma 5 4 2 2 4 3" xfId="19040"/>
    <cellStyle name="Comma 5 4 2 2 4 3 2" xfId="19041"/>
    <cellStyle name="Comma 5 4 2 2 4 3 3" xfId="19042"/>
    <cellStyle name="Comma 5 4 2 2 4 4" xfId="19043"/>
    <cellStyle name="Comma 5 4 2 2 4 5" xfId="19044"/>
    <cellStyle name="Comma 5 4 2 2 5" xfId="19045"/>
    <cellStyle name="Comma 5 4 2 2 5 2" xfId="19046"/>
    <cellStyle name="Comma 5 4 2 2 5 2 2" xfId="19047"/>
    <cellStyle name="Comma 5 4 2 2 5 2 2 2" xfId="19048"/>
    <cellStyle name="Comma 5 4 2 2 5 2 2 3" xfId="19049"/>
    <cellStyle name="Comma 5 4 2 2 5 2 3" xfId="19050"/>
    <cellStyle name="Comma 5 4 2 2 5 2 4" xfId="19051"/>
    <cellStyle name="Comma 5 4 2 2 5 3" xfId="19052"/>
    <cellStyle name="Comma 5 4 2 2 5 3 2" xfId="19053"/>
    <cellStyle name="Comma 5 4 2 2 5 3 3" xfId="19054"/>
    <cellStyle name="Comma 5 4 2 2 5 4" xfId="19055"/>
    <cellStyle name="Comma 5 4 2 2 5 5" xfId="19056"/>
    <cellStyle name="Comma 5 4 2 2 6" xfId="19057"/>
    <cellStyle name="Comma 5 4 2 2 6 2" xfId="19058"/>
    <cellStyle name="Comma 5 4 2 2 6 2 2" xfId="19059"/>
    <cellStyle name="Comma 5 4 2 2 6 2 3" xfId="19060"/>
    <cellStyle name="Comma 5 4 2 2 6 3" xfId="19061"/>
    <cellStyle name="Comma 5 4 2 2 6 4" xfId="19062"/>
    <cellStyle name="Comma 5 4 2 2 7" xfId="19063"/>
    <cellStyle name="Comma 5 4 2 2 7 2" xfId="19064"/>
    <cellStyle name="Comma 5 4 2 2 7 3" xfId="19065"/>
    <cellStyle name="Comma 5 4 2 2 8" xfId="19066"/>
    <cellStyle name="Comma 5 4 2 2 9" xfId="19067"/>
    <cellStyle name="Comma 5 4 2 3" xfId="19068"/>
    <cellStyle name="Comma 5 4 2 3 2" xfId="19069"/>
    <cellStyle name="Comma 5 4 2 3 2 2" xfId="19070"/>
    <cellStyle name="Comma 5 4 2 3 2 2 2" xfId="19071"/>
    <cellStyle name="Comma 5 4 2 3 2 2 2 2" xfId="19072"/>
    <cellStyle name="Comma 5 4 2 3 2 2 2 3" xfId="19073"/>
    <cellStyle name="Comma 5 4 2 3 2 2 3" xfId="19074"/>
    <cellStyle name="Comma 5 4 2 3 2 2 4" xfId="19075"/>
    <cellStyle name="Comma 5 4 2 3 2 3" xfId="19076"/>
    <cellStyle name="Comma 5 4 2 3 2 3 2" xfId="19077"/>
    <cellStyle name="Comma 5 4 2 3 2 3 3" xfId="19078"/>
    <cellStyle name="Comma 5 4 2 3 2 4" xfId="19079"/>
    <cellStyle name="Comma 5 4 2 3 2 5" xfId="19080"/>
    <cellStyle name="Comma 5 4 2 3 3" xfId="19081"/>
    <cellStyle name="Comma 5 4 2 3 3 2" xfId="19082"/>
    <cellStyle name="Comma 5 4 2 3 3 2 2" xfId="19083"/>
    <cellStyle name="Comma 5 4 2 3 3 2 3" xfId="19084"/>
    <cellStyle name="Comma 5 4 2 3 3 3" xfId="19085"/>
    <cellStyle name="Comma 5 4 2 3 3 4" xfId="19086"/>
    <cellStyle name="Comma 5 4 2 3 4" xfId="19087"/>
    <cellStyle name="Comma 5 4 2 3 4 2" xfId="19088"/>
    <cellStyle name="Comma 5 4 2 3 4 3" xfId="19089"/>
    <cellStyle name="Comma 5 4 2 3 5" xfId="19090"/>
    <cellStyle name="Comma 5 4 2 3 6" xfId="19091"/>
    <cellStyle name="Comma 5 4 2 4" xfId="19092"/>
    <cellStyle name="Comma 5 4 2 4 2" xfId="19093"/>
    <cellStyle name="Comma 5 4 2 4 2 2" xfId="19094"/>
    <cellStyle name="Comma 5 4 2 4 2 2 2" xfId="19095"/>
    <cellStyle name="Comma 5 4 2 4 2 2 3" xfId="19096"/>
    <cellStyle name="Comma 5 4 2 4 2 3" xfId="19097"/>
    <cellStyle name="Comma 5 4 2 4 2 4" xfId="19098"/>
    <cellStyle name="Comma 5 4 2 4 3" xfId="19099"/>
    <cellStyle name="Comma 5 4 2 4 3 2" xfId="19100"/>
    <cellStyle name="Comma 5 4 2 4 3 3" xfId="19101"/>
    <cellStyle name="Comma 5 4 2 4 4" xfId="19102"/>
    <cellStyle name="Comma 5 4 2 4 5" xfId="19103"/>
    <cellStyle name="Comma 5 4 2 5" xfId="19104"/>
    <cellStyle name="Comma 5 4 2 5 2" xfId="19105"/>
    <cellStyle name="Comma 5 4 2 5 2 2" xfId="19106"/>
    <cellStyle name="Comma 5 4 2 5 2 2 2" xfId="19107"/>
    <cellStyle name="Comma 5 4 2 5 2 2 3" xfId="19108"/>
    <cellStyle name="Comma 5 4 2 5 2 3" xfId="19109"/>
    <cellStyle name="Comma 5 4 2 5 2 4" xfId="19110"/>
    <cellStyle name="Comma 5 4 2 5 3" xfId="19111"/>
    <cellStyle name="Comma 5 4 2 5 3 2" xfId="19112"/>
    <cellStyle name="Comma 5 4 2 5 3 3" xfId="19113"/>
    <cellStyle name="Comma 5 4 2 5 4" xfId="19114"/>
    <cellStyle name="Comma 5 4 2 5 5" xfId="19115"/>
    <cellStyle name="Comma 5 4 2 6" xfId="19116"/>
    <cellStyle name="Comma 5 4 2 6 2" xfId="19117"/>
    <cellStyle name="Comma 5 4 2 6 2 2" xfId="19118"/>
    <cellStyle name="Comma 5 4 2 6 2 2 2" xfId="19119"/>
    <cellStyle name="Comma 5 4 2 6 2 2 3" xfId="19120"/>
    <cellStyle name="Comma 5 4 2 6 2 3" xfId="19121"/>
    <cellStyle name="Comma 5 4 2 6 2 4" xfId="19122"/>
    <cellStyle name="Comma 5 4 2 6 3" xfId="19123"/>
    <cellStyle name="Comma 5 4 2 6 3 2" xfId="19124"/>
    <cellStyle name="Comma 5 4 2 6 3 3" xfId="19125"/>
    <cellStyle name="Comma 5 4 2 6 4" xfId="19126"/>
    <cellStyle name="Comma 5 4 2 6 5" xfId="19127"/>
    <cellStyle name="Comma 5 4 2 7" xfId="19128"/>
    <cellStyle name="Comma 5 4 2 7 2" xfId="19129"/>
    <cellStyle name="Comma 5 4 2 7 2 2" xfId="19130"/>
    <cellStyle name="Comma 5 4 2 7 2 2 2" xfId="19131"/>
    <cellStyle name="Comma 5 4 2 7 2 2 3" xfId="19132"/>
    <cellStyle name="Comma 5 4 2 7 2 3" xfId="19133"/>
    <cellStyle name="Comma 5 4 2 7 2 4" xfId="19134"/>
    <cellStyle name="Comma 5 4 2 7 3" xfId="19135"/>
    <cellStyle name="Comma 5 4 2 7 3 2" xfId="19136"/>
    <cellStyle name="Comma 5 4 2 7 3 3" xfId="19137"/>
    <cellStyle name="Comma 5 4 2 7 4" xfId="19138"/>
    <cellStyle name="Comma 5 4 2 7 5" xfId="19139"/>
    <cellStyle name="Comma 5 4 2 8" xfId="19140"/>
    <cellStyle name="Comma 5 4 2 8 2" xfId="19141"/>
    <cellStyle name="Comma 5 4 2 8 2 2" xfId="19142"/>
    <cellStyle name="Comma 5 4 2 8 2 2 2" xfId="19143"/>
    <cellStyle name="Comma 5 4 2 8 2 2 3" xfId="19144"/>
    <cellStyle name="Comma 5 4 2 8 2 3" xfId="19145"/>
    <cellStyle name="Comma 5 4 2 8 2 4" xfId="19146"/>
    <cellStyle name="Comma 5 4 2 8 3" xfId="19147"/>
    <cellStyle name="Comma 5 4 2 8 3 2" xfId="19148"/>
    <cellStyle name="Comma 5 4 2 8 3 3" xfId="19149"/>
    <cellStyle name="Comma 5 4 2 8 4" xfId="19150"/>
    <cellStyle name="Comma 5 4 2 8 5" xfId="19151"/>
    <cellStyle name="Comma 5 4 2 9" xfId="19152"/>
    <cellStyle name="Comma 5 4 2 9 2" xfId="19153"/>
    <cellStyle name="Comma 5 4 2 9 2 2" xfId="19154"/>
    <cellStyle name="Comma 5 4 2 9 2 3" xfId="19155"/>
    <cellStyle name="Comma 5 4 2 9 3" xfId="19156"/>
    <cellStyle name="Comma 5 4 2 9 4" xfId="19157"/>
    <cellStyle name="Comma 5 4 3" xfId="19158"/>
    <cellStyle name="Comma 5 4 3 2" xfId="19159"/>
    <cellStyle name="Comma 5 4 3 3" xfId="19160"/>
    <cellStyle name="Comma 5 4 3 3 2" xfId="19161"/>
    <cellStyle name="Comma 5 4 3 3 2 2" xfId="19162"/>
    <cellStyle name="Comma 5 4 3 3 2 3" xfId="19163"/>
    <cellStyle name="Comma 5 4 3 3 3" xfId="19164"/>
    <cellStyle name="Comma 5 4 3 3 4" xfId="19165"/>
    <cellStyle name="Comma 5 4 3 4" xfId="19166"/>
    <cellStyle name="Comma 5 4 3 4 2" xfId="19167"/>
    <cellStyle name="Comma 5 4 3 4 3" xfId="19168"/>
    <cellStyle name="Comma 5 4 3 5" xfId="19169"/>
    <cellStyle name="Comma 5 4 3 6" xfId="19170"/>
    <cellStyle name="Comma 5 4 3 7" xfId="19171"/>
    <cellStyle name="Comma 5 4 4" xfId="19172"/>
    <cellStyle name="Comma 5 4 4 2" xfId="19173"/>
    <cellStyle name="Comma 5 4 4 2 2" xfId="19174"/>
    <cellStyle name="Comma 5 4 4 2 2 2" xfId="19175"/>
    <cellStyle name="Comma 5 4 4 2 2 2 2" xfId="19176"/>
    <cellStyle name="Comma 5 4 4 2 2 2 3" xfId="19177"/>
    <cellStyle name="Comma 5 4 4 2 2 3" xfId="19178"/>
    <cellStyle name="Comma 5 4 4 2 2 4" xfId="19179"/>
    <cellStyle name="Comma 5 4 4 2 3" xfId="19180"/>
    <cellStyle name="Comma 5 4 4 2 3 2" xfId="19181"/>
    <cellStyle name="Comma 5 4 4 2 3 3" xfId="19182"/>
    <cellStyle name="Comma 5 4 4 2 4" xfId="19183"/>
    <cellStyle name="Comma 5 4 4 2 5" xfId="19184"/>
    <cellStyle name="Comma 5 4 4 3" xfId="19185"/>
    <cellStyle name="Comma 5 4 4 3 2" xfId="19186"/>
    <cellStyle name="Comma 5 4 4 3 2 2" xfId="19187"/>
    <cellStyle name="Comma 5 4 4 3 2 2 2" xfId="19188"/>
    <cellStyle name="Comma 5 4 4 3 2 2 3" xfId="19189"/>
    <cellStyle name="Comma 5 4 4 3 2 3" xfId="19190"/>
    <cellStyle name="Comma 5 4 4 3 2 4" xfId="19191"/>
    <cellStyle name="Comma 5 4 4 3 3" xfId="19192"/>
    <cellStyle name="Comma 5 4 4 3 3 2" xfId="19193"/>
    <cellStyle name="Comma 5 4 4 3 3 3" xfId="19194"/>
    <cellStyle name="Comma 5 4 4 3 4" xfId="19195"/>
    <cellStyle name="Comma 5 4 4 3 5" xfId="19196"/>
    <cellStyle name="Comma 5 4 4 4" xfId="19197"/>
    <cellStyle name="Comma 5 4 4 4 2" xfId="19198"/>
    <cellStyle name="Comma 5 4 4 4 2 2" xfId="19199"/>
    <cellStyle name="Comma 5 4 4 4 2 2 2" xfId="19200"/>
    <cellStyle name="Comma 5 4 4 4 2 2 3" xfId="19201"/>
    <cellStyle name="Comma 5 4 4 4 2 3" xfId="19202"/>
    <cellStyle name="Comma 5 4 4 4 2 4" xfId="19203"/>
    <cellStyle name="Comma 5 4 4 4 3" xfId="19204"/>
    <cellStyle name="Comma 5 4 4 4 3 2" xfId="19205"/>
    <cellStyle name="Comma 5 4 4 4 3 3" xfId="19206"/>
    <cellStyle name="Comma 5 4 4 4 4" xfId="19207"/>
    <cellStyle name="Comma 5 4 4 4 5" xfId="19208"/>
    <cellStyle name="Comma 5 4 4 5" xfId="19209"/>
    <cellStyle name="Comma 5 4 4 5 2" xfId="19210"/>
    <cellStyle name="Comma 5 4 4 5 2 2" xfId="19211"/>
    <cellStyle name="Comma 5 4 4 5 2 3" xfId="19212"/>
    <cellStyle name="Comma 5 4 4 5 3" xfId="19213"/>
    <cellStyle name="Comma 5 4 4 5 4" xfId="19214"/>
    <cellStyle name="Comma 5 4 4 6" xfId="19215"/>
    <cellStyle name="Comma 5 4 4 6 2" xfId="19216"/>
    <cellStyle name="Comma 5 4 4 6 3" xfId="19217"/>
    <cellStyle name="Comma 5 4 4 7" xfId="19218"/>
    <cellStyle name="Comma 5 4 4 8" xfId="19219"/>
    <cellStyle name="Comma 5 4 4 9" xfId="19220"/>
    <cellStyle name="Comma 5 4 5" xfId="19221"/>
    <cellStyle name="Comma 5 4 5 2" xfId="19222"/>
    <cellStyle name="Comma 5 4 5 2 2" xfId="19223"/>
    <cellStyle name="Comma 5 4 5 2 2 2" xfId="19224"/>
    <cellStyle name="Comma 5 4 5 2 2 2 2" xfId="19225"/>
    <cellStyle name="Comma 5 4 5 2 2 2 3" xfId="19226"/>
    <cellStyle name="Comma 5 4 5 2 2 3" xfId="19227"/>
    <cellStyle name="Comma 5 4 5 2 2 4" xfId="19228"/>
    <cellStyle name="Comma 5 4 5 2 3" xfId="19229"/>
    <cellStyle name="Comma 5 4 5 2 3 2" xfId="19230"/>
    <cellStyle name="Comma 5 4 5 2 3 3" xfId="19231"/>
    <cellStyle name="Comma 5 4 5 2 4" xfId="19232"/>
    <cellStyle name="Comma 5 4 5 2 5" xfId="19233"/>
    <cellStyle name="Comma 5 4 5 3" xfId="19234"/>
    <cellStyle name="Comma 5 4 5 3 2" xfId="19235"/>
    <cellStyle name="Comma 5 4 5 3 2 2" xfId="19236"/>
    <cellStyle name="Comma 5 4 5 3 2 2 2" xfId="19237"/>
    <cellStyle name="Comma 5 4 5 3 2 2 3" xfId="19238"/>
    <cellStyle name="Comma 5 4 5 3 2 3" xfId="19239"/>
    <cellStyle name="Comma 5 4 5 3 2 4" xfId="19240"/>
    <cellStyle name="Comma 5 4 5 3 3" xfId="19241"/>
    <cellStyle name="Comma 5 4 5 3 3 2" xfId="19242"/>
    <cellStyle name="Comma 5 4 5 3 3 3" xfId="19243"/>
    <cellStyle name="Comma 5 4 5 3 4" xfId="19244"/>
    <cellStyle name="Comma 5 4 5 3 5" xfId="19245"/>
    <cellStyle name="Comma 5 4 5 4" xfId="19246"/>
    <cellStyle name="Comma 5 4 5 4 2" xfId="19247"/>
    <cellStyle name="Comma 5 4 5 4 2 2" xfId="19248"/>
    <cellStyle name="Comma 5 4 5 4 2 2 2" xfId="19249"/>
    <cellStyle name="Comma 5 4 5 4 2 2 3" xfId="19250"/>
    <cellStyle name="Comma 5 4 5 4 2 3" xfId="19251"/>
    <cellStyle name="Comma 5 4 5 4 2 4" xfId="19252"/>
    <cellStyle name="Comma 5 4 5 4 3" xfId="19253"/>
    <cellStyle name="Comma 5 4 5 4 3 2" xfId="19254"/>
    <cellStyle name="Comma 5 4 5 4 3 3" xfId="19255"/>
    <cellStyle name="Comma 5 4 5 4 4" xfId="19256"/>
    <cellStyle name="Comma 5 4 5 4 5" xfId="19257"/>
    <cellStyle name="Comma 5 4 5 5" xfId="19258"/>
    <cellStyle name="Comma 5 4 5 5 2" xfId="19259"/>
    <cellStyle name="Comma 5 4 5 5 2 2" xfId="19260"/>
    <cellStyle name="Comma 5 4 5 5 2 3" xfId="19261"/>
    <cellStyle name="Comma 5 4 5 5 3" xfId="19262"/>
    <cellStyle name="Comma 5 4 5 5 4" xfId="19263"/>
    <cellStyle name="Comma 5 4 5 6" xfId="19264"/>
    <cellStyle name="Comma 5 4 5 6 2" xfId="19265"/>
    <cellStyle name="Comma 5 4 5 6 3" xfId="19266"/>
    <cellStyle name="Comma 5 4 5 7" xfId="19267"/>
    <cellStyle name="Comma 5 4 5 8" xfId="19268"/>
    <cellStyle name="Comma 5 4 5 9" xfId="19269"/>
    <cellStyle name="Comma 5 4 6" xfId="19270"/>
    <cellStyle name="Comma 5 4 6 2" xfId="19271"/>
    <cellStyle name="Comma 5 4 6 2 2" xfId="19272"/>
    <cellStyle name="Comma 5 4 6 2 2 2" xfId="19273"/>
    <cellStyle name="Comma 5 4 6 2 2 2 2" xfId="19274"/>
    <cellStyle name="Comma 5 4 6 2 2 2 3" xfId="19275"/>
    <cellStyle name="Comma 5 4 6 2 2 3" xfId="19276"/>
    <cellStyle name="Comma 5 4 6 2 2 4" xfId="19277"/>
    <cellStyle name="Comma 5 4 6 2 3" xfId="19278"/>
    <cellStyle name="Comma 5 4 6 2 3 2" xfId="19279"/>
    <cellStyle name="Comma 5 4 6 2 3 3" xfId="19280"/>
    <cellStyle name="Comma 5 4 6 2 4" xfId="19281"/>
    <cellStyle name="Comma 5 4 6 2 5" xfId="19282"/>
    <cellStyle name="Comma 5 4 6 3" xfId="19283"/>
    <cellStyle name="Comma 5 4 6 3 2" xfId="19284"/>
    <cellStyle name="Comma 5 4 6 3 2 2" xfId="19285"/>
    <cellStyle name="Comma 5 4 6 3 2 3" xfId="19286"/>
    <cellStyle name="Comma 5 4 6 3 3" xfId="19287"/>
    <cellStyle name="Comma 5 4 6 3 4" xfId="19288"/>
    <cellStyle name="Comma 5 4 6 4" xfId="19289"/>
    <cellStyle name="Comma 5 4 6 4 2" xfId="19290"/>
    <cellStyle name="Comma 5 4 6 4 3" xfId="19291"/>
    <cellStyle name="Comma 5 4 6 5" xfId="19292"/>
    <cellStyle name="Comma 5 4 6 6" xfId="19293"/>
    <cellStyle name="Comma 5 4 7" xfId="19294"/>
    <cellStyle name="Comma 5 4 7 2" xfId="19295"/>
    <cellStyle name="Comma 5 4 7 2 2" xfId="19296"/>
    <cellStyle name="Comma 5 4 7 2 2 2" xfId="19297"/>
    <cellStyle name="Comma 5 4 7 2 2 3" xfId="19298"/>
    <cellStyle name="Comma 5 4 7 2 3" xfId="19299"/>
    <cellStyle name="Comma 5 4 7 2 4" xfId="19300"/>
    <cellStyle name="Comma 5 4 7 3" xfId="19301"/>
    <cellStyle name="Comma 5 4 7 3 2" xfId="19302"/>
    <cellStyle name="Comma 5 4 7 3 3" xfId="19303"/>
    <cellStyle name="Comma 5 4 7 4" xfId="19304"/>
    <cellStyle name="Comma 5 4 7 5" xfId="19305"/>
    <cellStyle name="Comma 5 4 8" xfId="19306"/>
    <cellStyle name="Comma 5 4 8 2" xfId="19307"/>
    <cellStyle name="Comma 5 4 8 2 2" xfId="19308"/>
    <cellStyle name="Comma 5 4 8 2 2 2" xfId="19309"/>
    <cellStyle name="Comma 5 4 8 2 2 3" xfId="19310"/>
    <cellStyle name="Comma 5 4 8 2 3" xfId="19311"/>
    <cellStyle name="Comma 5 4 8 2 4" xfId="19312"/>
    <cellStyle name="Comma 5 4 8 3" xfId="19313"/>
    <cellStyle name="Comma 5 4 8 3 2" xfId="19314"/>
    <cellStyle name="Comma 5 4 8 3 3" xfId="19315"/>
    <cellStyle name="Comma 5 4 8 4" xfId="19316"/>
    <cellStyle name="Comma 5 4 8 5" xfId="19317"/>
    <cellStyle name="Comma 5 4 9" xfId="19318"/>
    <cellStyle name="Comma 5 4 9 2" xfId="19319"/>
    <cellStyle name="Comma 5 4 9 2 2" xfId="19320"/>
    <cellStyle name="Comma 5 4 9 2 2 2" xfId="19321"/>
    <cellStyle name="Comma 5 4 9 2 2 3" xfId="19322"/>
    <cellStyle name="Comma 5 4 9 2 3" xfId="19323"/>
    <cellStyle name="Comma 5 4 9 2 4" xfId="19324"/>
    <cellStyle name="Comma 5 4 9 3" xfId="19325"/>
    <cellStyle name="Comma 5 4 9 3 2" xfId="19326"/>
    <cellStyle name="Comma 5 4 9 3 3" xfId="19327"/>
    <cellStyle name="Comma 5 4 9 4" xfId="19328"/>
    <cellStyle name="Comma 5 4 9 5" xfId="19329"/>
    <cellStyle name="Comma 5 5" xfId="19330"/>
    <cellStyle name="Comma 5 5 10" xfId="19331"/>
    <cellStyle name="Comma 5 5 10 2" xfId="19332"/>
    <cellStyle name="Comma 5 5 10 2 2" xfId="19333"/>
    <cellStyle name="Comma 5 5 10 2 3" xfId="19334"/>
    <cellStyle name="Comma 5 5 10 3" xfId="19335"/>
    <cellStyle name="Comma 5 5 10 4" xfId="19336"/>
    <cellStyle name="Comma 5 5 11" xfId="19337"/>
    <cellStyle name="Comma 5 5 11 2" xfId="19338"/>
    <cellStyle name="Comma 5 5 11 2 2" xfId="19339"/>
    <cellStyle name="Comma 5 5 11 2 3" xfId="19340"/>
    <cellStyle name="Comma 5 5 11 3" xfId="19341"/>
    <cellStyle name="Comma 5 5 11 4" xfId="19342"/>
    <cellStyle name="Comma 5 5 12" xfId="19343"/>
    <cellStyle name="Comma 5 5 12 2" xfId="19344"/>
    <cellStyle name="Comma 5 5 12 3" xfId="19345"/>
    <cellStyle name="Comma 5 5 13" xfId="19346"/>
    <cellStyle name="Comma 5 5 14" xfId="19347"/>
    <cellStyle name="Comma 5 5 15" xfId="19348"/>
    <cellStyle name="Comma 5 5 2" xfId="19349"/>
    <cellStyle name="Comma 5 5 2 10" xfId="19350"/>
    <cellStyle name="Comma 5 5 2 2" xfId="19351"/>
    <cellStyle name="Comma 5 5 2 2 2" xfId="19352"/>
    <cellStyle name="Comma 5 5 2 2 2 2" xfId="19353"/>
    <cellStyle name="Comma 5 5 2 2 2 2 2" xfId="19354"/>
    <cellStyle name="Comma 5 5 2 2 2 2 3" xfId="19355"/>
    <cellStyle name="Comma 5 5 2 2 2 3" xfId="19356"/>
    <cellStyle name="Comma 5 5 2 2 2 4" xfId="19357"/>
    <cellStyle name="Comma 5 5 2 2 3" xfId="19358"/>
    <cellStyle name="Comma 5 5 2 2 3 2" xfId="19359"/>
    <cellStyle name="Comma 5 5 2 2 3 3" xfId="19360"/>
    <cellStyle name="Comma 5 5 2 2 4" xfId="19361"/>
    <cellStyle name="Comma 5 5 2 2 5" xfId="19362"/>
    <cellStyle name="Comma 5 5 2 3" xfId="19363"/>
    <cellStyle name="Comma 5 5 2 3 2" xfId="19364"/>
    <cellStyle name="Comma 5 5 2 3 2 2" xfId="19365"/>
    <cellStyle name="Comma 5 5 2 3 2 2 2" xfId="19366"/>
    <cellStyle name="Comma 5 5 2 3 2 2 3" xfId="19367"/>
    <cellStyle name="Comma 5 5 2 3 2 3" xfId="19368"/>
    <cellStyle name="Comma 5 5 2 3 2 4" xfId="19369"/>
    <cellStyle name="Comma 5 5 2 3 3" xfId="19370"/>
    <cellStyle name="Comma 5 5 2 3 3 2" xfId="19371"/>
    <cellStyle name="Comma 5 5 2 3 3 3" xfId="19372"/>
    <cellStyle name="Comma 5 5 2 3 4" xfId="19373"/>
    <cellStyle name="Comma 5 5 2 3 5" xfId="19374"/>
    <cellStyle name="Comma 5 5 2 4" xfId="19375"/>
    <cellStyle name="Comma 5 5 2 4 2" xfId="19376"/>
    <cellStyle name="Comma 5 5 2 4 2 2" xfId="19377"/>
    <cellStyle name="Comma 5 5 2 4 2 2 2" xfId="19378"/>
    <cellStyle name="Comma 5 5 2 4 2 2 3" xfId="19379"/>
    <cellStyle name="Comma 5 5 2 4 2 3" xfId="19380"/>
    <cellStyle name="Comma 5 5 2 4 2 4" xfId="19381"/>
    <cellStyle name="Comma 5 5 2 4 3" xfId="19382"/>
    <cellStyle name="Comma 5 5 2 4 3 2" xfId="19383"/>
    <cellStyle name="Comma 5 5 2 4 3 3" xfId="19384"/>
    <cellStyle name="Comma 5 5 2 4 4" xfId="19385"/>
    <cellStyle name="Comma 5 5 2 4 5" xfId="19386"/>
    <cellStyle name="Comma 5 5 2 5" xfId="19387"/>
    <cellStyle name="Comma 5 5 2 5 2" xfId="19388"/>
    <cellStyle name="Comma 5 5 2 5 2 2" xfId="19389"/>
    <cellStyle name="Comma 5 5 2 5 2 2 2" xfId="19390"/>
    <cellStyle name="Comma 5 5 2 5 2 2 3" xfId="19391"/>
    <cellStyle name="Comma 5 5 2 5 2 3" xfId="19392"/>
    <cellStyle name="Comma 5 5 2 5 2 4" xfId="19393"/>
    <cellStyle name="Comma 5 5 2 5 3" xfId="19394"/>
    <cellStyle name="Comma 5 5 2 5 3 2" xfId="19395"/>
    <cellStyle name="Comma 5 5 2 5 3 3" xfId="19396"/>
    <cellStyle name="Comma 5 5 2 5 4" xfId="19397"/>
    <cellStyle name="Comma 5 5 2 5 5" xfId="19398"/>
    <cellStyle name="Comma 5 5 2 6" xfId="19399"/>
    <cellStyle name="Comma 5 5 2 6 2" xfId="19400"/>
    <cellStyle name="Comma 5 5 2 6 2 2" xfId="19401"/>
    <cellStyle name="Comma 5 5 2 6 2 3" xfId="19402"/>
    <cellStyle name="Comma 5 5 2 6 3" xfId="19403"/>
    <cellStyle name="Comma 5 5 2 6 4" xfId="19404"/>
    <cellStyle name="Comma 5 5 2 7" xfId="19405"/>
    <cellStyle name="Comma 5 5 2 7 2" xfId="19406"/>
    <cellStyle name="Comma 5 5 2 7 3" xfId="19407"/>
    <cellStyle name="Comma 5 5 2 8" xfId="19408"/>
    <cellStyle name="Comma 5 5 2 9" xfId="19409"/>
    <cellStyle name="Comma 5 5 3" xfId="19410"/>
    <cellStyle name="Comma 5 5 3 2" xfId="19411"/>
    <cellStyle name="Comma 5 5 3 2 2" xfId="19412"/>
    <cellStyle name="Comma 5 5 3 2 2 2" xfId="19413"/>
    <cellStyle name="Comma 5 5 3 2 2 2 2" xfId="19414"/>
    <cellStyle name="Comma 5 5 3 2 2 2 3" xfId="19415"/>
    <cellStyle name="Comma 5 5 3 2 2 3" xfId="19416"/>
    <cellStyle name="Comma 5 5 3 2 2 4" xfId="19417"/>
    <cellStyle name="Comma 5 5 3 2 3" xfId="19418"/>
    <cellStyle name="Comma 5 5 3 2 3 2" xfId="19419"/>
    <cellStyle name="Comma 5 5 3 2 3 3" xfId="19420"/>
    <cellStyle name="Comma 5 5 3 2 4" xfId="19421"/>
    <cellStyle name="Comma 5 5 3 2 5" xfId="19422"/>
    <cellStyle name="Comma 5 5 3 3" xfId="19423"/>
    <cellStyle name="Comma 5 5 3 3 2" xfId="19424"/>
    <cellStyle name="Comma 5 5 3 3 2 2" xfId="19425"/>
    <cellStyle name="Comma 5 5 3 3 2 2 2" xfId="19426"/>
    <cellStyle name="Comma 5 5 3 3 2 2 3" xfId="19427"/>
    <cellStyle name="Comma 5 5 3 3 2 3" xfId="19428"/>
    <cellStyle name="Comma 5 5 3 3 2 4" xfId="19429"/>
    <cellStyle name="Comma 5 5 3 3 3" xfId="19430"/>
    <cellStyle name="Comma 5 5 3 3 3 2" xfId="19431"/>
    <cellStyle name="Comma 5 5 3 3 3 3" xfId="19432"/>
    <cellStyle name="Comma 5 5 3 3 4" xfId="19433"/>
    <cellStyle name="Comma 5 5 3 3 5" xfId="19434"/>
    <cellStyle name="Comma 5 5 3 4" xfId="19435"/>
    <cellStyle name="Comma 5 5 3 4 2" xfId="19436"/>
    <cellStyle name="Comma 5 5 3 4 2 2" xfId="19437"/>
    <cellStyle name="Comma 5 5 3 4 2 2 2" xfId="19438"/>
    <cellStyle name="Comma 5 5 3 4 2 2 3" xfId="19439"/>
    <cellStyle name="Comma 5 5 3 4 2 3" xfId="19440"/>
    <cellStyle name="Comma 5 5 3 4 2 4" xfId="19441"/>
    <cellStyle name="Comma 5 5 3 4 3" xfId="19442"/>
    <cellStyle name="Comma 5 5 3 4 3 2" xfId="19443"/>
    <cellStyle name="Comma 5 5 3 4 3 3" xfId="19444"/>
    <cellStyle name="Comma 5 5 3 4 4" xfId="19445"/>
    <cellStyle name="Comma 5 5 3 4 5" xfId="19446"/>
    <cellStyle name="Comma 5 5 3 5" xfId="19447"/>
    <cellStyle name="Comma 5 5 3 5 2" xfId="19448"/>
    <cellStyle name="Comma 5 5 3 5 2 2" xfId="19449"/>
    <cellStyle name="Comma 5 5 3 5 2 3" xfId="19450"/>
    <cellStyle name="Comma 5 5 3 5 3" xfId="19451"/>
    <cellStyle name="Comma 5 5 3 5 4" xfId="19452"/>
    <cellStyle name="Comma 5 5 3 6" xfId="19453"/>
    <cellStyle name="Comma 5 5 3 6 2" xfId="19454"/>
    <cellStyle name="Comma 5 5 3 6 3" xfId="19455"/>
    <cellStyle name="Comma 5 5 3 7" xfId="19456"/>
    <cellStyle name="Comma 5 5 3 8" xfId="19457"/>
    <cellStyle name="Comma 5 5 3 9" xfId="19458"/>
    <cellStyle name="Comma 5 5 4" xfId="19459"/>
    <cellStyle name="Comma 5 5 4 2" xfId="19460"/>
    <cellStyle name="Comma 5 5 4 2 2" xfId="19461"/>
    <cellStyle name="Comma 5 5 4 2 2 2" xfId="19462"/>
    <cellStyle name="Comma 5 5 4 2 2 2 2" xfId="19463"/>
    <cellStyle name="Comma 5 5 4 2 2 2 3" xfId="19464"/>
    <cellStyle name="Comma 5 5 4 2 2 3" xfId="19465"/>
    <cellStyle name="Comma 5 5 4 2 2 4" xfId="19466"/>
    <cellStyle name="Comma 5 5 4 2 3" xfId="19467"/>
    <cellStyle name="Comma 5 5 4 2 3 2" xfId="19468"/>
    <cellStyle name="Comma 5 5 4 2 3 3" xfId="19469"/>
    <cellStyle name="Comma 5 5 4 2 4" xfId="19470"/>
    <cellStyle name="Comma 5 5 4 2 5" xfId="19471"/>
    <cellStyle name="Comma 5 5 4 3" xfId="19472"/>
    <cellStyle name="Comma 5 5 4 3 2" xfId="19473"/>
    <cellStyle name="Comma 5 5 4 3 2 2" xfId="19474"/>
    <cellStyle name="Comma 5 5 4 3 2 3" xfId="19475"/>
    <cellStyle name="Comma 5 5 4 3 3" xfId="19476"/>
    <cellStyle name="Comma 5 5 4 3 4" xfId="19477"/>
    <cellStyle name="Comma 5 5 4 4" xfId="19478"/>
    <cellStyle name="Comma 5 5 4 4 2" xfId="19479"/>
    <cellStyle name="Comma 5 5 4 4 3" xfId="19480"/>
    <cellStyle name="Comma 5 5 4 5" xfId="19481"/>
    <cellStyle name="Comma 5 5 4 6" xfId="19482"/>
    <cellStyle name="Comma 5 5 5" xfId="19483"/>
    <cellStyle name="Comma 5 5 5 2" xfId="19484"/>
    <cellStyle name="Comma 5 5 5 2 2" xfId="19485"/>
    <cellStyle name="Comma 5 5 5 2 2 2" xfId="19486"/>
    <cellStyle name="Comma 5 5 5 2 2 3" xfId="19487"/>
    <cellStyle name="Comma 5 5 5 2 3" xfId="19488"/>
    <cellStyle name="Comma 5 5 5 2 4" xfId="19489"/>
    <cellStyle name="Comma 5 5 5 3" xfId="19490"/>
    <cellStyle name="Comma 5 5 5 3 2" xfId="19491"/>
    <cellStyle name="Comma 5 5 5 3 3" xfId="19492"/>
    <cellStyle name="Comma 5 5 5 4" xfId="19493"/>
    <cellStyle name="Comma 5 5 5 5" xfId="19494"/>
    <cellStyle name="Comma 5 5 6" xfId="19495"/>
    <cellStyle name="Comma 5 5 6 2" xfId="19496"/>
    <cellStyle name="Comma 5 5 6 2 2" xfId="19497"/>
    <cellStyle name="Comma 5 5 6 2 2 2" xfId="19498"/>
    <cellStyle name="Comma 5 5 6 2 2 3" xfId="19499"/>
    <cellStyle name="Comma 5 5 6 2 3" xfId="19500"/>
    <cellStyle name="Comma 5 5 6 2 4" xfId="19501"/>
    <cellStyle name="Comma 5 5 6 3" xfId="19502"/>
    <cellStyle name="Comma 5 5 6 3 2" xfId="19503"/>
    <cellStyle name="Comma 5 5 6 3 3" xfId="19504"/>
    <cellStyle name="Comma 5 5 6 4" xfId="19505"/>
    <cellStyle name="Comma 5 5 6 5" xfId="19506"/>
    <cellStyle name="Comma 5 5 7" xfId="19507"/>
    <cellStyle name="Comma 5 5 7 2" xfId="19508"/>
    <cellStyle name="Comma 5 5 7 2 2" xfId="19509"/>
    <cellStyle name="Comma 5 5 7 2 2 2" xfId="19510"/>
    <cellStyle name="Comma 5 5 7 2 2 3" xfId="19511"/>
    <cellStyle name="Comma 5 5 7 2 3" xfId="19512"/>
    <cellStyle name="Comma 5 5 7 2 4" xfId="19513"/>
    <cellStyle name="Comma 5 5 7 3" xfId="19514"/>
    <cellStyle name="Comma 5 5 7 3 2" xfId="19515"/>
    <cellStyle name="Comma 5 5 7 3 3" xfId="19516"/>
    <cellStyle name="Comma 5 5 7 4" xfId="19517"/>
    <cellStyle name="Comma 5 5 7 5" xfId="19518"/>
    <cellStyle name="Comma 5 5 8" xfId="19519"/>
    <cellStyle name="Comma 5 5 8 2" xfId="19520"/>
    <cellStyle name="Comma 5 5 8 2 2" xfId="19521"/>
    <cellStyle name="Comma 5 5 8 2 2 2" xfId="19522"/>
    <cellStyle name="Comma 5 5 8 2 2 3" xfId="19523"/>
    <cellStyle name="Comma 5 5 8 2 3" xfId="19524"/>
    <cellStyle name="Comma 5 5 8 2 4" xfId="19525"/>
    <cellStyle name="Comma 5 5 8 3" xfId="19526"/>
    <cellStyle name="Comma 5 5 8 3 2" xfId="19527"/>
    <cellStyle name="Comma 5 5 8 3 3" xfId="19528"/>
    <cellStyle name="Comma 5 5 8 4" xfId="19529"/>
    <cellStyle name="Comma 5 5 8 5" xfId="19530"/>
    <cellStyle name="Comma 5 5 9" xfId="19531"/>
    <cellStyle name="Comma 5 5 9 2" xfId="19532"/>
    <cellStyle name="Comma 5 5 9 2 2" xfId="19533"/>
    <cellStyle name="Comma 5 5 9 2 2 2" xfId="19534"/>
    <cellStyle name="Comma 5 5 9 2 2 3" xfId="19535"/>
    <cellStyle name="Comma 5 5 9 2 3" xfId="19536"/>
    <cellStyle name="Comma 5 5 9 2 4" xfId="19537"/>
    <cellStyle name="Comma 5 5 9 3" xfId="19538"/>
    <cellStyle name="Comma 5 5 9 3 2" xfId="19539"/>
    <cellStyle name="Comma 5 5 9 3 3" xfId="19540"/>
    <cellStyle name="Comma 5 5 9 4" xfId="19541"/>
    <cellStyle name="Comma 5 5 9 5" xfId="19542"/>
    <cellStyle name="Comma 5 6" xfId="19543"/>
    <cellStyle name="Comma 5 6 10" xfId="19544"/>
    <cellStyle name="Comma 5 6 11" xfId="19545"/>
    <cellStyle name="Comma 5 6 2" xfId="19546"/>
    <cellStyle name="Comma 5 6 2 2" xfId="19547"/>
    <cellStyle name="Comma 5 6 2 2 2" xfId="19548"/>
    <cellStyle name="Comma 5 6 2 2 2 2" xfId="19549"/>
    <cellStyle name="Comma 5 6 2 2 2 2 2" xfId="19550"/>
    <cellStyle name="Comma 5 6 2 2 2 2 3" xfId="19551"/>
    <cellStyle name="Comma 5 6 2 2 2 3" xfId="19552"/>
    <cellStyle name="Comma 5 6 2 2 2 4" xfId="19553"/>
    <cellStyle name="Comma 5 6 2 2 3" xfId="19554"/>
    <cellStyle name="Comma 5 6 2 2 3 2" xfId="19555"/>
    <cellStyle name="Comma 5 6 2 2 3 3" xfId="19556"/>
    <cellStyle name="Comma 5 6 2 2 4" xfId="19557"/>
    <cellStyle name="Comma 5 6 2 2 5" xfId="19558"/>
    <cellStyle name="Comma 5 6 2 3" xfId="19559"/>
    <cellStyle name="Comma 5 6 2 3 2" xfId="19560"/>
    <cellStyle name="Comma 5 6 2 3 2 2" xfId="19561"/>
    <cellStyle name="Comma 5 6 2 3 2 3" xfId="19562"/>
    <cellStyle name="Comma 5 6 2 3 3" xfId="19563"/>
    <cellStyle name="Comma 5 6 2 3 4" xfId="19564"/>
    <cellStyle name="Comma 5 6 2 4" xfId="19565"/>
    <cellStyle name="Comma 5 6 2 4 2" xfId="19566"/>
    <cellStyle name="Comma 5 6 2 4 3" xfId="19567"/>
    <cellStyle name="Comma 5 6 2 5" xfId="19568"/>
    <cellStyle name="Comma 5 6 2 6" xfId="19569"/>
    <cellStyle name="Comma 5 6 3" xfId="19570"/>
    <cellStyle name="Comma 5 6 3 2" xfId="19571"/>
    <cellStyle name="Comma 5 6 3 2 2" xfId="19572"/>
    <cellStyle name="Comma 5 6 3 2 2 2" xfId="19573"/>
    <cellStyle name="Comma 5 6 3 2 2 3" xfId="19574"/>
    <cellStyle name="Comma 5 6 3 2 3" xfId="19575"/>
    <cellStyle name="Comma 5 6 3 2 4" xfId="19576"/>
    <cellStyle name="Comma 5 6 3 3" xfId="19577"/>
    <cellStyle name="Comma 5 6 3 3 2" xfId="19578"/>
    <cellStyle name="Comma 5 6 3 3 3" xfId="19579"/>
    <cellStyle name="Comma 5 6 3 4" xfId="19580"/>
    <cellStyle name="Comma 5 6 3 5" xfId="19581"/>
    <cellStyle name="Comma 5 6 4" xfId="19582"/>
    <cellStyle name="Comma 5 6 4 2" xfId="19583"/>
    <cellStyle name="Comma 5 6 4 2 2" xfId="19584"/>
    <cellStyle name="Comma 5 6 4 2 2 2" xfId="19585"/>
    <cellStyle name="Comma 5 6 4 2 2 3" xfId="19586"/>
    <cellStyle name="Comma 5 6 4 2 3" xfId="19587"/>
    <cellStyle name="Comma 5 6 4 2 4" xfId="19588"/>
    <cellStyle name="Comma 5 6 4 3" xfId="19589"/>
    <cellStyle name="Comma 5 6 4 3 2" xfId="19590"/>
    <cellStyle name="Comma 5 6 4 3 3" xfId="19591"/>
    <cellStyle name="Comma 5 6 4 4" xfId="19592"/>
    <cellStyle name="Comma 5 6 4 5" xfId="19593"/>
    <cellStyle name="Comma 5 6 5" xfId="19594"/>
    <cellStyle name="Comma 5 6 5 2" xfId="19595"/>
    <cellStyle name="Comma 5 6 5 2 2" xfId="19596"/>
    <cellStyle name="Comma 5 6 5 2 2 2" xfId="19597"/>
    <cellStyle name="Comma 5 6 5 2 2 3" xfId="19598"/>
    <cellStyle name="Comma 5 6 5 2 3" xfId="19599"/>
    <cellStyle name="Comma 5 6 5 2 4" xfId="19600"/>
    <cellStyle name="Comma 5 6 5 3" xfId="19601"/>
    <cellStyle name="Comma 5 6 5 3 2" xfId="19602"/>
    <cellStyle name="Comma 5 6 5 3 3" xfId="19603"/>
    <cellStyle name="Comma 5 6 5 4" xfId="19604"/>
    <cellStyle name="Comma 5 6 5 5" xfId="19605"/>
    <cellStyle name="Comma 5 6 6" xfId="19606"/>
    <cellStyle name="Comma 5 6 6 2" xfId="19607"/>
    <cellStyle name="Comma 5 6 6 2 2" xfId="19608"/>
    <cellStyle name="Comma 5 6 6 2 2 2" xfId="19609"/>
    <cellStyle name="Comma 5 6 6 2 2 3" xfId="19610"/>
    <cellStyle name="Comma 5 6 6 2 3" xfId="19611"/>
    <cellStyle name="Comma 5 6 6 2 4" xfId="19612"/>
    <cellStyle name="Comma 5 6 6 3" xfId="19613"/>
    <cellStyle name="Comma 5 6 6 3 2" xfId="19614"/>
    <cellStyle name="Comma 5 6 6 3 3" xfId="19615"/>
    <cellStyle name="Comma 5 6 6 4" xfId="19616"/>
    <cellStyle name="Comma 5 6 6 5" xfId="19617"/>
    <cellStyle name="Comma 5 6 7" xfId="19618"/>
    <cellStyle name="Comma 5 6 7 2" xfId="19619"/>
    <cellStyle name="Comma 5 6 7 2 2" xfId="19620"/>
    <cellStyle name="Comma 5 6 7 2 3" xfId="19621"/>
    <cellStyle name="Comma 5 6 7 3" xfId="19622"/>
    <cellStyle name="Comma 5 6 7 4" xfId="19623"/>
    <cellStyle name="Comma 5 6 8" xfId="19624"/>
    <cellStyle name="Comma 5 6 8 2" xfId="19625"/>
    <cellStyle name="Comma 5 6 8 3" xfId="19626"/>
    <cellStyle name="Comma 5 6 9" xfId="19627"/>
    <cellStyle name="Comma 5 7" xfId="19628"/>
    <cellStyle name="Comma 5 7 2" xfId="19629"/>
    <cellStyle name="Comma 5 7 2 2" xfId="19630"/>
    <cellStyle name="Comma 5 7 2 2 2" xfId="19631"/>
    <cellStyle name="Comma 5 7 2 2 2 2" xfId="19632"/>
    <cellStyle name="Comma 5 7 2 2 2 3" xfId="19633"/>
    <cellStyle name="Comma 5 7 2 2 3" xfId="19634"/>
    <cellStyle name="Comma 5 7 2 2 4" xfId="19635"/>
    <cellStyle name="Comma 5 7 2 3" xfId="19636"/>
    <cellStyle name="Comma 5 7 2 3 2" xfId="19637"/>
    <cellStyle name="Comma 5 7 2 3 3" xfId="19638"/>
    <cellStyle name="Comma 5 7 2 4" xfId="19639"/>
    <cellStyle name="Comma 5 7 2 5" xfId="19640"/>
    <cellStyle name="Comma 5 7 3" xfId="19641"/>
    <cellStyle name="Comma 5 7 3 2" xfId="19642"/>
    <cellStyle name="Comma 5 7 3 2 2" xfId="19643"/>
    <cellStyle name="Comma 5 7 3 2 2 2" xfId="19644"/>
    <cellStyle name="Comma 5 7 3 2 2 3" xfId="19645"/>
    <cellStyle name="Comma 5 7 3 2 3" xfId="19646"/>
    <cellStyle name="Comma 5 7 3 2 4" xfId="19647"/>
    <cellStyle name="Comma 5 7 3 3" xfId="19648"/>
    <cellStyle name="Comma 5 7 3 3 2" xfId="19649"/>
    <cellStyle name="Comma 5 7 3 3 3" xfId="19650"/>
    <cellStyle name="Comma 5 7 3 4" xfId="19651"/>
    <cellStyle name="Comma 5 7 3 5" xfId="19652"/>
    <cellStyle name="Comma 5 7 4" xfId="19653"/>
    <cellStyle name="Comma 5 7 4 2" xfId="19654"/>
    <cellStyle name="Comma 5 7 4 2 2" xfId="19655"/>
    <cellStyle name="Comma 5 7 4 2 2 2" xfId="19656"/>
    <cellStyle name="Comma 5 7 4 2 2 3" xfId="19657"/>
    <cellStyle name="Comma 5 7 4 2 3" xfId="19658"/>
    <cellStyle name="Comma 5 7 4 2 4" xfId="19659"/>
    <cellStyle name="Comma 5 7 4 3" xfId="19660"/>
    <cellStyle name="Comma 5 7 4 3 2" xfId="19661"/>
    <cellStyle name="Comma 5 7 4 3 3" xfId="19662"/>
    <cellStyle name="Comma 5 7 4 4" xfId="19663"/>
    <cellStyle name="Comma 5 7 4 5" xfId="19664"/>
    <cellStyle name="Comma 5 7 5" xfId="19665"/>
    <cellStyle name="Comma 5 7 5 2" xfId="19666"/>
    <cellStyle name="Comma 5 7 5 2 2" xfId="19667"/>
    <cellStyle name="Comma 5 7 5 2 2 2" xfId="19668"/>
    <cellStyle name="Comma 5 7 5 2 2 3" xfId="19669"/>
    <cellStyle name="Comma 5 7 5 2 3" xfId="19670"/>
    <cellStyle name="Comma 5 7 5 2 4" xfId="19671"/>
    <cellStyle name="Comma 5 7 5 3" xfId="19672"/>
    <cellStyle name="Comma 5 7 5 3 2" xfId="19673"/>
    <cellStyle name="Comma 5 7 5 3 3" xfId="19674"/>
    <cellStyle name="Comma 5 7 5 4" xfId="19675"/>
    <cellStyle name="Comma 5 7 5 5" xfId="19676"/>
    <cellStyle name="Comma 5 7 6" xfId="19677"/>
    <cellStyle name="Comma 5 7 6 2" xfId="19678"/>
    <cellStyle name="Comma 5 7 6 2 2" xfId="19679"/>
    <cellStyle name="Comma 5 7 6 2 2 2" xfId="19680"/>
    <cellStyle name="Comma 5 7 6 2 2 3" xfId="19681"/>
    <cellStyle name="Comma 5 7 6 2 3" xfId="19682"/>
    <cellStyle name="Comma 5 7 6 2 4" xfId="19683"/>
    <cellStyle name="Comma 5 7 6 3" xfId="19684"/>
    <cellStyle name="Comma 5 7 6 3 2" xfId="19685"/>
    <cellStyle name="Comma 5 7 6 3 3" xfId="19686"/>
    <cellStyle name="Comma 5 7 6 4" xfId="19687"/>
    <cellStyle name="Comma 5 7 6 5" xfId="19688"/>
    <cellStyle name="Comma 5 7 7" xfId="19689"/>
    <cellStyle name="Comma 5 7 7 2" xfId="19690"/>
    <cellStyle name="Comma 5 7 7 2 2" xfId="19691"/>
    <cellStyle name="Comma 5 7 7 2 3" xfId="19692"/>
    <cellStyle name="Comma 5 7 7 3" xfId="19693"/>
    <cellStyle name="Comma 5 7 7 4" xfId="19694"/>
    <cellStyle name="Comma 5 7 8" xfId="19695"/>
    <cellStyle name="Comma 5 8" xfId="19696"/>
    <cellStyle name="Comma 5 8 2" xfId="19697"/>
    <cellStyle name="Comma 5 8 3" xfId="19698"/>
    <cellStyle name="Comma 5 8 3 2" xfId="19699"/>
    <cellStyle name="Comma 5 8 3 2 2" xfId="19700"/>
    <cellStyle name="Comma 5 8 3 2 3" xfId="19701"/>
    <cellStyle name="Comma 5 8 3 3" xfId="19702"/>
    <cellStyle name="Comma 5 8 3 4" xfId="19703"/>
    <cellStyle name="Comma 5 8 4" xfId="19704"/>
    <cellStyle name="Comma 5 8 4 2" xfId="19705"/>
    <cellStyle name="Comma 5 8 4 3" xfId="19706"/>
    <cellStyle name="Comma 5 8 5" xfId="19707"/>
    <cellStyle name="Comma 5 8 6" xfId="19708"/>
    <cellStyle name="Comma 5 8 7" xfId="19709"/>
    <cellStyle name="Comma 5 9" xfId="19710"/>
    <cellStyle name="Comma 5 9 10" xfId="19711"/>
    <cellStyle name="Comma 5 9 2" xfId="19712"/>
    <cellStyle name="Comma 5 9 2 2" xfId="19713"/>
    <cellStyle name="Comma 5 9 2 2 2" xfId="19714"/>
    <cellStyle name="Comma 5 9 2 2 2 2" xfId="19715"/>
    <cellStyle name="Comma 5 9 2 2 2 3" xfId="19716"/>
    <cellStyle name="Comma 5 9 2 2 3" xfId="19717"/>
    <cellStyle name="Comma 5 9 2 2 4" xfId="19718"/>
    <cellStyle name="Comma 5 9 2 3" xfId="19719"/>
    <cellStyle name="Comma 5 9 2 3 2" xfId="19720"/>
    <cellStyle name="Comma 5 9 2 3 3" xfId="19721"/>
    <cellStyle name="Comma 5 9 2 4" xfId="19722"/>
    <cellStyle name="Comma 5 9 2 5" xfId="19723"/>
    <cellStyle name="Comma 5 9 3" xfId="19724"/>
    <cellStyle name="Comma 5 9 3 2" xfId="19725"/>
    <cellStyle name="Comma 5 9 3 2 2" xfId="19726"/>
    <cellStyle name="Comma 5 9 3 2 2 2" xfId="19727"/>
    <cellStyle name="Comma 5 9 3 2 2 3" xfId="19728"/>
    <cellStyle name="Comma 5 9 3 2 3" xfId="19729"/>
    <cellStyle name="Comma 5 9 3 2 4" xfId="19730"/>
    <cellStyle name="Comma 5 9 3 3" xfId="19731"/>
    <cellStyle name="Comma 5 9 3 3 2" xfId="19732"/>
    <cellStyle name="Comma 5 9 3 3 3" xfId="19733"/>
    <cellStyle name="Comma 5 9 3 4" xfId="19734"/>
    <cellStyle name="Comma 5 9 3 5" xfId="19735"/>
    <cellStyle name="Comma 5 9 4" xfId="19736"/>
    <cellStyle name="Comma 5 9 4 2" xfId="19737"/>
    <cellStyle name="Comma 5 9 4 2 2" xfId="19738"/>
    <cellStyle name="Comma 5 9 4 2 2 2" xfId="19739"/>
    <cellStyle name="Comma 5 9 4 2 2 3" xfId="19740"/>
    <cellStyle name="Comma 5 9 4 2 3" xfId="19741"/>
    <cellStyle name="Comma 5 9 4 2 4" xfId="19742"/>
    <cellStyle name="Comma 5 9 4 3" xfId="19743"/>
    <cellStyle name="Comma 5 9 4 3 2" xfId="19744"/>
    <cellStyle name="Comma 5 9 4 3 3" xfId="19745"/>
    <cellStyle name="Comma 5 9 4 4" xfId="19746"/>
    <cellStyle name="Comma 5 9 4 5" xfId="19747"/>
    <cellStyle name="Comma 5 9 5" xfId="19748"/>
    <cellStyle name="Comma 5 9 5 2" xfId="19749"/>
    <cellStyle name="Comma 5 9 5 2 2" xfId="19750"/>
    <cellStyle name="Comma 5 9 5 2 2 2" xfId="19751"/>
    <cellStyle name="Comma 5 9 5 2 2 3" xfId="19752"/>
    <cellStyle name="Comma 5 9 5 2 3" xfId="19753"/>
    <cellStyle name="Comma 5 9 5 2 4" xfId="19754"/>
    <cellStyle name="Comma 5 9 5 3" xfId="19755"/>
    <cellStyle name="Comma 5 9 5 3 2" xfId="19756"/>
    <cellStyle name="Comma 5 9 5 3 3" xfId="19757"/>
    <cellStyle name="Comma 5 9 5 4" xfId="19758"/>
    <cellStyle name="Comma 5 9 5 5" xfId="19759"/>
    <cellStyle name="Comma 5 9 6" xfId="19760"/>
    <cellStyle name="Comma 5 9 6 2" xfId="19761"/>
    <cellStyle name="Comma 5 9 6 2 2" xfId="19762"/>
    <cellStyle name="Comma 5 9 6 2 3" xfId="19763"/>
    <cellStyle name="Comma 5 9 6 3" xfId="19764"/>
    <cellStyle name="Comma 5 9 6 4" xfId="19765"/>
    <cellStyle name="Comma 5 9 7" xfId="19766"/>
    <cellStyle name="Comma 5 9 7 2" xfId="19767"/>
    <cellStyle name="Comma 5 9 7 3" xfId="19768"/>
    <cellStyle name="Comma 5 9 8" xfId="19769"/>
    <cellStyle name="Comma 5 9 9" xfId="19770"/>
    <cellStyle name="Comma 50" xfId="19771"/>
    <cellStyle name="Comma 50 2" xfId="19772"/>
    <cellStyle name="Comma 50 2 2" xfId="19773"/>
    <cellStyle name="Comma 50 2 2 2" xfId="19774"/>
    <cellStyle name="Comma 50 2 2 3" xfId="19775"/>
    <cellStyle name="Comma 50 2 3" xfId="19776"/>
    <cellStyle name="Comma 50 3" xfId="19777"/>
    <cellStyle name="Comma 50 3 2" xfId="19778"/>
    <cellStyle name="Comma 50 4" xfId="19779"/>
    <cellStyle name="Comma 50 5" xfId="19780"/>
    <cellStyle name="Comma 50 5 2" xfId="19781"/>
    <cellStyle name="Comma 50 6" xfId="19782"/>
    <cellStyle name="Comma 51" xfId="19783"/>
    <cellStyle name="Comma 51 2" xfId="19784"/>
    <cellStyle name="Comma 51 2 2" xfId="19785"/>
    <cellStyle name="Comma 51 2 2 2" xfId="19786"/>
    <cellStyle name="Comma 51 2 3" xfId="19787"/>
    <cellStyle name="Comma 51 3" xfId="19788"/>
    <cellStyle name="Comma 51 3 2" xfId="19789"/>
    <cellStyle name="Comma 51 4" xfId="19790"/>
    <cellStyle name="Comma 51 5" xfId="19791"/>
    <cellStyle name="Comma 52" xfId="19792"/>
    <cellStyle name="Comma 52 2" xfId="19793"/>
    <cellStyle name="Comma 52 2 2" xfId="19794"/>
    <cellStyle name="Comma 52 2 2 2" xfId="19795"/>
    <cellStyle name="Comma 52 2 2 3" xfId="19796"/>
    <cellStyle name="Comma 52 2 3" xfId="19797"/>
    <cellStyle name="Comma 52 3" xfId="19798"/>
    <cellStyle name="Comma 52 3 2" xfId="19799"/>
    <cellStyle name="Comma 52 4" xfId="19800"/>
    <cellStyle name="Comma 52 5" xfId="19801"/>
    <cellStyle name="Comma 52 5 2" xfId="19802"/>
    <cellStyle name="Comma 52 6" xfId="19803"/>
    <cellStyle name="Comma 52 7" xfId="19804"/>
    <cellStyle name="Comma 52 8" xfId="19805"/>
    <cellStyle name="Comma 53" xfId="19806"/>
    <cellStyle name="Comma 53 2" xfId="19807"/>
    <cellStyle name="Comma 53 2 2" xfId="19808"/>
    <cellStyle name="Comma 53 2 2 2" xfId="19809"/>
    <cellStyle name="Comma 53 2 3" xfId="19810"/>
    <cellStyle name="Comma 53 3" xfId="19811"/>
    <cellStyle name="Comma 53 3 2" xfId="19812"/>
    <cellStyle name="Comma 53 4" xfId="19813"/>
    <cellStyle name="Comma 53 5" xfId="19814"/>
    <cellStyle name="Comma 54" xfId="19815"/>
    <cellStyle name="Comma 54 2" xfId="19816"/>
    <cellStyle name="Comma 54 2 2" xfId="19817"/>
    <cellStyle name="Comma 54 2 2 2" xfId="19818"/>
    <cellStyle name="Comma 54 2 3" xfId="19819"/>
    <cellStyle name="Comma 54 3" xfId="19820"/>
    <cellStyle name="Comma 54 3 2" xfId="19821"/>
    <cellStyle name="Comma 54 4" xfId="19822"/>
    <cellStyle name="Comma 54 5" xfId="19823"/>
    <cellStyle name="Comma 54 6" xfId="19824"/>
    <cellStyle name="Comma 55" xfId="19825"/>
    <cellStyle name="Comma 55 2" xfId="19826"/>
    <cellStyle name="Comma 55 2 2" xfId="19827"/>
    <cellStyle name="Comma 55 2 2 2" xfId="19828"/>
    <cellStyle name="Comma 55 2 3" xfId="19829"/>
    <cellStyle name="Comma 55 3" xfId="19830"/>
    <cellStyle name="Comma 55 3 2" xfId="19831"/>
    <cellStyle name="Comma 55 4" xfId="19832"/>
    <cellStyle name="Comma 55 5" xfId="19833"/>
    <cellStyle name="Comma 55 6" xfId="19834"/>
    <cellStyle name="Comma 56" xfId="19835"/>
    <cellStyle name="Comma 56 2" xfId="19836"/>
    <cellStyle name="Comma 56 3" xfId="19837"/>
    <cellStyle name="Comma 56 4" xfId="19838"/>
    <cellStyle name="Comma 56 5" xfId="19839"/>
    <cellStyle name="Comma 57" xfId="19840"/>
    <cellStyle name="Comma 57 2" xfId="19841"/>
    <cellStyle name="Comma 57 3" xfId="19842"/>
    <cellStyle name="Comma 57 4" xfId="19843"/>
    <cellStyle name="Comma 58" xfId="19844"/>
    <cellStyle name="Comma 58 2" xfId="19845"/>
    <cellStyle name="Comma 58 3" xfId="19846"/>
    <cellStyle name="Comma 58 3 2" xfId="19847"/>
    <cellStyle name="Comma 58 4" xfId="19848"/>
    <cellStyle name="Comma 59" xfId="19849"/>
    <cellStyle name="Comma 59 2" xfId="19850"/>
    <cellStyle name="Comma 59 3" xfId="19851"/>
    <cellStyle name="Comma 59 4" xfId="19852"/>
    <cellStyle name="Comma 6" xfId="19853"/>
    <cellStyle name="Comma 6 10" xfId="19854"/>
    <cellStyle name="Comma 6 11" xfId="19855"/>
    <cellStyle name="Comma 6 2" xfId="19856"/>
    <cellStyle name="Comma 6 2 2" xfId="19857"/>
    <cellStyle name="Comma 6 2 2 2" xfId="19858"/>
    <cellStyle name="Comma 6 2 2 3" xfId="19859"/>
    <cellStyle name="Comma 6 2 3" xfId="19860"/>
    <cellStyle name="Comma 6 3" xfId="19861"/>
    <cellStyle name="Comma 6 3 2" xfId="19862"/>
    <cellStyle name="Comma 6 3 2 2" xfId="19863"/>
    <cellStyle name="Comma 6 3 2 2 2" xfId="19864"/>
    <cellStyle name="Comma 6 3 2 2 2 2" xfId="19865"/>
    <cellStyle name="Comma 6 3 2 2 2 2 2" xfId="19866"/>
    <cellStyle name="Comma 6 3 2 2 2 2 3" xfId="19867"/>
    <cellStyle name="Comma 6 3 2 2 2 3" xfId="19868"/>
    <cellStyle name="Comma 6 3 2 2 2 4" xfId="19869"/>
    <cellStyle name="Comma 6 3 2 2 3" xfId="19870"/>
    <cellStyle name="Comma 6 3 2 2 3 2" xfId="19871"/>
    <cellStyle name="Comma 6 3 2 2 3 3" xfId="19872"/>
    <cellStyle name="Comma 6 3 2 2 4" xfId="19873"/>
    <cellStyle name="Comma 6 3 2 2 5" xfId="19874"/>
    <cellStyle name="Comma 6 3 2 3" xfId="19875"/>
    <cellStyle name="Comma 6 3 2 3 2" xfId="19876"/>
    <cellStyle name="Comma 6 3 2 3 2 2" xfId="19877"/>
    <cellStyle name="Comma 6 3 2 3 2 2 2" xfId="19878"/>
    <cellStyle name="Comma 6 3 2 3 2 2 3" xfId="19879"/>
    <cellStyle name="Comma 6 3 2 3 2 3" xfId="19880"/>
    <cellStyle name="Comma 6 3 2 3 2 4" xfId="19881"/>
    <cellStyle name="Comma 6 3 2 3 3" xfId="19882"/>
    <cellStyle name="Comma 6 3 2 3 3 2" xfId="19883"/>
    <cellStyle name="Comma 6 3 2 3 3 3" xfId="19884"/>
    <cellStyle name="Comma 6 3 2 3 4" xfId="19885"/>
    <cellStyle name="Comma 6 3 2 3 5" xfId="19886"/>
    <cellStyle name="Comma 6 3 2 4" xfId="19887"/>
    <cellStyle name="Comma 6 3 2 4 2" xfId="19888"/>
    <cellStyle name="Comma 6 3 2 4 2 2" xfId="19889"/>
    <cellStyle name="Comma 6 3 2 4 2 2 2" xfId="19890"/>
    <cellStyle name="Comma 6 3 2 4 2 2 3" xfId="19891"/>
    <cellStyle name="Comma 6 3 2 4 2 3" xfId="19892"/>
    <cellStyle name="Comma 6 3 2 4 2 4" xfId="19893"/>
    <cellStyle name="Comma 6 3 2 4 3" xfId="19894"/>
    <cellStyle name="Comma 6 3 2 4 3 2" xfId="19895"/>
    <cellStyle name="Comma 6 3 2 4 3 3" xfId="19896"/>
    <cellStyle name="Comma 6 3 2 4 4" xfId="19897"/>
    <cellStyle name="Comma 6 3 2 4 5" xfId="19898"/>
    <cellStyle name="Comma 6 3 2 5" xfId="19899"/>
    <cellStyle name="Comma 6 3 2 5 2" xfId="19900"/>
    <cellStyle name="Comma 6 3 2 5 2 2" xfId="19901"/>
    <cellStyle name="Comma 6 3 2 5 2 3" xfId="19902"/>
    <cellStyle name="Comma 6 3 2 5 3" xfId="19903"/>
    <cellStyle name="Comma 6 3 2 5 4" xfId="19904"/>
    <cellStyle name="Comma 6 3 2 6" xfId="19905"/>
    <cellStyle name="Comma 6 3 2 6 2" xfId="19906"/>
    <cellStyle name="Comma 6 3 2 6 3" xfId="19907"/>
    <cellStyle name="Comma 6 3 2 7" xfId="19908"/>
    <cellStyle name="Comma 6 3 2 8" xfId="19909"/>
    <cellStyle name="Comma 6 3 2 9" xfId="19910"/>
    <cellStyle name="Comma 6 3 3" xfId="19911"/>
    <cellStyle name="Comma 6 3 3 2" xfId="19912"/>
    <cellStyle name="Comma 6 3 3 2 2" xfId="19913"/>
    <cellStyle name="Comma 6 3 3 2 2 2" xfId="19914"/>
    <cellStyle name="Comma 6 3 3 2 2 3" xfId="19915"/>
    <cellStyle name="Comma 6 3 3 2 3" xfId="19916"/>
    <cellStyle name="Comma 6 3 3 2 4" xfId="19917"/>
    <cellStyle name="Comma 6 3 3 3" xfId="19918"/>
    <cellStyle name="Comma 6 3 3 3 2" xfId="19919"/>
    <cellStyle name="Comma 6 3 3 3 3" xfId="19920"/>
    <cellStyle name="Comma 6 3 3 4" xfId="19921"/>
    <cellStyle name="Comma 6 3 3 5" xfId="19922"/>
    <cellStyle name="Comma 6 3 4" xfId="19923"/>
    <cellStyle name="Comma 6 3 4 2" xfId="19924"/>
    <cellStyle name="Comma 6 3 4 2 2" xfId="19925"/>
    <cellStyle name="Comma 6 3 4 2 2 2" xfId="19926"/>
    <cellStyle name="Comma 6 3 4 2 2 3" xfId="19927"/>
    <cellStyle name="Comma 6 3 4 2 3" xfId="19928"/>
    <cellStyle name="Comma 6 3 4 2 4" xfId="19929"/>
    <cellStyle name="Comma 6 3 4 3" xfId="19930"/>
    <cellStyle name="Comma 6 3 4 3 2" xfId="19931"/>
    <cellStyle name="Comma 6 3 4 3 3" xfId="19932"/>
    <cellStyle name="Comma 6 3 4 4" xfId="19933"/>
    <cellStyle name="Comma 6 3 4 5" xfId="19934"/>
    <cellStyle name="Comma 6 3 5" xfId="19935"/>
    <cellStyle name="Comma 6 3 5 2" xfId="19936"/>
    <cellStyle name="Comma 6 3 5 2 2" xfId="19937"/>
    <cellStyle name="Comma 6 3 5 2 2 2" xfId="19938"/>
    <cellStyle name="Comma 6 3 5 2 2 3" xfId="19939"/>
    <cellStyle name="Comma 6 3 5 2 3" xfId="19940"/>
    <cellStyle name="Comma 6 3 5 2 4" xfId="19941"/>
    <cellStyle name="Comma 6 3 5 3" xfId="19942"/>
    <cellStyle name="Comma 6 3 5 3 2" xfId="19943"/>
    <cellStyle name="Comma 6 3 5 3 3" xfId="19944"/>
    <cellStyle name="Comma 6 3 5 4" xfId="19945"/>
    <cellStyle name="Comma 6 3 5 5" xfId="19946"/>
    <cellStyle name="Comma 6 3 6" xfId="19947"/>
    <cellStyle name="Comma 6 3 6 2" xfId="19948"/>
    <cellStyle name="Comma 6 3 6 2 2" xfId="19949"/>
    <cellStyle name="Comma 6 3 6 2 2 2" xfId="19950"/>
    <cellStyle name="Comma 6 3 6 2 2 3" xfId="19951"/>
    <cellStyle name="Comma 6 3 6 2 3" xfId="19952"/>
    <cellStyle name="Comma 6 3 6 2 4" xfId="19953"/>
    <cellStyle name="Comma 6 3 6 3" xfId="19954"/>
    <cellStyle name="Comma 6 3 6 3 2" xfId="19955"/>
    <cellStyle name="Comma 6 3 6 3 3" xfId="19956"/>
    <cellStyle name="Comma 6 3 6 4" xfId="19957"/>
    <cellStyle name="Comma 6 3 6 5" xfId="19958"/>
    <cellStyle name="Comma 6 3 7" xfId="19959"/>
    <cellStyle name="Comma 6 3 7 2" xfId="19960"/>
    <cellStyle name="Comma 6 3 7 2 2" xfId="19961"/>
    <cellStyle name="Comma 6 3 7 2 3" xfId="19962"/>
    <cellStyle name="Comma 6 3 7 3" xfId="19963"/>
    <cellStyle name="Comma 6 3 7 4" xfId="19964"/>
    <cellStyle name="Comma 6 3 8" xfId="19965"/>
    <cellStyle name="Comma 6 3 9" xfId="19966"/>
    <cellStyle name="Comma 6 4" xfId="19967"/>
    <cellStyle name="Comma 6 4 2" xfId="19968"/>
    <cellStyle name="Comma 6 4 2 2" xfId="19969"/>
    <cellStyle name="Comma 6 4 2 2 2" xfId="19970"/>
    <cellStyle name="Comma 6 4 2 2 2 2" xfId="19971"/>
    <cellStyle name="Comma 6 4 2 2 2 3" xfId="19972"/>
    <cellStyle name="Comma 6 4 2 2 3" xfId="19973"/>
    <cellStyle name="Comma 6 4 2 2 4" xfId="19974"/>
    <cellStyle name="Comma 6 4 2 3" xfId="19975"/>
    <cellStyle name="Comma 6 4 2 3 2" xfId="19976"/>
    <cellStyle name="Comma 6 4 2 3 3" xfId="19977"/>
    <cellStyle name="Comma 6 4 2 4" xfId="19978"/>
    <cellStyle name="Comma 6 4 2 5" xfId="19979"/>
    <cellStyle name="Comma 6 4 3" xfId="19980"/>
    <cellStyle name="Comma 6 4 3 2" xfId="19981"/>
    <cellStyle name="Comma 6 4 3 2 2" xfId="19982"/>
    <cellStyle name="Comma 6 4 3 2 2 2" xfId="19983"/>
    <cellStyle name="Comma 6 4 3 2 2 3" xfId="19984"/>
    <cellStyle name="Comma 6 4 3 2 3" xfId="19985"/>
    <cellStyle name="Comma 6 4 3 2 4" xfId="19986"/>
    <cellStyle name="Comma 6 4 3 3" xfId="19987"/>
    <cellStyle name="Comma 6 4 3 3 2" xfId="19988"/>
    <cellStyle name="Comma 6 4 3 3 3" xfId="19989"/>
    <cellStyle name="Comma 6 4 3 4" xfId="19990"/>
    <cellStyle name="Comma 6 4 3 5" xfId="19991"/>
    <cellStyle name="Comma 6 4 4" xfId="19992"/>
    <cellStyle name="Comma 6 4 4 2" xfId="19993"/>
    <cellStyle name="Comma 6 4 4 2 2" xfId="19994"/>
    <cellStyle name="Comma 6 4 4 2 2 2" xfId="19995"/>
    <cellStyle name="Comma 6 4 4 2 2 3" xfId="19996"/>
    <cellStyle name="Comma 6 4 4 2 3" xfId="19997"/>
    <cellStyle name="Comma 6 4 4 2 4" xfId="19998"/>
    <cellStyle name="Comma 6 4 4 3" xfId="19999"/>
    <cellStyle name="Comma 6 4 4 3 2" xfId="20000"/>
    <cellStyle name="Comma 6 4 4 3 3" xfId="20001"/>
    <cellStyle name="Comma 6 4 4 4" xfId="20002"/>
    <cellStyle name="Comma 6 4 4 5" xfId="20003"/>
    <cellStyle name="Comma 6 4 5" xfId="20004"/>
    <cellStyle name="Comma 6 4 5 2" xfId="20005"/>
    <cellStyle name="Comma 6 4 5 2 2" xfId="20006"/>
    <cellStyle name="Comma 6 4 5 2 3" xfId="20007"/>
    <cellStyle name="Comma 6 4 5 3" xfId="20008"/>
    <cellStyle name="Comma 6 4 5 4" xfId="20009"/>
    <cellStyle name="Comma 6 4 6" xfId="20010"/>
    <cellStyle name="Comma 6 4 6 2" xfId="20011"/>
    <cellStyle name="Comma 6 4 6 3" xfId="20012"/>
    <cellStyle name="Comma 6 4 7" xfId="20013"/>
    <cellStyle name="Comma 6 4 8" xfId="20014"/>
    <cellStyle name="Comma 6 4 9" xfId="20015"/>
    <cellStyle name="Comma 6 5" xfId="20016"/>
    <cellStyle name="Comma 6 5 2" xfId="20017"/>
    <cellStyle name="Comma 6 5 2 2" xfId="20018"/>
    <cellStyle name="Comma 6 5 2 2 2" xfId="20019"/>
    <cellStyle name="Comma 6 5 2 2 2 2" xfId="20020"/>
    <cellStyle name="Comma 6 5 2 2 2 3" xfId="20021"/>
    <cellStyle name="Comma 6 5 2 2 3" xfId="20022"/>
    <cellStyle name="Comma 6 5 2 2 4" xfId="20023"/>
    <cellStyle name="Comma 6 5 2 3" xfId="20024"/>
    <cellStyle name="Comma 6 5 2 3 2" xfId="20025"/>
    <cellStyle name="Comma 6 5 2 3 3" xfId="20026"/>
    <cellStyle name="Comma 6 5 2 4" xfId="20027"/>
    <cellStyle name="Comma 6 5 2 5" xfId="20028"/>
    <cellStyle name="Comma 6 5 3" xfId="20029"/>
    <cellStyle name="Comma 6 5 3 2" xfId="20030"/>
    <cellStyle name="Comma 6 5 3 2 2" xfId="20031"/>
    <cellStyle name="Comma 6 5 3 2 2 2" xfId="20032"/>
    <cellStyle name="Comma 6 5 3 2 2 3" xfId="20033"/>
    <cellStyle name="Comma 6 5 3 2 3" xfId="20034"/>
    <cellStyle name="Comma 6 5 3 2 4" xfId="20035"/>
    <cellStyle name="Comma 6 5 3 3" xfId="20036"/>
    <cellStyle name="Comma 6 5 3 3 2" xfId="20037"/>
    <cellStyle name="Comma 6 5 3 3 3" xfId="20038"/>
    <cellStyle name="Comma 6 5 3 4" xfId="20039"/>
    <cellStyle name="Comma 6 5 3 5" xfId="20040"/>
    <cellStyle name="Comma 6 5 4" xfId="20041"/>
    <cellStyle name="Comma 6 5 4 2" xfId="20042"/>
    <cellStyle name="Comma 6 5 4 2 2" xfId="20043"/>
    <cellStyle name="Comma 6 5 4 2 2 2" xfId="20044"/>
    <cellStyle name="Comma 6 5 4 2 2 3" xfId="20045"/>
    <cellStyle name="Comma 6 5 4 2 3" xfId="20046"/>
    <cellStyle name="Comma 6 5 4 2 4" xfId="20047"/>
    <cellStyle name="Comma 6 5 4 3" xfId="20048"/>
    <cellStyle name="Comma 6 5 4 3 2" xfId="20049"/>
    <cellStyle name="Comma 6 5 4 3 3" xfId="20050"/>
    <cellStyle name="Comma 6 5 4 4" xfId="20051"/>
    <cellStyle name="Comma 6 5 4 5" xfId="20052"/>
    <cellStyle name="Comma 6 5 5" xfId="20053"/>
    <cellStyle name="Comma 6 5 5 2" xfId="20054"/>
    <cellStyle name="Comma 6 5 5 2 2" xfId="20055"/>
    <cellStyle name="Comma 6 5 5 2 3" xfId="20056"/>
    <cellStyle name="Comma 6 5 5 3" xfId="20057"/>
    <cellStyle name="Comma 6 5 5 4" xfId="20058"/>
    <cellStyle name="Comma 6 5 6" xfId="20059"/>
    <cellStyle name="Comma 6 5 6 2" xfId="20060"/>
    <cellStyle name="Comma 6 5 6 3" xfId="20061"/>
    <cellStyle name="Comma 6 5 7" xfId="20062"/>
    <cellStyle name="Comma 6 5 8" xfId="20063"/>
    <cellStyle name="Comma 6 5 9" xfId="20064"/>
    <cellStyle name="Comma 6 6" xfId="20065"/>
    <cellStyle name="Comma 6 6 2" xfId="20066"/>
    <cellStyle name="Comma 6 6 3" xfId="20067"/>
    <cellStyle name="Comma 6 7" xfId="20068"/>
    <cellStyle name="Comma 6 7 2" xfId="20069"/>
    <cellStyle name="Comma 6 8" xfId="20070"/>
    <cellStyle name="Comma 6 9" xfId="20071"/>
    <cellStyle name="Comma 60" xfId="20072"/>
    <cellStyle name="Comma 60 2" xfId="20073"/>
    <cellStyle name="Comma 60 2 2" xfId="20074"/>
    <cellStyle name="Comma 60 3" xfId="20075"/>
    <cellStyle name="Comma 60 4" xfId="20076"/>
    <cellStyle name="Comma 61" xfId="20077"/>
    <cellStyle name="Comma 61 2" xfId="20078"/>
    <cellStyle name="Comma 61 2 2" xfId="20079"/>
    <cellStyle name="Comma 61 3" xfId="20080"/>
    <cellStyle name="Comma 61 4" xfId="20081"/>
    <cellStyle name="Comma 62" xfId="20082"/>
    <cellStyle name="Comma 62 2" xfId="20083"/>
    <cellStyle name="Comma 62 2 2" xfId="20084"/>
    <cellStyle name="Comma 62 3" xfId="20085"/>
    <cellStyle name="Comma 62 4" xfId="20086"/>
    <cellStyle name="Comma 63" xfId="20087"/>
    <cellStyle name="Comma 63 2" xfId="20088"/>
    <cellStyle name="Comma 63 2 2" xfId="20089"/>
    <cellStyle name="Comma 63 3" xfId="20090"/>
    <cellStyle name="Comma 63 4" xfId="20091"/>
    <cellStyle name="Comma 64" xfId="20092"/>
    <cellStyle name="Comma 64 2" xfId="20093"/>
    <cellStyle name="Comma 64 2 2" xfId="20094"/>
    <cellStyle name="Comma 64 3" xfId="20095"/>
    <cellStyle name="Comma 64 4" xfId="20096"/>
    <cellStyle name="Comma 65" xfId="20097"/>
    <cellStyle name="Comma 65 2" xfId="20098"/>
    <cellStyle name="Comma 65 2 2" xfId="20099"/>
    <cellStyle name="Comma 65 3" xfId="20100"/>
    <cellStyle name="Comma 65 3 2" xfId="20101"/>
    <cellStyle name="Comma 65 4" xfId="20102"/>
    <cellStyle name="Comma 65 4 2" xfId="20103"/>
    <cellStyle name="Comma 65 5" xfId="20104"/>
    <cellStyle name="Comma 65 6" xfId="20105"/>
    <cellStyle name="Comma 66" xfId="20106"/>
    <cellStyle name="Comma 66 2" xfId="20107"/>
    <cellStyle name="Comma 66 2 2" xfId="20108"/>
    <cellStyle name="Comma 66 3" xfId="20109"/>
    <cellStyle name="Comma 66 4" xfId="20110"/>
    <cellStyle name="Comma 67" xfId="20111"/>
    <cellStyle name="Comma 67 2" xfId="20112"/>
    <cellStyle name="Comma 67 2 2" xfId="20113"/>
    <cellStyle name="Comma 67 3" xfId="20114"/>
    <cellStyle name="Comma 67 4" xfId="20115"/>
    <cellStyle name="Comma 68" xfId="20116"/>
    <cellStyle name="Comma 68 2" xfId="20117"/>
    <cellStyle name="Comma 68 2 2" xfId="20118"/>
    <cellStyle name="Comma 68 3" xfId="20119"/>
    <cellStyle name="Comma 68 3 2" xfId="20120"/>
    <cellStyle name="Comma 68 4" xfId="20121"/>
    <cellStyle name="Comma 68 4 2" xfId="20122"/>
    <cellStyle name="Comma 68 5" xfId="20123"/>
    <cellStyle name="Comma 69" xfId="20124"/>
    <cellStyle name="Comma 69 2" xfId="20125"/>
    <cellStyle name="Comma 69 2 2" xfId="20126"/>
    <cellStyle name="Comma 69 3" xfId="20127"/>
    <cellStyle name="Comma 69 4" xfId="20128"/>
    <cellStyle name="Comma 7" xfId="20129"/>
    <cellStyle name="Comma 7 2" xfId="20130"/>
    <cellStyle name="Comma 7 2 2" xfId="20131"/>
    <cellStyle name="Comma 7 2 2 2" xfId="20132"/>
    <cellStyle name="Comma 7 2 3" xfId="20133"/>
    <cellStyle name="Comma 7 2 3 2" xfId="20134"/>
    <cellStyle name="Comma 7 2 4" xfId="20135"/>
    <cellStyle name="Comma 7 2 5" xfId="20136"/>
    <cellStyle name="Comma 7 3" xfId="20137"/>
    <cellStyle name="Comma 7 3 2" xfId="20138"/>
    <cellStyle name="Comma 7 3 2 2" xfId="20139"/>
    <cellStyle name="Comma 7 3 2 2 2" xfId="20140"/>
    <cellStyle name="Comma 7 3 2 2 2 2" xfId="20141"/>
    <cellStyle name="Comma 7 3 2 2 2 2 2" xfId="20142"/>
    <cellStyle name="Comma 7 3 2 2 2 2 3" xfId="20143"/>
    <cellStyle name="Comma 7 3 2 2 2 3" xfId="20144"/>
    <cellStyle name="Comma 7 3 2 2 2 4" xfId="20145"/>
    <cellStyle name="Comma 7 3 2 2 3" xfId="20146"/>
    <cellStyle name="Comma 7 3 2 2 3 2" xfId="20147"/>
    <cellStyle name="Comma 7 3 2 2 3 3" xfId="20148"/>
    <cellStyle name="Comma 7 3 2 2 4" xfId="20149"/>
    <cellStyle name="Comma 7 3 2 2 5" xfId="20150"/>
    <cellStyle name="Comma 7 3 2 3" xfId="20151"/>
    <cellStyle name="Comma 7 3 2 3 2" xfId="20152"/>
    <cellStyle name="Comma 7 3 2 3 2 2" xfId="20153"/>
    <cellStyle name="Comma 7 3 2 3 2 2 2" xfId="20154"/>
    <cellStyle name="Comma 7 3 2 3 2 2 3" xfId="20155"/>
    <cellStyle name="Comma 7 3 2 3 2 3" xfId="20156"/>
    <cellStyle name="Comma 7 3 2 3 2 4" xfId="20157"/>
    <cellStyle name="Comma 7 3 2 3 3" xfId="20158"/>
    <cellStyle name="Comma 7 3 2 3 3 2" xfId="20159"/>
    <cellStyle name="Comma 7 3 2 3 3 3" xfId="20160"/>
    <cellStyle name="Comma 7 3 2 3 4" xfId="20161"/>
    <cellStyle name="Comma 7 3 2 3 5" xfId="20162"/>
    <cellStyle name="Comma 7 3 2 4" xfId="20163"/>
    <cellStyle name="Comma 7 3 2 4 2" xfId="20164"/>
    <cellStyle name="Comma 7 3 2 4 2 2" xfId="20165"/>
    <cellStyle name="Comma 7 3 2 4 2 2 2" xfId="20166"/>
    <cellStyle name="Comma 7 3 2 4 2 2 3" xfId="20167"/>
    <cellStyle name="Comma 7 3 2 4 2 3" xfId="20168"/>
    <cellStyle name="Comma 7 3 2 4 2 4" xfId="20169"/>
    <cellStyle name="Comma 7 3 2 4 3" xfId="20170"/>
    <cellStyle name="Comma 7 3 2 4 3 2" xfId="20171"/>
    <cellStyle name="Comma 7 3 2 4 3 3" xfId="20172"/>
    <cellStyle name="Comma 7 3 2 4 4" xfId="20173"/>
    <cellStyle name="Comma 7 3 2 4 5" xfId="20174"/>
    <cellStyle name="Comma 7 3 2 5" xfId="20175"/>
    <cellStyle name="Comma 7 3 2 5 2" xfId="20176"/>
    <cellStyle name="Comma 7 3 2 5 2 2" xfId="20177"/>
    <cellStyle name="Comma 7 3 2 5 2 3" xfId="20178"/>
    <cellStyle name="Comma 7 3 2 5 3" xfId="20179"/>
    <cellStyle name="Comma 7 3 2 5 4" xfId="20180"/>
    <cellStyle name="Comma 7 3 2 6" xfId="20181"/>
    <cellStyle name="Comma 7 3 2 6 2" xfId="20182"/>
    <cellStyle name="Comma 7 3 2 6 3" xfId="20183"/>
    <cellStyle name="Comma 7 3 2 7" xfId="20184"/>
    <cellStyle name="Comma 7 3 2 8" xfId="20185"/>
    <cellStyle name="Comma 7 3 2 9" xfId="20186"/>
    <cellStyle name="Comma 7 3 3" xfId="20187"/>
    <cellStyle name="Comma 7 3 3 2" xfId="20188"/>
    <cellStyle name="Comma 7 3 3 2 2" xfId="20189"/>
    <cellStyle name="Comma 7 3 3 2 2 2" xfId="20190"/>
    <cellStyle name="Comma 7 3 3 2 2 3" xfId="20191"/>
    <cellStyle name="Comma 7 3 3 2 3" xfId="20192"/>
    <cellStyle name="Comma 7 3 3 2 4" xfId="20193"/>
    <cellStyle name="Comma 7 3 3 3" xfId="20194"/>
    <cellStyle name="Comma 7 3 3 3 2" xfId="20195"/>
    <cellStyle name="Comma 7 3 3 3 3" xfId="20196"/>
    <cellStyle name="Comma 7 3 3 4" xfId="20197"/>
    <cellStyle name="Comma 7 3 3 5" xfId="20198"/>
    <cellStyle name="Comma 7 3 3 6" xfId="20199"/>
    <cellStyle name="Comma 7 3 3 7" xfId="20200"/>
    <cellStyle name="Comma 7 3 4" xfId="20201"/>
    <cellStyle name="Comma 7 3 4 2" xfId="20202"/>
    <cellStyle name="Comma 7 3 4 2 2" xfId="20203"/>
    <cellStyle name="Comma 7 3 4 2 2 2" xfId="20204"/>
    <cellStyle name="Comma 7 3 4 2 2 3" xfId="20205"/>
    <cellStyle name="Comma 7 3 4 2 3" xfId="20206"/>
    <cellStyle name="Comma 7 3 4 2 4" xfId="20207"/>
    <cellStyle name="Comma 7 3 4 3" xfId="20208"/>
    <cellStyle name="Comma 7 3 4 3 2" xfId="20209"/>
    <cellStyle name="Comma 7 3 4 3 3" xfId="20210"/>
    <cellStyle name="Comma 7 3 4 4" xfId="20211"/>
    <cellStyle name="Comma 7 3 4 5" xfId="20212"/>
    <cellStyle name="Comma 7 3 5" xfId="20213"/>
    <cellStyle name="Comma 7 3 5 2" xfId="20214"/>
    <cellStyle name="Comma 7 3 5 2 2" xfId="20215"/>
    <cellStyle name="Comma 7 3 5 2 2 2" xfId="20216"/>
    <cellStyle name="Comma 7 3 5 2 2 3" xfId="20217"/>
    <cellStyle name="Comma 7 3 5 2 3" xfId="20218"/>
    <cellStyle name="Comma 7 3 5 2 4" xfId="20219"/>
    <cellStyle name="Comma 7 3 5 3" xfId="20220"/>
    <cellStyle name="Comma 7 3 5 3 2" xfId="20221"/>
    <cellStyle name="Comma 7 3 5 3 3" xfId="20222"/>
    <cellStyle name="Comma 7 3 5 4" xfId="20223"/>
    <cellStyle name="Comma 7 3 5 5" xfId="20224"/>
    <cellStyle name="Comma 7 3 6" xfId="20225"/>
    <cellStyle name="Comma 7 3 6 2" xfId="20226"/>
    <cellStyle name="Comma 7 3 6 2 2" xfId="20227"/>
    <cellStyle name="Comma 7 3 6 2 2 2" xfId="20228"/>
    <cellStyle name="Comma 7 3 6 2 2 3" xfId="20229"/>
    <cellStyle name="Comma 7 3 6 2 3" xfId="20230"/>
    <cellStyle name="Comma 7 3 6 2 4" xfId="20231"/>
    <cellStyle name="Comma 7 3 6 3" xfId="20232"/>
    <cellStyle name="Comma 7 3 6 3 2" xfId="20233"/>
    <cellStyle name="Comma 7 3 6 3 3" xfId="20234"/>
    <cellStyle name="Comma 7 3 6 4" xfId="20235"/>
    <cellStyle name="Comma 7 3 6 5" xfId="20236"/>
    <cellStyle name="Comma 7 3 7" xfId="20237"/>
    <cellStyle name="Comma 7 3 7 2" xfId="20238"/>
    <cellStyle name="Comma 7 3 7 2 2" xfId="20239"/>
    <cellStyle name="Comma 7 3 7 2 3" xfId="20240"/>
    <cellStyle name="Comma 7 3 7 3" xfId="20241"/>
    <cellStyle name="Comma 7 3 7 4" xfId="20242"/>
    <cellStyle name="Comma 7 3 8" xfId="20243"/>
    <cellStyle name="Comma 7 3 9" xfId="20244"/>
    <cellStyle name="Comma 7 4" xfId="20245"/>
    <cellStyle name="Comma 7 4 2" xfId="20246"/>
    <cellStyle name="Comma 7 4 2 2" xfId="20247"/>
    <cellStyle name="Comma 7 4 2 2 2" xfId="20248"/>
    <cellStyle name="Comma 7 4 2 2 2 2" xfId="20249"/>
    <cellStyle name="Comma 7 4 2 2 2 3" xfId="20250"/>
    <cellStyle name="Comma 7 4 2 2 3" xfId="20251"/>
    <cellStyle name="Comma 7 4 2 2 4" xfId="20252"/>
    <cellStyle name="Comma 7 4 2 3" xfId="20253"/>
    <cellStyle name="Comma 7 4 2 3 2" xfId="20254"/>
    <cellStyle name="Comma 7 4 2 3 3" xfId="20255"/>
    <cellStyle name="Comma 7 4 2 4" xfId="20256"/>
    <cellStyle name="Comma 7 4 2 5" xfId="20257"/>
    <cellStyle name="Comma 7 4 3" xfId="20258"/>
    <cellStyle name="Comma 7 4 3 2" xfId="20259"/>
    <cellStyle name="Comma 7 4 3 2 2" xfId="20260"/>
    <cellStyle name="Comma 7 4 3 2 2 2" xfId="20261"/>
    <cellStyle name="Comma 7 4 3 2 2 3" xfId="20262"/>
    <cellStyle name="Comma 7 4 3 2 3" xfId="20263"/>
    <cellStyle name="Comma 7 4 3 2 4" xfId="20264"/>
    <cellStyle name="Comma 7 4 3 3" xfId="20265"/>
    <cellStyle name="Comma 7 4 3 3 2" xfId="20266"/>
    <cellStyle name="Comma 7 4 3 3 3" xfId="20267"/>
    <cellStyle name="Comma 7 4 3 4" xfId="20268"/>
    <cellStyle name="Comma 7 4 3 5" xfId="20269"/>
    <cellStyle name="Comma 7 4 4" xfId="20270"/>
    <cellStyle name="Comma 7 4 4 2" xfId="20271"/>
    <cellStyle name="Comma 7 4 4 2 2" xfId="20272"/>
    <cellStyle name="Comma 7 4 4 2 2 2" xfId="20273"/>
    <cellStyle name="Comma 7 4 4 2 2 3" xfId="20274"/>
    <cellStyle name="Comma 7 4 4 2 3" xfId="20275"/>
    <cellStyle name="Comma 7 4 4 2 4" xfId="20276"/>
    <cellStyle name="Comma 7 4 4 3" xfId="20277"/>
    <cellStyle name="Comma 7 4 4 3 2" xfId="20278"/>
    <cellStyle name="Comma 7 4 4 3 3" xfId="20279"/>
    <cellStyle name="Comma 7 4 4 4" xfId="20280"/>
    <cellStyle name="Comma 7 4 4 5" xfId="20281"/>
    <cellStyle name="Comma 7 4 5" xfId="20282"/>
    <cellStyle name="Comma 7 4 5 2" xfId="20283"/>
    <cellStyle name="Comma 7 4 5 2 2" xfId="20284"/>
    <cellStyle name="Comma 7 4 5 2 2 2" xfId="20285"/>
    <cellStyle name="Comma 7 4 5 2 2 3" xfId="20286"/>
    <cellStyle name="Comma 7 4 5 2 3" xfId="20287"/>
    <cellStyle name="Comma 7 4 5 2 4" xfId="20288"/>
    <cellStyle name="Comma 7 4 5 3" xfId="20289"/>
    <cellStyle name="Comma 7 4 5 3 2" xfId="20290"/>
    <cellStyle name="Comma 7 4 5 3 3" xfId="20291"/>
    <cellStyle name="Comma 7 4 5 4" xfId="20292"/>
    <cellStyle name="Comma 7 4 5 5" xfId="20293"/>
    <cellStyle name="Comma 7 4 6" xfId="20294"/>
    <cellStyle name="Comma 7 4 6 2" xfId="20295"/>
    <cellStyle name="Comma 7 4 6 2 2" xfId="20296"/>
    <cellStyle name="Comma 7 4 6 2 3" xfId="20297"/>
    <cellStyle name="Comma 7 4 6 3" xfId="20298"/>
    <cellStyle name="Comma 7 4 6 4" xfId="20299"/>
    <cellStyle name="Comma 7 4 7" xfId="20300"/>
    <cellStyle name="Comma 7 5" xfId="20301"/>
    <cellStyle name="Comma 7 5 2" xfId="20302"/>
    <cellStyle name="Comma 7 5 2 2" xfId="20303"/>
    <cellStyle name="Comma 7 5 2 2 2" xfId="20304"/>
    <cellStyle name="Comma 7 5 2 2 2 2" xfId="20305"/>
    <cellStyle name="Comma 7 5 2 2 2 3" xfId="20306"/>
    <cellStyle name="Comma 7 5 2 2 3" xfId="20307"/>
    <cellStyle name="Comma 7 5 2 2 4" xfId="20308"/>
    <cellStyle name="Comma 7 5 2 3" xfId="20309"/>
    <cellStyle name="Comma 7 5 2 3 2" xfId="20310"/>
    <cellStyle name="Comma 7 5 2 3 3" xfId="20311"/>
    <cellStyle name="Comma 7 5 2 4" xfId="20312"/>
    <cellStyle name="Comma 7 5 2 5" xfId="20313"/>
    <cellStyle name="Comma 7 5 3" xfId="20314"/>
    <cellStyle name="Comma 7 5 3 2" xfId="20315"/>
    <cellStyle name="Comma 7 5 3 2 2" xfId="20316"/>
    <cellStyle name="Comma 7 5 3 2 2 2" xfId="20317"/>
    <cellStyle name="Comma 7 5 3 2 2 3" xfId="20318"/>
    <cellStyle name="Comma 7 5 3 2 3" xfId="20319"/>
    <cellStyle name="Comma 7 5 3 2 4" xfId="20320"/>
    <cellStyle name="Comma 7 5 3 3" xfId="20321"/>
    <cellStyle name="Comma 7 5 3 3 2" xfId="20322"/>
    <cellStyle name="Comma 7 5 3 3 3" xfId="20323"/>
    <cellStyle name="Comma 7 5 3 4" xfId="20324"/>
    <cellStyle name="Comma 7 5 3 5" xfId="20325"/>
    <cellStyle name="Comma 7 5 4" xfId="20326"/>
    <cellStyle name="Comma 7 5 4 2" xfId="20327"/>
    <cellStyle name="Comma 7 5 4 2 2" xfId="20328"/>
    <cellStyle name="Comma 7 5 4 2 2 2" xfId="20329"/>
    <cellStyle name="Comma 7 5 4 2 2 3" xfId="20330"/>
    <cellStyle name="Comma 7 5 4 2 3" xfId="20331"/>
    <cellStyle name="Comma 7 5 4 2 4" xfId="20332"/>
    <cellStyle name="Comma 7 5 4 3" xfId="20333"/>
    <cellStyle name="Comma 7 5 4 3 2" xfId="20334"/>
    <cellStyle name="Comma 7 5 4 3 3" xfId="20335"/>
    <cellStyle name="Comma 7 5 4 4" xfId="20336"/>
    <cellStyle name="Comma 7 5 4 5" xfId="20337"/>
    <cellStyle name="Comma 7 5 5" xfId="20338"/>
    <cellStyle name="Comma 7 5 5 2" xfId="20339"/>
    <cellStyle name="Comma 7 5 5 2 2" xfId="20340"/>
    <cellStyle name="Comma 7 5 5 2 3" xfId="20341"/>
    <cellStyle name="Comma 7 5 5 3" xfId="20342"/>
    <cellStyle name="Comma 7 5 5 4" xfId="20343"/>
    <cellStyle name="Comma 7 5 6" xfId="20344"/>
    <cellStyle name="Comma 7 5 6 2" xfId="20345"/>
    <cellStyle name="Comma 7 5 6 3" xfId="20346"/>
    <cellStyle name="Comma 7 5 7" xfId="20347"/>
    <cellStyle name="Comma 7 5 8" xfId="20348"/>
    <cellStyle name="Comma 7 5 9" xfId="20349"/>
    <cellStyle name="Comma 7 6" xfId="20350"/>
    <cellStyle name="Comma 7 6 2" xfId="20351"/>
    <cellStyle name="Comma 7 7" xfId="20352"/>
    <cellStyle name="Comma 70" xfId="20353"/>
    <cellStyle name="Comma 70 2" xfId="20354"/>
    <cellStyle name="Comma 70 2 2" xfId="20355"/>
    <cellStyle name="Comma 70 3" xfId="20356"/>
    <cellStyle name="Comma 70 4" xfId="20357"/>
    <cellStyle name="Comma 71" xfId="20358"/>
    <cellStyle name="Comma 71 2" xfId="20359"/>
    <cellStyle name="Comma 71 2 2" xfId="20360"/>
    <cellStyle name="Comma 71 3" xfId="20361"/>
    <cellStyle name="Comma 71 4" xfId="20362"/>
    <cellStyle name="Comma 72" xfId="20363"/>
    <cellStyle name="Comma 72 2" xfId="20364"/>
    <cellStyle name="Comma 72 2 2" xfId="20365"/>
    <cellStyle name="Comma 72 3" xfId="20366"/>
    <cellStyle name="Comma 72 3 2" xfId="20367"/>
    <cellStyle name="Comma 72 4" xfId="20368"/>
    <cellStyle name="Comma 72 5" xfId="20369"/>
    <cellStyle name="Comma 72 6" xfId="20370"/>
    <cellStyle name="Comma 73" xfId="20371"/>
    <cellStyle name="Comma 73 2" xfId="20372"/>
    <cellStyle name="Comma 73 2 2" xfId="20373"/>
    <cellStyle name="Comma 73 3" xfId="20374"/>
    <cellStyle name="Comma 73 3 2" xfId="20375"/>
    <cellStyle name="Comma 73 4" xfId="20376"/>
    <cellStyle name="Comma 73 5" xfId="20377"/>
    <cellStyle name="Comma 73 6" xfId="20378"/>
    <cellStyle name="Comma 74" xfId="20379"/>
    <cellStyle name="Comma 74 2" xfId="20380"/>
    <cellStyle name="Comma 74 2 2" xfId="20381"/>
    <cellStyle name="Comma 74 3" xfId="20382"/>
    <cellStyle name="Comma 74 3 2" xfId="20383"/>
    <cellStyle name="Comma 74 4" xfId="20384"/>
    <cellStyle name="Comma 74 5" xfId="20385"/>
    <cellStyle name="Comma 74 6" xfId="20386"/>
    <cellStyle name="Comma 75" xfId="20387"/>
    <cellStyle name="Comma 75 2" xfId="20388"/>
    <cellStyle name="Comma 75 2 2" xfId="20389"/>
    <cellStyle name="Comma 75 3" xfId="20390"/>
    <cellStyle name="Comma 75 3 2" xfId="20391"/>
    <cellStyle name="Comma 75 4" xfId="20392"/>
    <cellStyle name="Comma 75 5" xfId="20393"/>
    <cellStyle name="Comma 76" xfId="20394"/>
    <cellStyle name="Comma 76 2" xfId="20395"/>
    <cellStyle name="Comma 76 2 2" xfId="20396"/>
    <cellStyle name="Comma 76 3" xfId="20397"/>
    <cellStyle name="Comma 76 4" xfId="20398"/>
    <cellStyle name="Comma 77" xfId="20399"/>
    <cellStyle name="Comma 77 2" xfId="20400"/>
    <cellStyle name="Comma 77 2 2" xfId="20401"/>
    <cellStyle name="Comma 77 3" xfId="20402"/>
    <cellStyle name="Comma 77 4" xfId="20403"/>
    <cellStyle name="Comma 78" xfId="20404"/>
    <cellStyle name="Comma 78 2" xfId="20405"/>
    <cellStyle name="Comma 78 2 2" xfId="20406"/>
    <cellStyle name="Comma 78 3" xfId="20407"/>
    <cellStyle name="Comma 78 4" xfId="20408"/>
    <cellStyle name="Comma 79" xfId="20409"/>
    <cellStyle name="Comma 79 2" xfId="20410"/>
    <cellStyle name="Comma 79 2 2" xfId="20411"/>
    <cellStyle name="Comma 79 3" xfId="20412"/>
    <cellStyle name="Comma 79 4" xfId="20413"/>
    <cellStyle name="Comma 8" xfId="20414"/>
    <cellStyle name="Comma 8 2" xfId="20415"/>
    <cellStyle name="Comma 8 2 2" xfId="20416"/>
    <cellStyle name="Comma 8 2 2 2" xfId="20417"/>
    <cellStyle name="Comma 8 2 2 3" xfId="20418"/>
    <cellStyle name="Comma 8 2 3" xfId="20419"/>
    <cellStyle name="Comma 8 2 4" xfId="20420"/>
    <cellStyle name="Comma 8 3" xfId="20421"/>
    <cellStyle name="Comma 8 3 2" xfId="20422"/>
    <cellStyle name="Comma 8 3 2 2" xfId="20423"/>
    <cellStyle name="Comma 8 3 2 2 2" xfId="20424"/>
    <cellStyle name="Comma 8 3 2 2 2 2" xfId="20425"/>
    <cellStyle name="Comma 8 3 2 2 2 2 2" xfId="20426"/>
    <cellStyle name="Comma 8 3 2 2 2 2 3" xfId="20427"/>
    <cellStyle name="Comma 8 3 2 2 2 3" xfId="20428"/>
    <cellStyle name="Comma 8 3 2 2 2 4" xfId="20429"/>
    <cellStyle name="Comma 8 3 2 2 3" xfId="20430"/>
    <cellStyle name="Comma 8 3 2 2 3 2" xfId="20431"/>
    <cellStyle name="Comma 8 3 2 2 3 3" xfId="20432"/>
    <cellStyle name="Comma 8 3 2 2 4" xfId="20433"/>
    <cellStyle name="Comma 8 3 2 2 5" xfId="20434"/>
    <cellStyle name="Comma 8 3 2 3" xfId="20435"/>
    <cellStyle name="Comma 8 3 2 3 2" xfId="20436"/>
    <cellStyle name="Comma 8 3 2 3 2 2" xfId="20437"/>
    <cellStyle name="Comma 8 3 2 3 2 2 2" xfId="20438"/>
    <cellStyle name="Comma 8 3 2 3 2 2 3" xfId="20439"/>
    <cellStyle name="Comma 8 3 2 3 2 3" xfId="20440"/>
    <cellStyle name="Comma 8 3 2 3 2 4" xfId="20441"/>
    <cellStyle name="Comma 8 3 2 3 3" xfId="20442"/>
    <cellStyle name="Comma 8 3 2 3 3 2" xfId="20443"/>
    <cellStyle name="Comma 8 3 2 3 3 3" xfId="20444"/>
    <cellStyle name="Comma 8 3 2 3 4" xfId="20445"/>
    <cellStyle name="Comma 8 3 2 3 5" xfId="20446"/>
    <cellStyle name="Comma 8 3 2 4" xfId="20447"/>
    <cellStyle name="Comma 8 3 2 4 2" xfId="20448"/>
    <cellStyle name="Comma 8 3 2 4 2 2" xfId="20449"/>
    <cellStyle name="Comma 8 3 2 4 2 2 2" xfId="20450"/>
    <cellStyle name="Comma 8 3 2 4 2 2 3" xfId="20451"/>
    <cellStyle name="Comma 8 3 2 4 2 3" xfId="20452"/>
    <cellStyle name="Comma 8 3 2 4 2 4" xfId="20453"/>
    <cellStyle name="Comma 8 3 2 4 3" xfId="20454"/>
    <cellStyle name="Comma 8 3 2 4 3 2" xfId="20455"/>
    <cellStyle name="Comma 8 3 2 4 3 3" xfId="20456"/>
    <cellStyle name="Comma 8 3 2 4 4" xfId="20457"/>
    <cellStyle name="Comma 8 3 2 4 5" xfId="20458"/>
    <cellStyle name="Comma 8 3 2 5" xfId="20459"/>
    <cellStyle name="Comma 8 3 2 5 2" xfId="20460"/>
    <cellStyle name="Comma 8 3 2 5 2 2" xfId="20461"/>
    <cellStyle name="Comma 8 3 2 5 2 3" xfId="20462"/>
    <cellStyle name="Comma 8 3 2 5 3" xfId="20463"/>
    <cellStyle name="Comma 8 3 2 5 4" xfId="20464"/>
    <cellStyle name="Comma 8 3 2 6" xfId="20465"/>
    <cellStyle name="Comma 8 3 2 6 2" xfId="20466"/>
    <cellStyle name="Comma 8 3 2 6 3" xfId="20467"/>
    <cellStyle name="Comma 8 3 2 7" xfId="20468"/>
    <cellStyle name="Comma 8 3 2 8" xfId="20469"/>
    <cellStyle name="Comma 8 3 2 9" xfId="20470"/>
    <cellStyle name="Comma 8 3 3" xfId="20471"/>
    <cellStyle name="Comma 8 3 3 2" xfId="20472"/>
    <cellStyle name="Comma 8 3 3 2 2" xfId="20473"/>
    <cellStyle name="Comma 8 3 3 2 2 2" xfId="20474"/>
    <cellStyle name="Comma 8 3 3 2 2 3" xfId="20475"/>
    <cellStyle name="Comma 8 3 3 2 3" xfId="20476"/>
    <cellStyle name="Comma 8 3 3 2 4" xfId="20477"/>
    <cellStyle name="Comma 8 3 3 3" xfId="20478"/>
    <cellStyle name="Comma 8 3 3 3 2" xfId="20479"/>
    <cellStyle name="Comma 8 3 3 3 3" xfId="20480"/>
    <cellStyle name="Comma 8 3 3 4" xfId="20481"/>
    <cellStyle name="Comma 8 3 3 5" xfId="20482"/>
    <cellStyle name="Comma 8 3 4" xfId="20483"/>
    <cellStyle name="Comma 8 3 4 2" xfId="20484"/>
    <cellStyle name="Comma 8 3 4 2 2" xfId="20485"/>
    <cellStyle name="Comma 8 3 4 2 2 2" xfId="20486"/>
    <cellStyle name="Comma 8 3 4 2 2 3" xfId="20487"/>
    <cellStyle name="Comma 8 3 4 2 3" xfId="20488"/>
    <cellStyle name="Comma 8 3 4 2 4" xfId="20489"/>
    <cellStyle name="Comma 8 3 4 3" xfId="20490"/>
    <cellStyle name="Comma 8 3 4 3 2" xfId="20491"/>
    <cellStyle name="Comma 8 3 4 3 3" xfId="20492"/>
    <cellStyle name="Comma 8 3 4 4" xfId="20493"/>
    <cellStyle name="Comma 8 3 4 5" xfId="20494"/>
    <cellStyle name="Comma 8 3 5" xfId="20495"/>
    <cellStyle name="Comma 8 3 5 2" xfId="20496"/>
    <cellStyle name="Comma 8 3 5 2 2" xfId="20497"/>
    <cellStyle name="Comma 8 3 5 2 2 2" xfId="20498"/>
    <cellStyle name="Comma 8 3 5 2 2 3" xfId="20499"/>
    <cellStyle name="Comma 8 3 5 2 3" xfId="20500"/>
    <cellStyle name="Comma 8 3 5 2 4" xfId="20501"/>
    <cellStyle name="Comma 8 3 5 3" xfId="20502"/>
    <cellStyle name="Comma 8 3 5 3 2" xfId="20503"/>
    <cellStyle name="Comma 8 3 5 3 3" xfId="20504"/>
    <cellStyle name="Comma 8 3 5 4" xfId="20505"/>
    <cellStyle name="Comma 8 3 5 5" xfId="20506"/>
    <cellStyle name="Comma 8 3 6" xfId="20507"/>
    <cellStyle name="Comma 8 3 6 2" xfId="20508"/>
    <cellStyle name="Comma 8 3 6 2 2" xfId="20509"/>
    <cellStyle name="Comma 8 3 6 2 2 2" xfId="20510"/>
    <cellStyle name="Comma 8 3 6 2 2 3" xfId="20511"/>
    <cellStyle name="Comma 8 3 6 2 3" xfId="20512"/>
    <cellStyle name="Comma 8 3 6 2 4" xfId="20513"/>
    <cellStyle name="Comma 8 3 6 3" xfId="20514"/>
    <cellStyle name="Comma 8 3 6 3 2" xfId="20515"/>
    <cellStyle name="Comma 8 3 6 3 3" xfId="20516"/>
    <cellStyle name="Comma 8 3 6 4" xfId="20517"/>
    <cellStyle name="Comma 8 3 6 5" xfId="20518"/>
    <cellStyle name="Comma 8 3 7" xfId="20519"/>
    <cellStyle name="Comma 8 3 7 2" xfId="20520"/>
    <cellStyle name="Comma 8 3 7 2 2" xfId="20521"/>
    <cellStyle name="Comma 8 3 7 2 3" xfId="20522"/>
    <cellStyle name="Comma 8 3 7 3" xfId="20523"/>
    <cellStyle name="Comma 8 3 7 4" xfId="20524"/>
    <cellStyle name="Comma 8 3 8" xfId="20525"/>
    <cellStyle name="Comma 8 3 9" xfId="20526"/>
    <cellStyle name="Comma 8 4" xfId="20527"/>
    <cellStyle name="Comma 8 4 2" xfId="20528"/>
    <cellStyle name="Comma 8 4 2 2" xfId="20529"/>
    <cellStyle name="Comma 8 4 2 2 2" xfId="20530"/>
    <cellStyle name="Comma 8 4 2 2 2 2" xfId="20531"/>
    <cellStyle name="Comma 8 4 2 2 2 3" xfId="20532"/>
    <cellStyle name="Comma 8 4 2 2 3" xfId="20533"/>
    <cellStyle name="Comma 8 4 2 2 4" xfId="20534"/>
    <cellStyle name="Comma 8 4 2 3" xfId="20535"/>
    <cellStyle name="Comma 8 4 2 3 2" xfId="20536"/>
    <cellStyle name="Comma 8 4 2 3 3" xfId="20537"/>
    <cellStyle name="Comma 8 4 2 4" xfId="20538"/>
    <cellStyle name="Comma 8 4 2 5" xfId="20539"/>
    <cellStyle name="Comma 8 4 3" xfId="20540"/>
    <cellStyle name="Comma 8 4 3 2" xfId="20541"/>
    <cellStyle name="Comma 8 4 3 2 2" xfId="20542"/>
    <cellStyle name="Comma 8 4 3 2 2 2" xfId="20543"/>
    <cellStyle name="Comma 8 4 3 2 2 3" xfId="20544"/>
    <cellStyle name="Comma 8 4 3 2 3" xfId="20545"/>
    <cellStyle name="Comma 8 4 3 2 4" xfId="20546"/>
    <cellStyle name="Comma 8 4 3 3" xfId="20547"/>
    <cellStyle name="Comma 8 4 3 3 2" xfId="20548"/>
    <cellStyle name="Comma 8 4 3 3 3" xfId="20549"/>
    <cellStyle name="Comma 8 4 3 4" xfId="20550"/>
    <cellStyle name="Comma 8 4 3 5" xfId="20551"/>
    <cellStyle name="Comma 8 4 4" xfId="20552"/>
    <cellStyle name="Comma 8 4 4 2" xfId="20553"/>
    <cellStyle name="Comma 8 4 4 2 2" xfId="20554"/>
    <cellStyle name="Comma 8 4 4 2 2 2" xfId="20555"/>
    <cellStyle name="Comma 8 4 4 2 2 3" xfId="20556"/>
    <cellStyle name="Comma 8 4 4 2 3" xfId="20557"/>
    <cellStyle name="Comma 8 4 4 2 4" xfId="20558"/>
    <cellStyle name="Comma 8 4 4 3" xfId="20559"/>
    <cellStyle name="Comma 8 4 4 3 2" xfId="20560"/>
    <cellStyle name="Comma 8 4 4 3 3" xfId="20561"/>
    <cellStyle name="Comma 8 4 4 4" xfId="20562"/>
    <cellStyle name="Comma 8 4 4 5" xfId="20563"/>
    <cellStyle name="Comma 8 4 5" xfId="20564"/>
    <cellStyle name="Comma 8 4 5 2" xfId="20565"/>
    <cellStyle name="Comma 8 4 5 2 2" xfId="20566"/>
    <cellStyle name="Comma 8 4 5 2 3" xfId="20567"/>
    <cellStyle name="Comma 8 4 5 3" xfId="20568"/>
    <cellStyle name="Comma 8 4 5 4" xfId="20569"/>
    <cellStyle name="Comma 8 4 6" xfId="20570"/>
    <cellStyle name="Comma 8 4 6 2" xfId="20571"/>
    <cellStyle name="Comma 8 4 6 3" xfId="20572"/>
    <cellStyle name="Comma 8 4 7" xfId="20573"/>
    <cellStyle name="Comma 8 4 8" xfId="20574"/>
    <cellStyle name="Comma 8 4 9" xfId="20575"/>
    <cellStyle name="Comma 8 5" xfId="20576"/>
    <cellStyle name="Comma 8 5 2" xfId="20577"/>
    <cellStyle name="Comma 8 5 2 2" xfId="20578"/>
    <cellStyle name="Comma 8 5 2 2 2" xfId="20579"/>
    <cellStyle name="Comma 8 5 2 2 2 2" xfId="20580"/>
    <cellStyle name="Comma 8 5 2 2 2 3" xfId="20581"/>
    <cellStyle name="Comma 8 5 2 2 3" xfId="20582"/>
    <cellStyle name="Comma 8 5 2 2 4" xfId="20583"/>
    <cellStyle name="Comma 8 5 2 3" xfId="20584"/>
    <cellStyle name="Comma 8 5 2 3 2" xfId="20585"/>
    <cellStyle name="Comma 8 5 2 3 3" xfId="20586"/>
    <cellStyle name="Comma 8 5 2 4" xfId="20587"/>
    <cellStyle name="Comma 8 5 2 5" xfId="20588"/>
    <cellStyle name="Comma 8 5 3" xfId="20589"/>
    <cellStyle name="Comma 8 5 3 2" xfId="20590"/>
    <cellStyle name="Comma 8 5 3 2 2" xfId="20591"/>
    <cellStyle name="Comma 8 5 3 2 2 2" xfId="20592"/>
    <cellStyle name="Comma 8 5 3 2 2 3" xfId="20593"/>
    <cellStyle name="Comma 8 5 3 2 3" xfId="20594"/>
    <cellStyle name="Comma 8 5 3 2 4" xfId="20595"/>
    <cellStyle name="Comma 8 5 3 3" xfId="20596"/>
    <cellStyle name="Comma 8 5 3 3 2" xfId="20597"/>
    <cellStyle name="Comma 8 5 3 3 3" xfId="20598"/>
    <cellStyle name="Comma 8 5 3 4" xfId="20599"/>
    <cellStyle name="Comma 8 5 3 5" xfId="20600"/>
    <cellStyle name="Comma 8 5 4" xfId="20601"/>
    <cellStyle name="Comma 8 5 4 2" xfId="20602"/>
    <cellStyle name="Comma 8 5 4 2 2" xfId="20603"/>
    <cellStyle name="Comma 8 5 4 2 2 2" xfId="20604"/>
    <cellStyle name="Comma 8 5 4 2 2 3" xfId="20605"/>
    <cellStyle name="Comma 8 5 4 2 3" xfId="20606"/>
    <cellStyle name="Comma 8 5 4 2 4" xfId="20607"/>
    <cellStyle name="Comma 8 5 4 3" xfId="20608"/>
    <cellStyle name="Comma 8 5 4 3 2" xfId="20609"/>
    <cellStyle name="Comma 8 5 4 3 3" xfId="20610"/>
    <cellStyle name="Comma 8 5 4 4" xfId="20611"/>
    <cellStyle name="Comma 8 5 4 5" xfId="20612"/>
    <cellStyle name="Comma 8 5 5" xfId="20613"/>
    <cellStyle name="Comma 8 5 5 2" xfId="20614"/>
    <cellStyle name="Comma 8 5 5 2 2" xfId="20615"/>
    <cellStyle name="Comma 8 5 5 2 3" xfId="20616"/>
    <cellStyle name="Comma 8 5 5 3" xfId="20617"/>
    <cellStyle name="Comma 8 5 5 4" xfId="20618"/>
    <cellStyle name="Comma 8 5 6" xfId="20619"/>
    <cellStyle name="Comma 8 5 6 2" xfId="20620"/>
    <cellStyle name="Comma 8 5 6 3" xfId="20621"/>
    <cellStyle name="Comma 8 5 7" xfId="20622"/>
    <cellStyle name="Comma 8 5 8" xfId="20623"/>
    <cellStyle name="Comma 8 5 9" xfId="20624"/>
    <cellStyle name="Comma 8 6" xfId="20625"/>
    <cellStyle name="Comma 8 6 2" xfId="20626"/>
    <cellStyle name="Comma 8 7" xfId="20627"/>
    <cellStyle name="Comma 80" xfId="20628"/>
    <cellStyle name="Comma 80 2" xfId="20629"/>
    <cellStyle name="Comma 80 2 2" xfId="20630"/>
    <cellStyle name="Comma 80 3" xfId="20631"/>
    <cellStyle name="Comma 80 3 2" xfId="20632"/>
    <cellStyle name="Comma 80 4" xfId="20633"/>
    <cellStyle name="Comma 80 5" xfId="20634"/>
    <cellStyle name="Comma 80 6" xfId="20635"/>
    <cellStyle name="Comma 81" xfId="20636"/>
    <cellStyle name="Comma 81 2" xfId="20637"/>
    <cellStyle name="Comma 81 2 2" xfId="20638"/>
    <cellStyle name="Comma 81 3" xfId="20639"/>
    <cellStyle name="Comma 81 3 2" xfId="20640"/>
    <cellStyle name="Comma 81 4" xfId="20641"/>
    <cellStyle name="Comma 81 5" xfId="20642"/>
    <cellStyle name="Comma 81 6" xfId="20643"/>
    <cellStyle name="Comma 82" xfId="20644"/>
    <cellStyle name="Comma 82 2" xfId="20645"/>
    <cellStyle name="Comma 82 2 2" xfId="20646"/>
    <cellStyle name="Comma 82 3" xfId="20647"/>
    <cellStyle name="Comma 83" xfId="20648"/>
    <cellStyle name="Comma 83 2" xfId="20649"/>
    <cellStyle name="Comma 83 2 2" xfId="20650"/>
    <cellStyle name="Comma 83 3" xfId="20651"/>
    <cellStyle name="Comma 84" xfId="20652"/>
    <cellStyle name="Comma 84 2" xfId="20653"/>
    <cellStyle name="Comma 84 2 2" xfId="20654"/>
    <cellStyle name="Comma 84 3" xfId="20655"/>
    <cellStyle name="Comma 85" xfId="20656"/>
    <cellStyle name="Comma 85 2" xfId="20657"/>
    <cellStyle name="Comma 85 2 2" xfId="20658"/>
    <cellStyle name="Comma 85 3" xfId="20659"/>
    <cellStyle name="Comma 86" xfId="20660"/>
    <cellStyle name="Comma 86 2" xfId="20661"/>
    <cellStyle name="Comma 86 2 2" xfId="20662"/>
    <cellStyle name="Comma 86 3" xfId="20663"/>
    <cellStyle name="Comma 87" xfId="20664"/>
    <cellStyle name="Comma 87 2" xfId="20665"/>
    <cellStyle name="Comma 87 2 2" xfId="20666"/>
    <cellStyle name="Comma 87 3" xfId="20667"/>
    <cellStyle name="Comma 88" xfId="20668"/>
    <cellStyle name="Comma 88 2" xfId="20669"/>
    <cellStyle name="Comma 88 2 2" xfId="20670"/>
    <cellStyle name="Comma 88 3" xfId="20671"/>
    <cellStyle name="Comma 88 3 2" xfId="20672"/>
    <cellStyle name="Comma 88 4" xfId="20673"/>
    <cellStyle name="Comma 89" xfId="20674"/>
    <cellStyle name="Comma 89 2" xfId="20675"/>
    <cellStyle name="Comma 89 2 2" xfId="20676"/>
    <cellStyle name="Comma 89 3" xfId="20677"/>
    <cellStyle name="Comma 89 3 2" xfId="20678"/>
    <cellStyle name="Comma 89 4" xfId="20679"/>
    <cellStyle name="Comma 9" xfId="20680"/>
    <cellStyle name="Comma 9 2" xfId="20681"/>
    <cellStyle name="Comma 9 2 2" xfId="20682"/>
    <cellStyle name="Comma 9 2 2 2" xfId="20683"/>
    <cellStyle name="Comma 9 2 2 3" xfId="20684"/>
    <cellStyle name="Comma 9 2 3" xfId="20685"/>
    <cellStyle name="Comma 9 2 3 2" xfId="20686"/>
    <cellStyle name="Comma 9 2 4" xfId="20687"/>
    <cellStyle name="Comma 9 3" xfId="20688"/>
    <cellStyle name="Comma 9 3 2" xfId="20689"/>
    <cellStyle name="Comma 9 3 3" xfId="20690"/>
    <cellStyle name="Comma 9 4" xfId="20691"/>
    <cellStyle name="Comma 9 4 2" xfId="20692"/>
    <cellStyle name="Comma 9 4 3" xfId="20693"/>
    <cellStyle name="Comma 9 5" xfId="20694"/>
    <cellStyle name="Comma 9 5 2" xfId="20695"/>
    <cellStyle name="Comma 9 6" xfId="20696"/>
    <cellStyle name="Comma 90" xfId="20697"/>
    <cellStyle name="Comma 90 2" xfId="20698"/>
    <cellStyle name="Comma 90 2 2" xfId="20699"/>
    <cellStyle name="Comma 90 3" xfId="20700"/>
    <cellStyle name="Comma 91" xfId="20701"/>
    <cellStyle name="Comma 91 2" xfId="20702"/>
    <cellStyle name="Comma 91 2 2" xfId="20703"/>
    <cellStyle name="Comma 91 3" xfId="20704"/>
    <cellStyle name="Comma 92" xfId="20705"/>
    <cellStyle name="Comma 92 2" xfId="20706"/>
    <cellStyle name="Comma 92 2 2" xfId="20707"/>
    <cellStyle name="Comma 92 3" xfId="20708"/>
    <cellStyle name="Comma 93" xfId="20709"/>
    <cellStyle name="Comma 93 2" xfId="20710"/>
    <cellStyle name="Comma 93 2 2" xfId="20711"/>
    <cellStyle name="Comma 93 3" xfId="20712"/>
    <cellStyle name="Comma 94" xfId="20713"/>
    <cellStyle name="Comma 94 2" xfId="20714"/>
    <cellStyle name="Comma 94 2 2" xfId="20715"/>
    <cellStyle name="Comma 94 3" xfId="20716"/>
    <cellStyle name="Comma 95" xfId="20717"/>
    <cellStyle name="Comma 95 2" xfId="20718"/>
    <cellStyle name="Comma 95 2 2" xfId="20719"/>
    <cellStyle name="Comma 95 3" xfId="20720"/>
    <cellStyle name="Comma 96" xfId="20721"/>
    <cellStyle name="Comma 96 2" xfId="20722"/>
    <cellStyle name="Comma 96 2 2" xfId="20723"/>
    <cellStyle name="Comma 96 3" xfId="20724"/>
    <cellStyle name="Comma 96 3 2" xfId="20725"/>
    <cellStyle name="Comma 96 4" xfId="20726"/>
    <cellStyle name="Comma 97" xfId="20727"/>
    <cellStyle name="Comma 97 2" xfId="20728"/>
    <cellStyle name="Comma 97 2 2" xfId="20729"/>
    <cellStyle name="Comma 97 3" xfId="20730"/>
    <cellStyle name="Comma 97 3 2" xfId="20731"/>
    <cellStyle name="Comma 97 4" xfId="20732"/>
    <cellStyle name="Comma 98" xfId="20733"/>
    <cellStyle name="Comma 98 2" xfId="20734"/>
    <cellStyle name="Comma 98 2 2" xfId="20735"/>
    <cellStyle name="Comma 98 3" xfId="20736"/>
    <cellStyle name="Comma 98 3 2" xfId="20737"/>
    <cellStyle name="Comma 98 4" xfId="20738"/>
    <cellStyle name="Comma 99" xfId="20739"/>
    <cellStyle name="Comma 99 2" xfId="20740"/>
    <cellStyle name="Comma 99 2 2" xfId="20741"/>
    <cellStyle name="Comma 99 3" xfId="20742"/>
    <cellStyle name="Comma 99 3 2" xfId="20743"/>
    <cellStyle name="Comma 99 4" xfId="20744"/>
    <cellStyle name="Comma0" xfId="20745"/>
    <cellStyle name="Comma0 2" xfId="20746"/>
    <cellStyle name="Comma0 2 2" xfId="20747"/>
    <cellStyle name="Comma0 3" xfId="20748"/>
    <cellStyle name="Currency [0] 10" xfId="20749"/>
    <cellStyle name="Currency [0] 11" xfId="20750"/>
    <cellStyle name="Currency [0] 2" xfId="20751"/>
    <cellStyle name="Currency [0] 2 2" xfId="20752"/>
    <cellStyle name="Currency [0] 2 2 2" xfId="20753"/>
    <cellStyle name="Currency [0] 2 2 2 2" xfId="20754"/>
    <cellStyle name="Currency [0] 2 2 3" xfId="20755"/>
    <cellStyle name="Currency [0] 2 3" xfId="20756"/>
    <cellStyle name="Currency [0] 2 3 2" xfId="20757"/>
    <cellStyle name="Currency [0] 2 3 2 2" xfId="20758"/>
    <cellStyle name="Currency [0] 2 3 3" xfId="20759"/>
    <cellStyle name="Currency [0] 2 4" xfId="20760"/>
    <cellStyle name="Currency [0] 2 4 2" xfId="20761"/>
    <cellStyle name="Currency [0] 2 5" xfId="20762"/>
    <cellStyle name="Currency [0] 2 6" xfId="20763"/>
    <cellStyle name="Currency [0] 3" xfId="20764"/>
    <cellStyle name="Currency [0] 3 2" xfId="20765"/>
    <cellStyle name="Currency [0] 3 2 2" xfId="20766"/>
    <cellStyle name="Currency [0] 3 3" xfId="20767"/>
    <cellStyle name="Currency [0] 3 3 2" xfId="20768"/>
    <cellStyle name="Currency [0] 3 4" xfId="20769"/>
    <cellStyle name="Currency [0] 4" xfId="20770"/>
    <cellStyle name="Currency [0] 4 2" xfId="20771"/>
    <cellStyle name="Currency [0] 4 2 2" xfId="20772"/>
    <cellStyle name="Currency [0] 4 3" xfId="20773"/>
    <cellStyle name="Currency [0] 4 3 2" xfId="20774"/>
    <cellStyle name="Currency [0] 4 4" xfId="20775"/>
    <cellStyle name="Currency [0] 5" xfId="20776"/>
    <cellStyle name="Currency [0] 5 2" xfId="20777"/>
    <cellStyle name="Currency [0] 5 2 2" xfId="20778"/>
    <cellStyle name="Currency [0] 5 3" xfId="20779"/>
    <cellStyle name="Currency [0] 5 3 2" xfId="20780"/>
    <cellStyle name="Currency [0] 5 4" xfId="20781"/>
    <cellStyle name="Currency [0] 5 5" xfId="20782"/>
    <cellStyle name="Currency [0] 6" xfId="20783"/>
    <cellStyle name="Currency [0] 6 2" xfId="20784"/>
    <cellStyle name="Currency [0] 6 3" xfId="20785"/>
    <cellStyle name="Currency [0] 7" xfId="20786"/>
    <cellStyle name="Currency [0] 7 2" xfId="20787"/>
    <cellStyle name="Currency [0] 8" xfId="20788"/>
    <cellStyle name="Currency [0] 8 2" xfId="20789"/>
    <cellStyle name="Currency [0] 9" xfId="20790"/>
    <cellStyle name="Currency 10" xfId="20791"/>
    <cellStyle name="Currency 10 15" xfId="20792"/>
    <cellStyle name="Currency 10 15 2" xfId="20793"/>
    <cellStyle name="Currency 10 15 2 2" xfId="20794"/>
    <cellStyle name="Currency 10 15 3" xfId="20795"/>
    <cellStyle name="Currency 10 2" xfId="20796"/>
    <cellStyle name="Currency 10 2 2" xfId="20797"/>
    <cellStyle name="Currency 10 2 2 2" xfId="20798"/>
    <cellStyle name="Currency 10 2 2 3" xfId="20799"/>
    <cellStyle name="Currency 10 2 3" xfId="20800"/>
    <cellStyle name="Currency 10 3" xfId="20801"/>
    <cellStyle name="Currency 100" xfId="20802"/>
    <cellStyle name="Currency 100 2" xfId="20803"/>
    <cellStyle name="Currency 101" xfId="20804"/>
    <cellStyle name="Currency 101 2" xfId="20805"/>
    <cellStyle name="Currency 102" xfId="20806"/>
    <cellStyle name="Currency 102 2" xfId="20807"/>
    <cellStyle name="Currency 103" xfId="20808"/>
    <cellStyle name="Currency 103 2" xfId="20809"/>
    <cellStyle name="Currency 104" xfId="20810"/>
    <cellStyle name="Currency 104 2" xfId="20811"/>
    <cellStyle name="Currency 105" xfId="20812"/>
    <cellStyle name="Currency 105 2" xfId="20813"/>
    <cellStyle name="Currency 106" xfId="20814"/>
    <cellStyle name="Currency 106 2" xfId="20815"/>
    <cellStyle name="Currency 107" xfId="20816"/>
    <cellStyle name="Currency 107 2" xfId="20817"/>
    <cellStyle name="Currency 108" xfId="20818"/>
    <cellStyle name="Currency 108 2" xfId="20819"/>
    <cellStyle name="Currency 109" xfId="20820"/>
    <cellStyle name="Currency 109 2" xfId="20821"/>
    <cellStyle name="Currency 11" xfId="20822"/>
    <cellStyle name="Currency 11 2" xfId="20823"/>
    <cellStyle name="Currency 11 2 2" xfId="20824"/>
    <cellStyle name="Currency 11 2 2 2" xfId="20825"/>
    <cellStyle name="Currency 11 2 2 3" xfId="20826"/>
    <cellStyle name="Currency 11 2 3" xfId="20827"/>
    <cellStyle name="Currency 11 3" xfId="20828"/>
    <cellStyle name="Currency 110" xfId="20829"/>
    <cellStyle name="Currency 110 2" xfId="20830"/>
    <cellStyle name="Currency 111" xfId="20831"/>
    <cellStyle name="Currency 111 2" xfId="20832"/>
    <cellStyle name="Currency 112" xfId="20833"/>
    <cellStyle name="Currency 112 2" xfId="20834"/>
    <cellStyle name="Currency 112 2 2" xfId="20835"/>
    <cellStyle name="Currency 112 3" xfId="20836"/>
    <cellStyle name="Currency 113" xfId="20837"/>
    <cellStyle name="Currency 113 2" xfId="20838"/>
    <cellStyle name="Currency 113 2 2" xfId="20839"/>
    <cellStyle name="Currency 113 3" xfId="20840"/>
    <cellStyle name="Currency 114" xfId="20841"/>
    <cellStyle name="Currency 114 2" xfId="20842"/>
    <cellStyle name="Currency 114 2 2" xfId="20843"/>
    <cellStyle name="Currency 114 3" xfId="20844"/>
    <cellStyle name="Currency 115" xfId="20845"/>
    <cellStyle name="Currency 115 2" xfId="20846"/>
    <cellStyle name="Currency 115 2 2" xfId="20847"/>
    <cellStyle name="Currency 115 3" xfId="20848"/>
    <cellStyle name="Currency 116" xfId="20849"/>
    <cellStyle name="Currency 116 2" xfId="20850"/>
    <cellStyle name="Currency 116 2 2" xfId="20851"/>
    <cellStyle name="Currency 116 3" xfId="20852"/>
    <cellStyle name="Currency 117" xfId="20853"/>
    <cellStyle name="Currency 117 2" xfId="20854"/>
    <cellStyle name="Currency 117 2 2" xfId="20855"/>
    <cellStyle name="Currency 117 3" xfId="20856"/>
    <cellStyle name="Currency 118" xfId="20857"/>
    <cellStyle name="Currency 118 2" xfId="20858"/>
    <cellStyle name="Currency 118 2 2" xfId="20859"/>
    <cellStyle name="Currency 118 3" xfId="20860"/>
    <cellStyle name="Currency 119" xfId="20861"/>
    <cellStyle name="Currency 119 2" xfId="20862"/>
    <cellStyle name="Currency 119 2 2" xfId="20863"/>
    <cellStyle name="Currency 119 3" xfId="20864"/>
    <cellStyle name="Currency 12" xfId="20865"/>
    <cellStyle name="Currency 12 19" xfId="20866"/>
    <cellStyle name="Currency 12 19 2" xfId="20867"/>
    <cellStyle name="Currency 12 19 2 2" xfId="20868"/>
    <cellStyle name="Currency 12 19 3" xfId="20869"/>
    <cellStyle name="Currency 12 2" xfId="20870"/>
    <cellStyle name="Currency 12 2 2" xfId="20871"/>
    <cellStyle name="Currency 12 2 2 2" xfId="20872"/>
    <cellStyle name="Currency 12 2 2 3" xfId="20873"/>
    <cellStyle name="Currency 12 2 3" xfId="20874"/>
    <cellStyle name="Currency 12 3" xfId="20875"/>
    <cellStyle name="Currency 12 4" xfId="20876"/>
    <cellStyle name="Currency 12 4 2" xfId="20877"/>
    <cellStyle name="Currency 12 4 2 2" xfId="20878"/>
    <cellStyle name="Currency 12 4 3" xfId="20879"/>
    <cellStyle name="Currency 120" xfId="20880"/>
    <cellStyle name="Currency 120 2" xfId="20881"/>
    <cellStyle name="Currency 120 2 2" xfId="20882"/>
    <cellStyle name="Currency 120 3" xfId="20883"/>
    <cellStyle name="Currency 121" xfId="20884"/>
    <cellStyle name="Currency 121 2" xfId="20885"/>
    <cellStyle name="Currency 121 2 2" xfId="20886"/>
    <cellStyle name="Currency 121 3" xfId="20887"/>
    <cellStyle name="Currency 122" xfId="20888"/>
    <cellStyle name="Currency 122 2" xfId="20889"/>
    <cellStyle name="Currency 122 2 2" xfId="20890"/>
    <cellStyle name="Currency 122 3" xfId="20891"/>
    <cellStyle name="Currency 123" xfId="20892"/>
    <cellStyle name="Currency 123 2" xfId="20893"/>
    <cellStyle name="Currency 123 2 2" xfId="20894"/>
    <cellStyle name="Currency 123 3" xfId="20895"/>
    <cellStyle name="Currency 124" xfId="20896"/>
    <cellStyle name="Currency 124 2" xfId="20897"/>
    <cellStyle name="Currency 124 2 2" xfId="20898"/>
    <cellStyle name="Currency 124 3" xfId="20899"/>
    <cellStyle name="Currency 125" xfId="20900"/>
    <cellStyle name="Currency 125 2" xfId="20901"/>
    <cellStyle name="Currency 125 2 2" xfId="20902"/>
    <cellStyle name="Currency 125 3" xfId="20903"/>
    <cellStyle name="Currency 126" xfId="20904"/>
    <cellStyle name="Currency 126 2" xfId="20905"/>
    <cellStyle name="Currency 126 2 2" xfId="20906"/>
    <cellStyle name="Currency 126 3" xfId="20907"/>
    <cellStyle name="Currency 127" xfId="20908"/>
    <cellStyle name="Currency 127 2" xfId="20909"/>
    <cellStyle name="Currency 127 2 2" xfId="20910"/>
    <cellStyle name="Currency 127 3" xfId="20911"/>
    <cellStyle name="Currency 128" xfId="20912"/>
    <cellStyle name="Currency 128 2" xfId="20913"/>
    <cellStyle name="Currency 128 2 2" xfId="20914"/>
    <cellStyle name="Currency 128 3" xfId="20915"/>
    <cellStyle name="Currency 129" xfId="20916"/>
    <cellStyle name="Currency 129 2" xfId="20917"/>
    <cellStyle name="Currency 13" xfId="20918"/>
    <cellStyle name="Currency 13 2" xfId="20919"/>
    <cellStyle name="Currency 13 2 2" xfId="20920"/>
    <cellStyle name="Currency 13 2 2 2" xfId="20921"/>
    <cellStyle name="Currency 13 2 2 3" xfId="20922"/>
    <cellStyle name="Currency 13 2 3" xfId="20923"/>
    <cellStyle name="Currency 13 3" xfId="20924"/>
    <cellStyle name="Currency 130" xfId="20925"/>
    <cellStyle name="Currency 130 2" xfId="20926"/>
    <cellStyle name="Currency 131" xfId="20927"/>
    <cellStyle name="Currency 131 2" xfId="20928"/>
    <cellStyle name="Currency 132" xfId="20929"/>
    <cellStyle name="Currency 132 2" xfId="20930"/>
    <cellStyle name="Currency 133" xfId="20931"/>
    <cellStyle name="Currency 133 2" xfId="20932"/>
    <cellStyle name="Currency 134" xfId="20933"/>
    <cellStyle name="Currency 134 2" xfId="20934"/>
    <cellStyle name="Currency 135" xfId="20935"/>
    <cellStyle name="Currency 135 2" xfId="20936"/>
    <cellStyle name="Currency 136" xfId="20937"/>
    <cellStyle name="Currency 136 2" xfId="20938"/>
    <cellStyle name="Currency 137" xfId="20939"/>
    <cellStyle name="Currency 137 2" xfId="20940"/>
    <cellStyle name="Currency 138" xfId="20941"/>
    <cellStyle name="Currency 138 2" xfId="20942"/>
    <cellStyle name="Currency 139" xfId="20943"/>
    <cellStyle name="Currency 139 2" xfId="20944"/>
    <cellStyle name="Currency 14" xfId="20945"/>
    <cellStyle name="Currency 14 2" xfId="20946"/>
    <cellStyle name="Currency 14 2 2" xfId="20947"/>
    <cellStyle name="Currency 14 3" xfId="20948"/>
    <cellStyle name="Currency 14 3 2" xfId="20949"/>
    <cellStyle name="Currency 14 4" xfId="20950"/>
    <cellStyle name="Currency 14 4 2" xfId="20951"/>
    <cellStyle name="Currency 14 4 2 2" xfId="20952"/>
    <cellStyle name="Currency 14 4 3" xfId="20953"/>
    <cellStyle name="Currency 14 4 3 2" xfId="20954"/>
    <cellStyle name="Currency 14 4 4" xfId="20955"/>
    <cellStyle name="Currency 14 5" xfId="20956"/>
    <cellStyle name="Currency 14 5 2" xfId="20957"/>
    <cellStyle name="Currency 14 6" xfId="20958"/>
    <cellStyle name="Currency 140" xfId="20959"/>
    <cellStyle name="Currency 140 2" xfId="20960"/>
    <cellStyle name="Currency 141" xfId="20961"/>
    <cellStyle name="Currency 141 2" xfId="20962"/>
    <cellStyle name="Currency 142" xfId="20963"/>
    <cellStyle name="Currency 142 2" xfId="20964"/>
    <cellStyle name="Currency 143" xfId="20965"/>
    <cellStyle name="Currency 143 2" xfId="20966"/>
    <cellStyle name="Currency 144" xfId="20967"/>
    <cellStyle name="Currency 144 2" xfId="20968"/>
    <cellStyle name="Currency 145" xfId="20969"/>
    <cellStyle name="Currency 145 2" xfId="20970"/>
    <cellStyle name="Currency 146" xfId="20971"/>
    <cellStyle name="Currency 146 2" xfId="20972"/>
    <cellStyle name="Currency 147" xfId="20973"/>
    <cellStyle name="Currency 147 2" xfId="20974"/>
    <cellStyle name="Currency 148" xfId="20975"/>
    <cellStyle name="Currency 148 2" xfId="20976"/>
    <cellStyle name="Currency 149" xfId="20977"/>
    <cellStyle name="Currency 149 2" xfId="20978"/>
    <cellStyle name="Currency 15" xfId="20979"/>
    <cellStyle name="Currency 15 2" xfId="20980"/>
    <cellStyle name="Currency 15 2 2" xfId="20981"/>
    <cellStyle name="Currency 15 2 2 2" xfId="20982"/>
    <cellStyle name="Currency 15 2 2 3" xfId="20983"/>
    <cellStyle name="Currency 15 2 3" xfId="20984"/>
    <cellStyle name="Currency 15 3" xfId="20985"/>
    <cellStyle name="Currency 15 3 2" xfId="20986"/>
    <cellStyle name="Currency 15 4" xfId="20987"/>
    <cellStyle name="Currency 15 4 2" xfId="20988"/>
    <cellStyle name="Currency 15 4 2 2" xfId="20989"/>
    <cellStyle name="Currency 15 4 3" xfId="20990"/>
    <cellStyle name="Currency 15 5" xfId="20991"/>
    <cellStyle name="Currency 150" xfId="20992"/>
    <cellStyle name="Currency 150 2" xfId="20993"/>
    <cellStyle name="Currency 151" xfId="20994"/>
    <cellStyle name="Currency 151 2" xfId="20995"/>
    <cellStyle name="Currency 152" xfId="20996"/>
    <cellStyle name="Currency 152 2" xfId="20997"/>
    <cellStyle name="Currency 153" xfId="20998"/>
    <cellStyle name="Currency 153 2" xfId="20999"/>
    <cellStyle name="Currency 154" xfId="21000"/>
    <cellStyle name="Currency 154 2" xfId="21001"/>
    <cellStyle name="Currency 155" xfId="21002"/>
    <cellStyle name="Currency 155 2" xfId="21003"/>
    <cellStyle name="Currency 156" xfId="21004"/>
    <cellStyle name="Currency 156 2" xfId="21005"/>
    <cellStyle name="Currency 157" xfId="21006"/>
    <cellStyle name="Currency 157 2" xfId="21007"/>
    <cellStyle name="Currency 158" xfId="21008"/>
    <cellStyle name="Currency 158 2" xfId="21009"/>
    <cellStyle name="Currency 159" xfId="21010"/>
    <cellStyle name="Currency 159 2" xfId="21011"/>
    <cellStyle name="Currency 16" xfId="21012"/>
    <cellStyle name="Currency 16 2" xfId="21013"/>
    <cellStyle name="Currency 16 2 2" xfId="21014"/>
    <cellStyle name="Currency 16 2 2 2" xfId="21015"/>
    <cellStyle name="Currency 16 2 3" xfId="21016"/>
    <cellStyle name="Currency 16 3" xfId="21017"/>
    <cellStyle name="Currency 16 3 2" xfId="21018"/>
    <cellStyle name="Currency 16 4" xfId="21019"/>
    <cellStyle name="Currency 160" xfId="21020"/>
    <cellStyle name="Currency 160 2" xfId="21021"/>
    <cellStyle name="Currency 161" xfId="21022"/>
    <cellStyle name="Currency 161 2" xfId="21023"/>
    <cellStyle name="Currency 162" xfId="21024"/>
    <cellStyle name="Currency 162 2" xfId="21025"/>
    <cellStyle name="Currency 163" xfId="21026"/>
    <cellStyle name="Currency 163 2" xfId="21027"/>
    <cellStyle name="Currency 164" xfId="21028"/>
    <cellStyle name="Currency 164 2" xfId="21029"/>
    <cellStyle name="Currency 165" xfId="21030"/>
    <cellStyle name="Currency 165 2" xfId="21031"/>
    <cellStyle name="Currency 166" xfId="21032"/>
    <cellStyle name="Currency 166 2" xfId="21033"/>
    <cellStyle name="Currency 167" xfId="21034"/>
    <cellStyle name="Currency 167 2" xfId="21035"/>
    <cellStyle name="Currency 168" xfId="21036"/>
    <cellStyle name="Currency 168 2" xfId="21037"/>
    <cellStyle name="Currency 169" xfId="21038"/>
    <cellStyle name="Currency 169 2" xfId="21039"/>
    <cellStyle name="Currency 17" xfId="21040"/>
    <cellStyle name="Currency 17 2" xfId="21041"/>
    <cellStyle name="Currency 17 2 2" xfId="21042"/>
    <cellStyle name="Currency 17 3" xfId="21043"/>
    <cellStyle name="Currency 17 3 2" xfId="21044"/>
    <cellStyle name="Currency 17 4" xfId="21045"/>
    <cellStyle name="Currency 17 4 2" xfId="21046"/>
    <cellStyle name="Currency 17 5" xfId="21047"/>
    <cellStyle name="Currency 170" xfId="21048"/>
    <cellStyle name="Currency 170 2" xfId="21049"/>
    <cellStyle name="Currency 171" xfId="21050"/>
    <cellStyle name="Currency 171 2" xfId="21051"/>
    <cellStyle name="Currency 172" xfId="21052"/>
    <cellStyle name="Currency 172 2" xfId="21053"/>
    <cellStyle name="Currency 173" xfId="21054"/>
    <cellStyle name="Currency 173 2" xfId="21055"/>
    <cellStyle name="Currency 174" xfId="21056"/>
    <cellStyle name="Currency 174 2" xfId="21057"/>
    <cellStyle name="Currency 175" xfId="21058"/>
    <cellStyle name="Currency 175 2" xfId="21059"/>
    <cellStyle name="Currency 176" xfId="21060"/>
    <cellStyle name="Currency 176 2" xfId="21061"/>
    <cellStyle name="Currency 177" xfId="21062"/>
    <cellStyle name="Currency 177 2" xfId="21063"/>
    <cellStyle name="Currency 178" xfId="21064"/>
    <cellStyle name="Currency 178 2" xfId="21065"/>
    <cellStyle name="Currency 179" xfId="21066"/>
    <cellStyle name="Currency 179 2" xfId="21067"/>
    <cellStyle name="Currency 18" xfId="21068"/>
    <cellStyle name="Currency 18 2" xfId="21069"/>
    <cellStyle name="Currency 18 2 2" xfId="21070"/>
    <cellStyle name="Currency 18 2 2 2" xfId="21071"/>
    <cellStyle name="Currency 18 2 3" xfId="21072"/>
    <cellStyle name="Currency 18 2 3 2" xfId="21073"/>
    <cellStyle name="Currency 18 2 4" xfId="21074"/>
    <cellStyle name="Currency 18 3" xfId="21075"/>
    <cellStyle name="Currency 18 3 2" xfId="21076"/>
    <cellStyle name="Currency 18 4" xfId="21077"/>
    <cellStyle name="Currency 18 4 2" xfId="21078"/>
    <cellStyle name="Currency 18 5" xfId="21079"/>
    <cellStyle name="Currency 180" xfId="21080"/>
    <cellStyle name="Currency 180 2" xfId="21081"/>
    <cellStyle name="Currency 181" xfId="21082"/>
    <cellStyle name="Currency 181 2" xfId="21083"/>
    <cellStyle name="Currency 182" xfId="21084"/>
    <cellStyle name="Currency 182 2" xfId="21085"/>
    <cellStyle name="Currency 183" xfId="21086"/>
    <cellStyle name="Currency 183 2" xfId="21087"/>
    <cellStyle name="Currency 184" xfId="21088"/>
    <cellStyle name="Currency 185" xfId="21089"/>
    <cellStyle name="Currency 186" xfId="21090"/>
    <cellStyle name="Currency 187" xfId="21091"/>
    <cellStyle name="Currency 188" xfId="21092"/>
    <cellStyle name="Currency 189" xfId="21093"/>
    <cellStyle name="Currency 19" xfId="21094"/>
    <cellStyle name="Currency 19 2" xfId="21095"/>
    <cellStyle name="Currency 19 2 2" xfId="21096"/>
    <cellStyle name="Currency 19 3" xfId="21097"/>
    <cellStyle name="Currency 19 3 2" xfId="21098"/>
    <cellStyle name="Currency 19 4" xfId="21099"/>
    <cellStyle name="Currency 19 4 2" xfId="21100"/>
    <cellStyle name="Currency 19 5" xfId="21101"/>
    <cellStyle name="Currency 190" xfId="21102"/>
    <cellStyle name="Currency 191" xfId="21103"/>
    <cellStyle name="Currency 192" xfId="21104"/>
    <cellStyle name="Currency 193" xfId="21105"/>
    <cellStyle name="Currency 194" xfId="21106"/>
    <cellStyle name="Currency 195" xfId="21107"/>
    <cellStyle name="Currency 196" xfId="21108"/>
    <cellStyle name="Currency 197" xfId="21109"/>
    <cellStyle name="Currency 198" xfId="21110"/>
    <cellStyle name="Currency 199" xfId="21111"/>
    <cellStyle name="Currency 2" xfId="21112"/>
    <cellStyle name="Currency 2 10" xfId="21113"/>
    <cellStyle name="Currency 2 10 2" xfId="21114"/>
    <cellStyle name="Currency 2 10 2 2" xfId="21115"/>
    <cellStyle name="Currency 2 10 2 2 2" xfId="21116"/>
    <cellStyle name="Currency 2 10 2 2 2 2" xfId="21117"/>
    <cellStyle name="Currency 2 10 2 2 3" xfId="21118"/>
    <cellStyle name="Currency 2 10 2 3" xfId="21119"/>
    <cellStyle name="Currency 2 10 2 3 2" xfId="21120"/>
    <cellStyle name="Currency 2 10 2 4" xfId="21121"/>
    <cellStyle name="Currency 2 10 2 5" xfId="21122"/>
    <cellStyle name="Currency 2 10 3" xfId="21123"/>
    <cellStyle name="Currency 2 10 3 2" xfId="21124"/>
    <cellStyle name="Currency 2 10 3 2 2" xfId="21125"/>
    <cellStyle name="Currency 2 10 3 2 2 2" xfId="21126"/>
    <cellStyle name="Currency 2 10 3 2 3" xfId="21127"/>
    <cellStyle name="Currency 2 10 3 3" xfId="21128"/>
    <cellStyle name="Currency 2 10 3 3 2" xfId="21129"/>
    <cellStyle name="Currency 2 10 3 4" xfId="21130"/>
    <cellStyle name="Currency 2 10 3 5" xfId="21131"/>
    <cellStyle name="Currency 2 10 4" xfId="21132"/>
    <cellStyle name="Currency 2 10 4 2" xfId="21133"/>
    <cellStyle name="Currency 2 10 4 2 2" xfId="21134"/>
    <cellStyle name="Currency 2 10 4 3" xfId="21135"/>
    <cellStyle name="Currency 2 10 4 4" xfId="21136"/>
    <cellStyle name="Currency 2 10 5" xfId="21137"/>
    <cellStyle name="Currency 2 10 5 2" xfId="21138"/>
    <cellStyle name="Currency 2 10 6" xfId="21139"/>
    <cellStyle name="Currency 2 10 7" xfId="21140"/>
    <cellStyle name="Currency 2 100" xfId="21141"/>
    <cellStyle name="Currency 2 101" xfId="21142"/>
    <cellStyle name="Currency 2 102" xfId="21143"/>
    <cellStyle name="Currency 2 103" xfId="21144"/>
    <cellStyle name="Currency 2 104" xfId="21145"/>
    <cellStyle name="Currency 2 105" xfId="21146"/>
    <cellStyle name="Currency 2 106" xfId="21147"/>
    <cellStyle name="Currency 2 107" xfId="21148"/>
    <cellStyle name="Currency 2 108" xfId="21149"/>
    <cellStyle name="Currency 2 109" xfId="21150"/>
    <cellStyle name="Currency 2 11" xfId="21151"/>
    <cellStyle name="Currency 2 11 2" xfId="21152"/>
    <cellStyle name="Currency 2 11 2 2" xfId="21153"/>
    <cellStyle name="Currency 2 11 2 2 2" xfId="21154"/>
    <cellStyle name="Currency 2 11 2 2 2 2" xfId="21155"/>
    <cellStyle name="Currency 2 11 2 2 3" xfId="21156"/>
    <cellStyle name="Currency 2 11 2 3" xfId="21157"/>
    <cellStyle name="Currency 2 11 2 3 2" xfId="21158"/>
    <cellStyle name="Currency 2 11 2 4" xfId="21159"/>
    <cellStyle name="Currency 2 11 2 5" xfId="21160"/>
    <cellStyle name="Currency 2 11 3" xfId="21161"/>
    <cellStyle name="Currency 2 11 3 2" xfId="21162"/>
    <cellStyle name="Currency 2 11 3 2 2" xfId="21163"/>
    <cellStyle name="Currency 2 11 3 2 2 2" xfId="21164"/>
    <cellStyle name="Currency 2 11 3 2 3" xfId="21165"/>
    <cellStyle name="Currency 2 11 3 3" xfId="21166"/>
    <cellStyle name="Currency 2 11 3 3 2" xfId="21167"/>
    <cellStyle name="Currency 2 11 3 4" xfId="21168"/>
    <cellStyle name="Currency 2 11 3 5" xfId="21169"/>
    <cellStyle name="Currency 2 11 4" xfId="21170"/>
    <cellStyle name="Currency 2 11 4 2" xfId="21171"/>
    <cellStyle name="Currency 2 11 4 2 2" xfId="21172"/>
    <cellStyle name="Currency 2 11 4 3" xfId="21173"/>
    <cellStyle name="Currency 2 11 4 4" xfId="21174"/>
    <cellStyle name="Currency 2 11 5" xfId="21175"/>
    <cellStyle name="Currency 2 11 5 2" xfId="21176"/>
    <cellStyle name="Currency 2 11 6" xfId="21177"/>
    <cellStyle name="Currency 2 11 7" xfId="21178"/>
    <cellStyle name="Currency 2 110" xfId="21179"/>
    <cellStyle name="Currency 2 111" xfId="21180"/>
    <cellStyle name="Currency 2 112" xfId="21181"/>
    <cellStyle name="Currency 2 113" xfId="21182"/>
    <cellStyle name="Currency 2 114" xfId="21183"/>
    <cellStyle name="Currency 2 115" xfId="21184"/>
    <cellStyle name="Currency 2 116" xfId="21185"/>
    <cellStyle name="Currency 2 117" xfId="21186"/>
    <cellStyle name="Currency 2 118" xfId="21187"/>
    <cellStyle name="Currency 2 119" xfId="21188"/>
    <cellStyle name="Currency 2 12" xfId="21189"/>
    <cellStyle name="Currency 2 12 2" xfId="21190"/>
    <cellStyle name="Currency 2 12 2 2" xfId="21191"/>
    <cellStyle name="Currency 2 12 2 2 2" xfId="21192"/>
    <cellStyle name="Currency 2 12 2 2 2 2" xfId="21193"/>
    <cellStyle name="Currency 2 12 2 2 3" xfId="21194"/>
    <cellStyle name="Currency 2 12 2 3" xfId="21195"/>
    <cellStyle name="Currency 2 12 2 3 2" xfId="21196"/>
    <cellStyle name="Currency 2 12 2 4" xfId="21197"/>
    <cellStyle name="Currency 2 12 2 5" xfId="21198"/>
    <cellStyle name="Currency 2 12 3" xfId="21199"/>
    <cellStyle name="Currency 2 12 3 2" xfId="21200"/>
    <cellStyle name="Currency 2 12 3 2 2" xfId="21201"/>
    <cellStyle name="Currency 2 12 3 2 2 2" xfId="21202"/>
    <cellStyle name="Currency 2 12 3 2 3" xfId="21203"/>
    <cellStyle name="Currency 2 12 3 3" xfId="21204"/>
    <cellStyle name="Currency 2 12 3 3 2" xfId="21205"/>
    <cellStyle name="Currency 2 12 3 4" xfId="21206"/>
    <cellStyle name="Currency 2 12 3 5" xfId="21207"/>
    <cellStyle name="Currency 2 12 4" xfId="21208"/>
    <cellStyle name="Currency 2 12 4 2" xfId="21209"/>
    <cellStyle name="Currency 2 12 4 2 2" xfId="21210"/>
    <cellStyle name="Currency 2 12 4 3" xfId="21211"/>
    <cellStyle name="Currency 2 12 4 4" xfId="21212"/>
    <cellStyle name="Currency 2 12 5" xfId="21213"/>
    <cellStyle name="Currency 2 12 5 2" xfId="21214"/>
    <cellStyle name="Currency 2 12 6" xfId="21215"/>
    <cellStyle name="Currency 2 12 7" xfId="21216"/>
    <cellStyle name="Currency 2 120" xfId="21217"/>
    <cellStyle name="Currency 2 121" xfId="21218"/>
    <cellStyle name="Currency 2 122" xfId="21219"/>
    <cellStyle name="Currency 2 123" xfId="21220"/>
    <cellStyle name="Currency 2 124" xfId="21221"/>
    <cellStyle name="Currency 2 125" xfId="21222"/>
    <cellStyle name="Currency 2 126" xfId="21223"/>
    <cellStyle name="Currency 2 127" xfId="21224"/>
    <cellStyle name="Currency 2 128" xfId="21225"/>
    <cellStyle name="Currency 2 129" xfId="21226"/>
    <cellStyle name="Currency 2 13" xfId="21227"/>
    <cellStyle name="Currency 2 13 2" xfId="21228"/>
    <cellStyle name="Currency 2 13 2 2" xfId="21229"/>
    <cellStyle name="Currency 2 13 2 2 2" xfId="21230"/>
    <cellStyle name="Currency 2 13 2 2 2 2" xfId="21231"/>
    <cellStyle name="Currency 2 13 2 2 3" xfId="21232"/>
    <cellStyle name="Currency 2 13 2 3" xfId="21233"/>
    <cellStyle name="Currency 2 13 2 3 2" xfId="21234"/>
    <cellStyle name="Currency 2 13 2 4" xfId="21235"/>
    <cellStyle name="Currency 2 13 2 5" xfId="21236"/>
    <cellStyle name="Currency 2 13 3" xfId="21237"/>
    <cellStyle name="Currency 2 13 3 2" xfId="21238"/>
    <cellStyle name="Currency 2 13 3 2 2" xfId="21239"/>
    <cellStyle name="Currency 2 13 3 2 2 2" xfId="21240"/>
    <cellStyle name="Currency 2 13 3 2 3" xfId="21241"/>
    <cellStyle name="Currency 2 13 3 3" xfId="21242"/>
    <cellStyle name="Currency 2 13 3 3 2" xfId="21243"/>
    <cellStyle name="Currency 2 13 3 4" xfId="21244"/>
    <cellStyle name="Currency 2 13 3 5" xfId="21245"/>
    <cellStyle name="Currency 2 13 4" xfId="21246"/>
    <cellStyle name="Currency 2 13 4 2" xfId="21247"/>
    <cellStyle name="Currency 2 13 4 2 2" xfId="21248"/>
    <cellStyle name="Currency 2 13 4 3" xfId="21249"/>
    <cellStyle name="Currency 2 13 4 4" xfId="21250"/>
    <cellStyle name="Currency 2 13 5" xfId="21251"/>
    <cellStyle name="Currency 2 13 5 2" xfId="21252"/>
    <cellStyle name="Currency 2 13 6" xfId="21253"/>
    <cellStyle name="Currency 2 13 7" xfId="21254"/>
    <cellStyle name="Currency 2 130" xfId="21255"/>
    <cellStyle name="Currency 2 131" xfId="21256"/>
    <cellStyle name="Currency 2 132" xfId="21257"/>
    <cellStyle name="Currency 2 133" xfId="21258"/>
    <cellStyle name="Currency 2 134" xfId="21259"/>
    <cellStyle name="Currency 2 14" xfId="21260"/>
    <cellStyle name="Currency 2 14 2" xfId="21261"/>
    <cellStyle name="Currency 2 14 2 2" xfId="21262"/>
    <cellStyle name="Currency 2 14 2 2 2" xfId="21263"/>
    <cellStyle name="Currency 2 14 2 2 2 2" xfId="21264"/>
    <cellStyle name="Currency 2 14 2 2 3" xfId="21265"/>
    <cellStyle name="Currency 2 14 2 3" xfId="21266"/>
    <cellStyle name="Currency 2 14 2 3 2" xfId="21267"/>
    <cellStyle name="Currency 2 14 2 4" xfId="21268"/>
    <cellStyle name="Currency 2 14 2 5" xfId="21269"/>
    <cellStyle name="Currency 2 14 3" xfId="21270"/>
    <cellStyle name="Currency 2 14 3 2" xfId="21271"/>
    <cellStyle name="Currency 2 14 3 2 2" xfId="21272"/>
    <cellStyle name="Currency 2 14 3 2 2 2" xfId="21273"/>
    <cellStyle name="Currency 2 14 3 2 3" xfId="21274"/>
    <cellStyle name="Currency 2 14 3 3" xfId="21275"/>
    <cellStyle name="Currency 2 14 3 3 2" xfId="21276"/>
    <cellStyle name="Currency 2 14 3 4" xfId="21277"/>
    <cellStyle name="Currency 2 14 3 5" xfId="21278"/>
    <cellStyle name="Currency 2 14 4" xfId="21279"/>
    <cellStyle name="Currency 2 14 4 2" xfId="21280"/>
    <cellStyle name="Currency 2 14 4 2 2" xfId="21281"/>
    <cellStyle name="Currency 2 14 4 3" xfId="21282"/>
    <cellStyle name="Currency 2 14 4 4" xfId="21283"/>
    <cellStyle name="Currency 2 14 5" xfId="21284"/>
    <cellStyle name="Currency 2 14 5 2" xfId="21285"/>
    <cellStyle name="Currency 2 14 6" xfId="21286"/>
    <cellStyle name="Currency 2 14 7" xfId="21287"/>
    <cellStyle name="Currency 2 15" xfId="21288"/>
    <cellStyle name="Currency 2 15 2" xfId="21289"/>
    <cellStyle name="Currency 2 15 2 2" xfId="21290"/>
    <cellStyle name="Currency 2 15 2 2 2" xfId="21291"/>
    <cellStyle name="Currency 2 15 2 2 2 2" xfId="21292"/>
    <cellStyle name="Currency 2 15 2 2 3" xfId="21293"/>
    <cellStyle name="Currency 2 15 2 3" xfId="21294"/>
    <cellStyle name="Currency 2 15 2 3 2" xfId="21295"/>
    <cellStyle name="Currency 2 15 2 4" xfId="21296"/>
    <cellStyle name="Currency 2 15 2 5" xfId="21297"/>
    <cellStyle name="Currency 2 15 3" xfId="21298"/>
    <cellStyle name="Currency 2 15 3 2" xfId="21299"/>
    <cellStyle name="Currency 2 15 3 2 2" xfId="21300"/>
    <cellStyle name="Currency 2 15 3 2 2 2" xfId="21301"/>
    <cellStyle name="Currency 2 15 3 2 3" xfId="21302"/>
    <cellStyle name="Currency 2 15 3 3" xfId="21303"/>
    <cellStyle name="Currency 2 15 3 3 2" xfId="21304"/>
    <cellStyle name="Currency 2 15 3 4" xfId="21305"/>
    <cellStyle name="Currency 2 15 3 5" xfId="21306"/>
    <cellStyle name="Currency 2 15 4" xfId="21307"/>
    <cellStyle name="Currency 2 15 4 2" xfId="21308"/>
    <cellStyle name="Currency 2 15 4 2 2" xfId="21309"/>
    <cellStyle name="Currency 2 15 4 3" xfId="21310"/>
    <cellStyle name="Currency 2 15 4 4" xfId="21311"/>
    <cellStyle name="Currency 2 15 5" xfId="21312"/>
    <cellStyle name="Currency 2 15 5 2" xfId="21313"/>
    <cellStyle name="Currency 2 15 6" xfId="21314"/>
    <cellStyle name="Currency 2 15 7" xfId="21315"/>
    <cellStyle name="Currency 2 16" xfId="21316"/>
    <cellStyle name="Currency 2 16 2" xfId="21317"/>
    <cellStyle name="Currency 2 16 2 2" xfId="21318"/>
    <cellStyle name="Currency 2 16 2 2 2" xfId="21319"/>
    <cellStyle name="Currency 2 16 2 2 2 2" xfId="21320"/>
    <cellStyle name="Currency 2 16 2 2 3" xfId="21321"/>
    <cellStyle name="Currency 2 16 2 3" xfId="21322"/>
    <cellStyle name="Currency 2 16 2 3 2" xfId="21323"/>
    <cellStyle name="Currency 2 16 2 4" xfId="21324"/>
    <cellStyle name="Currency 2 16 2 5" xfId="21325"/>
    <cellStyle name="Currency 2 16 3" xfId="21326"/>
    <cellStyle name="Currency 2 16 3 2" xfId="21327"/>
    <cellStyle name="Currency 2 16 3 2 2" xfId="21328"/>
    <cellStyle name="Currency 2 16 3 2 2 2" xfId="21329"/>
    <cellStyle name="Currency 2 16 3 2 3" xfId="21330"/>
    <cellStyle name="Currency 2 16 3 3" xfId="21331"/>
    <cellStyle name="Currency 2 16 3 3 2" xfId="21332"/>
    <cellStyle name="Currency 2 16 3 4" xfId="21333"/>
    <cellStyle name="Currency 2 16 3 5" xfId="21334"/>
    <cellStyle name="Currency 2 16 4" xfId="21335"/>
    <cellStyle name="Currency 2 16 4 2" xfId="21336"/>
    <cellStyle name="Currency 2 16 4 2 2" xfId="21337"/>
    <cellStyle name="Currency 2 16 4 3" xfId="21338"/>
    <cellStyle name="Currency 2 16 4 4" xfId="21339"/>
    <cellStyle name="Currency 2 16 5" xfId="21340"/>
    <cellStyle name="Currency 2 16 5 2" xfId="21341"/>
    <cellStyle name="Currency 2 16 6" xfId="21342"/>
    <cellStyle name="Currency 2 16 7" xfId="21343"/>
    <cellStyle name="Currency 2 17" xfId="21344"/>
    <cellStyle name="Currency 2 17 2" xfId="21345"/>
    <cellStyle name="Currency 2 17 2 2" xfId="21346"/>
    <cellStyle name="Currency 2 17 2 2 2" xfId="21347"/>
    <cellStyle name="Currency 2 17 2 2 2 2" xfId="21348"/>
    <cellStyle name="Currency 2 17 2 2 3" xfId="21349"/>
    <cellStyle name="Currency 2 17 2 3" xfId="21350"/>
    <cellStyle name="Currency 2 17 2 3 2" xfId="21351"/>
    <cellStyle name="Currency 2 17 2 4" xfId="21352"/>
    <cellStyle name="Currency 2 17 2 5" xfId="21353"/>
    <cellStyle name="Currency 2 17 3" xfId="21354"/>
    <cellStyle name="Currency 2 17 3 2" xfId="21355"/>
    <cellStyle name="Currency 2 17 3 2 2" xfId="21356"/>
    <cellStyle name="Currency 2 17 3 2 2 2" xfId="21357"/>
    <cellStyle name="Currency 2 17 3 2 3" xfId="21358"/>
    <cellStyle name="Currency 2 17 3 3" xfId="21359"/>
    <cellStyle name="Currency 2 17 3 3 2" xfId="21360"/>
    <cellStyle name="Currency 2 17 3 4" xfId="21361"/>
    <cellStyle name="Currency 2 17 3 5" xfId="21362"/>
    <cellStyle name="Currency 2 17 4" xfId="21363"/>
    <cellStyle name="Currency 2 17 4 2" xfId="21364"/>
    <cellStyle name="Currency 2 17 4 2 2" xfId="21365"/>
    <cellStyle name="Currency 2 17 4 3" xfId="21366"/>
    <cellStyle name="Currency 2 17 4 4" xfId="21367"/>
    <cellStyle name="Currency 2 17 5" xfId="21368"/>
    <cellStyle name="Currency 2 17 5 2" xfId="21369"/>
    <cellStyle name="Currency 2 17 6" xfId="21370"/>
    <cellStyle name="Currency 2 17 7" xfId="21371"/>
    <cellStyle name="Currency 2 18" xfId="21372"/>
    <cellStyle name="Currency 2 18 2" xfId="21373"/>
    <cellStyle name="Currency 2 18 2 2" xfId="21374"/>
    <cellStyle name="Currency 2 18 2 2 2" xfId="21375"/>
    <cellStyle name="Currency 2 18 2 2 2 2" xfId="21376"/>
    <cellStyle name="Currency 2 18 2 2 3" xfId="21377"/>
    <cellStyle name="Currency 2 18 2 3" xfId="21378"/>
    <cellStyle name="Currency 2 18 2 3 2" xfId="21379"/>
    <cellStyle name="Currency 2 18 2 4" xfId="21380"/>
    <cellStyle name="Currency 2 18 2 5" xfId="21381"/>
    <cellStyle name="Currency 2 18 3" xfId="21382"/>
    <cellStyle name="Currency 2 18 3 2" xfId="21383"/>
    <cellStyle name="Currency 2 18 3 2 2" xfId="21384"/>
    <cellStyle name="Currency 2 18 3 2 2 2" xfId="21385"/>
    <cellStyle name="Currency 2 18 3 2 3" xfId="21386"/>
    <cellStyle name="Currency 2 18 3 3" xfId="21387"/>
    <cellStyle name="Currency 2 18 3 3 2" xfId="21388"/>
    <cellStyle name="Currency 2 18 3 4" xfId="21389"/>
    <cellStyle name="Currency 2 18 3 5" xfId="21390"/>
    <cellStyle name="Currency 2 18 4" xfId="21391"/>
    <cellStyle name="Currency 2 18 4 2" xfId="21392"/>
    <cellStyle name="Currency 2 18 4 2 2" xfId="21393"/>
    <cellStyle name="Currency 2 18 4 3" xfId="21394"/>
    <cellStyle name="Currency 2 18 4 4" xfId="21395"/>
    <cellStyle name="Currency 2 18 5" xfId="21396"/>
    <cellStyle name="Currency 2 18 5 2" xfId="21397"/>
    <cellStyle name="Currency 2 18 6" xfId="21398"/>
    <cellStyle name="Currency 2 18 7" xfId="21399"/>
    <cellStyle name="Currency 2 19" xfId="21400"/>
    <cellStyle name="Currency 2 19 2" xfId="21401"/>
    <cellStyle name="Currency 2 19 2 2" xfId="21402"/>
    <cellStyle name="Currency 2 19 2 2 2" xfId="21403"/>
    <cellStyle name="Currency 2 19 2 2 2 2" xfId="21404"/>
    <cellStyle name="Currency 2 19 2 2 3" xfId="21405"/>
    <cellStyle name="Currency 2 19 2 3" xfId="21406"/>
    <cellStyle name="Currency 2 19 2 3 2" xfId="21407"/>
    <cellStyle name="Currency 2 19 2 4" xfId="21408"/>
    <cellStyle name="Currency 2 19 2 5" xfId="21409"/>
    <cellStyle name="Currency 2 19 3" xfId="21410"/>
    <cellStyle name="Currency 2 19 3 2" xfId="21411"/>
    <cellStyle name="Currency 2 19 3 2 2" xfId="21412"/>
    <cellStyle name="Currency 2 19 3 2 2 2" xfId="21413"/>
    <cellStyle name="Currency 2 19 3 2 3" xfId="21414"/>
    <cellStyle name="Currency 2 19 3 3" xfId="21415"/>
    <cellStyle name="Currency 2 19 3 3 2" xfId="21416"/>
    <cellStyle name="Currency 2 19 3 4" xfId="21417"/>
    <cellStyle name="Currency 2 19 3 5" xfId="21418"/>
    <cellStyle name="Currency 2 19 4" xfId="21419"/>
    <cellStyle name="Currency 2 19 4 2" xfId="21420"/>
    <cellStyle name="Currency 2 19 4 2 2" xfId="21421"/>
    <cellStyle name="Currency 2 19 4 3" xfId="21422"/>
    <cellStyle name="Currency 2 19 4 4" xfId="21423"/>
    <cellStyle name="Currency 2 19 5" xfId="21424"/>
    <cellStyle name="Currency 2 19 5 2" xfId="21425"/>
    <cellStyle name="Currency 2 19 6" xfId="21426"/>
    <cellStyle name="Currency 2 19 7" xfId="21427"/>
    <cellStyle name="Currency 2 2" xfId="21428"/>
    <cellStyle name="Currency 2 2 10" xfId="21429"/>
    <cellStyle name="Currency 2 2 11" xfId="21430"/>
    <cellStyle name="Currency 2 2 12" xfId="21431"/>
    <cellStyle name="Currency 2 2 13" xfId="21432"/>
    <cellStyle name="Currency 2 2 14" xfId="21433"/>
    <cellStyle name="Currency 2 2 15" xfId="21434"/>
    <cellStyle name="Currency 2 2 16" xfId="21435"/>
    <cellStyle name="Currency 2 2 17" xfId="21436"/>
    <cellStyle name="Currency 2 2 18" xfId="21437"/>
    <cellStyle name="Currency 2 2 19" xfId="21438"/>
    <cellStyle name="Currency 2 2 2" xfId="21439"/>
    <cellStyle name="Currency 2 2 2 2" xfId="21440"/>
    <cellStyle name="Currency 2 2 2 2 10" xfId="21441"/>
    <cellStyle name="Currency 2 2 2 2 2" xfId="21442"/>
    <cellStyle name="Currency 2 2 2 2 2 2" xfId="21443"/>
    <cellStyle name="Currency 2 2 2 2 2 2 2" xfId="21444"/>
    <cellStyle name="Currency 2 2 2 2 2 2 2 2" xfId="21445"/>
    <cellStyle name="Currency 2 2 2 2 2 2 2 2 2" xfId="21446"/>
    <cellStyle name="Currency 2 2 2 2 2 2 2 2 3" xfId="21447"/>
    <cellStyle name="Currency 2 2 2 2 2 2 2 3" xfId="21448"/>
    <cellStyle name="Currency 2 2 2 2 2 2 2 4" xfId="21449"/>
    <cellStyle name="Currency 2 2 2 2 2 2 3" xfId="21450"/>
    <cellStyle name="Currency 2 2 2 2 2 2 3 2" xfId="21451"/>
    <cellStyle name="Currency 2 2 2 2 2 2 3 3" xfId="21452"/>
    <cellStyle name="Currency 2 2 2 2 2 2 4" xfId="21453"/>
    <cellStyle name="Currency 2 2 2 2 2 2 5" xfId="21454"/>
    <cellStyle name="Currency 2 2 2 2 2 3" xfId="21455"/>
    <cellStyle name="Currency 2 2 2 2 2 3 2" xfId="21456"/>
    <cellStyle name="Currency 2 2 2 2 2 3 2 2" xfId="21457"/>
    <cellStyle name="Currency 2 2 2 2 2 3 2 2 2" xfId="21458"/>
    <cellStyle name="Currency 2 2 2 2 2 3 2 2 3" xfId="21459"/>
    <cellStyle name="Currency 2 2 2 2 2 3 2 3" xfId="21460"/>
    <cellStyle name="Currency 2 2 2 2 2 3 2 4" xfId="21461"/>
    <cellStyle name="Currency 2 2 2 2 2 3 3" xfId="21462"/>
    <cellStyle name="Currency 2 2 2 2 2 3 3 2" xfId="21463"/>
    <cellStyle name="Currency 2 2 2 2 2 3 3 3" xfId="21464"/>
    <cellStyle name="Currency 2 2 2 2 2 3 4" xfId="21465"/>
    <cellStyle name="Currency 2 2 2 2 2 3 5" xfId="21466"/>
    <cellStyle name="Currency 2 2 2 2 2 4" xfId="21467"/>
    <cellStyle name="Currency 2 2 2 2 2 4 2" xfId="21468"/>
    <cellStyle name="Currency 2 2 2 2 2 4 2 2" xfId="21469"/>
    <cellStyle name="Currency 2 2 2 2 2 4 2 2 2" xfId="21470"/>
    <cellStyle name="Currency 2 2 2 2 2 4 2 2 3" xfId="21471"/>
    <cellStyle name="Currency 2 2 2 2 2 4 2 3" xfId="21472"/>
    <cellStyle name="Currency 2 2 2 2 2 4 2 4" xfId="21473"/>
    <cellStyle name="Currency 2 2 2 2 2 4 3" xfId="21474"/>
    <cellStyle name="Currency 2 2 2 2 2 4 3 2" xfId="21475"/>
    <cellStyle name="Currency 2 2 2 2 2 4 3 3" xfId="21476"/>
    <cellStyle name="Currency 2 2 2 2 2 4 4" xfId="21477"/>
    <cellStyle name="Currency 2 2 2 2 2 4 5" xfId="21478"/>
    <cellStyle name="Currency 2 2 2 2 2 5" xfId="21479"/>
    <cellStyle name="Currency 2 2 2 2 2 5 2" xfId="21480"/>
    <cellStyle name="Currency 2 2 2 2 2 5 2 2" xfId="21481"/>
    <cellStyle name="Currency 2 2 2 2 2 5 2 3" xfId="21482"/>
    <cellStyle name="Currency 2 2 2 2 2 5 3" xfId="21483"/>
    <cellStyle name="Currency 2 2 2 2 2 5 4" xfId="21484"/>
    <cellStyle name="Currency 2 2 2 2 2 6" xfId="21485"/>
    <cellStyle name="Currency 2 2 2 2 2 6 2" xfId="21486"/>
    <cellStyle name="Currency 2 2 2 2 2 6 3" xfId="21487"/>
    <cellStyle name="Currency 2 2 2 2 2 7" xfId="21488"/>
    <cellStyle name="Currency 2 2 2 2 2 8" xfId="21489"/>
    <cellStyle name="Currency 2 2 2 2 2 9" xfId="21490"/>
    <cellStyle name="Currency 2 2 2 2 3" xfId="21491"/>
    <cellStyle name="Currency 2 2 2 2 3 2" xfId="21492"/>
    <cellStyle name="Currency 2 2 2 2 3 2 2" xfId="21493"/>
    <cellStyle name="Currency 2 2 2 2 3 2 2 2" xfId="21494"/>
    <cellStyle name="Currency 2 2 2 2 3 2 2 3" xfId="21495"/>
    <cellStyle name="Currency 2 2 2 2 3 2 3" xfId="21496"/>
    <cellStyle name="Currency 2 2 2 2 3 2 4" xfId="21497"/>
    <cellStyle name="Currency 2 2 2 2 3 3" xfId="21498"/>
    <cellStyle name="Currency 2 2 2 2 3 3 2" xfId="21499"/>
    <cellStyle name="Currency 2 2 2 2 3 3 3" xfId="21500"/>
    <cellStyle name="Currency 2 2 2 2 3 4" xfId="21501"/>
    <cellStyle name="Currency 2 2 2 2 3 5" xfId="21502"/>
    <cellStyle name="Currency 2 2 2 2 4" xfId="21503"/>
    <cellStyle name="Currency 2 2 2 2 4 2" xfId="21504"/>
    <cellStyle name="Currency 2 2 2 2 4 2 2" xfId="21505"/>
    <cellStyle name="Currency 2 2 2 2 4 2 2 2" xfId="21506"/>
    <cellStyle name="Currency 2 2 2 2 4 2 2 3" xfId="21507"/>
    <cellStyle name="Currency 2 2 2 2 4 2 3" xfId="21508"/>
    <cellStyle name="Currency 2 2 2 2 4 2 4" xfId="21509"/>
    <cellStyle name="Currency 2 2 2 2 4 3" xfId="21510"/>
    <cellStyle name="Currency 2 2 2 2 4 3 2" xfId="21511"/>
    <cellStyle name="Currency 2 2 2 2 4 3 3" xfId="21512"/>
    <cellStyle name="Currency 2 2 2 2 4 4" xfId="21513"/>
    <cellStyle name="Currency 2 2 2 2 4 5" xfId="21514"/>
    <cellStyle name="Currency 2 2 2 2 5" xfId="21515"/>
    <cellStyle name="Currency 2 2 2 2 5 2" xfId="21516"/>
    <cellStyle name="Currency 2 2 2 2 5 2 2" xfId="21517"/>
    <cellStyle name="Currency 2 2 2 2 5 2 2 2" xfId="21518"/>
    <cellStyle name="Currency 2 2 2 2 5 2 2 3" xfId="21519"/>
    <cellStyle name="Currency 2 2 2 2 5 2 3" xfId="21520"/>
    <cellStyle name="Currency 2 2 2 2 5 2 4" xfId="21521"/>
    <cellStyle name="Currency 2 2 2 2 5 3" xfId="21522"/>
    <cellStyle name="Currency 2 2 2 2 5 3 2" xfId="21523"/>
    <cellStyle name="Currency 2 2 2 2 5 3 3" xfId="21524"/>
    <cellStyle name="Currency 2 2 2 2 5 4" xfId="21525"/>
    <cellStyle name="Currency 2 2 2 2 5 5" xfId="21526"/>
    <cellStyle name="Currency 2 2 2 2 6" xfId="21527"/>
    <cellStyle name="Currency 2 2 2 2 6 2" xfId="21528"/>
    <cellStyle name="Currency 2 2 2 2 6 2 2" xfId="21529"/>
    <cellStyle name="Currency 2 2 2 2 6 2 3" xfId="21530"/>
    <cellStyle name="Currency 2 2 2 2 6 3" xfId="21531"/>
    <cellStyle name="Currency 2 2 2 2 6 4" xfId="21532"/>
    <cellStyle name="Currency 2 2 2 2 7" xfId="21533"/>
    <cellStyle name="Currency 2 2 2 2 7 2" xfId="21534"/>
    <cellStyle name="Currency 2 2 2 2 7 3" xfId="21535"/>
    <cellStyle name="Currency 2 2 2 2 8" xfId="21536"/>
    <cellStyle name="Currency 2 2 2 2 9" xfId="21537"/>
    <cellStyle name="Currency 2 2 2 3" xfId="21538"/>
    <cellStyle name="Currency 2 2 2 3 2" xfId="21539"/>
    <cellStyle name="Currency 2 2 2 3 2 2" xfId="21540"/>
    <cellStyle name="Currency 2 2 2 3 2 2 2" xfId="21541"/>
    <cellStyle name="Currency 2 2 2 3 2 2 2 2" xfId="21542"/>
    <cellStyle name="Currency 2 2 2 3 2 2 2 3" xfId="21543"/>
    <cellStyle name="Currency 2 2 2 3 2 2 3" xfId="21544"/>
    <cellStyle name="Currency 2 2 2 3 2 2 4" xfId="21545"/>
    <cellStyle name="Currency 2 2 2 3 2 3" xfId="21546"/>
    <cellStyle name="Currency 2 2 2 3 2 3 2" xfId="21547"/>
    <cellStyle name="Currency 2 2 2 3 2 3 3" xfId="21548"/>
    <cellStyle name="Currency 2 2 2 3 2 4" xfId="21549"/>
    <cellStyle name="Currency 2 2 2 3 2 5" xfId="21550"/>
    <cellStyle name="Currency 2 2 2 3 3" xfId="21551"/>
    <cellStyle name="Currency 2 2 2 3 3 2" xfId="21552"/>
    <cellStyle name="Currency 2 2 2 3 3 2 2" xfId="21553"/>
    <cellStyle name="Currency 2 2 2 3 3 2 2 2" xfId="21554"/>
    <cellStyle name="Currency 2 2 2 3 3 2 2 3" xfId="21555"/>
    <cellStyle name="Currency 2 2 2 3 3 2 3" xfId="21556"/>
    <cellStyle name="Currency 2 2 2 3 3 2 4" xfId="21557"/>
    <cellStyle name="Currency 2 2 2 3 3 3" xfId="21558"/>
    <cellStyle name="Currency 2 2 2 3 3 3 2" xfId="21559"/>
    <cellStyle name="Currency 2 2 2 3 3 3 3" xfId="21560"/>
    <cellStyle name="Currency 2 2 2 3 3 4" xfId="21561"/>
    <cellStyle name="Currency 2 2 2 3 3 5" xfId="21562"/>
    <cellStyle name="Currency 2 2 2 3 4" xfId="21563"/>
    <cellStyle name="Currency 2 2 2 3 4 2" xfId="21564"/>
    <cellStyle name="Currency 2 2 2 3 4 2 2" xfId="21565"/>
    <cellStyle name="Currency 2 2 2 3 4 2 2 2" xfId="21566"/>
    <cellStyle name="Currency 2 2 2 3 4 2 2 3" xfId="21567"/>
    <cellStyle name="Currency 2 2 2 3 4 2 3" xfId="21568"/>
    <cellStyle name="Currency 2 2 2 3 4 2 4" xfId="21569"/>
    <cellStyle name="Currency 2 2 2 3 4 3" xfId="21570"/>
    <cellStyle name="Currency 2 2 2 3 4 3 2" xfId="21571"/>
    <cellStyle name="Currency 2 2 2 3 4 3 3" xfId="21572"/>
    <cellStyle name="Currency 2 2 2 3 4 4" xfId="21573"/>
    <cellStyle name="Currency 2 2 2 3 4 5" xfId="21574"/>
    <cellStyle name="Currency 2 2 2 3 5" xfId="21575"/>
    <cellStyle name="Currency 2 2 2 3 5 2" xfId="21576"/>
    <cellStyle name="Currency 2 2 2 3 5 2 2" xfId="21577"/>
    <cellStyle name="Currency 2 2 2 3 5 2 3" xfId="21578"/>
    <cellStyle name="Currency 2 2 2 3 5 3" xfId="21579"/>
    <cellStyle name="Currency 2 2 2 3 5 4" xfId="21580"/>
    <cellStyle name="Currency 2 2 2 3 6" xfId="21581"/>
    <cellStyle name="Currency 2 2 2 3 6 2" xfId="21582"/>
    <cellStyle name="Currency 2 2 2 3 6 3" xfId="21583"/>
    <cellStyle name="Currency 2 2 2 3 7" xfId="21584"/>
    <cellStyle name="Currency 2 2 2 3 8" xfId="21585"/>
    <cellStyle name="Currency 2 2 2 3 9" xfId="21586"/>
    <cellStyle name="Currency 2 2 2 4" xfId="21587"/>
    <cellStyle name="Currency 2 2 2 4 2" xfId="21588"/>
    <cellStyle name="Currency 2 2 2 5" xfId="21589"/>
    <cellStyle name="Currency 2 2 2 5 2" xfId="21590"/>
    <cellStyle name="Currency 2 2 2 5 3" xfId="21591"/>
    <cellStyle name="Currency 2 2 2 6" xfId="21592"/>
    <cellStyle name="Currency 2 2 20" xfId="21593"/>
    <cellStyle name="Currency 2 2 21" xfId="21594"/>
    <cellStyle name="Currency 2 2 22" xfId="21595"/>
    <cellStyle name="Currency 2 2 23" xfId="21596"/>
    <cellStyle name="Currency 2 2 24" xfId="21597"/>
    <cellStyle name="Currency 2 2 3" xfId="21598"/>
    <cellStyle name="Currency 2 2 3 2" xfId="21599"/>
    <cellStyle name="Currency 2 2 3 2 2" xfId="21600"/>
    <cellStyle name="Currency 2 2 3 2 2 2" xfId="21601"/>
    <cellStyle name="Currency 2 2 3 2 2 2 2" xfId="21602"/>
    <cellStyle name="Currency 2 2 3 2 2 2 2 2" xfId="21603"/>
    <cellStyle name="Currency 2 2 3 2 2 2 2 3" xfId="21604"/>
    <cellStyle name="Currency 2 2 3 2 2 2 3" xfId="21605"/>
    <cellStyle name="Currency 2 2 3 2 2 2 4" xfId="21606"/>
    <cellStyle name="Currency 2 2 3 2 2 3" xfId="21607"/>
    <cellStyle name="Currency 2 2 3 2 2 3 2" xfId="21608"/>
    <cellStyle name="Currency 2 2 3 2 2 3 3" xfId="21609"/>
    <cellStyle name="Currency 2 2 3 2 2 4" xfId="21610"/>
    <cellStyle name="Currency 2 2 3 2 2 5" xfId="21611"/>
    <cellStyle name="Currency 2 2 3 2 3" xfId="21612"/>
    <cellStyle name="Currency 2 2 3 2 3 2" xfId="21613"/>
    <cellStyle name="Currency 2 2 3 2 3 2 2" xfId="21614"/>
    <cellStyle name="Currency 2 2 3 2 3 2 2 2" xfId="21615"/>
    <cellStyle name="Currency 2 2 3 2 3 2 2 3" xfId="21616"/>
    <cellStyle name="Currency 2 2 3 2 3 2 3" xfId="21617"/>
    <cellStyle name="Currency 2 2 3 2 3 2 4" xfId="21618"/>
    <cellStyle name="Currency 2 2 3 2 3 3" xfId="21619"/>
    <cellStyle name="Currency 2 2 3 2 3 3 2" xfId="21620"/>
    <cellStyle name="Currency 2 2 3 2 3 3 3" xfId="21621"/>
    <cellStyle name="Currency 2 2 3 2 3 4" xfId="21622"/>
    <cellStyle name="Currency 2 2 3 2 3 5" xfId="21623"/>
    <cellStyle name="Currency 2 2 3 2 4" xfId="21624"/>
    <cellStyle name="Currency 2 2 3 2 4 2" xfId="21625"/>
    <cellStyle name="Currency 2 2 3 2 4 2 2" xfId="21626"/>
    <cellStyle name="Currency 2 2 3 2 4 2 2 2" xfId="21627"/>
    <cellStyle name="Currency 2 2 3 2 4 2 2 3" xfId="21628"/>
    <cellStyle name="Currency 2 2 3 2 4 2 3" xfId="21629"/>
    <cellStyle name="Currency 2 2 3 2 4 2 4" xfId="21630"/>
    <cellStyle name="Currency 2 2 3 2 4 3" xfId="21631"/>
    <cellStyle name="Currency 2 2 3 2 4 3 2" xfId="21632"/>
    <cellStyle name="Currency 2 2 3 2 4 3 3" xfId="21633"/>
    <cellStyle name="Currency 2 2 3 2 4 4" xfId="21634"/>
    <cellStyle name="Currency 2 2 3 2 4 5" xfId="21635"/>
    <cellStyle name="Currency 2 2 3 2 5" xfId="21636"/>
    <cellStyle name="Currency 2 2 3 2 5 2" xfId="21637"/>
    <cellStyle name="Currency 2 2 3 2 5 2 2" xfId="21638"/>
    <cellStyle name="Currency 2 2 3 2 5 2 3" xfId="21639"/>
    <cellStyle name="Currency 2 2 3 2 5 3" xfId="21640"/>
    <cellStyle name="Currency 2 2 3 2 5 4" xfId="21641"/>
    <cellStyle name="Currency 2 2 3 2 6" xfId="21642"/>
    <cellStyle name="Currency 2 2 3 2 6 2" xfId="21643"/>
    <cellStyle name="Currency 2 2 3 2 6 3" xfId="21644"/>
    <cellStyle name="Currency 2 2 3 2 7" xfId="21645"/>
    <cellStyle name="Currency 2 2 3 2 8" xfId="21646"/>
    <cellStyle name="Currency 2 2 3 2 9" xfId="21647"/>
    <cellStyle name="Currency 2 2 3 3" xfId="21648"/>
    <cellStyle name="Currency 2 2 3 3 2" xfId="21649"/>
    <cellStyle name="Currency 2 2 3 3 2 2" xfId="21650"/>
    <cellStyle name="Currency 2 2 3 3 2 2 2" xfId="21651"/>
    <cellStyle name="Currency 2 2 3 3 2 2 3" xfId="21652"/>
    <cellStyle name="Currency 2 2 3 3 2 3" xfId="21653"/>
    <cellStyle name="Currency 2 2 3 3 2 4" xfId="21654"/>
    <cellStyle name="Currency 2 2 3 3 3" xfId="21655"/>
    <cellStyle name="Currency 2 2 3 3 3 2" xfId="21656"/>
    <cellStyle name="Currency 2 2 3 3 3 3" xfId="21657"/>
    <cellStyle name="Currency 2 2 3 3 4" xfId="21658"/>
    <cellStyle name="Currency 2 2 3 3 5" xfId="21659"/>
    <cellStyle name="Currency 2 2 3 4" xfId="21660"/>
    <cellStyle name="Currency 2 2 3 4 2" xfId="21661"/>
    <cellStyle name="Currency 2 2 3 4 2 2" xfId="21662"/>
    <cellStyle name="Currency 2 2 3 4 2 2 2" xfId="21663"/>
    <cellStyle name="Currency 2 2 3 4 2 2 3" xfId="21664"/>
    <cellStyle name="Currency 2 2 3 4 2 3" xfId="21665"/>
    <cellStyle name="Currency 2 2 3 4 2 4" xfId="21666"/>
    <cellStyle name="Currency 2 2 3 4 3" xfId="21667"/>
    <cellStyle name="Currency 2 2 3 4 3 2" xfId="21668"/>
    <cellStyle name="Currency 2 2 3 4 3 3" xfId="21669"/>
    <cellStyle name="Currency 2 2 3 4 4" xfId="21670"/>
    <cellStyle name="Currency 2 2 3 4 5" xfId="21671"/>
    <cellStyle name="Currency 2 2 3 5" xfId="21672"/>
    <cellStyle name="Currency 2 2 3 5 2" xfId="21673"/>
    <cellStyle name="Currency 2 2 3 5 2 2" xfId="21674"/>
    <cellStyle name="Currency 2 2 3 5 2 2 2" xfId="21675"/>
    <cellStyle name="Currency 2 2 3 5 2 2 3" xfId="21676"/>
    <cellStyle name="Currency 2 2 3 5 2 3" xfId="21677"/>
    <cellStyle name="Currency 2 2 3 5 2 4" xfId="21678"/>
    <cellStyle name="Currency 2 2 3 5 3" xfId="21679"/>
    <cellStyle name="Currency 2 2 3 5 3 2" xfId="21680"/>
    <cellStyle name="Currency 2 2 3 5 3 3" xfId="21681"/>
    <cellStyle name="Currency 2 2 3 5 4" xfId="21682"/>
    <cellStyle name="Currency 2 2 3 5 5" xfId="21683"/>
    <cellStyle name="Currency 2 2 3 6" xfId="21684"/>
    <cellStyle name="Currency 2 2 3 6 2" xfId="21685"/>
    <cellStyle name="Currency 2 2 3 6 2 2" xfId="21686"/>
    <cellStyle name="Currency 2 2 3 6 2 2 2" xfId="21687"/>
    <cellStyle name="Currency 2 2 3 6 2 2 3" xfId="21688"/>
    <cellStyle name="Currency 2 2 3 6 2 3" xfId="21689"/>
    <cellStyle name="Currency 2 2 3 6 2 4" xfId="21690"/>
    <cellStyle name="Currency 2 2 3 6 3" xfId="21691"/>
    <cellStyle name="Currency 2 2 3 6 3 2" xfId="21692"/>
    <cellStyle name="Currency 2 2 3 6 3 3" xfId="21693"/>
    <cellStyle name="Currency 2 2 3 6 4" xfId="21694"/>
    <cellStyle name="Currency 2 2 3 6 5" xfId="21695"/>
    <cellStyle name="Currency 2 2 3 7" xfId="21696"/>
    <cellStyle name="Currency 2 2 3 7 2" xfId="21697"/>
    <cellStyle name="Currency 2 2 3 7 2 2" xfId="21698"/>
    <cellStyle name="Currency 2 2 3 7 2 3" xfId="21699"/>
    <cellStyle name="Currency 2 2 3 7 3" xfId="21700"/>
    <cellStyle name="Currency 2 2 3 7 4" xfId="21701"/>
    <cellStyle name="Currency 2 2 3 8" xfId="21702"/>
    <cellStyle name="Currency 2 2 3 9" xfId="21703"/>
    <cellStyle name="Currency 2 2 4" xfId="21704"/>
    <cellStyle name="Currency 2 2 4 10" xfId="21705"/>
    <cellStyle name="Currency 2 2 4 2" xfId="21706"/>
    <cellStyle name="Currency 2 2 4 2 2" xfId="21707"/>
    <cellStyle name="Currency 2 2 4 2 2 2" xfId="21708"/>
    <cellStyle name="Currency 2 2 4 2 2 2 2" xfId="21709"/>
    <cellStyle name="Currency 2 2 4 2 2 2 3" xfId="21710"/>
    <cellStyle name="Currency 2 2 4 2 2 3" xfId="21711"/>
    <cellStyle name="Currency 2 2 4 2 2 4" xfId="21712"/>
    <cellStyle name="Currency 2 2 4 2 3" xfId="21713"/>
    <cellStyle name="Currency 2 2 4 2 3 2" xfId="21714"/>
    <cellStyle name="Currency 2 2 4 2 3 3" xfId="21715"/>
    <cellStyle name="Currency 2 2 4 2 4" xfId="21716"/>
    <cellStyle name="Currency 2 2 4 2 5" xfId="21717"/>
    <cellStyle name="Currency 2 2 4 3" xfId="21718"/>
    <cellStyle name="Currency 2 2 4 3 2" xfId="21719"/>
    <cellStyle name="Currency 2 2 4 3 2 2" xfId="21720"/>
    <cellStyle name="Currency 2 2 4 3 2 2 2" xfId="21721"/>
    <cellStyle name="Currency 2 2 4 3 2 2 3" xfId="21722"/>
    <cellStyle name="Currency 2 2 4 3 2 3" xfId="21723"/>
    <cellStyle name="Currency 2 2 4 3 2 4" xfId="21724"/>
    <cellStyle name="Currency 2 2 4 3 3" xfId="21725"/>
    <cellStyle name="Currency 2 2 4 3 3 2" xfId="21726"/>
    <cellStyle name="Currency 2 2 4 3 3 3" xfId="21727"/>
    <cellStyle name="Currency 2 2 4 3 4" xfId="21728"/>
    <cellStyle name="Currency 2 2 4 3 5" xfId="21729"/>
    <cellStyle name="Currency 2 2 4 4" xfId="21730"/>
    <cellStyle name="Currency 2 2 4 4 2" xfId="21731"/>
    <cellStyle name="Currency 2 2 4 4 2 2" xfId="21732"/>
    <cellStyle name="Currency 2 2 4 4 2 2 2" xfId="21733"/>
    <cellStyle name="Currency 2 2 4 4 2 2 3" xfId="21734"/>
    <cellStyle name="Currency 2 2 4 4 2 3" xfId="21735"/>
    <cellStyle name="Currency 2 2 4 4 2 4" xfId="21736"/>
    <cellStyle name="Currency 2 2 4 4 3" xfId="21737"/>
    <cellStyle name="Currency 2 2 4 4 3 2" xfId="21738"/>
    <cellStyle name="Currency 2 2 4 4 3 3" xfId="21739"/>
    <cellStyle name="Currency 2 2 4 4 4" xfId="21740"/>
    <cellStyle name="Currency 2 2 4 4 5" xfId="21741"/>
    <cellStyle name="Currency 2 2 4 5" xfId="21742"/>
    <cellStyle name="Currency 2 2 4 5 2" xfId="21743"/>
    <cellStyle name="Currency 2 2 4 5 2 2" xfId="21744"/>
    <cellStyle name="Currency 2 2 4 5 2 3" xfId="21745"/>
    <cellStyle name="Currency 2 2 4 5 3" xfId="21746"/>
    <cellStyle name="Currency 2 2 4 5 4" xfId="21747"/>
    <cellStyle name="Currency 2 2 4 6" xfId="21748"/>
    <cellStyle name="Currency 2 2 4 6 2" xfId="21749"/>
    <cellStyle name="Currency 2 2 4 6 3" xfId="21750"/>
    <cellStyle name="Currency 2 2 4 7" xfId="21751"/>
    <cellStyle name="Currency 2 2 4 8" xfId="21752"/>
    <cellStyle name="Currency 2 2 4 9" xfId="21753"/>
    <cellStyle name="Currency 2 2 5" xfId="21754"/>
    <cellStyle name="Currency 2 2 5 2" xfId="21755"/>
    <cellStyle name="Currency 2 2 5 3" xfId="21756"/>
    <cellStyle name="Currency 2 2 6" xfId="21757"/>
    <cellStyle name="Currency 2 2 6 2" xfId="21758"/>
    <cellStyle name="Currency 2 2 6 3" xfId="21759"/>
    <cellStyle name="Currency 2 2 7" xfId="21760"/>
    <cellStyle name="Currency 2 2 7 2" xfId="21761"/>
    <cellStyle name="Currency 2 2 7 3" xfId="21762"/>
    <cellStyle name="Currency 2 2 8" xfId="21763"/>
    <cellStyle name="Currency 2 2 9" xfId="21764"/>
    <cellStyle name="Currency 2 20" xfId="21765"/>
    <cellStyle name="Currency 2 20 2" xfId="21766"/>
    <cellStyle name="Currency 2 20 3" xfId="21767"/>
    <cellStyle name="Currency 2 20 4" xfId="21768"/>
    <cellStyle name="Currency 2 20 5" xfId="21769"/>
    <cellStyle name="Currency 2 21" xfId="21770"/>
    <cellStyle name="Currency 2 21 2" xfId="21771"/>
    <cellStyle name="Currency 2 21 3" xfId="21772"/>
    <cellStyle name="Currency 2 21 4" xfId="21773"/>
    <cellStyle name="Currency 2 22" xfId="21774"/>
    <cellStyle name="Currency 2 22 2" xfId="21775"/>
    <cellStyle name="Currency 2 22 3" xfId="21776"/>
    <cellStyle name="Currency 2 22 4" xfId="21777"/>
    <cellStyle name="Currency 2 23" xfId="21778"/>
    <cellStyle name="Currency 2 23 2" xfId="21779"/>
    <cellStyle name="Currency 2 23 3" xfId="21780"/>
    <cellStyle name="Currency 2 23 4" xfId="21781"/>
    <cellStyle name="Currency 2 24" xfId="21782"/>
    <cellStyle name="Currency 2 24 2" xfId="21783"/>
    <cellStyle name="Currency 2 24 3" xfId="21784"/>
    <cellStyle name="Currency 2 24 4" xfId="21785"/>
    <cellStyle name="Currency 2 25" xfId="21786"/>
    <cellStyle name="Currency 2 25 2" xfId="21787"/>
    <cellStyle name="Currency 2 25 3" xfId="21788"/>
    <cellStyle name="Currency 2 25 4" xfId="21789"/>
    <cellStyle name="Currency 2 26" xfId="21790"/>
    <cellStyle name="Currency 2 26 2" xfId="21791"/>
    <cellStyle name="Currency 2 26 3" xfId="21792"/>
    <cellStyle name="Currency 2 26 4" xfId="21793"/>
    <cellStyle name="Currency 2 27" xfId="21794"/>
    <cellStyle name="Currency 2 27 2" xfId="21795"/>
    <cellStyle name="Currency 2 27 3" xfId="21796"/>
    <cellStyle name="Currency 2 27 4" xfId="21797"/>
    <cellStyle name="Currency 2 28" xfId="21798"/>
    <cellStyle name="Currency 2 28 2" xfId="21799"/>
    <cellStyle name="Currency 2 28 3" xfId="21800"/>
    <cellStyle name="Currency 2 28 4" xfId="21801"/>
    <cellStyle name="Currency 2 29" xfId="21802"/>
    <cellStyle name="Currency 2 29 2" xfId="21803"/>
    <cellStyle name="Currency 2 29 3" xfId="21804"/>
    <cellStyle name="Currency 2 29 4" xfId="21805"/>
    <cellStyle name="Currency 2 3" xfId="21806"/>
    <cellStyle name="Currency 2 3 2" xfId="21807"/>
    <cellStyle name="Currency 2 3 2 2" xfId="21808"/>
    <cellStyle name="Currency 2 3 2 2 2" xfId="21809"/>
    <cellStyle name="Currency 2 3 2 2 2 2" xfId="21810"/>
    <cellStyle name="Currency 2 3 2 2 2 2 2" xfId="21811"/>
    <cellStyle name="Currency 2 3 2 2 2 2 2 2" xfId="21812"/>
    <cellStyle name="Currency 2 3 2 2 2 2 2 3" xfId="21813"/>
    <cellStyle name="Currency 2 3 2 2 2 2 3" xfId="21814"/>
    <cellStyle name="Currency 2 3 2 2 2 2 4" xfId="21815"/>
    <cellStyle name="Currency 2 3 2 2 2 3" xfId="21816"/>
    <cellStyle name="Currency 2 3 2 2 2 3 2" xfId="21817"/>
    <cellStyle name="Currency 2 3 2 2 2 3 3" xfId="21818"/>
    <cellStyle name="Currency 2 3 2 2 2 4" xfId="21819"/>
    <cellStyle name="Currency 2 3 2 2 2 5" xfId="21820"/>
    <cellStyle name="Currency 2 3 2 2 3" xfId="21821"/>
    <cellStyle name="Currency 2 3 2 2 3 2" xfId="21822"/>
    <cellStyle name="Currency 2 3 2 2 3 2 2" xfId="21823"/>
    <cellStyle name="Currency 2 3 2 2 3 2 2 2" xfId="21824"/>
    <cellStyle name="Currency 2 3 2 2 3 2 2 3" xfId="21825"/>
    <cellStyle name="Currency 2 3 2 2 3 2 3" xfId="21826"/>
    <cellStyle name="Currency 2 3 2 2 3 2 4" xfId="21827"/>
    <cellStyle name="Currency 2 3 2 2 3 3" xfId="21828"/>
    <cellStyle name="Currency 2 3 2 2 3 3 2" xfId="21829"/>
    <cellStyle name="Currency 2 3 2 2 3 3 3" xfId="21830"/>
    <cellStyle name="Currency 2 3 2 2 3 4" xfId="21831"/>
    <cellStyle name="Currency 2 3 2 2 3 5" xfId="21832"/>
    <cellStyle name="Currency 2 3 2 2 4" xfId="21833"/>
    <cellStyle name="Currency 2 3 2 2 4 2" xfId="21834"/>
    <cellStyle name="Currency 2 3 2 2 4 2 2" xfId="21835"/>
    <cellStyle name="Currency 2 3 2 2 4 2 2 2" xfId="21836"/>
    <cellStyle name="Currency 2 3 2 2 4 2 2 3" xfId="21837"/>
    <cellStyle name="Currency 2 3 2 2 4 2 3" xfId="21838"/>
    <cellStyle name="Currency 2 3 2 2 4 2 4" xfId="21839"/>
    <cellStyle name="Currency 2 3 2 2 4 3" xfId="21840"/>
    <cellStyle name="Currency 2 3 2 2 4 3 2" xfId="21841"/>
    <cellStyle name="Currency 2 3 2 2 4 3 3" xfId="21842"/>
    <cellStyle name="Currency 2 3 2 2 4 4" xfId="21843"/>
    <cellStyle name="Currency 2 3 2 2 4 5" xfId="21844"/>
    <cellStyle name="Currency 2 3 2 2 5" xfId="21845"/>
    <cellStyle name="Currency 2 3 2 2 5 2" xfId="21846"/>
    <cellStyle name="Currency 2 3 2 2 5 2 2" xfId="21847"/>
    <cellStyle name="Currency 2 3 2 2 5 2 3" xfId="21848"/>
    <cellStyle name="Currency 2 3 2 2 5 3" xfId="21849"/>
    <cellStyle name="Currency 2 3 2 2 5 4" xfId="21850"/>
    <cellStyle name="Currency 2 3 2 2 6" xfId="21851"/>
    <cellStyle name="Currency 2 3 2 2 6 2" xfId="21852"/>
    <cellStyle name="Currency 2 3 2 2 6 3" xfId="21853"/>
    <cellStyle name="Currency 2 3 2 2 7" xfId="21854"/>
    <cellStyle name="Currency 2 3 2 2 8" xfId="21855"/>
    <cellStyle name="Currency 2 3 2 2 9" xfId="21856"/>
    <cellStyle name="Currency 2 3 2 3" xfId="21857"/>
    <cellStyle name="Currency 2 3 2 3 2" xfId="21858"/>
    <cellStyle name="Currency 2 3 2 3 2 2" xfId="21859"/>
    <cellStyle name="Currency 2 3 2 3 2 2 2" xfId="21860"/>
    <cellStyle name="Currency 2 3 2 3 2 2 2 2" xfId="21861"/>
    <cellStyle name="Currency 2 3 2 3 2 2 2 3" xfId="21862"/>
    <cellStyle name="Currency 2 3 2 3 2 2 3" xfId="21863"/>
    <cellStyle name="Currency 2 3 2 3 2 2 4" xfId="21864"/>
    <cellStyle name="Currency 2 3 2 3 2 3" xfId="21865"/>
    <cellStyle name="Currency 2 3 2 3 2 3 2" xfId="21866"/>
    <cellStyle name="Currency 2 3 2 3 2 3 3" xfId="21867"/>
    <cellStyle name="Currency 2 3 2 3 2 4" xfId="21868"/>
    <cellStyle name="Currency 2 3 2 3 2 5" xfId="21869"/>
    <cellStyle name="Currency 2 3 2 3 3" xfId="21870"/>
    <cellStyle name="Currency 2 3 2 3 3 2" xfId="21871"/>
    <cellStyle name="Currency 2 3 2 3 3 2 2" xfId="21872"/>
    <cellStyle name="Currency 2 3 2 3 3 2 2 2" xfId="21873"/>
    <cellStyle name="Currency 2 3 2 3 3 2 2 3" xfId="21874"/>
    <cellStyle name="Currency 2 3 2 3 3 2 3" xfId="21875"/>
    <cellStyle name="Currency 2 3 2 3 3 2 4" xfId="21876"/>
    <cellStyle name="Currency 2 3 2 3 3 3" xfId="21877"/>
    <cellStyle name="Currency 2 3 2 3 3 3 2" xfId="21878"/>
    <cellStyle name="Currency 2 3 2 3 3 3 3" xfId="21879"/>
    <cellStyle name="Currency 2 3 2 3 3 4" xfId="21880"/>
    <cellStyle name="Currency 2 3 2 3 3 5" xfId="21881"/>
    <cellStyle name="Currency 2 3 2 3 4" xfId="21882"/>
    <cellStyle name="Currency 2 3 2 3 4 2" xfId="21883"/>
    <cellStyle name="Currency 2 3 2 3 4 2 2" xfId="21884"/>
    <cellStyle name="Currency 2 3 2 3 4 2 2 2" xfId="21885"/>
    <cellStyle name="Currency 2 3 2 3 4 2 2 3" xfId="21886"/>
    <cellStyle name="Currency 2 3 2 3 4 2 3" xfId="21887"/>
    <cellStyle name="Currency 2 3 2 3 4 2 4" xfId="21888"/>
    <cellStyle name="Currency 2 3 2 3 4 3" xfId="21889"/>
    <cellStyle name="Currency 2 3 2 3 4 3 2" xfId="21890"/>
    <cellStyle name="Currency 2 3 2 3 4 3 3" xfId="21891"/>
    <cellStyle name="Currency 2 3 2 3 4 4" xfId="21892"/>
    <cellStyle name="Currency 2 3 2 3 4 5" xfId="21893"/>
    <cellStyle name="Currency 2 3 2 3 5" xfId="21894"/>
    <cellStyle name="Currency 2 3 2 3 5 2" xfId="21895"/>
    <cellStyle name="Currency 2 3 2 3 5 2 2" xfId="21896"/>
    <cellStyle name="Currency 2 3 2 3 5 2 3" xfId="21897"/>
    <cellStyle name="Currency 2 3 2 3 5 3" xfId="21898"/>
    <cellStyle name="Currency 2 3 2 3 5 4" xfId="21899"/>
    <cellStyle name="Currency 2 3 2 3 6" xfId="21900"/>
    <cellStyle name="Currency 2 3 2 3 6 2" xfId="21901"/>
    <cellStyle name="Currency 2 3 2 3 6 3" xfId="21902"/>
    <cellStyle name="Currency 2 3 2 3 7" xfId="21903"/>
    <cellStyle name="Currency 2 3 2 3 8" xfId="21904"/>
    <cellStyle name="Currency 2 3 2 3 9" xfId="21905"/>
    <cellStyle name="Currency 2 3 2 4" xfId="21906"/>
    <cellStyle name="Currency 2 3 2 4 2" xfId="21907"/>
    <cellStyle name="Currency 2 3 2 4 2 2" xfId="21908"/>
    <cellStyle name="Currency 2 3 2 4 2 2 2" xfId="21909"/>
    <cellStyle name="Currency 2 3 2 4 2 2 3" xfId="21910"/>
    <cellStyle name="Currency 2 3 2 4 2 3" xfId="21911"/>
    <cellStyle name="Currency 2 3 2 4 2 4" xfId="21912"/>
    <cellStyle name="Currency 2 3 2 4 3" xfId="21913"/>
    <cellStyle name="Currency 2 3 2 4 3 2" xfId="21914"/>
    <cellStyle name="Currency 2 3 2 4 3 3" xfId="21915"/>
    <cellStyle name="Currency 2 3 2 4 4" xfId="21916"/>
    <cellStyle name="Currency 2 3 2 4 5" xfId="21917"/>
    <cellStyle name="Currency 2 3 2 5" xfId="21918"/>
    <cellStyle name="Currency 2 3 2 5 2" xfId="21919"/>
    <cellStyle name="Currency 2 3 2 5 2 2" xfId="21920"/>
    <cellStyle name="Currency 2 3 2 5 2 2 2" xfId="21921"/>
    <cellStyle name="Currency 2 3 2 5 2 2 3" xfId="21922"/>
    <cellStyle name="Currency 2 3 2 5 2 3" xfId="21923"/>
    <cellStyle name="Currency 2 3 2 5 2 4" xfId="21924"/>
    <cellStyle name="Currency 2 3 2 5 3" xfId="21925"/>
    <cellStyle name="Currency 2 3 2 5 3 2" xfId="21926"/>
    <cellStyle name="Currency 2 3 2 5 3 3" xfId="21927"/>
    <cellStyle name="Currency 2 3 2 5 4" xfId="21928"/>
    <cellStyle name="Currency 2 3 2 5 5" xfId="21929"/>
    <cellStyle name="Currency 2 3 2 6" xfId="21930"/>
    <cellStyle name="Currency 2 3 2 6 2" xfId="21931"/>
    <cellStyle name="Currency 2 3 2 6 2 2" xfId="21932"/>
    <cellStyle name="Currency 2 3 2 6 2 2 2" xfId="21933"/>
    <cellStyle name="Currency 2 3 2 6 2 2 3" xfId="21934"/>
    <cellStyle name="Currency 2 3 2 6 2 3" xfId="21935"/>
    <cellStyle name="Currency 2 3 2 6 2 4" xfId="21936"/>
    <cellStyle name="Currency 2 3 2 6 3" xfId="21937"/>
    <cellStyle name="Currency 2 3 2 6 3 2" xfId="21938"/>
    <cellStyle name="Currency 2 3 2 6 3 3" xfId="21939"/>
    <cellStyle name="Currency 2 3 2 6 4" xfId="21940"/>
    <cellStyle name="Currency 2 3 2 6 5" xfId="21941"/>
    <cellStyle name="Currency 2 3 2 7" xfId="21942"/>
    <cellStyle name="Currency 2 3 2 7 2" xfId="21943"/>
    <cellStyle name="Currency 2 3 2 7 2 2" xfId="21944"/>
    <cellStyle name="Currency 2 3 2 7 2 2 2" xfId="21945"/>
    <cellStyle name="Currency 2 3 2 7 2 2 3" xfId="21946"/>
    <cellStyle name="Currency 2 3 2 7 2 3" xfId="21947"/>
    <cellStyle name="Currency 2 3 2 7 2 4" xfId="21948"/>
    <cellStyle name="Currency 2 3 2 7 3" xfId="21949"/>
    <cellStyle name="Currency 2 3 2 7 3 2" xfId="21950"/>
    <cellStyle name="Currency 2 3 2 7 3 3" xfId="21951"/>
    <cellStyle name="Currency 2 3 2 7 4" xfId="21952"/>
    <cellStyle name="Currency 2 3 2 7 5" xfId="21953"/>
    <cellStyle name="Currency 2 3 2 8" xfId="21954"/>
    <cellStyle name="Currency 2 3 2 8 2" xfId="21955"/>
    <cellStyle name="Currency 2 3 2 8 2 2" xfId="21956"/>
    <cellStyle name="Currency 2 3 2 8 2 3" xfId="21957"/>
    <cellStyle name="Currency 2 3 2 8 3" xfId="21958"/>
    <cellStyle name="Currency 2 3 2 8 4" xfId="21959"/>
    <cellStyle name="Currency 2 3 2 9" xfId="21960"/>
    <cellStyle name="Currency 2 3 3" xfId="21961"/>
    <cellStyle name="Currency 2 3 3 10" xfId="21962"/>
    <cellStyle name="Currency 2 3 3 11" xfId="21963"/>
    <cellStyle name="Currency 2 3 3 2" xfId="21964"/>
    <cellStyle name="Currency 2 3 3 2 2" xfId="21965"/>
    <cellStyle name="Currency 2 3 3 2 2 2" xfId="21966"/>
    <cellStyle name="Currency 2 3 3 2 2 2 2" xfId="21967"/>
    <cellStyle name="Currency 2 3 3 2 2 2 2 2" xfId="21968"/>
    <cellStyle name="Currency 2 3 3 2 2 2 2 3" xfId="21969"/>
    <cellStyle name="Currency 2 3 3 2 2 2 3" xfId="21970"/>
    <cellStyle name="Currency 2 3 3 2 2 2 4" xfId="21971"/>
    <cellStyle name="Currency 2 3 3 2 2 3" xfId="21972"/>
    <cellStyle name="Currency 2 3 3 2 2 3 2" xfId="21973"/>
    <cellStyle name="Currency 2 3 3 2 2 3 3" xfId="21974"/>
    <cellStyle name="Currency 2 3 3 2 2 4" xfId="21975"/>
    <cellStyle name="Currency 2 3 3 2 2 5" xfId="21976"/>
    <cellStyle name="Currency 2 3 3 2 3" xfId="21977"/>
    <cellStyle name="Currency 2 3 3 2 3 2" xfId="21978"/>
    <cellStyle name="Currency 2 3 3 2 3 2 2" xfId="21979"/>
    <cellStyle name="Currency 2 3 3 2 3 2 2 2" xfId="21980"/>
    <cellStyle name="Currency 2 3 3 2 3 2 2 3" xfId="21981"/>
    <cellStyle name="Currency 2 3 3 2 3 2 3" xfId="21982"/>
    <cellStyle name="Currency 2 3 3 2 3 2 4" xfId="21983"/>
    <cellStyle name="Currency 2 3 3 2 3 3" xfId="21984"/>
    <cellStyle name="Currency 2 3 3 2 3 3 2" xfId="21985"/>
    <cellStyle name="Currency 2 3 3 2 3 3 3" xfId="21986"/>
    <cellStyle name="Currency 2 3 3 2 3 4" xfId="21987"/>
    <cellStyle name="Currency 2 3 3 2 3 5" xfId="21988"/>
    <cellStyle name="Currency 2 3 3 2 4" xfId="21989"/>
    <cellStyle name="Currency 2 3 3 2 4 2" xfId="21990"/>
    <cellStyle name="Currency 2 3 3 2 4 2 2" xfId="21991"/>
    <cellStyle name="Currency 2 3 3 2 4 2 2 2" xfId="21992"/>
    <cellStyle name="Currency 2 3 3 2 4 2 2 3" xfId="21993"/>
    <cellStyle name="Currency 2 3 3 2 4 2 3" xfId="21994"/>
    <cellStyle name="Currency 2 3 3 2 4 2 4" xfId="21995"/>
    <cellStyle name="Currency 2 3 3 2 4 3" xfId="21996"/>
    <cellStyle name="Currency 2 3 3 2 4 3 2" xfId="21997"/>
    <cellStyle name="Currency 2 3 3 2 4 3 3" xfId="21998"/>
    <cellStyle name="Currency 2 3 3 2 4 4" xfId="21999"/>
    <cellStyle name="Currency 2 3 3 2 4 5" xfId="22000"/>
    <cellStyle name="Currency 2 3 3 2 5" xfId="22001"/>
    <cellStyle name="Currency 2 3 3 2 5 2" xfId="22002"/>
    <cellStyle name="Currency 2 3 3 2 5 2 2" xfId="22003"/>
    <cellStyle name="Currency 2 3 3 2 5 2 3" xfId="22004"/>
    <cellStyle name="Currency 2 3 3 2 5 3" xfId="22005"/>
    <cellStyle name="Currency 2 3 3 2 5 4" xfId="22006"/>
    <cellStyle name="Currency 2 3 3 2 6" xfId="22007"/>
    <cellStyle name="Currency 2 3 3 2 6 2" xfId="22008"/>
    <cellStyle name="Currency 2 3 3 2 6 3" xfId="22009"/>
    <cellStyle name="Currency 2 3 3 2 7" xfId="22010"/>
    <cellStyle name="Currency 2 3 3 2 8" xfId="22011"/>
    <cellStyle name="Currency 2 3 3 2 9" xfId="22012"/>
    <cellStyle name="Currency 2 3 3 3" xfId="22013"/>
    <cellStyle name="Currency 2 3 3 3 2" xfId="22014"/>
    <cellStyle name="Currency 2 3 3 3 2 2" xfId="22015"/>
    <cellStyle name="Currency 2 3 3 3 2 2 2" xfId="22016"/>
    <cellStyle name="Currency 2 3 3 3 2 2 3" xfId="22017"/>
    <cellStyle name="Currency 2 3 3 3 2 3" xfId="22018"/>
    <cellStyle name="Currency 2 3 3 3 2 4" xfId="22019"/>
    <cellStyle name="Currency 2 3 3 3 3" xfId="22020"/>
    <cellStyle name="Currency 2 3 3 3 3 2" xfId="22021"/>
    <cellStyle name="Currency 2 3 3 3 3 3" xfId="22022"/>
    <cellStyle name="Currency 2 3 3 3 4" xfId="22023"/>
    <cellStyle name="Currency 2 3 3 3 5" xfId="22024"/>
    <cellStyle name="Currency 2 3 3 4" xfId="22025"/>
    <cellStyle name="Currency 2 3 3 4 2" xfId="22026"/>
    <cellStyle name="Currency 2 3 3 4 2 2" xfId="22027"/>
    <cellStyle name="Currency 2 3 3 4 2 2 2" xfId="22028"/>
    <cellStyle name="Currency 2 3 3 4 2 2 3" xfId="22029"/>
    <cellStyle name="Currency 2 3 3 4 2 3" xfId="22030"/>
    <cellStyle name="Currency 2 3 3 4 2 4" xfId="22031"/>
    <cellStyle name="Currency 2 3 3 4 3" xfId="22032"/>
    <cellStyle name="Currency 2 3 3 4 3 2" xfId="22033"/>
    <cellStyle name="Currency 2 3 3 4 3 3" xfId="22034"/>
    <cellStyle name="Currency 2 3 3 4 4" xfId="22035"/>
    <cellStyle name="Currency 2 3 3 4 5" xfId="22036"/>
    <cellStyle name="Currency 2 3 3 5" xfId="22037"/>
    <cellStyle name="Currency 2 3 3 5 2" xfId="22038"/>
    <cellStyle name="Currency 2 3 3 5 2 2" xfId="22039"/>
    <cellStyle name="Currency 2 3 3 5 2 2 2" xfId="22040"/>
    <cellStyle name="Currency 2 3 3 5 2 2 3" xfId="22041"/>
    <cellStyle name="Currency 2 3 3 5 2 3" xfId="22042"/>
    <cellStyle name="Currency 2 3 3 5 2 4" xfId="22043"/>
    <cellStyle name="Currency 2 3 3 5 3" xfId="22044"/>
    <cellStyle name="Currency 2 3 3 5 3 2" xfId="22045"/>
    <cellStyle name="Currency 2 3 3 5 3 3" xfId="22046"/>
    <cellStyle name="Currency 2 3 3 5 4" xfId="22047"/>
    <cellStyle name="Currency 2 3 3 5 5" xfId="22048"/>
    <cellStyle name="Currency 2 3 3 6" xfId="22049"/>
    <cellStyle name="Currency 2 3 3 6 2" xfId="22050"/>
    <cellStyle name="Currency 2 3 3 6 2 2" xfId="22051"/>
    <cellStyle name="Currency 2 3 3 6 2 3" xfId="22052"/>
    <cellStyle name="Currency 2 3 3 6 3" xfId="22053"/>
    <cellStyle name="Currency 2 3 3 6 4" xfId="22054"/>
    <cellStyle name="Currency 2 3 3 7" xfId="22055"/>
    <cellStyle name="Currency 2 3 3 7 2" xfId="22056"/>
    <cellStyle name="Currency 2 3 3 7 3" xfId="22057"/>
    <cellStyle name="Currency 2 3 3 8" xfId="22058"/>
    <cellStyle name="Currency 2 3 3 9" xfId="22059"/>
    <cellStyle name="Currency 2 3 4" xfId="22060"/>
    <cellStyle name="Currency 2 3 4 10" xfId="22061"/>
    <cellStyle name="Currency 2 3 4 2" xfId="22062"/>
    <cellStyle name="Currency 2 3 4 2 2" xfId="22063"/>
    <cellStyle name="Currency 2 3 4 2 2 2" xfId="22064"/>
    <cellStyle name="Currency 2 3 4 2 2 2 2" xfId="22065"/>
    <cellStyle name="Currency 2 3 4 2 2 2 3" xfId="22066"/>
    <cellStyle name="Currency 2 3 4 2 2 3" xfId="22067"/>
    <cellStyle name="Currency 2 3 4 2 2 4" xfId="22068"/>
    <cellStyle name="Currency 2 3 4 2 3" xfId="22069"/>
    <cellStyle name="Currency 2 3 4 2 3 2" xfId="22070"/>
    <cellStyle name="Currency 2 3 4 2 3 3" xfId="22071"/>
    <cellStyle name="Currency 2 3 4 2 4" xfId="22072"/>
    <cellStyle name="Currency 2 3 4 2 5" xfId="22073"/>
    <cellStyle name="Currency 2 3 4 3" xfId="22074"/>
    <cellStyle name="Currency 2 3 4 3 2" xfId="22075"/>
    <cellStyle name="Currency 2 3 4 3 2 2" xfId="22076"/>
    <cellStyle name="Currency 2 3 4 3 2 2 2" xfId="22077"/>
    <cellStyle name="Currency 2 3 4 3 2 2 3" xfId="22078"/>
    <cellStyle name="Currency 2 3 4 3 2 3" xfId="22079"/>
    <cellStyle name="Currency 2 3 4 3 2 4" xfId="22080"/>
    <cellStyle name="Currency 2 3 4 3 3" xfId="22081"/>
    <cellStyle name="Currency 2 3 4 3 3 2" xfId="22082"/>
    <cellStyle name="Currency 2 3 4 3 3 3" xfId="22083"/>
    <cellStyle name="Currency 2 3 4 3 4" xfId="22084"/>
    <cellStyle name="Currency 2 3 4 3 5" xfId="22085"/>
    <cellStyle name="Currency 2 3 4 4" xfId="22086"/>
    <cellStyle name="Currency 2 3 4 4 2" xfId="22087"/>
    <cellStyle name="Currency 2 3 4 4 2 2" xfId="22088"/>
    <cellStyle name="Currency 2 3 4 4 2 2 2" xfId="22089"/>
    <cellStyle name="Currency 2 3 4 4 2 2 3" xfId="22090"/>
    <cellStyle name="Currency 2 3 4 4 2 3" xfId="22091"/>
    <cellStyle name="Currency 2 3 4 4 2 4" xfId="22092"/>
    <cellStyle name="Currency 2 3 4 4 3" xfId="22093"/>
    <cellStyle name="Currency 2 3 4 4 3 2" xfId="22094"/>
    <cellStyle name="Currency 2 3 4 4 3 3" xfId="22095"/>
    <cellStyle name="Currency 2 3 4 4 4" xfId="22096"/>
    <cellStyle name="Currency 2 3 4 4 5" xfId="22097"/>
    <cellStyle name="Currency 2 3 4 5" xfId="22098"/>
    <cellStyle name="Currency 2 3 4 5 2" xfId="22099"/>
    <cellStyle name="Currency 2 3 4 5 2 2" xfId="22100"/>
    <cellStyle name="Currency 2 3 4 5 2 3" xfId="22101"/>
    <cellStyle name="Currency 2 3 4 5 3" xfId="22102"/>
    <cellStyle name="Currency 2 3 4 5 4" xfId="22103"/>
    <cellStyle name="Currency 2 3 4 6" xfId="22104"/>
    <cellStyle name="Currency 2 3 4 6 2" xfId="22105"/>
    <cellStyle name="Currency 2 3 4 6 3" xfId="22106"/>
    <cellStyle name="Currency 2 3 4 7" xfId="22107"/>
    <cellStyle name="Currency 2 3 4 8" xfId="22108"/>
    <cellStyle name="Currency 2 3 4 9" xfId="22109"/>
    <cellStyle name="Currency 2 3 5" xfId="22110"/>
    <cellStyle name="Currency 2 3 5 2" xfId="22111"/>
    <cellStyle name="Currency 2 3 6" xfId="22112"/>
    <cellStyle name="Currency 2 3 6 2" xfId="22113"/>
    <cellStyle name="Currency 2 3 7" xfId="22114"/>
    <cellStyle name="Currency 2 3 7 2" xfId="22115"/>
    <cellStyle name="Currency 2 30" xfId="22116"/>
    <cellStyle name="Currency 2 30 2" xfId="22117"/>
    <cellStyle name="Currency 2 30 3" xfId="22118"/>
    <cellStyle name="Currency 2 30 4" xfId="22119"/>
    <cellStyle name="Currency 2 31" xfId="22120"/>
    <cellStyle name="Currency 2 31 2" xfId="22121"/>
    <cellStyle name="Currency 2 31 3" xfId="22122"/>
    <cellStyle name="Currency 2 31 4" xfId="22123"/>
    <cellStyle name="Currency 2 32" xfId="22124"/>
    <cellStyle name="Currency 2 32 2" xfId="22125"/>
    <cellStyle name="Currency 2 32 3" xfId="22126"/>
    <cellStyle name="Currency 2 32 4" xfId="22127"/>
    <cellStyle name="Currency 2 33" xfId="22128"/>
    <cellStyle name="Currency 2 33 2" xfId="22129"/>
    <cellStyle name="Currency 2 33 3" xfId="22130"/>
    <cellStyle name="Currency 2 33 4" xfId="22131"/>
    <cellStyle name="Currency 2 34" xfId="22132"/>
    <cellStyle name="Currency 2 34 2" xfId="22133"/>
    <cellStyle name="Currency 2 34 3" xfId="22134"/>
    <cellStyle name="Currency 2 34 4" xfId="22135"/>
    <cellStyle name="Currency 2 35" xfId="22136"/>
    <cellStyle name="Currency 2 35 2" xfId="22137"/>
    <cellStyle name="Currency 2 35 3" xfId="22138"/>
    <cellStyle name="Currency 2 35 4" xfId="22139"/>
    <cellStyle name="Currency 2 36" xfId="22140"/>
    <cellStyle name="Currency 2 36 2" xfId="22141"/>
    <cellStyle name="Currency 2 36 3" xfId="22142"/>
    <cellStyle name="Currency 2 36 4" xfId="22143"/>
    <cellStyle name="Currency 2 37" xfId="22144"/>
    <cellStyle name="Currency 2 37 2" xfId="22145"/>
    <cellStyle name="Currency 2 37 3" xfId="22146"/>
    <cellStyle name="Currency 2 37 4" xfId="22147"/>
    <cellStyle name="Currency 2 38" xfId="22148"/>
    <cellStyle name="Currency 2 38 2" xfId="22149"/>
    <cellStyle name="Currency 2 38 3" xfId="22150"/>
    <cellStyle name="Currency 2 38 4" xfId="22151"/>
    <cellStyle name="Currency 2 39" xfId="22152"/>
    <cellStyle name="Currency 2 39 2" xfId="22153"/>
    <cellStyle name="Currency 2 39 3" xfId="22154"/>
    <cellStyle name="Currency 2 39 4" xfId="22155"/>
    <cellStyle name="Currency 2 4" xfId="22156"/>
    <cellStyle name="Currency 2 4 2" xfId="22157"/>
    <cellStyle name="Currency 2 4 2 10" xfId="22158"/>
    <cellStyle name="Currency 2 4 2 11" xfId="22159"/>
    <cellStyle name="Currency 2 4 2 12" xfId="22160"/>
    <cellStyle name="Currency 2 4 2 2" xfId="22161"/>
    <cellStyle name="Currency 2 4 2 2 2" xfId="22162"/>
    <cellStyle name="Currency 2 4 2 2 2 2" xfId="22163"/>
    <cellStyle name="Currency 2 4 2 2 2 2 2" xfId="22164"/>
    <cellStyle name="Currency 2 4 2 2 2 2 2 2" xfId="22165"/>
    <cellStyle name="Currency 2 4 2 2 2 2 2 3" xfId="22166"/>
    <cellStyle name="Currency 2 4 2 2 2 2 3" xfId="22167"/>
    <cellStyle name="Currency 2 4 2 2 2 2 4" xfId="22168"/>
    <cellStyle name="Currency 2 4 2 2 2 3" xfId="22169"/>
    <cellStyle name="Currency 2 4 2 2 2 3 2" xfId="22170"/>
    <cellStyle name="Currency 2 4 2 2 2 3 3" xfId="22171"/>
    <cellStyle name="Currency 2 4 2 2 2 4" xfId="22172"/>
    <cellStyle name="Currency 2 4 2 2 2 5" xfId="22173"/>
    <cellStyle name="Currency 2 4 2 2 3" xfId="22174"/>
    <cellStyle name="Currency 2 4 2 2 3 2" xfId="22175"/>
    <cellStyle name="Currency 2 4 2 2 3 2 2" xfId="22176"/>
    <cellStyle name="Currency 2 4 2 2 3 2 2 2" xfId="22177"/>
    <cellStyle name="Currency 2 4 2 2 3 2 2 3" xfId="22178"/>
    <cellStyle name="Currency 2 4 2 2 3 2 3" xfId="22179"/>
    <cellStyle name="Currency 2 4 2 2 3 2 4" xfId="22180"/>
    <cellStyle name="Currency 2 4 2 2 3 3" xfId="22181"/>
    <cellStyle name="Currency 2 4 2 2 3 3 2" xfId="22182"/>
    <cellStyle name="Currency 2 4 2 2 3 3 3" xfId="22183"/>
    <cellStyle name="Currency 2 4 2 2 3 4" xfId="22184"/>
    <cellStyle name="Currency 2 4 2 2 3 5" xfId="22185"/>
    <cellStyle name="Currency 2 4 2 2 4" xfId="22186"/>
    <cellStyle name="Currency 2 4 2 2 4 2" xfId="22187"/>
    <cellStyle name="Currency 2 4 2 2 4 2 2" xfId="22188"/>
    <cellStyle name="Currency 2 4 2 2 4 2 2 2" xfId="22189"/>
    <cellStyle name="Currency 2 4 2 2 4 2 2 3" xfId="22190"/>
    <cellStyle name="Currency 2 4 2 2 4 2 3" xfId="22191"/>
    <cellStyle name="Currency 2 4 2 2 4 2 4" xfId="22192"/>
    <cellStyle name="Currency 2 4 2 2 4 3" xfId="22193"/>
    <cellStyle name="Currency 2 4 2 2 4 3 2" xfId="22194"/>
    <cellStyle name="Currency 2 4 2 2 4 3 3" xfId="22195"/>
    <cellStyle name="Currency 2 4 2 2 4 4" xfId="22196"/>
    <cellStyle name="Currency 2 4 2 2 4 5" xfId="22197"/>
    <cellStyle name="Currency 2 4 2 2 5" xfId="22198"/>
    <cellStyle name="Currency 2 4 2 2 5 2" xfId="22199"/>
    <cellStyle name="Currency 2 4 2 2 5 2 2" xfId="22200"/>
    <cellStyle name="Currency 2 4 2 2 5 2 3" xfId="22201"/>
    <cellStyle name="Currency 2 4 2 2 5 3" xfId="22202"/>
    <cellStyle name="Currency 2 4 2 2 5 4" xfId="22203"/>
    <cellStyle name="Currency 2 4 2 2 6" xfId="22204"/>
    <cellStyle name="Currency 2 4 2 2 6 2" xfId="22205"/>
    <cellStyle name="Currency 2 4 2 2 6 3" xfId="22206"/>
    <cellStyle name="Currency 2 4 2 2 7" xfId="22207"/>
    <cellStyle name="Currency 2 4 2 2 8" xfId="22208"/>
    <cellStyle name="Currency 2 4 2 2 9" xfId="22209"/>
    <cellStyle name="Currency 2 4 2 3" xfId="22210"/>
    <cellStyle name="Currency 2 4 2 3 2" xfId="22211"/>
    <cellStyle name="Currency 2 4 2 3 2 2" xfId="22212"/>
    <cellStyle name="Currency 2 4 2 3 2 2 2" xfId="22213"/>
    <cellStyle name="Currency 2 4 2 3 2 2 2 2" xfId="22214"/>
    <cellStyle name="Currency 2 4 2 3 2 2 2 3" xfId="22215"/>
    <cellStyle name="Currency 2 4 2 3 2 2 3" xfId="22216"/>
    <cellStyle name="Currency 2 4 2 3 2 2 4" xfId="22217"/>
    <cellStyle name="Currency 2 4 2 3 2 3" xfId="22218"/>
    <cellStyle name="Currency 2 4 2 3 2 3 2" xfId="22219"/>
    <cellStyle name="Currency 2 4 2 3 2 3 3" xfId="22220"/>
    <cellStyle name="Currency 2 4 2 3 2 4" xfId="22221"/>
    <cellStyle name="Currency 2 4 2 3 2 5" xfId="22222"/>
    <cellStyle name="Currency 2 4 2 3 3" xfId="22223"/>
    <cellStyle name="Currency 2 4 2 3 3 2" xfId="22224"/>
    <cellStyle name="Currency 2 4 2 3 3 2 2" xfId="22225"/>
    <cellStyle name="Currency 2 4 2 3 3 2 2 2" xfId="22226"/>
    <cellStyle name="Currency 2 4 2 3 3 2 2 3" xfId="22227"/>
    <cellStyle name="Currency 2 4 2 3 3 2 3" xfId="22228"/>
    <cellStyle name="Currency 2 4 2 3 3 2 4" xfId="22229"/>
    <cellStyle name="Currency 2 4 2 3 3 3" xfId="22230"/>
    <cellStyle name="Currency 2 4 2 3 3 3 2" xfId="22231"/>
    <cellStyle name="Currency 2 4 2 3 3 3 3" xfId="22232"/>
    <cellStyle name="Currency 2 4 2 3 3 4" xfId="22233"/>
    <cellStyle name="Currency 2 4 2 3 3 5" xfId="22234"/>
    <cellStyle name="Currency 2 4 2 3 4" xfId="22235"/>
    <cellStyle name="Currency 2 4 2 3 4 2" xfId="22236"/>
    <cellStyle name="Currency 2 4 2 3 4 2 2" xfId="22237"/>
    <cellStyle name="Currency 2 4 2 3 4 2 2 2" xfId="22238"/>
    <cellStyle name="Currency 2 4 2 3 4 2 2 3" xfId="22239"/>
    <cellStyle name="Currency 2 4 2 3 4 2 3" xfId="22240"/>
    <cellStyle name="Currency 2 4 2 3 4 2 4" xfId="22241"/>
    <cellStyle name="Currency 2 4 2 3 4 3" xfId="22242"/>
    <cellStyle name="Currency 2 4 2 3 4 3 2" xfId="22243"/>
    <cellStyle name="Currency 2 4 2 3 4 3 3" xfId="22244"/>
    <cellStyle name="Currency 2 4 2 3 4 4" xfId="22245"/>
    <cellStyle name="Currency 2 4 2 3 4 5" xfId="22246"/>
    <cellStyle name="Currency 2 4 2 3 5" xfId="22247"/>
    <cellStyle name="Currency 2 4 2 3 5 2" xfId="22248"/>
    <cellStyle name="Currency 2 4 2 3 5 2 2" xfId="22249"/>
    <cellStyle name="Currency 2 4 2 3 5 2 3" xfId="22250"/>
    <cellStyle name="Currency 2 4 2 3 5 3" xfId="22251"/>
    <cellStyle name="Currency 2 4 2 3 5 4" xfId="22252"/>
    <cellStyle name="Currency 2 4 2 3 6" xfId="22253"/>
    <cellStyle name="Currency 2 4 2 3 6 2" xfId="22254"/>
    <cellStyle name="Currency 2 4 2 3 6 3" xfId="22255"/>
    <cellStyle name="Currency 2 4 2 3 7" xfId="22256"/>
    <cellStyle name="Currency 2 4 2 3 8" xfId="22257"/>
    <cellStyle name="Currency 2 4 2 3 9" xfId="22258"/>
    <cellStyle name="Currency 2 4 2 4" xfId="22259"/>
    <cellStyle name="Currency 2 4 2 4 2" xfId="22260"/>
    <cellStyle name="Currency 2 4 2 4 2 2" xfId="22261"/>
    <cellStyle name="Currency 2 4 2 4 2 2 2" xfId="22262"/>
    <cellStyle name="Currency 2 4 2 4 2 2 3" xfId="22263"/>
    <cellStyle name="Currency 2 4 2 4 2 3" xfId="22264"/>
    <cellStyle name="Currency 2 4 2 4 2 4" xfId="22265"/>
    <cellStyle name="Currency 2 4 2 4 3" xfId="22266"/>
    <cellStyle name="Currency 2 4 2 4 3 2" xfId="22267"/>
    <cellStyle name="Currency 2 4 2 4 3 3" xfId="22268"/>
    <cellStyle name="Currency 2 4 2 4 4" xfId="22269"/>
    <cellStyle name="Currency 2 4 2 4 5" xfId="22270"/>
    <cellStyle name="Currency 2 4 2 5" xfId="22271"/>
    <cellStyle name="Currency 2 4 2 5 2" xfId="22272"/>
    <cellStyle name="Currency 2 4 2 5 2 2" xfId="22273"/>
    <cellStyle name="Currency 2 4 2 5 2 2 2" xfId="22274"/>
    <cellStyle name="Currency 2 4 2 5 2 2 3" xfId="22275"/>
    <cellStyle name="Currency 2 4 2 5 2 3" xfId="22276"/>
    <cellStyle name="Currency 2 4 2 5 2 4" xfId="22277"/>
    <cellStyle name="Currency 2 4 2 5 3" xfId="22278"/>
    <cellStyle name="Currency 2 4 2 5 3 2" xfId="22279"/>
    <cellStyle name="Currency 2 4 2 5 3 3" xfId="22280"/>
    <cellStyle name="Currency 2 4 2 5 4" xfId="22281"/>
    <cellStyle name="Currency 2 4 2 5 5" xfId="22282"/>
    <cellStyle name="Currency 2 4 2 6" xfId="22283"/>
    <cellStyle name="Currency 2 4 2 6 2" xfId="22284"/>
    <cellStyle name="Currency 2 4 2 6 2 2" xfId="22285"/>
    <cellStyle name="Currency 2 4 2 6 2 2 2" xfId="22286"/>
    <cellStyle name="Currency 2 4 2 6 2 2 3" xfId="22287"/>
    <cellStyle name="Currency 2 4 2 6 2 3" xfId="22288"/>
    <cellStyle name="Currency 2 4 2 6 2 4" xfId="22289"/>
    <cellStyle name="Currency 2 4 2 6 3" xfId="22290"/>
    <cellStyle name="Currency 2 4 2 6 3 2" xfId="22291"/>
    <cellStyle name="Currency 2 4 2 6 3 3" xfId="22292"/>
    <cellStyle name="Currency 2 4 2 6 4" xfId="22293"/>
    <cellStyle name="Currency 2 4 2 6 5" xfId="22294"/>
    <cellStyle name="Currency 2 4 2 7" xfId="22295"/>
    <cellStyle name="Currency 2 4 2 7 2" xfId="22296"/>
    <cellStyle name="Currency 2 4 2 7 2 2" xfId="22297"/>
    <cellStyle name="Currency 2 4 2 7 2 3" xfId="22298"/>
    <cellStyle name="Currency 2 4 2 7 3" xfId="22299"/>
    <cellStyle name="Currency 2 4 2 7 4" xfId="22300"/>
    <cellStyle name="Currency 2 4 2 8" xfId="22301"/>
    <cellStyle name="Currency 2 4 2 8 2" xfId="22302"/>
    <cellStyle name="Currency 2 4 2 8 3" xfId="22303"/>
    <cellStyle name="Currency 2 4 2 9" xfId="22304"/>
    <cellStyle name="Currency 2 4 3" xfId="22305"/>
    <cellStyle name="Currency 2 4 3 10" xfId="22306"/>
    <cellStyle name="Currency 2 4 3 11" xfId="22307"/>
    <cellStyle name="Currency 2 4 3 2" xfId="22308"/>
    <cellStyle name="Currency 2 4 3 2 2" xfId="22309"/>
    <cellStyle name="Currency 2 4 3 2 2 2" xfId="22310"/>
    <cellStyle name="Currency 2 4 3 2 2 2 2" xfId="22311"/>
    <cellStyle name="Currency 2 4 3 2 2 2 2 2" xfId="22312"/>
    <cellStyle name="Currency 2 4 3 2 2 2 2 3" xfId="22313"/>
    <cellStyle name="Currency 2 4 3 2 2 2 3" xfId="22314"/>
    <cellStyle name="Currency 2 4 3 2 2 2 4" xfId="22315"/>
    <cellStyle name="Currency 2 4 3 2 2 3" xfId="22316"/>
    <cellStyle name="Currency 2 4 3 2 2 3 2" xfId="22317"/>
    <cellStyle name="Currency 2 4 3 2 2 3 3" xfId="22318"/>
    <cellStyle name="Currency 2 4 3 2 2 4" xfId="22319"/>
    <cellStyle name="Currency 2 4 3 2 2 5" xfId="22320"/>
    <cellStyle name="Currency 2 4 3 2 3" xfId="22321"/>
    <cellStyle name="Currency 2 4 3 2 3 2" xfId="22322"/>
    <cellStyle name="Currency 2 4 3 2 3 2 2" xfId="22323"/>
    <cellStyle name="Currency 2 4 3 2 3 2 2 2" xfId="22324"/>
    <cellStyle name="Currency 2 4 3 2 3 2 2 3" xfId="22325"/>
    <cellStyle name="Currency 2 4 3 2 3 2 3" xfId="22326"/>
    <cellStyle name="Currency 2 4 3 2 3 2 4" xfId="22327"/>
    <cellStyle name="Currency 2 4 3 2 3 3" xfId="22328"/>
    <cellStyle name="Currency 2 4 3 2 3 3 2" xfId="22329"/>
    <cellStyle name="Currency 2 4 3 2 3 3 3" xfId="22330"/>
    <cellStyle name="Currency 2 4 3 2 3 4" xfId="22331"/>
    <cellStyle name="Currency 2 4 3 2 3 5" xfId="22332"/>
    <cellStyle name="Currency 2 4 3 2 4" xfId="22333"/>
    <cellStyle name="Currency 2 4 3 2 4 2" xfId="22334"/>
    <cellStyle name="Currency 2 4 3 2 4 2 2" xfId="22335"/>
    <cellStyle name="Currency 2 4 3 2 4 2 2 2" xfId="22336"/>
    <cellStyle name="Currency 2 4 3 2 4 2 2 3" xfId="22337"/>
    <cellStyle name="Currency 2 4 3 2 4 2 3" xfId="22338"/>
    <cellStyle name="Currency 2 4 3 2 4 2 4" xfId="22339"/>
    <cellStyle name="Currency 2 4 3 2 4 3" xfId="22340"/>
    <cellStyle name="Currency 2 4 3 2 4 3 2" xfId="22341"/>
    <cellStyle name="Currency 2 4 3 2 4 3 3" xfId="22342"/>
    <cellStyle name="Currency 2 4 3 2 4 4" xfId="22343"/>
    <cellStyle name="Currency 2 4 3 2 4 5" xfId="22344"/>
    <cellStyle name="Currency 2 4 3 2 5" xfId="22345"/>
    <cellStyle name="Currency 2 4 3 2 5 2" xfId="22346"/>
    <cellStyle name="Currency 2 4 3 2 5 2 2" xfId="22347"/>
    <cellStyle name="Currency 2 4 3 2 5 2 3" xfId="22348"/>
    <cellStyle name="Currency 2 4 3 2 5 3" xfId="22349"/>
    <cellStyle name="Currency 2 4 3 2 5 4" xfId="22350"/>
    <cellStyle name="Currency 2 4 3 2 6" xfId="22351"/>
    <cellStyle name="Currency 2 4 3 2 6 2" xfId="22352"/>
    <cellStyle name="Currency 2 4 3 2 6 3" xfId="22353"/>
    <cellStyle name="Currency 2 4 3 2 7" xfId="22354"/>
    <cellStyle name="Currency 2 4 3 2 8" xfId="22355"/>
    <cellStyle name="Currency 2 4 3 2 9" xfId="22356"/>
    <cellStyle name="Currency 2 4 3 3" xfId="22357"/>
    <cellStyle name="Currency 2 4 3 3 2" xfId="22358"/>
    <cellStyle name="Currency 2 4 3 3 2 2" xfId="22359"/>
    <cellStyle name="Currency 2 4 3 3 2 2 2" xfId="22360"/>
    <cellStyle name="Currency 2 4 3 3 2 2 3" xfId="22361"/>
    <cellStyle name="Currency 2 4 3 3 2 3" xfId="22362"/>
    <cellStyle name="Currency 2 4 3 3 2 4" xfId="22363"/>
    <cellStyle name="Currency 2 4 3 3 3" xfId="22364"/>
    <cellStyle name="Currency 2 4 3 3 3 2" xfId="22365"/>
    <cellStyle name="Currency 2 4 3 3 3 3" xfId="22366"/>
    <cellStyle name="Currency 2 4 3 3 4" xfId="22367"/>
    <cellStyle name="Currency 2 4 3 3 5" xfId="22368"/>
    <cellStyle name="Currency 2 4 3 4" xfId="22369"/>
    <cellStyle name="Currency 2 4 3 4 2" xfId="22370"/>
    <cellStyle name="Currency 2 4 3 4 2 2" xfId="22371"/>
    <cellStyle name="Currency 2 4 3 4 2 2 2" xfId="22372"/>
    <cellStyle name="Currency 2 4 3 4 2 2 3" xfId="22373"/>
    <cellStyle name="Currency 2 4 3 4 2 3" xfId="22374"/>
    <cellStyle name="Currency 2 4 3 4 2 4" xfId="22375"/>
    <cellStyle name="Currency 2 4 3 4 3" xfId="22376"/>
    <cellStyle name="Currency 2 4 3 4 3 2" xfId="22377"/>
    <cellStyle name="Currency 2 4 3 4 3 3" xfId="22378"/>
    <cellStyle name="Currency 2 4 3 4 4" xfId="22379"/>
    <cellStyle name="Currency 2 4 3 4 5" xfId="22380"/>
    <cellStyle name="Currency 2 4 3 5" xfId="22381"/>
    <cellStyle name="Currency 2 4 3 5 2" xfId="22382"/>
    <cellStyle name="Currency 2 4 3 5 2 2" xfId="22383"/>
    <cellStyle name="Currency 2 4 3 5 2 2 2" xfId="22384"/>
    <cellStyle name="Currency 2 4 3 5 2 2 3" xfId="22385"/>
    <cellStyle name="Currency 2 4 3 5 2 3" xfId="22386"/>
    <cellStyle name="Currency 2 4 3 5 2 4" xfId="22387"/>
    <cellStyle name="Currency 2 4 3 5 3" xfId="22388"/>
    <cellStyle name="Currency 2 4 3 5 3 2" xfId="22389"/>
    <cellStyle name="Currency 2 4 3 5 3 3" xfId="22390"/>
    <cellStyle name="Currency 2 4 3 5 4" xfId="22391"/>
    <cellStyle name="Currency 2 4 3 5 5" xfId="22392"/>
    <cellStyle name="Currency 2 4 3 6" xfId="22393"/>
    <cellStyle name="Currency 2 4 3 6 2" xfId="22394"/>
    <cellStyle name="Currency 2 4 3 6 2 2" xfId="22395"/>
    <cellStyle name="Currency 2 4 3 6 2 3" xfId="22396"/>
    <cellStyle name="Currency 2 4 3 6 3" xfId="22397"/>
    <cellStyle name="Currency 2 4 3 6 4" xfId="22398"/>
    <cellStyle name="Currency 2 4 3 7" xfId="22399"/>
    <cellStyle name="Currency 2 4 3 7 2" xfId="22400"/>
    <cellStyle name="Currency 2 4 3 7 3" xfId="22401"/>
    <cellStyle name="Currency 2 4 3 8" xfId="22402"/>
    <cellStyle name="Currency 2 4 3 9" xfId="22403"/>
    <cellStyle name="Currency 2 4 4" xfId="22404"/>
    <cellStyle name="Currency 2 4 4 10" xfId="22405"/>
    <cellStyle name="Currency 2 4 4 2" xfId="22406"/>
    <cellStyle name="Currency 2 4 4 2 2" xfId="22407"/>
    <cellStyle name="Currency 2 4 4 2 2 2" xfId="22408"/>
    <cellStyle name="Currency 2 4 4 2 2 2 2" xfId="22409"/>
    <cellStyle name="Currency 2 4 4 2 2 2 3" xfId="22410"/>
    <cellStyle name="Currency 2 4 4 2 2 3" xfId="22411"/>
    <cellStyle name="Currency 2 4 4 2 2 4" xfId="22412"/>
    <cellStyle name="Currency 2 4 4 2 3" xfId="22413"/>
    <cellStyle name="Currency 2 4 4 2 3 2" xfId="22414"/>
    <cellStyle name="Currency 2 4 4 2 3 3" xfId="22415"/>
    <cellStyle name="Currency 2 4 4 2 4" xfId="22416"/>
    <cellStyle name="Currency 2 4 4 2 5" xfId="22417"/>
    <cellStyle name="Currency 2 4 4 3" xfId="22418"/>
    <cellStyle name="Currency 2 4 4 3 2" xfId="22419"/>
    <cellStyle name="Currency 2 4 4 3 2 2" xfId="22420"/>
    <cellStyle name="Currency 2 4 4 3 2 2 2" xfId="22421"/>
    <cellStyle name="Currency 2 4 4 3 2 2 3" xfId="22422"/>
    <cellStyle name="Currency 2 4 4 3 2 3" xfId="22423"/>
    <cellStyle name="Currency 2 4 4 3 2 4" xfId="22424"/>
    <cellStyle name="Currency 2 4 4 3 3" xfId="22425"/>
    <cellStyle name="Currency 2 4 4 3 3 2" xfId="22426"/>
    <cellStyle name="Currency 2 4 4 3 3 3" xfId="22427"/>
    <cellStyle name="Currency 2 4 4 3 4" xfId="22428"/>
    <cellStyle name="Currency 2 4 4 3 5" xfId="22429"/>
    <cellStyle name="Currency 2 4 4 4" xfId="22430"/>
    <cellStyle name="Currency 2 4 4 4 2" xfId="22431"/>
    <cellStyle name="Currency 2 4 4 4 2 2" xfId="22432"/>
    <cellStyle name="Currency 2 4 4 4 2 2 2" xfId="22433"/>
    <cellStyle name="Currency 2 4 4 4 2 2 3" xfId="22434"/>
    <cellStyle name="Currency 2 4 4 4 2 3" xfId="22435"/>
    <cellStyle name="Currency 2 4 4 4 2 4" xfId="22436"/>
    <cellStyle name="Currency 2 4 4 4 3" xfId="22437"/>
    <cellStyle name="Currency 2 4 4 4 3 2" xfId="22438"/>
    <cellStyle name="Currency 2 4 4 4 3 3" xfId="22439"/>
    <cellStyle name="Currency 2 4 4 4 4" xfId="22440"/>
    <cellStyle name="Currency 2 4 4 4 5" xfId="22441"/>
    <cellStyle name="Currency 2 4 4 5" xfId="22442"/>
    <cellStyle name="Currency 2 4 4 5 2" xfId="22443"/>
    <cellStyle name="Currency 2 4 4 5 2 2" xfId="22444"/>
    <cellStyle name="Currency 2 4 4 5 2 3" xfId="22445"/>
    <cellStyle name="Currency 2 4 4 5 3" xfId="22446"/>
    <cellStyle name="Currency 2 4 4 5 4" xfId="22447"/>
    <cellStyle name="Currency 2 4 4 6" xfId="22448"/>
    <cellStyle name="Currency 2 4 4 6 2" xfId="22449"/>
    <cellStyle name="Currency 2 4 4 6 3" xfId="22450"/>
    <cellStyle name="Currency 2 4 4 7" xfId="22451"/>
    <cellStyle name="Currency 2 4 4 8" xfId="22452"/>
    <cellStyle name="Currency 2 4 4 9" xfId="22453"/>
    <cellStyle name="Currency 2 4 5" xfId="22454"/>
    <cellStyle name="Currency 2 4 5 2" xfId="22455"/>
    <cellStyle name="Currency 2 4 6" xfId="22456"/>
    <cellStyle name="Currency 2 4 7" xfId="22457"/>
    <cellStyle name="Currency 2 40" xfId="22458"/>
    <cellStyle name="Currency 2 40 2" xfId="22459"/>
    <cellStyle name="Currency 2 40 3" xfId="22460"/>
    <cellStyle name="Currency 2 40 4" xfId="22461"/>
    <cellStyle name="Currency 2 41" xfId="22462"/>
    <cellStyle name="Currency 2 41 2" xfId="22463"/>
    <cellStyle name="Currency 2 41 3" xfId="22464"/>
    <cellStyle name="Currency 2 41 4" xfId="22465"/>
    <cellStyle name="Currency 2 42" xfId="22466"/>
    <cellStyle name="Currency 2 42 2" xfId="22467"/>
    <cellStyle name="Currency 2 42 3" xfId="22468"/>
    <cellStyle name="Currency 2 42 4" xfId="22469"/>
    <cellStyle name="Currency 2 43" xfId="22470"/>
    <cellStyle name="Currency 2 43 2" xfId="22471"/>
    <cellStyle name="Currency 2 43 3" xfId="22472"/>
    <cellStyle name="Currency 2 43 4" xfId="22473"/>
    <cellStyle name="Currency 2 44" xfId="22474"/>
    <cellStyle name="Currency 2 44 2" xfId="22475"/>
    <cellStyle name="Currency 2 44 3" xfId="22476"/>
    <cellStyle name="Currency 2 44 4" xfId="22477"/>
    <cellStyle name="Currency 2 45" xfId="22478"/>
    <cellStyle name="Currency 2 45 2" xfId="22479"/>
    <cellStyle name="Currency 2 45 3" xfId="22480"/>
    <cellStyle name="Currency 2 45 4" xfId="22481"/>
    <cellStyle name="Currency 2 46" xfId="22482"/>
    <cellStyle name="Currency 2 46 2" xfId="22483"/>
    <cellStyle name="Currency 2 46 3" xfId="22484"/>
    <cellStyle name="Currency 2 46 4" xfId="22485"/>
    <cellStyle name="Currency 2 47" xfId="22486"/>
    <cellStyle name="Currency 2 47 2" xfId="22487"/>
    <cellStyle name="Currency 2 47 3" xfId="22488"/>
    <cellStyle name="Currency 2 47 4" xfId="22489"/>
    <cellStyle name="Currency 2 48" xfId="22490"/>
    <cellStyle name="Currency 2 48 2" xfId="22491"/>
    <cellStyle name="Currency 2 48 3" xfId="22492"/>
    <cellStyle name="Currency 2 48 4" xfId="22493"/>
    <cellStyle name="Currency 2 49" xfId="22494"/>
    <cellStyle name="Currency 2 49 2" xfId="22495"/>
    <cellStyle name="Currency 2 49 3" xfId="22496"/>
    <cellStyle name="Currency 2 49 4" xfId="22497"/>
    <cellStyle name="Currency 2 5" xfId="22498"/>
    <cellStyle name="Currency 2 5 2" xfId="22499"/>
    <cellStyle name="Currency 2 5 2 10" xfId="22500"/>
    <cellStyle name="Currency 2 5 2 11" xfId="22501"/>
    <cellStyle name="Currency 2 5 2 12" xfId="22502"/>
    <cellStyle name="Currency 2 5 2 2" xfId="22503"/>
    <cellStyle name="Currency 2 5 2 2 2" xfId="22504"/>
    <cellStyle name="Currency 2 5 2 2 2 2" xfId="22505"/>
    <cellStyle name="Currency 2 5 2 2 2 2 2" xfId="22506"/>
    <cellStyle name="Currency 2 5 2 2 2 2 2 2" xfId="22507"/>
    <cellStyle name="Currency 2 5 2 2 2 2 2 3" xfId="22508"/>
    <cellStyle name="Currency 2 5 2 2 2 2 3" xfId="22509"/>
    <cellStyle name="Currency 2 5 2 2 2 2 4" xfId="22510"/>
    <cellStyle name="Currency 2 5 2 2 2 3" xfId="22511"/>
    <cellStyle name="Currency 2 5 2 2 2 3 2" xfId="22512"/>
    <cellStyle name="Currency 2 5 2 2 2 3 3" xfId="22513"/>
    <cellStyle name="Currency 2 5 2 2 2 4" xfId="22514"/>
    <cellStyle name="Currency 2 5 2 2 2 5" xfId="22515"/>
    <cellStyle name="Currency 2 5 2 2 3" xfId="22516"/>
    <cellStyle name="Currency 2 5 2 2 3 2" xfId="22517"/>
    <cellStyle name="Currency 2 5 2 2 3 2 2" xfId="22518"/>
    <cellStyle name="Currency 2 5 2 2 3 2 2 2" xfId="22519"/>
    <cellStyle name="Currency 2 5 2 2 3 2 2 3" xfId="22520"/>
    <cellStyle name="Currency 2 5 2 2 3 2 3" xfId="22521"/>
    <cellStyle name="Currency 2 5 2 2 3 2 4" xfId="22522"/>
    <cellStyle name="Currency 2 5 2 2 3 3" xfId="22523"/>
    <cellStyle name="Currency 2 5 2 2 3 3 2" xfId="22524"/>
    <cellStyle name="Currency 2 5 2 2 3 3 3" xfId="22525"/>
    <cellStyle name="Currency 2 5 2 2 3 4" xfId="22526"/>
    <cellStyle name="Currency 2 5 2 2 3 5" xfId="22527"/>
    <cellStyle name="Currency 2 5 2 2 4" xfId="22528"/>
    <cellStyle name="Currency 2 5 2 2 4 2" xfId="22529"/>
    <cellStyle name="Currency 2 5 2 2 4 2 2" xfId="22530"/>
    <cellStyle name="Currency 2 5 2 2 4 2 2 2" xfId="22531"/>
    <cellStyle name="Currency 2 5 2 2 4 2 2 3" xfId="22532"/>
    <cellStyle name="Currency 2 5 2 2 4 2 3" xfId="22533"/>
    <cellStyle name="Currency 2 5 2 2 4 2 4" xfId="22534"/>
    <cellStyle name="Currency 2 5 2 2 4 3" xfId="22535"/>
    <cellStyle name="Currency 2 5 2 2 4 3 2" xfId="22536"/>
    <cellStyle name="Currency 2 5 2 2 4 3 3" xfId="22537"/>
    <cellStyle name="Currency 2 5 2 2 4 4" xfId="22538"/>
    <cellStyle name="Currency 2 5 2 2 4 5" xfId="22539"/>
    <cellStyle name="Currency 2 5 2 2 5" xfId="22540"/>
    <cellStyle name="Currency 2 5 2 2 5 2" xfId="22541"/>
    <cellStyle name="Currency 2 5 2 2 5 2 2" xfId="22542"/>
    <cellStyle name="Currency 2 5 2 2 5 2 3" xfId="22543"/>
    <cellStyle name="Currency 2 5 2 2 5 3" xfId="22544"/>
    <cellStyle name="Currency 2 5 2 2 5 4" xfId="22545"/>
    <cellStyle name="Currency 2 5 2 2 6" xfId="22546"/>
    <cellStyle name="Currency 2 5 2 2 6 2" xfId="22547"/>
    <cellStyle name="Currency 2 5 2 2 6 3" xfId="22548"/>
    <cellStyle name="Currency 2 5 2 2 7" xfId="22549"/>
    <cellStyle name="Currency 2 5 2 2 8" xfId="22550"/>
    <cellStyle name="Currency 2 5 2 2 9" xfId="22551"/>
    <cellStyle name="Currency 2 5 2 3" xfId="22552"/>
    <cellStyle name="Currency 2 5 2 3 2" xfId="22553"/>
    <cellStyle name="Currency 2 5 2 3 2 2" xfId="22554"/>
    <cellStyle name="Currency 2 5 2 3 2 2 2" xfId="22555"/>
    <cellStyle name="Currency 2 5 2 3 2 2 2 2" xfId="22556"/>
    <cellStyle name="Currency 2 5 2 3 2 2 2 3" xfId="22557"/>
    <cellStyle name="Currency 2 5 2 3 2 2 3" xfId="22558"/>
    <cellStyle name="Currency 2 5 2 3 2 2 4" xfId="22559"/>
    <cellStyle name="Currency 2 5 2 3 2 3" xfId="22560"/>
    <cellStyle name="Currency 2 5 2 3 2 3 2" xfId="22561"/>
    <cellStyle name="Currency 2 5 2 3 2 3 3" xfId="22562"/>
    <cellStyle name="Currency 2 5 2 3 2 4" xfId="22563"/>
    <cellStyle name="Currency 2 5 2 3 2 5" xfId="22564"/>
    <cellStyle name="Currency 2 5 2 3 3" xfId="22565"/>
    <cellStyle name="Currency 2 5 2 3 3 2" xfId="22566"/>
    <cellStyle name="Currency 2 5 2 3 3 2 2" xfId="22567"/>
    <cellStyle name="Currency 2 5 2 3 3 2 2 2" xfId="22568"/>
    <cellStyle name="Currency 2 5 2 3 3 2 2 3" xfId="22569"/>
    <cellStyle name="Currency 2 5 2 3 3 2 3" xfId="22570"/>
    <cellStyle name="Currency 2 5 2 3 3 2 4" xfId="22571"/>
    <cellStyle name="Currency 2 5 2 3 3 3" xfId="22572"/>
    <cellStyle name="Currency 2 5 2 3 3 3 2" xfId="22573"/>
    <cellStyle name="Currency 2 5 2 3 3 3 3" xfId="22574"/>
    <cellStyle name="Currency 2 5 2 3 3 4" xfId="22575"/>
    <cellStyle name="Currency 2 5 2 3 3 5" xfId="22576"/>
    <cellStyle name="Currency 2 5 2 3 4" xfId="22577"/>
    <cellStyle name="Currency 2 5 2 3 4 2" xfId="22578"/>
    <cellStyle name="Currency 2 5 2 3 4 2 2" xfId="22579"/>
    <cellStyle name="Currency 2 5 2 3 4 2 2 2" xfId="22580"/>
    <cellStyle name="Currency 2 5 2 3 4 2 2 3" xfId="22581"/>
    <cellStyle name="Currency 2 5 2 3 4 2 3" xfId="22582"/>
    <cellStyle name="Currency 2 5 2 3 4 2 4" xfId="22583"/>
    <cellStyle name="Currency 2 5 2 3 4 3" xfId="22584"/>
    <cellStyle name="Currency 2 5 2 3 4 3 2" xfId="22585"/>
    <cellStyle name="Currency 2 5 2 3 4 3 3" xfId="22586"/>
    <cellStyle name="Currency 2 5 2 3 4 4" xfId="22587"/>
    <cellStyle name="Currency 2 5 2 3 4 5" xfId="22588"/>
    <cellStyle name="Currency 2 5 2 3 5" xfId="22589"/>
    <cellStyle name="Currency 2 5 2 3 5 2" xfId="22590"/>
    <cellStyle name="Currency 2 5 2 3 5 2 2" xfId="22591"/>
    <cellStyle name="Currency 2 5 2 3 5 2 3" xfId="22592"/>
    <cellStyle name="Currency 2 5 2 3 5 3" xfId="22593"/>
    <cellStyle name="Currency 2 5 2 3 5 4" xfId="22594"/>
    <cellStyle name="Currency 2 5 2 3 6" xfId="22595"/>
    <cellStyle name="Currency 2 5 2 3 6 2" xfId="22596"/>
    <cellStyle name="Currency 2 5 2 3 6 3" xfId="22597"/>
    <cellStyle name="Currency 2 5 2 3 7" xfId="22598"/>
    <cellStyle name="Currency 2 5 2 3 8" xfId="22599"/>
    <cellStyle name="Currency 2 5 2 3 9" xfId="22600"/>
    <cellStyle name="Currency 2 5 2 4" xfId="22601"/>
    <cellStyle name="Currency 2 5 2 4 2" xfId="22602"/>
    <cellStyle name="Currency 2 5 2 4 2 2" xfId="22603"/>
    <cellStyle name="Currency 2 5 2 4 2 2 2" xfId="22604"/>
    <cellStyle name="Currency 2 5 2 4 2 2 3" xfId="22605"/>
    <cellStyle name="Currency 2 5 2 4 2 3" xfId="22606"/>
    <cellStyle name="Currency 2 5 2 4 2 4" xfId="22607"/>
    <cellStyle name="Currency 2 5 2 4 3" xfId="22608"/>
    <cellStyle name="Currency 2 5 2 4 3 2" xfId="22609"/>
    <cellStyle name="Currency 2 5 2 4 3 3" xfId="22610"/>
    <cellStyle name="Currency 2 5 2 4 4" xfId="22611"/>
    <cellStyle name="Currency 2 5 2 4 5" xfId="22612"/>
    <cellStyle name="Currency 2 5 2 5" xfId="22613"/>
    <cellStyle name="Currency 2 5 2 5 2" xfId="22614"/>
    <cellStyle name="Currency 2 5 2 5 2 2" xfId="22615"/>
    <cellStyle name="Currency 2 5 2 5 2 2 2" xfId="22616"/>
    <cellStyle name="Currency 2 5 2 5 2 2 3" xfId="22617"/>
    <cellStyle name="Currency 2 5 2 5 2 3" xfId="22618"/>
    <cellStyle name="Currency 2 5 2 5 2 4" xfId="22619"/>
    <cellStyle name="Currency 2 5 2 5 3" xfId="22620"/>
    <cellStyle name="Currency 2 5 2 5 3 2" xfId="22621"/>
    <cellStyle name="Currency 2 5 2 5 3 3" xfId="22622"/>
    <cellStyle name="Currency 2 5 2 5 4" xfId="22623"/>
    <cellStyle name="Currency 2 5 2 5 5" xfId="22624"/>
    <cellStyle name="Currency 2 5 2 6" xfId="22625"/>
    <cellStyle name="Currency 2 5 2 6 2" xfId="22626"/>
    <cellStyle name="Currency 2 5 2 6 2 2" xfId="22627"/>
    <cellStyle name="Currency 2 5 2 6 2 2 2" xfId="22628"/>
    <cellStyle name="Currency 2 5 2 6 2 2 3" xfId="22629"/>
    <cellStyle name="Currency 2 5 2 6 2 3" xfId="22630"/>
    <cellStyle name="Currency 2 5 2 6 2 4" xfId="22631"/>
    <cellStyle name="Currency 2 5 2 6 3" xfId="22632"/>
    <cellStyle name="Currency 2 5 2 6 3 2" xfId="22633"/>
    <cellStyle name="Currency 2 5 2 6 3 3" xfId="22634"/>
    <cellStyle name="Currency 2 5 2 6 4" xfId="22635"/>
    <cellStyle name="Currency 2 5 2 6 5" xfId="22636"/>
    <cellStyle name="Currency 2 5 2 7" xfId="22637"/>
    <cellStyle name="Currency 2 5 2 7 2" xfId="22638"/>
    <cellStyle name="Currency 2 5 2 7 2 2" xfId="22639"/>
    <cellStyle name="Currency 2 5 2 7 2 3" xfId="22640"/>
    <cellStyle name="Currency 2 5 2 7 3" xfId="22641"/>
    <cellStyle name="Currency 2 5 2 7 4" xfId="22642"/>
    <cellStyle name="Currency 2 5 2 8" xfId="22643"/>
    <cellStyle name="Currency 2 5 2 8 2" xfId="22644"/>
    <cellStyle name="Currency 2 5 2 8 3" xfId="22645"/>
    <cellStyle name="Currency 2 5 2 9" xfId="22646"/>
    <cellStyle name="Currency 2 5 3" xfId="22647"/>
    <cellStyle name="Currency 2 5 3 10" xfId="22648"/>
    <cellStyle name="Currency 2 5 3 11" xfId="22649"/>
    <cellStyle name="Currency 2 5 3 2" xfId="22650"/>
    <cellStyle name="Currency 2 5 3 2 2" xfId="22651"/>
    <cellStyle name="Currency 2 5 3 2 2 2" xfId="22652"/>
    <cellStyle name="Currency 2 5 3 2 2 2 2" xfId="22653"/>
    <cellStyle name="Currency 2 5 3 2 2 2 2 2" xfId="22654"/>
    <cellStyle name="Currency 2 5 3 2 2 2 2 3" xfId="22655"/>
    <cellStyle name="Currency 2 5 3 2 2 2 3" xfId="22656"/>
    <cellStyle name="Currency 2 5 3 2 2 2 4" xfId="22657"/>
    <cellStyle name="Currency 2 5 3 2 2 3" xfId="22658"/>
    <cellStyle name="Currency 2 5 3 2 2 3 2" xfId="22659"/>
    <cellStyle name="Currency 2 5 3 2 2 3 3" xfId="22660"/>
    <cellStyle name="Currency 2 5 3 2 2 4" xfId="22661"/>
    <cellStyle name="Currency 2 5 3 2 2 5" xfId="22662"/>
    <cellStyle name="Currency 2 5 3 2 3" xfId="22663"/>
    <cellStyle name="Currency 2 5 3 2 3 2" xfId="22664"/>
    <cellStyle name="Currency 2 5 3 2 3 2 2" xfId="22665"/>
    <cellStyle name="Currency 2 5 3 2 3 2 2 2" xfId="22666"/>
    <cellStyle name="Currency 2 5 3 2 3 2 2 3" xfId="22667"/>
    <cellStyle name="Currency 2 5 3 2 3 2 3" xfId="22668"/>
    <cellStyle name="Currency 2 5 3 2 3 2 4" xfId="22669"/>
    <cellStyle name="Currency 2 5 3 2 3 3" xfId="22670"/>
    <cellStyle name="Currency 2 5 3 2 3 3 2" xfId="22671"/>
    <cellStyle name="Currency 2 5 3 2 3 3 3" xfId="22672"/>
    <cellStyle name="Currency 2 5 3 2 3 4" xfId="22673"/>
    <cellStyle name="Currency 2 5 3 2 3 5" xfId="22674"/>
    <cellStyle name="Currency 2 5 3 2 4" xfId="22675"/>
    <cellStyle name="Currency 2 5 3 2 4 2" xfId="22676"/>
    <cellStyle name="Currency 2 5 3 2 4 2 2" xfId="22677"/>
    <cellStyle name="Currency 2 5 3 2 4 2 2 2" xfId="22678"/>
    <cellStyle name="Currency 2 5 3 2 4 2 2 3" xfId="22679"/>
    <cellStyle name="Currency 2 5 3 2 4 2 3" xfId="22680"/>
    <cellStyle name="Currency 2 5 3 2 4 2 4" xfId="22681"/>
    <cellStyle name="Currency 2 5 3 2 4 3" xfId="22682"/>
    <cellStyle name="Currency 2 5 3 2 4 3 2" xfId="22683"/>
    <cellStyle name="Currency 2 5 3 2 4 3 3" xfId="22684"/>
    <cellStyle name="Currency 2 5 3 2 4 4" xfId="22685"/>
    <cellStyle name="Currency 2 5 3 2 4 5" xfId="22686"/>
    <cellStyle name="Currency 2 5 3 2 5" xfId="22687"/>
    <cellStyle name="Currency 2 5 3 2 5 2" xfId="22688"/>
    <cellStyle name="Currency 2 5 3 2 5 2 2" xfId="22689"/>
    <cellStyle name="Currency 2 5 3 2 5 2 3" xfId="22690"/>
    <cellStyle name="Currency 2 5 3 2 5 3" xfId="22691"/>
    <cellStyle name="Currency 2 5 3 2 5 4" xfId="22692"/>
    <cellStyle name="Currency 2 5 3 2 6" xfId="22693"/>
    <cellStyle name="Currency 2 5 3 2 6 2" xfId="22694"/>
    <cellStyle name="Currency 2 5 3 2 6 3" xfId="22695"/>
    <cellStyle name="Currency 2 5 3 2 7" xfId="22696"/>
    <cellStyle name="Currency 2 5 3 2 8" xfId="22697"/>
    <cellStyle name="Currency 2 5 3 2 9" xfId="22698"/>
    <cellStyle name="Currency 2 5 3 3" xfId="22699"/>
    <cellStyle name="Currency 2 5 3 3 2" xfId="22700"/>
    <cellStyle name="Currency 2 5 3 3 2 2" xfId="22701"/>
    <cellStyle name="Currency 2 5 3 3 2 2 2" xfId="22702"/>
    <cellStyle name="Currency 2 5 3 3 2 2 3" xfId="22703"/>
    <cellStyle name="Currency 2 5 3 3 2 3" xfId="22704"/>
    <cellStyle name="Currency 2 5 3 3 2 4" xfId="22705"/>
    <cellStyle name="Currency 2 5 3 3 3" xfId="22706"/>
    <cellStyle name="Currency 2 5 3 3 3 2" xfId="22707"/>
    <cellStyle name="Currency 2 5 3 3 3 3" xfId="22708"/>
    <cellStyle name="Currency 2 5 3 3 4" xfId="22709"/>
    <cellStyle name="Currency 2 5 3 3 5" xfId="22710"/>
    <cellStyle name="Currency 2 5 3 4" xfId="22711"/>
    <cellStyle name="Currency 2 5 3 4 2" xfId="22712"/>
    <cellStyle name="Currency 2 5 3 4 2 2" xfId="22713"/>
    <cellStyle name="Currency 2 5 3 4 2 2 2" xfId="22714"/>
    <cellStyle name="Currency 2 5 3 4 2 2 3" xfId="22715"/>
    <cellStyle name="Currency 2 5 3 4 2 3" xfId="22716"/>
    <cellStyle name="Currency 2 5 3 4 2 4" xfId="22717"/>
    <cellStyle name="Currency 2 5 3 4 3" xfId="22718"/>
    <cellStyle name="Currency 2 5 3 4 3 2" xfId="22719"/>
    <cellStyle name="Currency 2 5 3 4 3 3" xfId="22720"/>
    <cellStyle name="Currency 2 5 3 4 4" xfId="22721"/>
    <cellStyle name="Currency 2 5 3 4 5" xfId="22722"/>
    <cellStyle name="Currency 2 5 3 5" xfId="22723"/>
    <cellStyle name="Currency 2 5 3 5 2" xfId="22724"/>
    <cellStyle name="Currency 2 5 3 5 2 2" xfId="22725"/>
    <cellStyle name="Currency 2 5 3 5 2 2 2" xfId="22726"/>
    <cellStyle name="Currency 2 5 3 5 2 2 3" xfId="22727"/>
    <cellStyle name="Currency 2 5 3 5 2 3" xfId="22728"/>
    <cellStyle name="Currency 2 5 3 5 2 4" xfId="22729"/>
    <cellStyle name="Currency 2 5 3 5 3" xfId="22730"/>
    <cellStyle name="Currency 2 5 3 5 3 2" xfId="22731"/>
    <cellStyle name="Currency 2 5 3 5 3 3" xfId="22732"/>
    <cellStyle name="Currency 2 5 3 5 4" xfId="22733"/>
    <cellStyle name="Currency 2 5 3 5 5" xfId="22734"/>
    <cellStyle name="Currency 2 5 3 6" xfId="22735"/>
    <cellStyle name="Currency 2 5 3 6 2" xfId="22736"/>
    <cellStyle name="Currency 2 5 3 6 2 2" xfId="22737"/>
    <cellStyle name="Currency 2 5 3 6 2 3" xfId="22738"/>
    <cellStyle name="Currency 2 5 3 6 3" xfId="22739"/>
    <cellStyle name="Currency 2 5 3 6 4" xfId="22740"/>
    <cellStyle name="Currency 2 5 3 7" xfId="22741"/>
    <cellStyle name="Currency 2 5 3 7 2" xfId="22742"/>
    <cellStyle name="Currency 2 5 3 7 3" xfId="22743"/>
    <cellStyle name="Currency 2 5 3 8" xfId="22744"/>
    <cellStyle name="Currency 2 5 3 9" xfId="22745"/>
    <cellStyle name="Currency 2 5 4" xfId="22746"/>
    <cellStyle name="Currency 2 5 4 10" xfId="22747"/>
    <cellStyle name="Currency 2 5 4 11" xfId="22748"/>
    <cellStyle name="Currency 2 5 4 2" xfId="22749"/>
    <cellStyle name="Currency 2 5 4 2 2" xfId="22750"/>
    <cellStyle name="Currency 2 5 4 2 2 2" xfId="22751"/>
    <cellStyle name="Currency 2 5 4 2 2 2 2" xfId="22752"/>
    <cellStyle name="Currency 2 5 4 2 2 2 2 2" xfId="22753"/>
    <cellStyle name="Currency 2 5 4 2 2 2 2 3" xfId="22754"/>
    <cellStyle name="Currency 2 5 4 2 2 2 3" xfId="22755"/>
    <cellStyle name="Currency 2 5 4 2 2 2 4" xfId="22756"/>
    <cellStyle name="Currency 2 5 4 2 2 3" xfId="22757"/>
    <cellStyle name="Currency 2 5 4 2 2 3 2" xfId="22758"/>
    <cellStyle name="Currency 2 5 4 2 2 3 3" xfId="22759"/>
    <cellStyle name="Currency 2 5 4 2 2 4" xfId="22760"/>
    <cellStyle name="Currency 2 5 4 2 2 5" xfId="22761"/>
    <cellStyle name="Currency 2 5 4 2 3" xfId="22762"/>
    <cellStyle name="Currency 2 5 4 2 3 2" xfId="22763"/>
    <cellStyle name="Currency 2 5 4 2 3 2 2" xfId="22764"/>
    <cellStyle name="Currency 2 5 4 2 3 2 2 2" xfId="22765"/>
    <cellStyle name="Currency 2 5 4 2 3 2 2 3" xfId="22766"/>
    <cellStyle name="Currency 2 5 4 2 3 2 3" xfId="22767"/>
    <cellStyle name="Currency 2 5 4 2 3 2 4" xfId="22768"/>
    <cellStyle name="Currency 2 5 4 2 3 3" xfId="22769"/>
    <cellStyle name="Currency 2 5 4 2 3 3 2" xfId="22770"/>
    <cellStyle name="Currency 2 5 4 2 3 3 3" xfId="22771"/>
    <cellStyle name="Currency 2 5 4 2 3 4" xfId="22772"/>
    <cellStyle name="Currency 2 5 4 2 3 5" xfId="22773"/>
    <cellStyle name="Currency 2 5 4 2 4" xfId="22774"/>
    <cellStyle name="Currency 2 5 4 2 4 2" xfId="22775"/>
    <cellStyle name="Currency 2 5 4 2 4 2 2" xfId="22776"/>
    <cellStyle name="Currency 2 5 4 2 4 2 2 2" xfId="22777"/>
    <cellStyle name="Currency 2 5 4 2 4 2 2 3" xfId="22778"/>
    <cellStyle name="Currency 2 5 4 2 4 2 3" xfId="22779"/>
    <cellStyle name="Currency 2 5 4 2 4 2 4" xfId="22780"/>
    <cellStyle name="Currency 2 5 4 2 4 3" xfId="22781"/>
    <cellStyle name="Currency 2 5 4 2 4 3 2" xfId="22782"/>
    <cellStyle name="Currency 2 5 4 2 4 3 3" xfId="22783"/>
    <cellStyle name="Currency 2 5 4 2 4 4" xfId="22784"/>
    <cellStyle name="Currency 2 5 4 2 4 5" xfId="22785"/>
    <cellStyle name="Currency 2 5 4 2 5" xfId="22786"/>
    <cellStyle name="Currency 2 5 4 2 5 2" xfId="22787"/>
    <cellStyle name="Currency 2 5 4 2 5 2 2" xfId="22788"/>
    <cellStyle name="Currency 2 5 4 2 5 2 3" xfId="22789"/>
    <cellStyle name="Currency 2 5 4 2 5 3" xfId="22790"/>
    <cellStyle name="Currency 2 5 4 2 5 4" xfId="22791"/>
    <cellStyle name="Currency 2 5 4 2 6" xfId="22792"/>
    <cellStyle name="Currency 2 5 4 2 6 2" xfId="22793"/>
    <cellStyle name="Currency 2 5 4 2 6 3" xfId="22794"/>
    <cellStyle name="Currency 2 5 4 2 7" xfId="22795"/>
    <cellStyle name="Currency 2 5 4 2 8" xfId="22796"/>
    <cellStyle name="Currency 2 5 4 2 9" xfId="22797"/>
    <cellStyle name="Currency 2 5 4 3" xfId="22798"/>
    <cellStyle name="Currency 2 5 4 3 2" xfId="22799"/>
    <cellStyle name="Currency 2 5 4 3 2 2" xfId="22800"/>
    <cellStyle name="Currency 2 5 4 3 2 2 2" xfId="22801"/>
    <cellStyle name="Currency 2 5 4 3 2 2 3" xfId="22802"/>
    <cellStyle name="Currency 2 5 4 3 2 3" xfId="22803"/>
    <cellStyle name="Currency 2 5 4 3 2 4" xfId="22804"/>
    <cellStyle name="Currency 2 5 4 3 3" xfId="22805"/>
    <cellStyle name="Currency 2 5 4 3 3 2" xfId="22806"/>
    <cellStyle name="Currency 2 5 4 3 3 3" xfId="22807"/>
    <cellStyle name="Currency 2 5 4 3 4" xfId="22808"/>
    <cellStyle name="Currency 2 5 4 3 5" xfId="22809"/>
    <cellStyle name="Currency 2 5 4 4" xfId="22810"/>
    <cellStyle name="Currency 2 5 4 4 2" xfId="22811"/>
    <cellStyle name="Currency 2 5 4 4 2 2" xfId="22812"/>
    <cellStyle name="Currency 2 5 4 4 2 2 2" xfId="22813"/>
    <cellStyle name="Currency 2 5 4 4 2 2 3" xfId="22814"/>
    <cellStyle name="Currency 2 5 4 4 2 3" xfId="22815"/>
    <cellStyle name="Currency 2 5 4 4 2 4" xfId="22816"/>
    <cellStyle name="Currency 2 5 4 4 3" xfId="22817"/>
    <cellStyle name="Currency 2 5 4 4 3 2" xfId="22818"/>
    <cellStyle name="Currency 2 5 4 4 3 3" xfId="22819"/>
    <cellStyle name="Currency 2 5 4 4 4" xfId="22820"/>
    <cellStyle name="Currency 2 5 4 4 5" xfId="22821"/>
    <cellStyle name="Currency 2 5 4 5" xfId="22822"/>
    <cellStyle name="Currency 2 5 4 5 2" xfId="22823"/>
    <cellStyle name="Currency 2 5 4 5 2 2" xfId="22824"/>
    <cellStyle name="Currency 2 5 4 5 2 2 2" xfId="22825"/>
    <cellStyle name="Currency 2 5 4 5 2 2 3" xfId="22826"/>
    <cellStyle name="Currency 2 5 4 5 2 3" xfId="22827"/>
    <cellStyle name="Currency 2 5 4 5 2 4" xfId="22828"/>
    <cellStyle name="Currency 2 5 4 5 3" xfId="22829"/>
    <cellStyle name="Currency 2 5 4 5 3 2" xfId="22830"/>
    <cellStyle name="Currency 2 5 4 5 3 3" xfId="22831"/>
    <cellStyle name="Currency 2 5 4 5 4" xfId="22832"/>
    <cellStyle name="Currency 2 5 4 5 5" xfId="22833"/>
    <cellStyle name="Currency 2 5 4 6" xfId="22834"/>
    <cellStyle name="Currency 2 5 4 6 2" xfId="22835"/>
    <cellStyle name="Currency 2 5 4 6 2 2" xfId="22836"/>
    <cellStyle name="Currency 2 5 4 6 2 3" xfId="22837"/>
    <cellStyle name="Currency 2 5 4 6 3" xfId="22838"/>
    <cellStyle name="Currency 2 5 4 6 4" xfId="22839"/>
    <cellStyle name="Currency 2 5 4 7" xfId="22840"/>
    <cellStyle name="Currency 2 5 4 7 2" xfId="22841"/>
    <cellStyle name="Currency 2 5 4 7 3" xfId="22842"/>
    <cellStyle name="Currency 2 5 4 8" xfId="22843"/>
    <cellStyle name="Currency 2 5 4 9" xfId="22844"/>
    <cellStyle name="Currency 2 5 5" xfId="22845"/>
    <cellStyle name="Currency 2 5 5 2" xfId="22846"/>
    <cellStyle name="Currency 2 5 5 2 2" xfId="22847"/>
    <cellStyle name="Currency 2 5 5 2 2 2" xfId="22848"/>
    <cellStyle name="Currency 2 5 5 2 2 2 2" xfId="22849"/>
    <cellStyle name="Currency 2 5 5 2 2 2 3" xfId="22850"/>
    <cellStyle name="Currency 2 5 5 2 2 3" xfId="22851"/>
    <cellStyle name="Currency 2 5 5 2 2 4" xfId="22852"/>
    <cellStyle name="Currency 2 5 5 2 3" xfId="22853"/>
    <cellStyle name="Currency 2 5 5 2 3 2" xfId="22854"/>
    <cellStyle name="Currency 2 5 5 2 3 3" xfId="22855"/>
    <cellStyle name="Currency 2 5 5 2 4" xfId="22856"/>
    <cellStyle name="Currency 2 5 5 2 5" xfId="22857"/>
    <cellStyle name="Currency 2 5 5 3" xfId="22858"/>
    <cellStyle name="Currency 2 5 5 3 2" xfId="22859"/>
    <cellStyle name="Currency 2 5 5 3 2 2" xfId="22860"/>
    <cellStyle name="Currency 2 5 5 3 2 2 2" xfId="22861"/>
    <cellStyle name="Currency 2 5 5 3 2 2 3" xfId="22862"/>
    <cellStyle name="Currency 2 5 5 3 2 3" xfId="22863"/>
    <cellStyle name="Currency 2 5 5 3 2 4" xfId="22864"/>
    <cellStyle name="Currency 2 5 5 3 3" xfId="22865"/>
    <cellStyle name="Currency 2 5 5 3 3 2" xfId="22866"/>
    <cellStyle name="Currency 2 5 5 3 3 3" xfId="22867"/>
    <cellStyle name="Currency 2 5 5 3 4" xfId="22868"/>
    <cellStyle name="Currency 2 5 5 3 5" xfId="22869"/>
    <cellStyle name="Currency 2 5 5 4" xfId="22870"/>
    <cellStyle name="Currency 2 5 5 4 2" xfId="22871"/>
    <cellStyle name="Currency 2 5 5 4 2 2" xfId="22872"/>
    <cellStyle name="Currency 2 5 5 4 2 2 2" xfId="22873"/>
    <cellStyle name="Currency 2 5 5 4 2 2 3" xfId="22874"/>
    <cellStyle name="Currency 2 5 5 4 2 3" xfId="22875"/>
    <cellStyle name="Currency 2 5 5 4 2 4" xfId="22876"/>
    <cellStyle name="Currency 2 5 5 4 3" xfId="22877"/>
    <cellStyle name="Currency 2 5 5 4 3 2" xfId="22878"/>
    <cellStyle name="Currency 2 5 5 4 3 3" xfId="22879"/>
    <cellStyle name="Currency 2 5 5 4 4" xfId="22880"/>
    <cellStyle name="Currency 2 5 5 4 5" xfId="22881"/>
    <cellStyle name="Currency 2 5 5 5" xfId="22882"/>
    <cellStyle name="Currency 2 5 5 5 2" xfId="22883"/>
    <cellStyle name="Currency 2 5 5 5 2 2" xfId="22884"/>
    <cellStyle name="Currency 2 5 5 5 2 3" xfId="22885"/>
    <cellStyle name="Currency 2 5 5 5 3" xfId="22886"/>
    <cellStyle name="Currency 2 5 5 5 4" xfId="22887"/>
    <cellStyle name="Currency 2 5 5 6" xfId="22888"/>
    <cellStyle name="Currency 2 5 5 6 2" xfId="22889"/>
    <cellStyle name="Currency 2 5 5 6 3" xfId="22890"/>
    <cellStyle name="Currency 2 5 5 7" xfId="22891"/>
    <cellStyle name="Currency 2 5 5 8" xfId="22892"/>
    <cellStyle name="Currency 2 5 5 9" xfId="22893"/>
    <cellStyle name="Currency 2 5 6" xfId="22894"/>
    <cellStyle name="Currency 2 5 6 2" xfId="22895"/>
    <cellStyle name="Currency 2 5 6 2 2" xfId="22896"/>
    <cellStyle name="Currency 2 5 6 2 2 2" xfId="22897"/>
    <cellStyle name="Currency 2 5 6 2 2 2 2" xfId="22898"/>
    <cellStyle name="Currency 2 5 6 2 2 2 3" xfId="22899"/>
    <cellStyle name="Currency 2 5 6 2 2 3" xfId="22900"/>
    <cellStyle name="Currency 2 5 6 2 2 4" xfId="22901"/>
    <cellStyle name="Currency 2 5 6 2 3" xfId="22902"/>
    <cellStyle name="Currency 2 5 6 2 3 2" xfId="22903"/>
    <cellStyle name="Currency 2 5 6 2 3 3" xfId="22904"/>
    <cellStyle name="Currency 2 5 6 2 4" xfId="22905"/>
    <cellStyle name="Currency 2 5 6 2 5" xfId="22906"/>
    <cellStyle name="Currency 2 5 6 3" xfId="22907"/>
    <cellStyle name="Currency 2 5 6 3 2" xfId="22908"/>
    <cellStyle name="Currency 2 5 6 3 2 2" xfId="22909"/>
    <cellStyle name="Currency 2 5 6 3 2 2 2" xfId="22910"/>
    <cellStyle name="Currency 2 5 6 3 2 2 3" xfId="22911"/>
    <cellStyle name="Currency 2 5 6 3 2 3" xfId="22912"/>
    <cellStyle name="Currency 2 5 6 3 2 4" xfId="22913"/>
    <cellStyle name="Currency 2 5 6 3 3" xfId="22914"/>
    <cellStyle name="Currency 2 5 6 3 3 2" xfId="22915"/>
    <cellStyle name="Currency 2 5 6 3 3 3" xfId="22916"/>
    <cellStyle name="Currency 2 5 6 3 4" xfId="22917"/>
    <cellStyle name="Currency 2 5 6 3 5" xfId="22918"/>
    <cellStyle name="Currency 2 5 6 4" xfId="22919"/>
    <cellStyle name="Currency 2 5 6 4 2" xfId="22920"/>
    <cellStyle name="Currency 2 5 6 4 2 2" xfId="22921"/>
    <cellStyle name="Currency 2 5 6 4 2 2 2" xfId="22922"/>
    <cellStyle name="Currency 2 5 6 4 2 2 3" xfId="22923"/>
    <cellStyle name="Currency 2 5 6 4 2 3" xfId="22924"/>
    <cellStyle name="Currency 2 5 6 4 2 4" xfId="22925"/>
    <cellStyle name="Currency 2 5 6 4 3" xfId="22926"/>
    <cellStyle name="Currency 2 5 6 4 3 2" xfId="22927"/>
    <cellStyle name="Currency 2 5 6 4 3 3" xfId="22928"/>
    <cellStyle name="Currency 2 5 6 4 4" xfId="22929"/>
    <cellStyle name="Currency 2 5 6 4 5" xfId="22930"/>
    <cellStyle name="Currency 2 5 6 5" xfId="22931"/>
    <cellStyle name="Currency 2 5 6 5 2" xfId="22932"/>
    <cellStyle name="Currency 2 5 6 5 2 2" xfId="22933"/>
    <cellStyle name="Currency 2 5 6 5 2 3" xfId="22934"/>
    <cellStyle name="Currency 2 5 6 5 3" xfId="22935"/>
    <cellStyle name="Currency 2 5 6 5 4" xfId="22936"/>
    <cellStyle name="Currency 2 5 6 6" xfId="22937"/>
    <cellStyle name="Currency 2 5 6 6 2" xfId="22938"/>
    <cellStyle name="Currency 2 5 6 6 3" xfId="22939"/>
    <cellStyle name="Currency 2 5 6 7" xfId="22940"/>
    <cellStyle name="Currency 2 5 6 8" xfId="22941"/>
    <cellStyle name="Currency 2 5 6 9" xfId="22942"/>
    <cellStyle name="Currency 2 5 7" xfId="22943"/>
    <cellStyle name="Currency 2 5 7 2" xfId="22944"/>
    <cellStyle name="Currency 2 5 7 2 2" xfId="22945"/>
    <cellStyle name="Currency 2 5 7 2 2 2" xfId="22946"/>
    <cellStyle name="Currency 2 5 7 2 2 2 2" xfId="22947"/>
    <cellStyle name="Currency 2 5 7 2 2 2 3" xfId="22948"/>
    <cellStyle name="Currency 2 5 7 2 2 3" xfId="22949"/>
    <cellStyle name="Currency 2 5 7 2 2 4" xfId="22950"/>
    <cellStyle name="Currency 2 5 7 2 3" xfId="22951"/>
    <cellStyle name="Currency 2 5 7 2 3 2" xfId="22952"/>
    <cellStyle name="Currency 2 5 7 2 3 3" xfId="22953"/>
    <cellStyle name="Currency 2 5 7 2 4" xfId="22954"/>
    <cellStyle name="Currency 2 5 7 2 5" xfId="22955"/>
    <cellStyle name="Currency 2 5 7 3" xfId="22956"/>
    <cellStyle name="Currency 2 5 7 3 2" xfId="22957"/>
    <cellStyle name="Currency 2 5 7 3 2 2" xfId="22958"/>
    <cellStyle name="Currency 2 5 7 3 2 2 2" xfId="22959"/>
    <cellStyle name="Currency 2 5 7 3 2 2 3" xfId="22960"/>
    <cellStyle name="Currency 2 5 7 3 2 3" xfId="22961"/>
    <cellStyle name="Currency 2 5 7 3 2 4" xfId="22962"/>
    <cellStyle name="Currency 2 5 7 3 3" xfId="22963"/>
    <cellStyle name="Currency 2 5 7 3 3 2" xfId="22964"/>
    <cellStyle name="Currency 2 5 7 3 3 3" xfId="22965"/>
    <cellStyle name="Currency 2 5 7 3 4" xfId="22966"/>
    <cellStyle name="Currency 2 5 7 3 5" xfId="22967"/>
    <cellStyle name="Currency 2 5 7 4" xfId="22968"/>
    <cellStyle name="Currency 2 5 7 4 2" xfId="22969"/>
    <cellStyle name="Currency 2 5 7 4 2 2" xfId="22970"/>
    <cellStyle name="Currency 2 5 7 4 2 2 2" xfId="22971"/>
    <cellStyle name="Currency 2 5 7 4 2 2 3" xfId="22972"/>
    <cellStyle name="Currency 2 5 7 4 2 3" xfId="22973"/>
    <cellStyle name="Currency 2 5 7 4 2 4" xfId="22974"/>
    <cellStyle name="Currency 2 5 7 4 3" xfId="22975"/>
    <cellStyle name="Currency 2 5 7 4 3 2" xfId="22976"/>
    <cellStyle name="Currency 2 5 7 4 3 3" xfId="22977"/>
    <cellStyle name="Currency 2 5 7 4 4" xfId="22978"/>
    <cellStyle name="Currency 2 5 7 4 5" xfId="22979"/>
    <cellStyle name="Currency 2 5 7 5" xfId="22980"/>
    <cellStyle name="Currency 2 5 7 5 2" xfId="22981"/>
    <cellStyle name="Currency 2 5 7 5 2 2" xfId="22982"/>
    <cellStyle name="Currency 2 5 7 5 2 3" xfId="22983"/>
    <cellStyle name="Currency 2 5 7 5 3" xfId="22984"/>
    <cellStyle name="Currency 2 5 7 5 4" xfId="22985"/>
    <cellStyle name="Currency 2 5 7 6" xfId="22986"/>
    <cellStyle name="Currency 2 5 7 6 2" xfId="22987"/>
    <cellStyle name="Currency 2 5 7 6 3" xfId="22988"/>
    <cellStyle name="Currency 2 5 7 7" xfId="22989"/>
    <cellStyle name="Currency 2 5 7 8" xfId="22990"/>
    <cellStyle name="Currency 2 5 7 9" xfId="22991"/>
    <cellStyle name="Currency 2 5 8" xfId="22992"/>
    <cellStyle name="Currency 2 5 9" xfId="22993"/>
    <cellStyle name="Currency 2 50" xfId="22994"/>
    <cellStyle name="Currency 2 50 2" xfId="22995"/>
    <cellStyle name="Currency 2 50 3" xfId="22996"/>
    <cellStyle name="Currency 2 50 4" xfId="22997"/>
    <cellStyle name="Currency 2 51" xfId="22998"/>
    <cellStyle name="Currency 2 51 2" xfId="22999"/>
    <cellStyle name="Currency 2 51 3" xfId="23000"/>
    <cellStyle name="Currency 2 51 4" xfId="23001"/>
    <cellStyle name="Currency 2 52" xfId="23002"/>
    <cellStyle name="Currency 2 52 2" xfId="23003"/>
    <cellStyle name="Currency 2 52 3" xfId="23004"/>
    <cellStyle name="Currency 2 52 4" xfId="23005"/>
    <cellStyle name="Currency 2 53" xfId="23006"/>
    <cellStyle name="Currency 2 53 2" xfId="23007"/>
    <cellStyle name="Currency 2 53 3" xfId="23008"/>
    <cellStyle name="Currency 2 53 4" xfId="23009"/>
    <cellStyle name="Currency 2 54" xfId="23010"/>
    <cellStyle name="Currency 2 54 2" xfId="23011"/>
    <cellStyle name="Currency 2 54 3" xfId="23012"/>
    <cellStyle name="Currency 2 54 4" xfId="23013"/>
    <cellStyle name="Currency 2 55" xfId="23014"/>
    <cellStyle name="Currency 2 55 2" xfId="23015"/>
    <cellStyle name="Currency 2 55 3" xfId="23016"/>
    <cellStyle name="Currency 2 55 4" xfId="23017"/>
    <cellStyle name="Currency 2 56" xfId="23018"/>
    <cellStyle name="Currency 2 56 2" xfId="23019"/>
    <cellStyle name="Currency 2 56 3" xfId="23020"/>
    <cellStyle name="Currency 2 56 4" xfId="23021"/>
    <cellStyle name="Currency 2 57" xfId="23022"/>
    <cellStyle name="Currency 2 57 2" xfId="23023"/>
    <cellStyle name="Currency 2 57 3" xfId="23024"/>
    <cellStyle name="Currency 2 57 4" xfId="23025"/>
    <cellStyle name="Currency 2 58" xfId="23026"/>
    <cellStyle name="Currency 2 58 2" xfId="23027"/>
    <cellStyle name="Currency 2 58 3" xfId="23028"/>
    <cellStyle name="Currency 2 58 4" xfId="23029"/>
    <cellStyle name="Currency 2 59" xfId="23030"/>
    <cellStyle name="Currency 2 59 2" xfId="23031"/>
    <cellStyle name="Currency 2 59 3" xfId="23032"/>
    <cellStyle name="Currency 2 59 4" xfId="23033"/>
    <cellStyle name="Currency 2 6" xfId="23034"/>
    <cellStyle name="Currency 2 6 10" xfId="23035"/>
    <cellStyle name="Currency 2 6 10 2" xfId="23036"/>
    <cellStyle name="Currency 2 6 10 3" xfId="23037"/>
    <cellStyle name="Currency 2 6 11" xfId="23038"/>
    <cellStyle name="Currency 2 6 12" xfId="23039"/>
    <cellStyle name="Currency 2 6 13" xfId="23040"/>
    <cellStyle name="Currency 2 6 14" xfId="23041"/>
    <cellStyle name="Currency 2 6 2" xfId="23042"/>
    <cellStyle name="Currency 2 6 2 10" xfId="23043"/>
    <cellStyle name="Currency 2 6 2 11" xfId="23044"/>
    <cellStyle name="Currency 2 6 2 2" xfId="23045"/>
    <cellStyle name="Currency 2 6 2 2 2" xfId="23046"/>
    <cellStyle name="Currency 2 6 2 2 2 2" xfId="23047"/>
    <cellStyle name="Currency 2 6 2 2 2 2 2" xfId="23048"/>
    <cellStyle name="Currency 2 6 2 2 2 2 2 2" xfId="23049"/>
    <cellStyle name="Currency 2 6 2 2 2 2 2 3" xfId="23050"/>
    <cellStyle name="Currency 2 6 2 2 2 2 3" xfId="23051"/>
    <cellStyle name="Currency 2 6 2 2 2 2 4" xfId="23052"/>
    <cellStyle name="Currency 2 6 2 2 2 3" xfId="23053"/>
    <cellStyle name="Currency 2 6 2 2 2 3 2" xfId="23054"/>
    <cellStyle name="Currency 2 6 2 2 2 3 3" xfId="23055"/>
    <cellStyle name="Currency 2 6 2 2 2 4" xfId="23056"/>
    <cellStyle name="Currency 2 6 2 2 2 5" xfId="23057"/>
    <cellStyle name="Currency 2 6 2 2 3" xfId="23058"/>
    <cellStyle name="Currency 2 6 2 2 3 2" xfId="23059"/>
    <cellStyle name="Currency 2 6 2 2 3 2 2" xfId="23060"/>
    <cellStyle name="Currency 2 6 2 2 3 2 2 2" xfId="23061"/>
    <cellStyle name="Currency 2 6 2 2 3 2 2 3" xfId="23062"/>
    <cellStyle name="Currency 2 6 2 2 3 2 3" xfId="23063"/>
    <cellStyle name="Currency 2 6 2 2 3 2 4" xfId="23064"/>
    <cellStyle name="Currency 2 6 2 2 3 3" xfId="23065"/>
    <cellStyle name="Currency 2 6 2 2 3 3 2" xfId="23066"/>
    <cellStyle name="Currency 2 6 2 2 3 3 3" xfId="23067"/>
    <cellStyle name="Currency 2 6 2 2 3 4" xfId="23068"/>
    <cellStyle name="Currency 2 6 2 2 3 5" xfId="23069"/>
    <cellStyle name="Currency 2 6 2 2 4" xfId="23070"/>
    <cellStyle name="Currency 2 6 2 2 4 2" xfId="23071"/>
    <cellStyle name="Currency 2 6 2 2 4 2 2" xfId="23072"/>
    <cellStyle name="Currency 2 6 2 2 4 2 2 2" xfId="23073"/>
    <cellStyle name="Currency 2 6 2 2 4 2 2 3" xfId="23074"/>
    <cellStyle name="Currency 2 6 2 2 4 2 3" xfId="23075"/>
    <cellStyle name="Currency 2 6 2 2 4 2 4" xfId="23076"/>
    <cellStyle name="Currency 2 6 2 2 4 3" xfId="23077"/>
    <cellStyle name="Currency 2 6 2 2 4 3 2" xfId="23078"/>
    <cellStyle name="Currency 2 6 2 2 4 3 3" xfId="23079"/>
    <cellStyle name="Currency 2 6 2 2 4 4" xfId="23080"/>
    <cellStyle name="Currency 2 6 2 2 4 5" xfId="23081"/>
    <cellStyle name="Currency 2 6 2 2 5" xfId="23082"/>
    <cellStyle name="Currency 2 6 2 2 5 2" xfId="23083"/>
    <cellStyle name="Currency 2 6 2 2 5 2 2" xfId="23084"/>
    <cellStyle name="Currency 2 6 2 2 5 2 3" xfId="23085"/>
    <cellStyle name="Currency 2 6 2 2 5 3" xfId="23086"/>
    <cellStyle name="Currency 2 6 2 2 5 4" xfId="23087"/>
    <cellStyle name="Currency 2 6 2 2 6" xfId="23088"/>
    <cellStyle name="Currency 2 6 2 2 6 2" xfId="23089"/>
    <cellStyle name="Currency 2 6 2 2 6 3" xfId="23090"/>
    <cellStyle name="Currency 2 6 2 2 7" xfId="23091"/>
    <cellStyle name="Currency 2 6 2 2 8" xfId="23092"/>
    <cellStyle name="Currency 2 6 2 2 9" xfId="23093"/>
    <cellStyle name="Currency 2 6 2 3" xfId="23094"/>
    <cellStyle name="Currency 2 6 2 3 2" xfId="23095"/>
    <cellStyle name="Currency 2 6 2 3 2 2" xfId="23096"/>
    <cellStyle name="Currency 2 6 2 3 2 2 2" xfId="23097"/>
    <cellStyle name="Currency 2 6 2 3 2 2 3" xfId="23098"/>
    <cellStyle name="Currency 2 6 2 3 2 3" xfId="23099"/>
    <cellStyle name="Currency 2 6 2 3 2 4" xfId="23100"/>
    <cellStyle name="Currency 2 6 2 3 3" xfId="23101"/>
    <cellStyle name="Currency 2 6 2 3 3 2" xfId="23102"/>
    <cellStyle name="Currency 2 6 2 3 3 3" xfId="23103"/>
    <cellStyle name="Currency 2 6 2 3 4" xfId="23104"/>
    <cellStyle name="Currency 2 6 2 3 5" xfId="23105"/>
    <cellStyle name="Currency 2 6 2 4" xfId="23106"/>
    <cellStyle name="Currency 2 6 2 4 2" xfId="23107"/>
    <cellStyle name="Currency 2 6 2 4 2 2" xfId="23108"/>
    <cellStyle name="Currency 2 6 2 4 2 2 2" xfId="23109"/>
    <cellStyle name="Currency 2 6 2 4 2 2 3" xfId="23110"/>
    <cellStyle name="Currency 2 6 2 4 2 3" xfId="23111"/>
    <cellStyle name="Currency 2 6 2 4 2 4" xfId="23112"/>
    <cellStyle name="Currency 2 6 2 4 3" xfId="23113"/>
    <cellStyle name="Currency 2 6 2 4 3 2" xfId="23114"/>
    <cellStyle name="Currency 2 6 2 4 3 3" xfId="23115"/>
    <cellStyle name="Currency 2 6 2 4 4" xfId="23116"/>
    <cellStyle name="Currency 2 6 2 4 5" xfId="23117"/>
    <cellStyle name="Currency 2 6 2 5" xfId="23118"/>
    <cellStyle name="Currency 2 6 2 5 2" xfId="23119"/>
    <cellStyle name="Currency 2 6 2 5 2 2" xfId="23120"/>
    <cellStyle name="Currency 2 6 2 5 2 2 2" xfId="23121"/>
    <cellStyle name="Currency 2 6 2 5 2 2 3" xfId="23122"/>
    <cellStyle name="Currency 2 6 2 5 2 3" xfId="23123"/>
    <cellStyle name="Currency 2 6 2 5 2 4" xfId="23124"/>
    <cellStyle name="Currency 2 6 2 5 3" xfId="23125"/>
    <cellStyle name="Currency 2 6 2 5 3 2" xfId="23126"/>
    <cellStyle name="Currency 2 6 2 5 3 3" xfId="23127"/>
    <cellStyle name="Currency 2 6 2 5 4" xfId="23128"/>
    <cellStyle name="Currency 2 6 2 5 5" xfId="23129"/>
    <cellStyle name="Currency 2 6 2 6" xfId="23130"/>
    <cellStyle name="Currency 2 6 2 6 2" xfId="23131"/>
    <cellStyle name="Currency 2 6 2 6 2 2" xfId="23132"/>
    <cellStyle name="Currency 2 6 2 6 2 3" xfId="23133"/>
    <cellStyle name="Currency 2 6 2 6 3" xfId="23134"/>
    <cellStyle name="Currency 2 6 2 6 4" xfId="23135"/>
    <cellStyle name="Currency 2 6 2 7" xfId="23136"/>
    <cellStyle name="Currency 2 6 2 7 2" xfId="23137"/>
    <cellStyle name="Currency 2 6 2 7 3" xfId="23138"/>
    <cellStyle name="Currency 2 6 2 8" xfId="23139"/>
    <cellStyle name="Currency 2 6 2 9" xfId="23140"/>
    <cellStyle name="Currency 2 6 3" xfId="23141"/>
    <cellStyle name="Currency 2 6 3 10" xfId="23142"/>
    <cellStyle name="Currency 2 6 3 11" xfId="23143"/>
    <cellStyle name="Currency 2 6 3 2" xfId="23144"/>
    <cellStyle name="Currency 2 6 3 2 2" xfId="23145"/>
    <cellStyle name="Currency 2 6 3 2 2 2" xfId="23146"/>
    <cellStyle name="Currency 2 6 3 2 2 2 2" xfId="23147"/>
    <cellStyle name="Currency 2 6 3 2 2 2 2 2" xfId="23148"/>
    <cellStyle name="Currency 2 6 3 2 2 2 2 3" xfId="23149"/>
    <cellStyle name="Currency 2 6 3 2 2 2 3" xfId="23150"/>
    <cellStyle name="Currency 2 6 3 2 2 2 4" xfId="23151"/>
    <cellStyle name="Currency 2 6 3 2 2 3" xfId="23152"/>
    <cellStyle name="Currency 2 6 3 2 2 3 2" xfId="23153"/>
    <cellStyle name="Currency 2 6 3 2 2 3 3" xfId="23154"/>
    <cellStyle name="Currency 2 6 3 2 2 4" xfId="23155"/>
    <cellStyle name="Currency 2 6 3 2 2 5" xfId="23156"/>
    <cellStyle name="Currency 2 6 3 2 3" xfId="23157"/>
    <cellStyle name="Currency 2 6 3 2 3 2" xfId="23158"/>
    <cellStyle name="Currency 2 6 3 2 3 2 2" xfId="23159"/>
    <cellStyle name="Currency 2 6 3 2 3 2 2 2" xfId="23160"/>
    <cellStyle name="Currency 2 6 3 2 3 2 2 3" xfId="23161"/>
    <cellStyle name="Currency 2 6 3 2 3 2 3" xfId="23162"/>
    <cellStyle name="Currency 2 6 3 2 3 2 4" xfId="23163"/>
    <cellStyle name="Currency 2 6 3 2 3 3" xfId="23164"/>
    <cellStyle name="Currency 2 6 3 2 3 3 2" xfId="23165"/>
    <cellStyle name="Currency 2 6 3 2 3 3 3" xfId="23166"/>
    <cellStyle name="Currency 2 6 3 2 3 4" xfId="23167"/>
    <cellStyle name="Currency 2 6 3 2 3 5" xfId="23168"/>
    <cellStyle name="Currency 2 6 3 2 4" xfId="23169"/>
    <cellStyle name="Currency 2 6 3 2 4 2" xfId="23170"/>
    <cellStyle name="Currency 2 6 3 2 4 2 2" xfId="23171"/>
    <cellStyle name="Currency 2 6 3 2 4 2 2 2" xfId="23172"/>
    <cellStyle name="Currency 2 6 3 2 4 2 2 3" xfId="23173"/>
    <cellStyle name="Currency 2 6 3 2 4 2 3" xfId="23174"/>
    <cellStyle name="Currency 2 6 3 2 4 2 4" xfId="23175"/>
    <cellStyle name="Currency 2 6 3 2 4 3" xfId="23176"/>
    <cellStyle name="Currency 2 6 3 2 4 3 2" xfId="23177"/>
    <cellStyle name="Currency 2 6 3 2 4 3 3" xfId="23178"/>
    <cellStyle name="Currency 2 6 3 2 4 4" xfId="23179"/>
    <cellStyle name="Currency 2 6 3 2 4 5" xfId="23180"/>
    <cellStyle name="Currency 2 6 3 2 5" xfId="23181"/>
    <cellStyle name="Currency 2 6 3 2 5 2" xfId="23182"/>
    <cellStyle name="Currency 2 6 3 2 5 2 2" xfId="23183"/>
    <cellStyle name="Currency 2 6 3 2 5 2 3" xfId="23184"/>
    <cellStyle name="Currency 2 6 3 2 5 3" xfId="23185"/>
    <cellStyle name="Currency 2 6 3 2 5 4" xfId="23186"/>
    <cellStyle name="Currency 2 6 3 2 6" xfId="23187"/>
    <cellStyle name="Currency 2 6 3 2 6 2" xfId="23188"/>
    <cellStyle name="Currency 2 6 3 2 6 3" xfId="23189"/>
    <cellStyle name="Currency 2 6 3 2 7" xfId="23190"/>
    <cellStyle name="Currency 2 6 3 2 8" xfId="23191"/>
    <cellStyle name="Currency 2 6 3 2 9" xfId="23192"/>
    <cellStyle name="Currency 2 6 3 3" xfId="23193"/>
    <cellStyle name="Currency 2 6 3 3 2" xfId="23194"/>
    <cellStyle name="Currency 2 6 3 3 2 2" xfId="23195"/>
    <cellStyle name="Currency 2 6 3 3 2 2 2" xfId="23196"/>
    <cellStyle name="Currency 2 6 3 3 2 2 3" xfId="23197"/>
    <cellStyle name="Currency 2 6 3 3 2 3" xfId="23198"/>
    <cellStyle name="Currency 2 6 3 3 2 4" xfId="23199"/>
    <cellStyle name="Currency 2 6 3 3 3" xfId="23200"/>
    <cellStyle name="Currency 2 6 3 3 3 2" xfId="23201"/>
    <cellStyle name="Currency 2 6 3 3 3 3" xfId="23202"/>
    <cellStyle name="Currency 2 6 3 3 4" xfId="23203"/>
    <cellStyle name="Currency 2 6 3 3 5" xfId="23204"/>
    <cellStyle name="Currency 2 6 3 4" xfId="23205"/>
    <cellStyle name="Currency 2 6 3 4 2" xfId="23206"/>
    <cellStyle name="Currency 2 6 3 4 2 2" xfId="23207"/>
    <cellStyle name="Currency 2 6 3 4 2 2 2" xfId="23208"/>
    <cellStyle name="Currency 2 6 3 4 2 2 3" xfId="23209"/>
    <cellStyle name="Currency 2 6 3 4 2 3" xfId="23210"/>
    <cellStyle name="Currency 2 6 3 4 2 4" xfId="23211"/>
    <cellStyle name="Currency 2 6 3 4 3" xfId="23212"/>
    <cellStyle name="Currency 2 6 3 4 3 2" xfId="23213"/>
    <cellStyle name="Currency 2 6 3 4 3 3" xfId="23214"/>
    <cellStyle name="Currency 2 6 3 4 4" xfId="23215"/>
    <cellStyle name="Currency 2 6 3 4 5" xfId="23216"/>
    <cellStyle name="Currency 2 6 3 5" xfId="23217"/>
    <cellStyle name="Currency 2 6 3 5 2" xfId="23218"/>
    <cellStyle name="Currency 2 6 3 5 2 2" xfId="23219"/>
    <cellStyle name="Currency 2 6 3 5 2 2 2" xfId="23220"/>
    <cellStyle name="Currency 2 6 3 5 2 2 3" xfId="23221"/>
    <cellStyle name="Currency 2 6 3 5 2 3" xfId="23222"/>
    <cellStyle name="Currency 2 6 3 5 2 4" xfId="23223"/>
    <cellStyle name="Currency 2 6 3 5 3" xfId="23224"/>
    <cellStyle name="Currency 2 6 3 5 3 2" xfId="23225"/>
    <cellStyle name="Currency 2 6 3 5 3 3" xfId="23226"/>
    <cellStyle name="Currency 2 6 3 5 4" xfId="23227"/>
    <cellStyle name="Currency 2 6 3 5 5" xfId="23228"/>
    <cellStyle name="Currency 2 6 3 6" xfId="23229"/>
    <cellStyle name="Currency 2 6 3 6 2" xfId="23230"/>
    <cellStyle name="Currency 2 6 3 6 2 2" xfId="23231"/>
    <cellStyle name="Currency 2 6 3 6 2 3" xfId="23232"/>
    <cellStyle name="Currency 2 6 3 6 3" xfId="23233"/>
    <cellStyle name="Currency 2 6 3 6 4" xfId="23234"/>
    <cellStyle name="Currency 2 6 3 7" xfId="23235"/>
    <cellStyle name="Currency 2 6 3 7 2" xfId="23236"/>
    <cellStyle name="Currency 2 6 3 7 3" xfId="23237"/>
    <cellStyle name="Currency 2 6 3 8" xfId="23238"/>
    <cellStyle name="Currency 2 6 3 9" xfId="23239"/>
    <cellStyle name="Currency 2 6 4" xfId="23240"/>
    <cellStyle name="Currency 2 6 4 10" xfId="23241"/>
    <cellStyle name="Currency 2 6 4 2" xfId="23242"/>
    <cellStyle name="Currency 2 6 4 2 2" xfId="23243"/>
    <cellStyle name="Currency 2 6 4 2 2 2" xfId="23244"/>
    <cellStyle name="Currency 2 6 4 2 2 2 2" xfId="23245"/>
    <cellStyle name="Currency 2 6 4 2 2 2 3" xfId="23246"/>
    <cellStyle name="Currency 2 6 4 2 2 3" xfId="23247"/>
    <cellStyle name="Currency 2 6 4 2 2 4" xfId="23248"/>
    <cellStyle name="Currency 2 6 4 2 3" xfId="23249"/>
    <cellStyle name="Currency 2 6 4 2 3 2" xfId="23250"/>
    <cellStyle name="Currency 2 6 4 2 3 3" xfId="23251"/>
    <cellStyle name="Currency 2 6 4 2 4" xfId="23252"/>
    <cellStyle name="Currency 2 6 4 2 5" xfId="23253"/>
    <cellStyle name="Currency 2 6 4 3" xfId="23254"/>
    <cellStyle name="Currency 2 6 4 3 2" xfId="23255"/>
    <cellStyle name="Currency 2 6 4 3 2 2" xfId="23256"/>
    <cellStyle name="Currency 2 6 4 3 2 2 2" xfId="23257"/>
    <cellStyle name="Currency 2 6 4 3 2 2 3" xfId="23258"/>
    <cellStyle name="Currency 2 6 4 3 2 3" xfId="23259"/>
    <cellStyle name="Currency 2 6 4 3 2 4" xfId="23260"/>
    <cellStyle name="Currency 2 6 4 3 3" xfId="23261"/>
    <cellStyle name="Currency 2 6 4 3 3 2" xfId="23262"/>
    <cellStyle name="Currency 2 6 4 3 3 3" xfId="23263"/>
    <cellStyle name="Currency 2 6 4 3 4" xfId="23264"/>
    <cellStyle name="Currency 2 6 4 3 5" xfId="23265"/>
    <cellStyle name="Currency 2 6 4 4" xfId="23266"/>
    <cellStyle name="Currency 2 6 4 4 2" xfId="23267"/>
    <cellStyle name="Currency 2 6 4 4 2 2" xfId="23268"/>
    <cellStyle name="Currency 2 6 4 4 2 2 2" xfId="23269"/>
    <cellStyle name="Currency 2 6 4 4 2 2 3" xfId="23270"/>
    <cellStyle name="Currency 2 6 4 4 2 3" xfId="23271"/>
    <cellStyle name="Currency 2 6 4 4 2 4" xfId="23272"/>
    <cellStyle name="Currency 2 6 4 4 3" xfId="23273"/>
    <cellStyle name="Currency 2 6 4 4 3 2" xfId="23274"/>
    <cellStyle name="Currency 2 6 4 4 3 3" xfId="23275"/>
    <cellStyle name="Currency 2 6 4 4 4" xfId="23276"/>
    <cellStyle name="Currency 2 6 4 4 5" xfId="23277"/>
    <cellStyle name="Currency 2 6 4 5" xfId="23278"/>
    <cellStyle name="Currency 2 6 4 5 2" xfId="23279"/>
    <cellStyle name="Currency 2 6 4 5 2 2" xfId="23280"/>
    <cellStyle name="Currency 2 6 4 5 2 3" xfId="23281"/>
    <cellStyle name="Currency 2 6 4 5 3" xfId="23282"/>
    <cellStyle name="Currency 2 6 4 5 4" xfId="23283"/>
    <cellStyle name="Currency 2 6 4 6" xfId="23284"/>
    <cellStyle name="Currency 2 6 4 6 2" xfId="23285"/>
    <cellStyle name="Currency 2 6 4 6 3" xfId="23286"/>
    <cellStyle name="Currency 2 6 4 7" xfId="23287"/>
    <cellStyle name="Currency 2 6 4 8" xfId="23288"/>
    <cellStyle name="Currency 2 6 4 9" xfId="23289"/>
    <cellStyle name="Currency 2 6 5" xfId="23290"/>
    <cellStyle name="Currency 2 6 5 2" xfId="23291"/>
    <cellStyle name="Currency 2 6 5 2 2" xfId="23292"/>
    <cellStyle name="Currency 2 6 5 2 2 2" xfId="23293"/>
    <cellStyle name="Currency 2 6 5 2 2 2 2" xfId="23294"/>
    <cellStyle name="Currency 2 6 5 2 2 2 3" xfId="23295"/>
    <cellStyle name="Currency 2 6 5 2 2 3" xfId="23296"/>
    <cellStyle name="Currency 2 6 5 2 2 4" xfId="23297"/>
    <cellStyle name="Currency 2 6 5 2 3" xfId="23298"/>
    <cellStyle name="Currency 2 6 5 2 3 2" xfId="23299"/>
    <cellStyle name="Currency 2 6 5 2 3 3" xfId="23300"/>
    <cellStyle name="Currency 2 6 5 2 4" xfId="23301"/>
    <cellStyle name="Currency 2 6 5 2 5" xfId="23302"/>
    <cellStyle name="Currency 2 6 5 3" xfId="23303"/>
    <cellStyle name="Currency 2 6 5 3 2" xfId="23304"/>
    <cellStyle name="Currency 2 6 5 3 2 2" xfId="23305"/>
    <cellStyle name="Currency 2 6 5 3 2 2 2" xfId="23306"/>
    <cellStyle name="Currency 2 6 5 3 2 2 3" xfId="23307"/>
    <cellStyle name="Currency 2 6 5 3 2 3" xfId="23308"/>
    <cellStyle name="Currency 2 6 5 3 2 4" xfId="23309"/>
    <cellStyle name="Currency 2 6 5 3 3" xfId="23310"/>
    <cellStyle name="Currency 2 6 5 3 3 2" xfId="23311"/>
    <cellStyle name="Currency 2 6 5 3 3 3" xfId="23312"/>
    <cellStyle name="Currency 2 6 5 3 4" xfId="23313"/>
    <cellStyle name="Currency 2 6 5 3 5" xfId="23314"/>
    <cellStyle name="Currency 2 6 5 4" xfId="23315"/>
    <cellStyle name="Currency 2 6 5 4 2" xfId="23316"/>
    <cellStyle name="Currency 2 6 5 4 2 2" xfId="23317"/>
    <cellStyle name="Currency 2 6 5 4 2 2 2" xfId="23318"/>
    <cellStyle name="Currency 2 6 5 4 2 2 3" xfId="23319"/>
    <cellStyle name="Currency 2 6 5 4 2 3" xfId="23320"/>
    <cellStyle name="Currency 2 6 5 4 2 4" xfId="23321"/>
    <cellStyle name="Currency 2 6 5 4 3" xfId="23322"/>
    <cellStyle name="Currency 2 6 5 4 3 2" xfId="23323"/>
    <cellStyle name="Currency 2 6 5 4 3 3" xfId="23324"/>
    <cellStyle name="Currency 2 6 5 4 4" xfId="23325"/>
    <cellStyle name="Currency 2 6 5 4 5" xfId="23326"/>
    <cellStyle name="Currency 2 6 5 5" xfId="23327"/>
    <cellStyle name="Currency 2 6 5 5 2" xfId="23328"/>
    <cellStyle name="Currency 2 6 5 5 2 2" xfId="23329"/>
    <cellStyle name="Currency 2 6 5 5 2 3" xfId="23330"/>
    <cellStyle name="Currency 2 6 5 5 3" xfId="23331"/>
    <cellStyle name="Currency 2 6 5 5 4" xfId="23332"/>
    <cellStyle name="Currency 2 6 5 6" xfId="23333"/>
    <cellStyle name="Currency 2 6 5 6 2" xfId="23334"/>
    <cellStyle name="Currency 2 6 5 6 3" xfId="23335"/>
    <cellStyle name="Currency 2 6 5 7" xfId="23336"/>
    <cellStyle name="Currency 2 6 5 8" xfId="23337"/>
    <cellStyle name="Currency 2 6 5 9" xfId="23338"/>
    <cellStyle name="Currency 2 6 6" xfId="23339"/>
    <cellStyle name="Currency 2 6 6 2" xfId="23340"/>
    <cellStyle name="Currency 2 6 6 2 2" xfId="23341"/>
    <cellStyle name="Currency 2 6 6 2 2 2" xfId="23342"/>
    <cellStyle name="Currency 2 6 6 2 2 3" xfId="23343"/>
    <cellStyle name="Currency 2 6 6 2 3" xfId="23344"/>
    <cellStyle name="Currency 2 6 6 2 4" xfId="23345"/>
    <cellStyle name="Currency 2 6 6 3" xfId="23346"/>
    <cellStyle name="Currency 2 6 6 3 2" xfId="23347"/>
    <cellStyle name="Currency 2 6 6 3 3" xfId="23348"/>
    <cellStyle name="Currency 2 6 6 4" xfId="23349"/>
    <cellStyle name="Currency 2 6 6 5" xfId="23350"/>
    <cellStyle name="Currency 2 6 7" xfId="23351"/>
    <cellStyle name="Currency 2 6 7 2" xfId="23352"/>
    <cellStyle name="Currency 2 6 7 2 2" xfId="23353"/>
    <cellStyle name="Currency 2 6 7 2 2 2" xfId="23354"/>
    <cellStyle name="Currency 2 6 7 2 2 3" xfId="23355"/>
    <cellStyle name="Currency 2 6 7 2 3" xfId="23356"/>
    <cellStyle name="Currency 2 6 7 2 4" xfId="23357"/>
    <cellStyle name="Currency 2 6 7 3" xfId="23358"/>
    <cellStyle name="Currency 2 6 7 3 2" xfId="23359"/>
    <cellStyle name="Currency 2 6 7 3 3" xfId="23360"/>
    <cellStyle name="Currency 2 6 7 4" xfId="23361"/>
    <cellStyle name="Currency 2 6 7 5" xfId="23362"/>
    <cellStyle name="Currency 2 6 8" xfId="23363"/>
    <cellStyle name="Currency 2 6 8 2" xfId="23364"/>
    <cellStyle name="Currency 2 6 8 2 2" xfId="23365"/>
    <cellStyle name="Currency 2 6 8 2 2 2" xfId="23366"/>
    <cellStyle name="Currency 2 6 8 2 2 3" xfId="23367"/>
    <cellStyle name="Currency 2 6 8 2 3" xfId="23368"/>
    <cellStyle name="Currency 2 6 8 2 4" xfId="23369"/>
    <cellStyle name="Currency 2 6 8 3" xfId="23370"/>
    <cellStyle name="Currency 2 6 8 3 2" xfId="23371"/>
    <cellStyle name="Currency 2 6 8 3 3" xfId="23372"/>
    <cellStyle name="Currency 2 6 8 4" xfId="23373"/>
    <cellStyle name="Currency 2 6 8 5" xfId="23374"/>
    <cellStyle name="Currency 2 6 9" xfId="23375"/>
    <cellStyle name="Currency 2 6 9 2" xfId="23376"/>
    <cellStyle name="Currency 2 6 9 2 2" xfId="23377"/>
    <cellStyle name="Currency 2 6 9 2 3" xfId="23378"/>
    <cellStyle name="Currency 2 6 9 3" xfId="23379"/>
    <cellStyle name="Currency 2 6 9 4" xfId="23380"/>
    <cellStyle name="Currency 2 60" xfId="23381"/>
    <cellStyle name="Currency 2 60 2" xfId="23382"/>
    <cellStyle name="Currency 2 60 3" xfId="23383"/>
    <cellStyle name="Currency 2 60 4" xfId="23384"/>
    <cellStyle name="Currency 2 61" xfId="23385"/>
    <cellStyle name="Currency 2 61 2" xfId="23386"/>
    <cellStyle name="Currency 2 61 3" xfId="23387"/>
    <cellStyle name="Currency 2 61 4" xfId="23388"/>
    <cellStyle name="Currency 2 62" xfId="23389"/>
    <cellStyle name="Currency 2 62 2" xfId="23390"/>
    <cellStyle name="Currency 2 62 3" xfId="23391"/>
    <cellStyle name="Currency 2 62 4" xfId="23392"/>
    <cellStyle name="Currency 2 63" xfId="23393"/>
    <cellStyle name="Currency 2 63 2" xfId="23394"/>
    <cellStyle name="Currency 2 63 3" xfId="23395"/>
    <cellStyle name="Currency 2 63 4" xfId="23396"/>
    <cellStyle name="Currency 2 64" xfId="23397"/>
    <cellStyle name="Currency 2 64 2" xfId="23398"/>
    <cellStyle name="Currency 2 64 3" xfId="23399"/>
    <cellStyle name="Currency 2 64 4" xfId="23400"/>
    <cellStyle name="Currency 2 65" xfId="23401"/>
    <cellStyle name="Currency 2 66" xfId="23402"/>
    <cellStyle name="Currency 2 67" xfId="23403"/>
    <cellStyle name="Currency 2 68" xfId="23404"/>
    <cellStyle name="Currency 2 69" xfId="23405"/>
    <cellStyle name="Currency 2 7" xfId="23406"/>
    <cellStyle name="Currency 2 7 10" xfId="23407"/>
    <cellStyle name="Currency 2 7 11" xfId="23408"/>
    <cellStyle name="Currency 2 7 12" xfId="23409"/>
    <cellStyle name="Currency 2 7 2" xfId="23410"/>
    <cellStyle name="Currency 2 7 2 10" xfId="23411"/>
    <cellStyle name="Currency 2 7 2 2" xfId="23412"/>
    <cellStyle name="Currency 2 7 2 2 2" xfId="23413"/>
    <cellStyle name="Currency 2 7 2 2 2 2" xfId="23414"/>
    <cellStyle name="Currency 2 7 2 2 2 2 2" xfId="23415"/>
    <cellStyle name="Currency 2 7 2 2 2 2 3" xfId="23416"/>
    <cellStyle name="Currency 2 7 2 2 2 3" xfId="23417"/>
    <cellStyle name="Currency 2 7 2 2 2 4" xfId="23418"/>
    <cellStyle name="Currency 2 7 2 2 3" xfId="23419"/>
    <cellStyle name="Currency 2 7 2 2 3 2" xfId="23420"/>
    <cellStyle name="Currency 2 7 2 2 3 3" xfId="23421"/>
    <cellStyle name="Currency 2 7 2 2 4" xfId="23422"/>
    <cellStyle name="Currency 2 7 2 2 5" xfId="23423"/>
    <cellStyle name="Currency 2 7 2 3" xfId="23424"/>
    <cellStyle name="Currency 2 7 2 3 2" xfId="23425"/>
    <cellStyle name="Currency 2 7 2 3 2 2" xfId="23426"/>
    <cellStyle name="Currency 2 7 2 3 2 2 2" xfId="23427"/>
    <cellStyle name="Currency 2 7 2 3 2 2 3" xfId="23428"/>
    <cellStyle name="Currency 2 7 2 3 2 3" xfId="23429"/>
    <cellStyle name="Currency 2 7 2 3 2 4" xfId="23430"/>
    <cellStyle name="Currency 2 7 2 3 3" xfId="23431"/>
    <cellStyle name="Currency 2 7 2 3 3 2" xfId="23432"/>
    <cellStyle name="Currency 2 7 2 3 3 3" xfId="23433"/>
    <cellStyle name="Currency 2 7 2 3 4" xfId="23434"/>
    <cellStyle name="Currency 2 7 2 3 5" xfId="23435"/>
    <cellStyle name="Currency 2 7 2 4" xfId="23436"/>
    <cellStyle name="Currency 2 7 2 4 2" xfId="23437"/>
    <cellStyle name="Currency 2 7 2 4 2 2" xfId="23438"/>
    <cellStyle name="Currency 2 7 2 4 2 2 2" xfId="23439"/>
    <cellStyle name="Currency 2 7 2 4 2 2 3" xfId="23440"/>
    <cellStyle name="Currency 2 7 2 4 2 3" xfId="23441"/>
    <cellStyle name="Currency 2 7 2 4 2 4" xfId="23442"/>
    <cellStyle name="Currency 2 7 2 4 3" xfId="23443"/>
    <cellStyle name="Currency 2 7 2 4 3 2" xfId="23444"/>
    <cellStyle name="Currency 2 7 2 4 3 3" xfId="23445"/>
    <cellStyle name="Currency 2 7 2 4 4" xfId="23446"/>
    <cellStyle name="Currency 2 7 2 4 5" xfId="23447"/>
    <cellStyle name="Currency 2 7 2 5" xfId="23448"/>
    <cellStyle name="Currency 2 7 2 5 2" xfId="23449"/>
    <cellStyle name="Currency 2 7 2 5 2 2" xfId="23450"/>
    <cellStyle name="Currency 2 7 2 5 2 3" xfId="23451"/>
    <cellStyle name="Currency 2 7 2 5 3" xfId="23452"/>
    <cellStyle name="Currency 2 7 2 5 4" xfId="23453"/>
    <cellStyle name="Currency 2 7 2 6" xfId="23454"/>
    <cellStyle name="Currency 2 7 2 6 2" xfId="23455"/>
    <cellStyle name="Currency 2 7 2 6 3" xfId="23456"/>
    <cellStyle name="Currency 2 7 2 7" xfId="23457"/>
    <cellStyle name="Currency 2 7 2 8" xfId="23458"/>
    <cellStyle name="Currency 2 7 2 9" xfId="23459"/>
    <cellStyle name="Currency 2 7 3" xfId="23460"/>
    <cellStyle name="Currency 2 7 3 10" xfId="23461"/>
    <cellStyle name="Currency 2 7 3 2" xfId="23462"/>
    <cellStyle name="Currency 2 7 3 2 2" xfId="23463"/>
    <cellStyle name="Currency 2 7 3 2 2 2" xfId="23464"/>
    <cellStyle name="Currency 2 7 3 2 2 2 2" xfId="23465"/>
    <cellStyle name="Currency 2 7 3 2 2 2 3" xfId="23466"/>
    <cellStyle name="Currency 2 7 3 2 2 3" xfId="23467"/>
    <cellStyle name="Currency 2 7 3 2 2 4" xfId="23468"/>
    <cellStyle name="Currency 2 7 3 2 3" xfId="23469"/>
    <cellStyle name="Currency 2 7 3 2 3 2" xfId="23470"/>
    <cellStyle name="Currency 2 7 3 2 3 3" xfId="23471"/>
    <cellStyle name="Currency 2 7 3 2 4" xfId="23472"/>
    <cellStyle name="Currency 2 7 3 2 5" xfId="23473"/>
    <cellStyle name="Currency 2 7 3 3" xfId="23474"/>
    <cellStyle name="Currency 2 7 3 3 2" xfId="23475"/>
    <cellStyle name="Currency 2 7 3 3 2 2" xfId="23476"/>
    <cellStyle name="Currency 2 7 3 3 2 2 2" xfId="23477"/>
    <cellStyle name="Currency 2 7 3 3 2 2 3" xfId="23478"/>
    <cellStyle name="Currency 2 7 3 3 2 3" xfId="23479"/>
    <cellStyle name="Currency 2 7 3 3 2 4" xfId="23480"/>
    <cellStyle name="Currency 2 7 3 3 3" xfId="23481"/>
    <cellStyle name="Currency 2 7 3 3 3 2" xfId="23482"/>
    <cellStyle name="Currency 2 7 3 3 3 3" xfId="23483"/>
    <cellStyle name="Currency 2 7 3 3 4" xfId="23484"/>
    <cellStyle name="Currency 2 7 3 3 5" xfId="23485"/>
    <cellStyle name="Currency 2 7 3 4" xfId="23486"/>
    <cellStyle name="Currency 2 7 3 4 2" xfId="23487"/>
    <cellStyle name="Currency 2 7 3 4 2 2" xfId="23488"/>
    <cellStyle name="Currency 2 7 3 4 2 2 2" xfId="23489"/>
    <cellStyle name="Currency 2 7 3 4 2 2 3" xfId="23490"/>
    <cellStyle name="Currency 2 7 3 4 2 3" xfId="23491"/>
    <cellStyle name="Currency 2 7 3 4 2 4" xfId="23492"/>
    <cellStyle name="Currency 2 7 3 4 3" xfId="23493"/>
    <cellStyle name="Currency 2 7 3 4 3 2" xfId="23494"/>
    <cellStyle name="Currency 2 7 3 4 3 3" xfId="23495"/>
    <cellStyle name="Currency 2 7 3 4 4" xfId="23496"/>
    <cellStyle name="Currency 2 7 3 4 5" xfId="23497"/>
    <cellStyle name="Currency 2 7 3 5" xfId="23498"/>
    <cellStyle name="Currency 2 7 3 5 2" xfId="23499"/>
    <cellStyle name="Currency 2 7 3 5 2 2" xfId="23500"/>
    <cellStyle name="Currency 2 7 3 5 2 3" xfId="23501"/>
    <cellStyle name="Currency 2 7 3 5 3" xfId="23502"/>
    <cellStyle name="Currency 2 7 3 5 4" xfId="23503"/>
    <cellStyle name="Currency 2 7 3 6" xfId="23504"/>
    <cellStyle name="Currency 2 7 3 6 2" xfId="23505"/>
    <cellStyle name="Currency 2 7 3 6 3" xfId="23506"/>
    <cellStyle name="Currency 2 7 3 7" xfId="23507"/>
    <cellStyle name="Currency 2 7 3 8" xfId="23508"/>
    <cellStyle name="Currency 2 7 3 9" xfId="23509"/>
    <cellStyle name="Currency 2 7 4" xfId="23510"/>
    <cellStyle name="Currency 2 7 4 2" xfId="23511"/>
    <cellStyle name="Currency 2 7 4 2 2" xfId="23512"/>
    <cellStyle name="Currency 2 7 4 2 2 2" xfId="23513"/>
    <cellStyle name="Currency 2 7 4 2 2 3" xfId="23514"/>
    <cellStyle name="Currency 2 7 4 2 3" xfId="23515"/>
    <cellStyle name="Currency 2 7 4 2 4" xfId="23516"/>
    <cellStyle name="Currency 2 7 4 3" xfId="23517"/>
    <cellStyle name="Currency 2 7 4 3 2" xfId="23518"/>
    <cellStyle name="Currency 2 7 4 3 3" xfId="23519"/>
    <cellStyle name="Currency 2 7 4 4" xfId="23520"/>
    <cellStyle name="Currency 2 7 4 5" xfId="23521"/>
    <cellStyle name="Currency 2 7 4 6" xfId="23522"/>
    <cellStyle name="Currency 2 7 5" xfId="23523"/>
    <cellStyle name="Currency 2 7 5 2" xfId="23524"/>
    <cellStyle name="Currency 2 7 5 2 2" xfId="23525"/>
    <cellStyle name="Currency 2 7 5 2 2 2" xfId="23526"/>
    <cellStyle name="Currency 2 7 5 2 2 3" xfId="23527"/>
    <cellStyle name="Currency 2 7 5 2 3" xfId="23528"/>
    <cellStyle name="Currency 2 7 5 2 4" xfId="23529"/>
    <cellStyle name="Currency 2 7 5 3" xfId="23530"/>
    <cellStyle name="Currency 2 7 5 3 2" xfId="23531"/>
    <cellStyle name="Currency 2 7 5 3 3" xfId="23532"/>
    <cellStyle name="Currency 2 7 5 4" xfId="23533"/>
    <cellStyle name="Currency 2 7 5 5" xfId="23534"/>
    <cellStyle name="Currency 2 7 6" xfId="23535"/>
    <cellStyle name="Currency 2 7 6 2" xfId="23536"/>
    <cellStyle name="Currency 2 7 6 2 2" xfId="23537"/>
    <cellStyle name="Currency 2 7 6 2 2 2" xfId="23538"/>
    <cellStyle name="Currency 2 7 6 2 2 3" xfId="23539"/>
    <cellStyle name="Currency 2 7 6 2 3" xfId="23540"/>
    <cellStyle name="Currency 2 7 6 2 4" xfId="23541"/>
    <cellStyle name="Currency 2 7 6 3" xfId="23542"/>
    <cellStyle name="Currency 2 7 6 3 2" xfId="23543"/>
    <cellStyle name="Currency 2 7 6 3 3" xfId="23544"/>
    <cellStyle name="Currency 2 7 6 4" xfId="23545"/>
    <cellStyle name="Currency 2 7 6 5" xfId="23546"/>
    <cellStyle name="Currency 2 7 7" xfId="23547"/>
    <cellStyle name="Currency 2 7 7 2" xfId="23548"/>
    <cellStyle name="Currency 2 7 7 2 2" xfId="23549"/>
    <cellStyle name="Currency 2 7 7 2 3" xfId="23550"/>
    <cellStyle name="Currency 2 7 7 3" xfId="23551"/>
    <cellStyle name="Currency 2 7 7 4" xfId="23552"/>
    <cellStyle name="Currency 2 7 8" xfId="23553"/>
    <cellStyle name="Currency 2 7 8 2" xfId="23554"/>
    <cellStyle name="Currency 2 7 8 3" xfId="23555"/>
    <cellStyle name="Currency 2 7 9" xfId="23556"/>
    <cellStyle name="Currency 2 70" xfId="23557"/>
    <cellStyle name="Currency 2 71" xfId="23558"/>
    <cellStyle name="Currency 2 72" xfId="23559"/>
    <cellStyle name="Currency 2 73" xfId="23560"/>
    <cellStyle name="Currency 2 74" xfId="23561"/>
    <cellStyle name="Currency 2 75" xfId="23562"/>
    <cellStyle name="Currency 2 76" xfId="23563"/>
    <cellStyle name="Currency 2 77" xfId="23564"/>
    <cellStyle name="Currency 2 78" xfId="23565"/>
    <cellStyle name="Currency 2 79" xfId="23566"/>
    <cellStyle name="Currency 2 8" xfId="23567"/>
    <cellStyle name="Currency 2 8 2" xfId="23568"/>
    <cellStyle name="Currency 2 8 2 2" xfId="23569"/>
    <cellStyle name="Currency 2 8 2 2 2" xfId="23570"/>
    <cellStyle name="Currency 2 8 2 2 2 2" xfId="23571"/>
    <cellStyle name="Currency 2 8 2 2 3" xfId="23572"/>
    <cellStyle name="Currency 2 8 2 3" xfId="23573"/>
    <cellStyle name="Currency 2 8 2 3 2" xfId="23574"/>
    <cellStyle name="Currency 2 8 2 4" xfId="23575"/>
    <cellStyle name="Currency 2 8 2 5" xfId="23576"/>
    <cellStyle name="Currency 2 8 3" xfId="23577"/>
    <cellStyle name="Currency 2 8 3 2" xfId="23578"/>
    <cellStyle name="Currency 2 8 3 2 2" xfId="23579"/>
    <cellStyle name="Currency 2 8 3 2 2 2" xfId="23580"/>
    <cellStyle name="Currency 2 8 3 2 3" xfId="23581"/>
    <cellStyle name="Currency 2 8 3 3" xfId="23582"/>
    <cellStyle name="Currency 2 8 3 3 2" xfId="23583"/>
    <cellStyle name="Currency 2 8 3 4" xfId="23584"/>
    <cellStyle name="Currency 2 8 3 5" xfId="23585"/>
    <cellStyle name="Currency 2 8 4" xfId="23586"/>
    <cellStyle name="Currency 2 8 4 2" xfId="23587"/>
    <cellStyle name="Currency 2 8 4 2 2" xfId="23588"/>
    <cellStyle name="Currency 2 8 4 3" xfId="23589"/>
    <cellStyle name="Currency 2 8 4 4" xfId="23590"/>
    <cellStyle name="Currency 2 8 5" xfId="23591"/>
    <cellStyle name="Currency 2 8 5 2" xfId="23592"/>
    <cellStyle name="Currency 2 8 6" xfId="23593"/>
    <cellStyle name="Currency 2 8 7" xfId="23594"/>
    <cellStyle name="Currency 2 80" xfId="23595"/>
    <cellStyle name="Currency 2 81" xfId="23596"/>
    <cellStyle name="Currency 2 82" xfId="23597"/>
    <cellStyle name="Currency 2 83" xfId="23598"/>
    <cellStyle name="Currency 2 84" xfId="23599"/>
    <cellStyle name="Currency 2 85" xfId="23600"/>
    <cellStyle name="Currency 2 86" xfId="23601"/>
    <cellStyle name="Currency 2 87" xfId="23602"/>
    <cellStyle name="Currency 2 88" xfId="23603"/>
    <cellStyle name="Currency 2 89" xfId="23604"/>
    <cellStyle name="Currency 2 9" xfId="23605"/>
    <cellStyle name="Currency 2 9 2" xfId="23606"/>
    <cellStyle name="Currency 2 9 2 2" xfId="23607"/>
    <cellStyle name="Currency 2 9 2 2 2" xfId="23608"/>
    <cellStyle name="Currency 2 9 2 2 2 2" xfId="23609"/>
    <cellStyle name="Currency 2 9 2 2 3" xfId="23610"/>
    <cellStyle name="Currency 2 9 2 3" xfId="23611"/>
    <cellStyle name="Currency 2 9 2 3 2" xfId="23612"/>
    <cellStyle name="Currency 2 9 2 4" xfId="23613"/>
    <cellStyle name="Currency 2 9 2 5" xfId="23614"/>
    <cellStyle name="Currency 2 9 3" xfId="23615"/>
    <cellStyle name="Currency 2 9 3 2" xfId="23616"/>
    <cellStyle name="Currency 2 9 3 2 2" xfId="23617"/>
    <cellStyle name="Currency 2 9 3 2 2 2" xfId="23618"/>
    <cellStyle name="Currency 2 9 3 2 3" xfId="23619"/>
    <cellStyle name="Currency 2 9 3 3" xfId="23620"/>
    <cellStyle name="Currency 2 9 3 3 2" xfId="23621"/>
    <cellStyle name="Currency 2 9 3 4" xfId="23622"/>
    <cellStyle name="Currency 2 9 3 5" xfId="23623"/>
    <cellStyle name="Currency 2 9 4" xfId="23624"/>
    <cellStyle name="Currency 2 9 4 2" xfId="23625"/>
    <cellStyle name="Currency 2 9 4 2 2" xfId="23626"/>
    <cellStyle name="Currency 2 9 4 3" xfId="23627"/>
    <cellStyle name="Currency 2 9 4 4" xfId="23628"/>
    <cellStyle name="Currency 2 9 5" xfId="23629"/>
    <cellStyle name="Currency 2 9 5 2" xfId="23630"/>
    <cellStyle name="Currency 2 9 6" xfId="23631"/>
    <cellStyle name="Currency 2 9 7" xfId="23632"/>
    <cellStyle name="Currency 2 90" xfId="23633"/>
    <cellStyle name="Currency 2 91" xfId="23634"/>
    <cellStyle name="Currency 2 92" xfId="23635"/>
    <cellStyle name="Currency 2 93" xfId="23636"/>
    <cellStyle name="Currency 2 94" xfId="23637"/>
    <cellStyle name="Currency 2 95" xfId="23638"/>
    <cellStyle name="Currency 2 96" xfId="23639"/>
    <cellStyle name="Currency 2 97" xfId="23640"/>
    <cellStyle name="Currency 2 98" xfId="23641"/>
    <cellStyle name="Currency 2 99" xfId="23642"/>
    <cellStyle name="Currency 20" xfId="23643"/>
    <cellStyle name="Currency 20 2" xfId="23644"/>
    <cellStyle name="Currency 20 2 2" xfId="23645"/>
    <cellStyle name="Currency 20 3" xfId="23646"/>
    <cellStyle name="Currency 21" xfId="23647"/>
    <cellStyle name="Currency 21 2" xfId="23648"/>
    <cellStyle name="Currency 21 2 2" xfId="23649"/>
    <cellStyle name="Currency 21 3" xfId="23650"/>
    <cellStyle name="Currency 21 4" xfId="23651"/>
    <cellStyle name="Currency 21 4 2" xfId="23652"/>
    <cellStyle name="Currency 21 4 2 2" xfId="23653"/>
    <cellStyle name="Currency 21 4 3" xfId="23654"/>
    <cellStyle name="Currency 22" xfId="23655"/>
    <cellStyle name="Currency 22 2" xfId="23656"/>
    <cellStyle name="Currency 22 2 2" xfId="23657"/>
    <cellStyle name="Currency 22 3" xfId="23658"/>
    <cellStyle name="Currency 23" xfId="23659"/>
    <cellStyle name="Currency 23 2" xfId="23660"/>
    <cellStyle name="Currency 23 2 2" xfId="23661"/>
    <cellStyle name="Currency 23 3" xfId="23662"/>
    <cellStyle name="Currency 24" xfId="23663"/>
    <cellStyle name="Currency 24 2" xfId="23664"/>
    <cellStyle name="Currency 24 2 2" xfId="23665"/>
    <cellStyle name="Currency 24 3" xfId="23666"/>
    <cellStyle name="Currency 24 4" xfId="23667"/>
    <cellStyle name="Currency 24 4 2" xfId="23668"/>
    <cellStyle name="Currency 24 4 2 2" xfId="23669"/>
    <cellStyle name="Currency 24 4 3" xfId="23670"/>
    <cellStyle name="Currency 25" xfId="23671"/>
    <cellStyle name="Currency 25 2" xfId="23672"/>
    <cellStyle name="Currency 25 2 2" xfId="23673"/>
    <cellStyle name="Currency 25 3" xfId="23674"/>
    <cellStyle name="Currency 26" xfId="23675"/>
    <cellStyle name="Currency 26 2" xfId="23676"/>
    <cellStyle name="Currency 26 2 2" xfId="23677"/>
    <cellStyle name="Currency 26 3" xfId="23678"/>
    <cellStyle name="Currency 27" xfId="23679"/>
    <cellStyle name="Currency 27 2" xfId="23680"/>
    <cellStyle name="Currency 27 2 2" xfId="23681"/>
    <cellStyle name="Currency 27 2 2 2" xfId="23682"/>
    <cellStyle name="Currency 27 2 2 3" xfId="23683"/>
    <cellStyle name="Currency 27 2 3" xfId="23684"/>
    <cellStyle name="Currency 27 3" xfId="23685"/>
    <cellStyle name="Currency 27 3 2" xfId="23686"/>
    <cellStyle name="Currency 27 4" xfId="23687"/>
    <cellStyle name="Currency 28" xfId="23688"/>
    <cellStyle name="Currency 28 2" xfId="23689"/>
    <cellStyle name="Currency 28 2 2" xfId="23690"/>
    <cellStyle name="Currency 28 3" xfId="23691"/>
    <cellStyle name="Currency 29" xfId="23692"/>
    <cellStyle name="Currency 29 2" xfId="23693"/>
    <cellStyle name="Currency 29 2 2" xfId="23694"/>
    <cellStyle name="Currency 29 3" xfId="23695"/>
    <cellStyle name="Currency 3" xfId="23696"/>
    <cellStyle name="Currency 3 10" xfId="23697"/>
    <cellStyle name="Currency 3 10 2" xfId="23698"/>
    <cellStyle name="Currency 3 10 2 2" xfId="23699"/>
    <cellStyle name="Currency 3 10 2 2 2" xfId="23700"/>
    <cellStyle name="Currency 3 10 2 2 2 2" xfId="23701"/>
    <cellStyle name="Currency 3 10 2 2 3" xfId="23702"/>
    <cellStyle name="Currency 3 10 2 3" xfId="23703"/>
    <cellStyle name="Currency 3 10 2 3 2" xfId="23704"/>
    <cellStyle name="Currency 3 10 2 4" xfId="23705"/>
    <cellStyle name="Currency 3 10 3" xfId="23706"/>
    <cellStyle name="Currency 3 10 3 2" xfId="23707"/>
    <cellStyle name="Currency 3 10 3 2 2" xfId="23708"/>
    <cellStyle name="Currency 3 10 3 2 2 2" xfId="23709"/>
    <cellStyle name="Currency 3 10 3 2 3" xfId="23710"/>
    <cellStyle name="Currency 3 10 3 3" xfId="23711"/>
    <cellStyle name="Currency 3 10 3 3 2" xfId="23712"/>
    <cellStyle name="Currency 3 10 3 4" xfId="23713"/>
    <cellStyle name="Currency 3 10 4" xfId="23714"/>
    <cellStyle name="Currency 3 10 4 2" xfId="23715"/>
    <cellStyle name="Currency 3 10 4 2 2" xfId="23716"/>
    <cellStyle name="Currency 3 10 4 3" xfId="23717"/>
    <cellStyle name="Currency 3 10 5" xfId="23718"/>
    <cellStyle name="Currency 3 10 5 2" xfId="23719"/>
    <cellStyle name="Currency 3 10 6" xfId="23720"/>
    <cellStyle name="Currency 3 11" xfId="23721"/>
    <cellStyle name="Currency 3 11 2" xfId="23722"/>
    <cellStyle name="Currency 3 11 2 2" xfId="23723"/>
    <cellStyle name="Currency 3 11 2 2 2" xfId="23724"/>
    <cellStyle name="Currency 3 11 2 2 2 2" xfId="23725"/>
    <cellStyle name="Currency 3 11 2 2 3" xfId="23726"/>
    <cellStyle name="Currency 3 11 2 3" xfId="23727"/>
    <cellStyle name="Currency 3 11 2 3 2" xfId="23728"/>
    <cellStyle name="Currency 3 11 2 4" xfId="23729"/>
    <cellStyle name="Currency 3 11 3" xfId="23730"/>
    <cellStyle name="Currency 3 11 3 2" xfId="23731"/>
    <cellStyle name="Currency 3 11 3 2 2" xfId="23732"/>
    <cellStyle name="Currency 3 11 3 2 2 2" xfId="23733"/>
    <cellStyle name="Currency 3 11 3 2 3" xfId="23734"/>
    <cellStyle name="Currency 3 11 3 3" xfId="23735"/>
    <cellStyle name="Currency 3 11 3 3 2" xfId="23736"/>
    <cellStyle name="Currency 3 11 3 4" xfId="23737"/>
    <cellStyle name="Currency 3 11 4" xfId="23738"/>
    <cellStyle name="Currency 3 11 4 2" xfId="23739"/>
    <cellStyle name="Currency 3 11 4 2 2" xfId="23740"/>
    <cellStyle name="Currency 3 11 4 3" xfId="23741"/>
    <cellStyle name="Currency 3 11 5" xfId="23742"/>
    <cellStyle name="Currency 3 11 5 2" xfId="23743"/>
    <cellStyle name="Currency 3 11 6" xfId="23744"/>
    <cellStyle name="Currency 3 12" xfId="23745"/>
    <cellStyle name="Currency 3 13" xfId="23746"/>
    <cellStyle name="Currency 3 14" xfId="23747"/>
    <cellStyle name="Currency 3 15" xfId="23748"/>
    <cellStyle name="Currency 3 2" xfId="23749"/>
    <cellStyle name="Currency 3 2 2" xfId="23750"/>
    <cellStyle name="Currency 3 2 2 2" xfId="23751"/>
    <cellStyle name="Currency 3 2 2 2 2" xfId="23752"/>
    <cellStyle name="Currency 3 2 2 2 2 2" xfId="23753"/>
    <cellStyle name="Currency 3 2 2 2 3" xfId="23754"/>
    <cellStyle name="Currency 3 2 2 3" xfId="23755"/>
    <cellStyle name="Currency 3 2 2 3 2" xfId="23756"/>
    <cellStyle name="Currency 3 2 2 4" xfId="23757"/>
    <cellStyle name="Currency 3 2 3" xfId="23758"/>
    <cellStyle name="Currency 3 2 3 2" xfId="23759"/>
    <cellStyle name="Currency 3 2 3 2 2" xfId="23760"/>
    <cellStyle name="Currency 3 2 3 2 2 2" xfId="23761"/>
    <cellStyle name="Currency 3 2 3 2 3" xfId="23762"/>
    <cellStyle name="Currency 3 2 3 3" xfId="23763"/>
    <cellStyle name="Currency 3 2 3 3 2" xfId="23764"/>
    <cellStyle name="Currency 3 2 3 4" xfId="23765"/>
    <cellStyle name="Currency 3 2 4" xfId="23766"/>
    <cellStyle name="Currency 3 2 4 2" xfId="23767"/>
    <cellStyle name="Currency 3 2 4 2 2" xfId="23768"/>
    <cellStyle name="Currency 3 2 4 3" xfId="23769"/>
    <cellStyle name="Currency 3 2 5" xfId="23770"/>
    <cellStyle name="Currency 3 2 5 2" xfId="23771"/>
    <cellStyle name="Currency 3 2 6" xfId="23772"/>
    <cellStyle name="Currency 3 3" xfId="23773"/>
    <cellStyle name="Currency 3 3 2" xfId="23774"/>
    <cellStyle name="Currency 3 3 2 2" xfId="23775"/>
    <cellStyle name="Currency 3 3 2 2 2" xfId="23776"/>
    <cellStyle name="Currency 3 3 2 2 2 2" xfId="23777"/>
    <cellStyle name="Currency 3 3 2 2 2 2 2" xfId="23778"/>
    <cellStyle name="Currency 3 3 2 2 2 2 3" xfId="23779"/>
    <cellStyle name="Currency 3 3 2 2 2 3" xfId="23780"/>
    <cellStyle name="Currency 3 3 2 2 2 4" xfId="23781"/>
    <cellStyle name="Currency 3 3 2 2 3" xfId="23782"/>
    <cellStyle name="Currency 3 3 2 2 3 2" xfId="23783"/>
    <cellStyle name="Currency 3 3 2 2 3 3" xfId="23784"/>
    <cellStyle name="Currency 3 3 2 2 4" xfId="23785"/>
    <cellStyle name="Currency 3 3 2 2 5" xfId="23786"/>
    <cellStyle name="Currency 3 3 2 3" xfId="23787"/>
    <cellStyle name="Currency 3 3 2 3 2" xfId="23788"/>
    <cellStyle name="Currency 3 3 2 3 2 2" xfId="23789"/>
    <cellStyle name="Currency 3 3 2 3 2 2 2" xfId="23790"/>
    <cellStyle name="Currency 3 3 2 3 2 2 3" xfId="23791"/>
    <cellStyle name="Currency 3 3 2 3 2 3" xfId="23792"/>
    <cellStyle name="Currency 3 3 2 3 2 4" xfId="23793"/>
    <cellStyle name="Currency 3 3 2 3 3" xfId="23794"/>
    <cellStyle name="Currency 3 3 2 3 3 2" xfId="23795"/>
    <cellStyle name="Currency 3 3 2 3 3 3" xfId="23796"/>
    <cellStyle name="Currency 3 3 2 3 4" xfId="23797"/>
    <cellStyle name="Currency 3 3 2 3 5" xfId="23798"/>
    <cellStyle name="Currency 3 3 2 4" xfId="23799"/>
    <cellStyle name="Currency 3 3 2 4 2" xfId="23800"/>
    <cellStyle name="Currency 3 3 2 4 2 2" xfId="23801"/>
    <cellStyle name="Currency 3 3 2 4 2 2 2" xfId="23802"/>
    <cellStyle name="Currency 3 3 2 4 2 2 3" xfId="23803"/>
    <cellStyle name="Currency 3 3 2 4 2 3" xfId="23804"/>
    <cellStyle name="Currency 3 3 2 4 2 4" xfId="23805"/>
    <cellStyle name="Currency 3 3 2 4 3" xfId="23806"/>
    <cellStyle name="Currency 3 3 2 4 3 2" xfId="23807"/>
    <cellStyle name="Currency 3 3 2 4 3 3" xfId="23808"/>
    <cellStyle name="Currency 3 3 2 4 4" xfId="23809"/>
    <cellStyle name="Currency 3 3 2 4 5" xfId="23810"/>
    <cellStyle name="Currency 3 3 2 5" xfId="23811"/>
    <cellStyle name="Currency 3 3 2 5 2" xfId="23812"/>
    <cellStyle name="Currency 3 3 2 5 2 2" xfId="23813"/>
    <cellStyle name="Currency 3 3 2 5 2 3" xfId="23814"/>
    <cellStyle name="Currency 3 3 2 5 3" xfId="23815"/>
    <cellStyle name="Currency 3 3 2 5 4" xfId="23816"/>
    <cellStyle name="Currency 3 3 2 6" xfId="23817"/>
    <cellStyle name="Currency 3 3 2 6 2" xfId="23818"/>
    <cellStyle name="Currency 3 3 2 6 3" xfId="23819"/>
    <cellStyle name="Currency 3 3 2 7" xfId="23820"/>
    <cellStyle name="Currency 3 3 2 8" xfId="23821"/>
    <cellStyle name="Currency 3 3 2 9" xfId="23822"/>
    <cellStyle name="Currency 3 3 3" xfId="23823"/>
    <cellStyle name="Currency 3 3 3 2" xfId="23824"/>
    <cellStyle name="Currency 3 3 3 2 2" xfId="23825"/>
    <cellStyle name="Currency 3 3 3 2 2 2" xfId="23826"/>
    <cellStyle name="Currency 3 3 3 2 2 2 2" xfId="23827"/>
    <cellStyle name="Currency 3 3 3 2 2 2 3" xfId="23828"/>
    <cellStyle name="Currency 3 3 3 2 2 3" xfId="23829"/>
    <cellStyle name="Currency 3 3 3 2 2 4" xfId="23830"/>
    <cellStyle name="Currency 3 3 3 2 3" xfId="23831"/>
    <cellStyle name="Currency 3 3 3 2 3 2" xfId="23832"/>
    <cellStyle name="Currency 3 3 3 2 3 3" xfId="23833"/>
    <cellStyle name="Currency 3 3 3 2 4" xfId="23834"/>
    <cellStyle name="Currency 3 3 3 2 5" xfId="23835"/>
    <cellStyle name="Currency 3 3 3 3" xfId="23836"/>
    <cellStyle name="Currency 3 3 3 3 2" xfId="23837"/>
    <cellStyle name="Currency 3 3 3 3 2 2" xfId="23838"/>
    <cellStyle name="Currency 3 3 3 3 2 2 2" xfId="23839"/>
    <cellStyle name="Currency 3 3 3 3 2 2 3" xfId="23840"/>
    <cellStyle name="Currency 3 3 3 3 2 3" xfId="23841"/>
    <cellStyle name="Currency 3 3 3 3 2 4" xfId="23842"/>
    <cellStyle name="Currency 3 3 3 3 3" xfId="23843"/>
    <cellStyle name="Currency 3 3 3 3 3 2" xfId="23844"/>
    <cellStyle name="Currency 3 3 3 3 3 3" xfId="23845"/>
    <cellStyle name="Currency 3 3 3 3 4" xfId="23846"/>
    <cellStyle name="Currency 3 3 3 3 5" xfId="23847"/>
    <cellStyle name="Currency 3 3 3 4" xfId="23848"/>
    <cellStyle name="Currency 3 3 3 4 2" xfId="23849"/>
    <cellStyle name="Currency 3 3 3 4 2 2" xfId="23850"/>
    <cellStyle name="Currency 3 3 3 4 2 2 2" xfId="23851"/>
    <cellStyle name="Currency 3 3 3 4 2 2 3" xfId="23852"/>
    <cellStyle name="Currency 3 3 3 4 2 3" xfId="23853"/>
    <cellStyle name="Currency 3 3 3 4 2 4" xfId="23854"/>
    <cellStyle name="Currency 3 3 3 4 3" xfId="23855"/>
    <cellStyle name="Currency 3 3 3 4 3 2" xfId="23856"/>
    <cellStyle name="Currency 3 3 3 4 3 3" xfId="23857"/>
    <cellStyle name="Currency 3 3 3 4 4" xfId="23858"/>
    <cellStyle name="Currency 3 3 3 4 5" xfId="23859"/>
    <cellStyle name="Currency 3 3 3 5" xfId="23860"/>
    <cellStyle name="Currency 3 3 3 5 2" xfId="23861"/>
    <cellStyle name="Currency 3 3 3 5 2 2" xfId="23862"/>
    <cellStyle name="Currency 3 3 3 5 2 3" xfId="23863"/>
    <cellStyle name="Currency 3 3 3 5 3" xfId="23864"/>
    <cellStyle name="Currency 3 3 3 5 4" xfId="23865"/>
    <cellStyle name="Currency 3 3 3 6" xfId="23866"/>
    <cellStyle name="Currency 3 3 3 6 2" xfId="23867"/>
    <cellStyle name="Currency 3 3 3 6 3" xfId="23868"/>
    <cellStyle name="Currency 3 3 3 7" xfId="23869"/>
    <cellStyle name="Currency 3 3 3 8" xfId="23870"/>
    <cellStyle name="Currency 3 3 3 9" xfId="23871"/>
    <cellStyle name="Currency 3 3 4" xfId="23872"/>
    <cellStyle name="Currency 3 3 4 2" xfId="23873"/>
    <cellStyle name="Currency 3 3 4 2 2" xfId="23874"/>
    <cellStyle name="Currency 3 3 4 3" xfId="23875"/>
    <cellStyle name="Currency 3 3 5" xfId="23876"/>
    <cellStyle name="Currency 3 3 5 2" xfId="23877"/>
    <cellStyle name="Currency 3 3 6" xfId="23878"/>
    <cellStyle name="Currency 3 3 7" xfId="23879"/>
    <cellStyle name="Currency 3 4" xfId="23880"/>
    <cellStyle name="Currency 3 4 2" xfId="23881"/>
    <cellStyle name="Currency 3 4 2 2" xfId="23882"/>
    <cellStyle name="Currency 3 4 2 2 2" xfId="23883"/>
    <cellStyle name="Currency 3 4 2 2 2 2" xfId="23884"/>
    <cellStyle name="Currency 3 4 2 2 2 3" xfId="23885"/>
    <cellStyle name="Currency 3 4 2 2 3" xfId="23886"/>
    <cellStyle name="Currency 3 4 2 2 4" xfId="23887"/>
    <cellStyle name="Currency 3 4 2 3" xfId="23888"/>
    <cellStyle name="Currency 3 4 2 3 2" xfId="23889"/>
    <cellStyle name="Currency 3 4 2 3 3" xfId="23890"/>
    <cellStyle name="Currency 3 4 2 4" xfId="23891"/>
    <cellStyle name="Currency 3 4 2 5" xfId="23892"/>
    <cellStyle name="Currency 3 4 3" xfId="23893"/>
    <cellStyle name="Currency 3 4 3 2" xfId="23894"/>
    <cellStyle name="Currency 3 4 3 2 2" xfId="23895"/>
    <cellStyle name="Currency 3 4 3 2 2 2" xfId="23896"/>
    <cellStyle name="Currency 3 4 3 2 2 3" xfId="23897"/>
    <cellStyle name="Currency 3 4 3 2 3" xfId="23898"/>
    <cellStyle name="Currency 3 4 3 2 4" xfId="23899"/>
    <cellStyle name="Currency 3 4 3 3" xfId="23900"/>
    <cellStyle name="Currency 3 4 3 3 2" xfId="23901"/>
    <cellStyle name="Currency 3 4 3 3 3" xfId="23902"/>
    <cellStyle name="Currency 3 4 3 4" xfId="23903"/>
    <cellStyle name="Currency 3 4 3 5" xfId="23904"/>
    <cellStyle name="Currency 3 4 4" xfId="23905"/>
    <cellStyle name="Currency 3 4 4 2" xfId="23906"/>
    <cellStyle name="Currency 3 4 4 2 2" xfId="23907"/>
    <cellStyle name="Currency 3 4 4 2 2 2" xfId="23908"/>
    <cellStyle name="Currency 3 4 4 2 2 3" xfId="23909"/>
    <cellStyle name="Currency 3 4 4 2 3" xfId="23910"/>
    <cellStyle name="Currency 3 4 4 2 4" xfId="23911"/>
    <cellStyle name="Currency 3 4 4 3" xfId="23912"/>
    <cellStyle name="Currency 3 4 4 3 2" xfId="23913"/>
    <cellStyle name="Currency 3 4 4 3 3" xfId="23914"/>
    <cellStyle name="Currency 3 4 4 4" xfId="23915"/>
    <cellStyle name="Currency 3 4 4 5" xfId="23916"/>
    <cellStyle name="Currency 3 4 5" xfId="23917"/>
    <cellStyle name="Currency 3 4 5 2" xfId="23918"/>
    <cellStyle name="Currency 3 4 5 2 2" xfId="23919"/>
    <cellStyle name="Currency 3 4 5 2 3" xfId="23920"/>
    <cellStyle name="Currency 3 4 5 3" xfId="23921"/>
    <cellStyle name="Currency 3 4 5 4" xfId="23922"/>
    <cellStyle name="Currency 3 4 6" xfId="23923"/>
    <cellStyle name="Currency 3 4 6 2" xfId="23924"/>
    <cellStyle name="Currency 3 4 6 3" xfId="23925"/>
    <cellStyle name="Currency 3 4 7" xfId="23926"/>
    <cellStyle name="Currency 3 4 8" xfId="23927"/>
    <cellStyle name="Currency 3 4 9" xfId="23928"/>
    <cellStyle name="Currency 3 5" xfId="23929"/>
    <cellStyle name="Currency 3 5 2" xfId="23930"/>
    <cellStyle name="Currency 3 5 2 2" xfId="23931"/>
    <cellStyle name="Currency 3 5 2 2 2" xfId="23932"/>
    <cellStyle name="Currency 3 5 2 2 2 2" xfId="23933"/>
    <cellStyle name="Currency 3 5 2 2 2 3" xfId="23934"/>
    <cellStyle name="Currency 3 5 2 2 3" xfId="23935"/>
    <cellStyle name="Currency 3 5 2 2 4" xfId="23936"/>
    <cellStyle name="Currency 3 5 2 3" xfId="23937"/>
    <cellStyle name="Currency 3 5 2 3 2" xfId="23938"/>
    <cellStyle name="Currency 3 5 2 3 3" xfId="23939"/>
    <cellStyle name="Currency 3 5 2 4" xfId="23940"/>
    <cellStyle name="Currency 3 5 2 5" xfId="23941"/>
    <cellStyle name="Currency 3 5 3" xfId="23942"/>
    <cellStyle name="Currency 3 5 3 2" xfId="23943"/>
    <cellStyle name="Currency 3 5 3 2 2" xfId="23944"/>
    <cellStyle name="Currency 3 5 3 2 2 2" xfId="23945"/>
    <cellStyle name="Currency 3 5 3 2 2 3" xfId="23946"/>
    <cellStyle name="Currency 3 5 3 2 3" xfId="23947"/>
    <cellStyle name="Currency 3 5 3 2 4" xfId="23948"/>
    <cellStyle name="Currency 3 5 3 3" xfId="23949"/>
    <cellStyle name="Currency 3 5 3 3 2" xfId="23950"/>
    <cellStyle name="Currency 3 5 3 3 3" xfId="23951"/>
    <cellStyle name="Currency 3 5 3 4" xfId="23952"/>
    <cellStyle name="Currency 3 5 3 5" xfId="23953"/>
    <cellStyle name="Currency 3 5 4" xfId="23954"/>
    <cellStyle name="Currency 3 5 4 2" xfId="23955"/>
    <cellStyle name="Currency 3 5 4 2 2" xfId="23956"/>
    <cellStyle name="Currency 3 5 4 2 2 2" xfId="23957"/>
    <cellStyle name="Currency 3 5 4 2 2 3" xfId="23958"/>
    <cellStyle name="Currency 3 5 4 2 3" xfId="23959"/>
    <cellStyle name="Currency 3 5 4 2 4" xfId="23960"/>
    <cellStyle name="Currency 3 5 4 3" xfId="23961"/>
    <cellStyle name="Currency 3 5 4 3 2" xfId="23962"/>
    <cellStyle name="Currency 3 5 4 3 3" xfId="23963"/>
    <cellStyle name="Currency 3 5 4 4" xfId="23964"/>
    <cellStyle name="Currency 3 5 4 5" xfId="23965"/>
    <cellStyle name="Currency 3 5 5" xfId="23966"/>
    <cellStyle name="Currency 3 5 5 2" xfId="23967"/>
    <cellStyle name="Currency 3 5 5 2 2" xfId="23968"/>
    <cellStyle name="Currency 3 5 5 2 3" xfId="23969"/>
    <cellStyle name="Currency 3 5 5 3" xfId="23970"/>
    <cellStyle name="Currency 3 5 5 4" xfId="23971"/>
    <cellStyle name="Currency 3 5 6" xfId="23972"/>
    <cellStyle name="Currency 3 5 6 2" xfId="23973"/>
    <cellStyle name="Currency 3 5 6 3" xfId="23974"/>
    <cellStyle name="Currency 3 5 7" xfId="23975"/>
    <cellStyle name="Currency 3 5 8" xfId="23976"/>
    <cellStyle name="Currency 3 5 9" xfId="23977"/>
    <cellStyle name="Currency 3 6" xfId="23978"/>
    <cellStyle name="Currency 3 6 2" xfId="23979"/>
    <cellStyle name="Currency 3 6 2 2" xfId="23980"/>
    <cellStyle name="Currency 3 6 2 2 2" xfId="23981"/>
    <cellStyle name="Currency 3 6 2 2 2 2" xfId="23982"/>
    <cellStyle name="Currency 3 6 2 2 3" xfId="23983"/>
    <cellStyle name="Currency 3 6 2 3" xfId="23984"/>
    <cellStyle name="Currency 3 6 2 3 2" xfId="23985"/>
    <cellStyle name="Currency 3 6 2 4" xfId="23986"/>
    <cellStyle name="Currency 3 6 3" xfId="23987"/>
    <cellStyle name="Currency 3 6 3 2" xfId="23988"/>
    <cellStyle name="Currency 3 6 3 2 2" xfId="23989"/>
    <cellStyle name="Currency 3 6 3 2 2 2" xfId="23990"/>
    <cellStyle name="Currency 3 6 3 2 3" xfId="23991"/>
    <cellStyle name="Currency 3 6 3 3" xfId="23992"/>
    <cellStyle name="Currency 3 6 3 3 2" xfId="23993"/>
    <cellStyle name="Currency 3 6 3 4" xfId="23994"/>
    <cellStyle name="Currency 3 6 4" xfId="23995"/>
    <cellStyle name="Currency 3 6 4 2" xfId="23996"/>
    <cellStyle name="Currency 3 6 4 2 2" xfId="23997"/>
    <cellStyle name="Currency 3 6 4 3" xfId="23998"/>
    <cellStyle name="Currency 3 6 5" xfId="23999"/>
    <cellStyle name="Currency 3 6 5 2" xfId="24000"/>
    <cellStyle name="Currency 3 6 6" xfId="24001"/>
    <cellStyle name="Currency 3 7" xfId="24002"/>
    <cellStyle name="Currency 3 7 2" xfId="24003"/>
    <cellStyle name="Currency 3 7 2 2" xfId="24004"/>
    <cellStyle name="Currency 3 7 2 2 2" xfId="24005"/>
    <cellStyle name="Currency 3 7 2 2 2 2" xfId="24006"/>
    <cellStyle name="Currency 3 7 2 2 3" xfId="24007"/>
    <cellStyle name="Currency 3 7 2 3" xfId="24008"/>
    <cellStyle name="Currency 3 7 2 3 2" xfId="24009"/>
    <cellStyle name="Currency 3 7 2 4" xfId="24010"/>
    <cellStyle name="Currency 3 7 3" xfId="24011"/>
    <cellStyle name="Currency 3 7 3 2" xfId="24012"/>
    <cellStyle name="Currency 3 7 3 2 2" xfId="24013"/>
    <cellStyle name="Currency 3 7 3 2 2 2" xfId="24014"/>
    <cellStyle name="Currency 3 7 3 2 3" xfId="24015"/>
    <cellStyle name="Currency 3 7 3 3" xfId="24016"/>
    <cellStyle name="Currency 3 7 3 3 2" xfId="24017"/>
    <cellStyle name="Currency 3 7 3 4" xfId="24018"/>
    <cellStyle name="Currency 3 7 4" xfId="24019"/>
    <cellStyle name="Currency 3 7 4 2" xfId="24020"/>
    <cellStyle name="Currency 3 7 4 2 2" xfId="24021"/>
    <cellStyle name="Currency 3 7 4 3" xfId="24022"/>
    <cellStyle name="Currency 3 7 5" xfId="24023"/>
    <cellStyle name="Currency 3 7 5 2" xfId="24024"/>
    <cellStyle name="Currency 3 7 6" xfId="24025"/>
    <cellStyle name="Currency 3 8" xfId="24026"/>
    <cellStyle name="Currency 3 8 2" xfId="24027"/>
    <cellStyle name="Currency 3 8 2 2" xfId="24028"/>
    <cellStyle name="Currency 3 8 2 2 2" xfId="24029"/>
    <cellStyle name="Currency 3 8 2 2 2 2" xfId="24030"/>
    <cellStyle name="Currency 3 8 2 2 3" xfId="24031"/>
    <cellStyle name="Currency 3 8 2 3" xfId="24032"/>
    <cellStyle name="Currency 3 8 2 3 2" xfId="24033"/>
    <cellStyle name="Currency 3 8 2 4" xfId="24034"/>
    <cellStyle name="Currency 3 8 3" xfId="24035"/>
    <cellStyle name="Currency 3 8 3 2" xfId="24036"/>
    <cellStyle name="Currency 3 8 3 2 2" xfId="24037"/>
    <cellStyle name="Currency 3 8 3 2 2 2" xfId="24038"/>
    <cellStyle name="Currency 3 8 3 2 3" xfId="24039"/>
    <cellStyle name="Currency 3 8 3 3" xfId="24040"/>
    <cellStyle name="Currency 3 8 3 3 2" xfId="24041"/>
    <cellStyle name="Currency 3 8 3 4" xfId="24042"/>
    <cellStyle name="Currency 3 8 4" xfId="24043"/>
    <cellStyle name="Currency 3 8 4 2" xfId="24044"/>
    <cellStyle name="Currency 3 8 4 2 2" xfId="24045"/>
    <cellStyle name="Currency 3 8 4 3" xfId="24046"/>
    <cellStyle name="Currency 3 8 5" xfId="24047"/>
    <cellStyle name="Currency 3 8 5 2" xfId="24048"/>
    <cellStyle name="Currency 3 8 6" xfId="24049"/>
    <cellStyle name="Currency 3 9" xfId="24050"/>
    <cellStyle name="Currency 3 9 2" xfId="24051"/>
    <cellStyle name="Currency 3 9 2 2" xfId="24052"/>
    <cellStyle name="Currency 3 9 2 2 2" xfId="24053"/>
    <cellStyle name="Currency 3 9 2 2 2 2" xfId="24054"/>
    <cellStyle name="Currency 3 9 2 2 3" xfId="24055"/>
    <cellStyle name="Currency 3 9 2 3" xfId="24056"/>
    <cellStyle name="Currency 3 9 2 3 2" xfId="24057"/>
    <cellStyle name="Currency 3 9 2 4" xfId="24058"/>
    <cellStyle name="Currency 3 9 3" xfId="24059"/>
    <cellStyle name="Currency 3 9 3 2" xfId="24060"/>
    <cellStyle name="Currency 3 9 3 2 2" xfId="24061"/>
    <cellStyle name="Currency 3 9 3 2 2 2" xfId="24062"/>
    <cellStyle name="Currency 3 9 3 2 3" xfId="24063"/>
    <cellStyle name="Currency 3 9 3 3" xfId="24064"/>
    <cellStyle name="Currency 3 9 3 3 2" xfId="24065"/>
    <cellStyle name="Currency 3 9 3 4" xfId="24066"/>
    <cellStyle name="Currency 3 9 4" xfId="24067"/>
    <cellStyle name="Currency 3 9 4 2" xfId="24068"/>
    <cellStyle name="Currency 3 9 4 2 2" xfId="24069"/>
    <cellStyle name="Currency 3 9 4 3" xfId="24070"/>
    <cellStyle name="Currency 3 9 5" xfId="24071"/>
    <cellStyle name="Currency 3 9 5 2" xfId="24072"/>
    <cellStyle name="Currency 3 9 6" xfId="24073"/>
    <cellStyle name="Currency 30" xfId="24074"/>
    <cellStyle name="Currency 30 2" xfId="24075"/>
    <cellStyle name="Currency 30 2 2" xfId="24076"/>
    <cellStyle name="Currency 30 2 2 2" xfId="24077"/>
    <cellStyle name="Currency 30 2 2 3" xfId="24078"/>
    <cellStyle name="Currency 30 2 3" xfId="24079"/>
    <cellStyle name="Currency 30 3" xfId="24080"/>
    <cellStyle name="Currency 30 3 2" xfId="24081"/>
    <cellStyle name="Currency 30 4" xfId="24082"/>
    <cellStyle name="Currency 31" xfId="24083"/>
    <cellStyle name="Currency 31 2" xfId="24084"/>
    <cellStyle name="Currency 31 2 2" xfId="24085"/>
    <cellStyle name="Currency 31 2 2 2" xfId="24086"/>
    <cellStyle name="Currency 31 2 2 3" xfId="24087"/>
    <cellStyle name="Currency 31 2 3" xfId="24088"/>
    <cellStyle name="Currency 31 3" xfId="24089"/>
    <cellStyle name="Currency 31 3 2" xfId="24090"/>
    <cellStyle name="Currency 31 4" xfId="24091"/>
    <cellStyle name="Currency 32" xfId="24092"/>
    <cellStyle name="Currency 32 2" xfId="24093"/>
    <cellStyle name="Currency 32 2 2" xfId="24094"/>
    <cellStyle name="Currency 32 3" xfId="24095"/>
    <cellStyle name="Currency 33" xfId="24096"/>
    <cellStyle name="Currency 33 2" xfId="24097"/>
    <cellStyle name="Currency 33 2 2" xfId="24098"/>
    <cellStyle name="Currency 33 3" xfId="24099"/>
    <cellStyle name="Currency 34" xfId="24100"/>
    <cellStyle name="Currency 34 2" xfId="24101"/>
    <cellStyle name="Currency 34 2 2" xfId="24102"/>
    <cellStyle name="Currency 34 3" xfId="24103"/>
    <cellStyle name="Currency 35" xfId="24104"/>
    <cellStyle name="Currency 35 2" xfId="24105"/>
    <cellStyle name="Currency 35 2 2" xfId="24106"/>
    <cellStyle name="Currency 35 3" xfId="24107"/>
    <cellStyle name="Currency 36" xfId="24108"/>
    <cellStyle name="Currency 36 2" xfId="24109"/>
    <cellStyle name="Currency 36 2 2" xfId="24110"/>
    <cellStyle name="Currency 36 3" xfId="24111"/>
    <cellStyle name="Currency 37" xfId="24112"/>
    <cellStyle name="Currency 37 2" xfId="24113"/>
    <cellStyle name="Currency 37 2 2" xfId="24114"/>
    <cellStyle name="Currency 37 3" xfId="24115"/>
    <cellStyle name="Currency 38" xfId="24116"/>
    <cellStyle name="Currency 38 2" xfId="24117"/>
    <cellStyle name="Currency 38 2 2" xfId="24118"/>
    <cellStyle name="Currency 38 3" xfId="24119"/>
    <cellStyle name="Currency 38 3 2" xfId="24120"/>
    <cellStyle name="Currency 38 4" xfId="24121"/>
    <cellStyle name="Currency 38 4 2" xfId="24122"/>
    <cellStyle name="Currency 38 5" xfId="24123"/>
    <cellStyle name="Currency 38 5 2" xfId="24124"/>
    <cellStyle name="Currency 38 6" xfId="24125"/>
    <cellStyle name="Currency 39" xfId="24126"/>
    <cellStyle name="Currency 39 2" xfId="24127"/>
    <cellStyle name="Currency 39 2 2" xfId="24128"/>
    <cellStyle name="Currency 39 3" xfId="24129"/>
    <cellStyle name="Currency 39 3 2" xfId="24130"/>
    <cellStyle name="Currency 39 4" xfId="24131"/>
    <cellStyle name="Currency 4" xfId="24132"/>
    <cellStyle name="Currency 4 10" xfId="24133"/>
    <cellStyle name="Currency 4 10 2" xfId="24134"/>
    <cellStyle name="Currency 4 10 2 2" xfId="24135"/>
    <cellStyle name="Currency 4 10 2 2 2" xfId="24136"/>
    <cellStyle name="Currency 4 10 2 2 2 2" xfId="24137"/>
    <cellStyle name="Currency 4 10 2 2 3" xfId="24138"/>
    <cellStyle name="Currency 4 10 2 3" xfId="24139"/>
    <cellStyle name="Currency 4 10 2 3 2" xfId="24140"/>
    <cellStyle name="Currency 4 10 2 4" xfId="24141"/>
    <cellStyle name="Currency 4 10 3" xfId="24142"/>
    <cellStyle name="Currency 4 10 3 2" xfId="24143"/>
    <cellStyle name="Currency 4 10 3 2 2" xfId="24144"/>
    <cellStyle name="Currency 4 10 3 2 2 2" xfId="24145"/>
    <cellStyle name="Currency 4 10 3 2 3" xfId="24146"/>
    <cellStyle name="Currency 4 10 3 3" xfId="24147"/>
    <cellStyle name="Currency 4 10 3 3 2" xfId="24148"/>
    <cellStyle name="Currency 4 10 3 4" xfId="24149"/>
    <cellStyle name="Currency 4 10 4" xfId="24150"/>
    <cellStyle name="Currency 4 10 4 2" xfId="24151"/>
    <cellStyle name="Currency 4 10 4 2 2" xfId="24152"/>
    <cellStyle name="Currency 4 10 4 3" xfId="24153"/>
    <cellStyle name="Currency 4 10 5" xfId="24154"/>
    <cellStyle name="Currency 4 10 5 2" xfId="24155"/>
    <cellStyle name="Currency 4 10 6" xfId="24156"/>
    <cellStyle name="Currency 4 11" xfId="24157"/>
    <cellStyle name="Currency 4 11 2" xfId="24158"/>
    <cellStyle name="Currency 4 11 2 2" xfId="24159"/>
    <cellStyle name="Currency 4 11 2 2 2" xfId="24160"/>
    <cellStyle name="Currency 4 11 2 2 2 2" xfId="24161"/>
    <cellStyle name="Currency 4 11 2 2 3" xfId="24162"/>
    <cellStyle name="Currency 4 11 2 3" xfId="24163"/>
    <cellStyle name="Currency 4 11 2 3 2" xfId="24164"/>
    <cellStyle name="Currency 4 11 2 4" xfId="24165"/>
    <cellStyle name="Currency 4 11 3" xfId="24166"/>
    <cellStyle name="Currency 4 11 3 2" xfId="24167"/>
    <cellStyle name="Currency 4 11 3 2 2" xfId="24168"/>
    <cellStyle name="Currency 4 11 3 2 2 2" xfId="24169"/>
    <cellStyle name="Currency 4 11 3 2 3" xfId="24170"/>
    <cellStyle name="Currency 4 11 3 3" xfId="24171"/>
    <cellStyle name="Currency 4 11 3 3 2" xfId="24172"/>
    <cellStyle name="Currency 4 11 3 4" xfId="24173"/>
    <cellStyle name="Currency 4 11 4" xfId="24174"/>
    <cellStyle name="Currency 4 11 4 2" xfId="24175"/>
    <cellStyle name="Currency 4 11 4 2 2" xfId="24176"/>
    <cellStyle name="Currency 4 11 4 3" xfId="24177"/>
    <cellStyle name="Currency 4 11 5" xfId="24178"/>
    <cellStyle name="Currency 4 11 5 2" xfId="24179"/>
    <cellStyle name="Currency 4 11 6" xfId="24180"/>
    <cellStyle name="Currency 4 12" xfId="24181"/>
    <cellStyle name="Currency 4 12 2" xfId="24182"/>
    <cellStyle name="Currency 4 12 2 2" xfId="24183"/>
    <cellStyle name="Currency 4 12 2 2 2" xfId="24184"/>
    <cellStyle name="Currency 4 12 2 3" xfId="24185"/>
    <cellStyle name="Currency 4 12 3" xfId="24186"/>
    <cellStyle name="Currency 4 12 3 2" xfId="24187"/>
    <cellStyle name="Currency 4 12 4" xfId="24188"/>
    <cellStyle name="Currency 4 13" xfId="24189"/>
    <cellStyle name="Currency 4 13 2" xfId="24190"/>
    <cellStyle name="Currency 4 13 2 2" xfId="24191"/>
    <cellStyle name="Currency 4 13 2 2 2" xfId="24192"/>
    <cellStyle name="Currency 4 13 2 3" xfId="24193"/>
    <cellStyle name="Currency 4 13 3" xfId="24194"/>
    <cellStyle name="Currency 4 13 3 2" xfId="24195"/>
    <cellStyle name="Currency 4 13 4" xfId="24196"/>
    <cellStyle name="Currency 4 14" xfId="24197"/>
    <cellStyle name="Currency 4 14 2" xfId="24198"/>
    <cellStyle name="Currency 4 14 2 2" xfId="24199"/>
    <cellStyle name="Currency 4 14 3" xfId="24200"/>
    <cellStyle name="Currency 4 15" xfId="24201"/>
    <cellStyle name="Currency 4 15 2" xfId="24202"/>
    <cellStyle name="Currency 4 16" xfId="24203"/>
    <cellStyle name="Currency 4 17" xfId="24204"/>
    <cellStyle name="Currency 4 17 2" xfId="24205"/>
    <cellStyle name="Currency 4 17 2 2" xfId="24206"/>
    <cellStyle name="Currency 4 17 3" xfId="24207"/>
    <cellStyle name="Currency 4 18" xfId="24208"/>
    <cellStyle name="Currency 4 2" xfId="24209"/>
    <cellStyle name="Currency 4 2 2" xfId="24210"/>
    <cellStyle name="Currency 4 2 2 2" xfId="24211"/>
    <cellStyle name="Currency 4 2 2 2 2" xfId="24212"/>
    <cellStyle name="Currency 4 2 2 2 2 2" xfId="24213"/>
    <cellStyle name="Currency 4 2 2 2 3" xfId="24214"/>
    <cellStyle name="Currency 4 2 2 3" xfId="24215"/>
    <cellStyle name="Currency 4 2 2 3 2" xfId="24216"/>
    <cellStyle name="Currency 4 2 2 4" xfId="24217"/>
    <cellStyle name="Currency 4 2 3" xfId="24218"/>
    <cellStyle name="Currency 4 2 3 2" xfId="24219"/>
    <cellStyle name="Currency 4 2 3 2 2" xfId="24220"/>
    <cellStyle name="Currency 4 2 3 2 2 2" xfId="24221"/>
    <cellStyle name="Currency 4 2 3 2 3" xfId="24222"/>
    <cellStyle name="Currency 4 2 3 3" xfId="24223"/>
    <cellStyle name="Currency 4 2 3 3 2" xfId="24224"/>
    <cellStyle name="Currency 4 2 3 4" xfId="24225"/>
    <cellStyle name="Currency 4 2 4" xfId="24226"/>
    <cellStyle name="Currency 4 2 4 2" xfId="24227"/>
    <cellStyle name="Currency 4 2 4 2 2" xfId="24228"/>
    <cellStyle name="Currency 4 2 4 3" xfId="24229"/>
    <cellStyle name="Currency 4 2 5" xfId="24230"/>
    <cellStyle name="Currency 4 2 5 2" xfId="24231"/>
    <cellStyle name="Currency 4 2 6" xfId="24232"/>
    <cellStyle name="Currency 4 3" xfId="24233"/>
    <cellStyle name="Currency 4 3 2" xfId="24234"/>
    <cellStyle name="Currency 4 3 2 2" xfId="24235"/>
    <cellStyle name="Currency 4 3 2 2 2" xfId="24236"/>
    <cellStyle name="Currency 4 3 2 2 2 2" xfId="24237"/>
    <cellStyle name="Currency 4 3 2 2 3" xfId="24238"/>
    <cellStyle name="Currency 4 3 2 3" xfId="24239"/>
    <cellStyle name="Currency 4 3 2 3 2" xfId="24240"/>
    <cellStyle name="Currency 4 3 2 4" xfId="24241"/>
    <cellStyle name="Currency 4 3 3" xfId="24242"/>
    <cellStyle name="Currency 4 3 3 2" xfId="24243"/>
    <cellStyle name="Currency 4 3 3 2 2" xfId="24244"/>
    <cellStyle name="Currency 4 3 3 2 2 2" xfId="24245"/>
    <cellStyle name="Currency 4 3 3 2 3" xfId="24246"/>
    <cellStyle name="Currency 4 3 3 3" xfId="24247"/>
    <cellStyle name="Currency 4 3 3 3 2" xfId="24248"/>
    <cellStyle name="Currency 4 3 3 4" xfId="24249"/>
    <cellStyle name="Currency 4 3 4" xfId="24250"/>
    <cellStyle name="Currency 4 3 4 2" xfId="24251"/>
    <cellStyle name="Currency 4 3 4 2 2" xfId="24252"/>
    <cellStyle name="Currency 4 3 4 3" xfId="24253"/>
    <cellStyle name="Currency 4 3 5" xfId="24254"/>
    <cellStyle name="Currency 4 3 5 2" xfId="24255"/>
    <cellStyle name="Currency 4 3 6" xfId="24256"/>
    <cellStyle name="Currency 4 4" xfId="24257"/>
    <cellStyle name="Currency 4 4 2" xfId="24258"/>
    <cellStyle name="Currency 4 4 2 2" xfId="24259"/>
    <cellStyle name="Currency 4 4 2 2 2" xfId="24260"/>
    <cellStyle name="Currency 4 4 2 2 2 2" xfId="24261"/>
    <cellStyle name="Currency 4 4 2 2 3" xfId="24262"/>
    <cellStyle name="Currency 4 4 2 3" xfId="24263"/>
    <cellStyle name="Currency 4 4 2 3 2" xfId="24264"/>
    <cellStyle name="Currency 4 4 2 4" xfId="24265"/>
    <cellStyle name="Currency 4 4 3" xfId="24266"/>
    <cellStyle name="Currency 4 4 3 2" xfId="24267"/>
    <cellStyle name="Currency 4 4 3 2 2" xfId="24268"/>
    <cellStyle name="Currency 4 4 3 2 2 2" xfId="24269"/>
    <cellStyle name="Currency 4 4 3 2 3" xfId="24270"/>
    <cellStyle name="Currency 4 4 3 3" xfId="24271"/>
    <cellStyle name="Currency 4 4 3 3 2" xfId="24272"/>
    <cellStyle name="Currency 4 4 3 4" xfId="24273"/>
    <cellStyle name="Currency 4 4 4" xfId="24274"/>
    <cellStyle name="Currency 4 4 4 2" xfId="24275"/>
    <cellStyle name="Currency 4 4 4 2 2" xfId="24276"/>
    <cellStyle name="Currency 4 4 4 3" xfId="24277"/>
    <cellStyle name="Currency 4 4 5" xfId="24278"/>
    <cellStyle name="Currency 4 4 5 2" xfId="24279"/>
    <cellStyle name="Currency 4 4 6" xfId="24280"/>
    <cellStyle name="Currency 4 5" xfId="24281"/>
    <cellStyle name="Currency 4 5 2" xfId="24282"/>
    <cellStyle name="Currency 4 5 2 2" xfId="24283"/>
    <cellStyle name="Currency 4 5 2 2 2" xfId="24284"/>
    <cellStyle name="Currency 4 5 2 2 2 2" xfId="24285"/>
    <cellStyle name="Currency 4 5 2 2 3" xfId="24286"/>
    <cellStyle name="Currency 4 5 2 3" xfId="24287"/>
    <cellStyle name="Currency 4 5 2 3 2" xfId="24288"/>
    <cellStyle name="Currency 4 5 2 4" xfId="24289"/>
    <cellStyle name="Currency 4 5 3" xfId="24290"/>
    <cellStyle name="Currency 4 5 3 2" xfId="24291"/>
    <cellStyle name="Currency 4 5 3 2 2" xfId="24292"/>
    <cellStyle name="Currency 4 5 3 2 2 2" xfId="24293"/>
    <cellStyle name="Currency 4 5 3 2 3" xfId="24294"/>
    <cellStyle name="Currency 4 5 3 3" xfId="24295"/>
    <cellStyle name="Currency 4 5 3 3 2" xfId="24296"/>
    <cellStyle name="Currency 4 5 3 4" xfId="24297"/>
    <cellStyle name="Currency 4 5 4" xfId="24298"/>
    <cellStyle name="Currency 4 5 4 2" xfId="24299"/>
    <cellStyle name="Currency 4 5 4 2 2" xfId="24300"/>
    <cellStyle name="Currency 4 5 4 3" xfId="24301"/>
    <cellStyle name="Currency 4 5 5" xfId="24302"/>
    <cellStyle name="Currency 4 5 5 2" xfId="24303"/>
    <cellStyle name="Currency 4 5 6" xfId="24304"/>
    <cellStyle name="Currency 4 6" xfId="24305"/>
    <cellStyle name="Currency 4 6 2" xfId="24306"/>
    <cellStyle name="Currency 4 6 2 2" xfId="24307"/>
    <cellStyle name="Currency 4 6 2 2 2" xfId="24308"/>
    <cellStyle name="Currency 4 6 2 2 2 2" xfId="24309"/>
    <cellStyle name="Currency 4 6 2 2 3" xfId="24310"/>
    <cellStyle name="Currency 4 6 2 3" xfId="24311"/>
    <cellStyle name="Currency 4 6 2 3 2" xfId="24312"/>
    <cellStyle name="Currency 4 6 2 4" xfId="24313"/>
    <cellStyle name="Currency 4 6 3" xfId="24314"/>
    <cellStyle name="Currency 4 6 3 2" xfId="24315"/>
    <cellStyle name="Currency 4 6 3 2 2" xfId="24316"/>
    <cellStyle name="Currency 4 6 3 2 2 2" xfId="24317"/>
    <cellStyle name="Currency 4 6 3 2 3" xfId="24318"/>
    <cellStyle name="Currency 4 6 3 3" xfId="24319"/>
    <cellStyle name="Currency 4 6 3 3 2" xfId="24320"/>
    <cellStyle name="Currency 4 6 3 4" xfId="24321"/>
    <cellStyle name="Currency 4 6 4" xfId="24322"/>
    <cellStyle name="Currency 4 6 4 2" xfId="24323"/>
    <cellStyle name="Currency 4 6 4 2 2" xfId="24324"/>
    <cellStyle name="Currency 4 6 4 3" xfId="24325"/>
    <cellStyle name="Currency 4 6 5" xfId="24326"/>
    <cellStyle name="Currency 4 6 5 2" xfId="24327"/>
    <cellStyle name="Currency 4 6 6" xfId="24328"/>
    <cellStyle name="Currency 4 7" xfId="24329"/>
    <cellStyle name="Currency 4 7 2" xfId="24330"/>
    <cellStyle name="Currency 4 7 2 2" xfId="24331"/>
    <cellStyle name="Currency 4 7 2 2 2" xfId="24332"/>
    <cellStyle name="Currency 4 7 2 2 2 2" xfId="24333"/>
    <cellStyle name="Currency 4 7 2 2 3" xfId="24334"/>
    <cellStyle name="Currency 4 7 2 3" xfId="24335"/>
    <cellStyle name="Currency 4 7 2 3 2" xfId="24336"/>
    <cellStyle name="Currency 4 7 2 4" xfId="24337"/>
    <cellStyle name="Currency 4 7 3" xfId="24338"/>
    <cellStyle name="Currency 4 7 3 2" xfId="24339"/>
    <cellStyle name="Currency 4 7 3 2 2" xfId="24340"/>
    <cellStyle name="Currency 4 7 3 2 2 2" xfId="24341"/>
    <cellStyle name="Currency 4 7 3 2 3" xfId="24342"/>
    <cellStyle name="Currency 4 7 3 3" xfId="24343"/>
    <cellStyle name="Currency 4 7 3 3 2" xfId="24344"/>
    <cellStyle name="Currency 4 7 3 4" xfId="24345"/>
    <cellStyle name="Currency 4 7 4" xfId="24346"/>
    <cellStyle name="Currency 4 7 4 2" xfId="24347"/>
    <cellStyle name="Currency 4 7 4 2 2" xfId="24348"/>
    <cellStyle name="Currency 4 7 4 3" xfId="24349"/>
    <cellStyle name="Currency 4 7 5" xfId="24350"/>
    <cellStyle name="Currency 4 7 5 2" xfId="24351"/>
    <cellStyle name="Currency 4 7 6" xfId="24352"/>
    <cellStyle name="Currency 4 8" xfId="24353"/>
    <cellStyle name="Currency 4 8 2" xfId="24354"/>
    <cellStyle name="Currency 4 8 2 2" xfId="24355"/>
    <cellStyle name="Currency 4 8 2 2 2" xfId="24356"/>
    <cellStyle name="Currency 4 8 2 2 2 2" xfId="24357"/>
    <cellStyle name="Currency 4 8 2 2 3" xfId="24358"/>
    <cellStyle name="Currency 4 8 2 3" xfId="24359"/>
    <cellStyle name="Currency 4 8 2 3 2" xfId="24360"/>
    <cellStyle name="Currency 4 8 2 4" xfId="24361"/>
    <cellStyle name="Currency 4 8 3" xfId="24362"/>
    <cellStyle name="Currency 4 8 3 2" xfId="24363"/>
    <cellStyle name="Currency 4 8 3 2 2" xfId="24364"/>
    <cellStyle name="Currency 4 8 3 2 2 2" xfId="24365"/>
    <cellStyle name="Currency 4 8 3 2 3" xfId="24366"/>
    <cellStyle name="Currency 4 8 3 3" xfId="24367"/>
    <cellStyle name="Currency 4 8 3 3 2" xfId="24368"/>
    <cellStyle name="Currency 4 8 3 4" xfId="24369"/>
    <cellStyle name="Currency 4 8 4" xfId="24370"/>
    <cellStyle name="Currency 4 8 4 2" xfId="24371"/>
    <cellStyle name="Currency 4 8 4 2 2" xfId="24372"/>
    <cellStyle name="Currency 4 8 4 3" xfId="24373"/>
    <cellStyle name="Currency 4 8 5" xfId="24374"/>
    <cellStyle name="Currency 4 8 5 2" xfId="24375"/>
    <cellStyle name="Currency 4 8 6" xfId="24376"/>
    <cellStyle name="Currency 4 9" xfId="24377"/>
    <cellStyle name="Currency 4 9 2" xfId="24378"/>
    <cellStyle name="Currency 4 9 2 2" xfId="24379"/>
    <cellStyle name="Currency 4 9 2 2 2" xfId="24380"/>
    <cellStyle name="Currency 4 9 2 2 2 2" xfId="24381"/>
    <cellStyle name="Currency 4 9 2 2 3" xfId="24382"/>
    <cellStyle name="Currency 4 9 2 3" xfId="24383"/>
    <cellStyle name="Currency 4 9 2 3 2" xfId="24384"/>
    <cellStyle name="Currency 4 9 2 4" xfId="24385"/>
    <cellStyle name="Currency 4 9 3" xfId="24386"/>
    <cellStyle name="Currency 4 9 3 2" xfId="24387"/>
    <cellStyle name="Currency 4 9 3 2 2" xfId="24388"/>
    <cellStyle name="Currency 4 9 3 2 2 2" xfId="24389"/>
    <cellStyle name="Currency 4 9 3 2 3" xfId="24390"/>
    <cellStyle name="Currency 4 9 3 3" xfId="24391"/>
    <cellStyle name="Currency 4 9 3 3 2" xfId="24392"/>
    <cellStyle name="Currency 4 9 3 4" xfId="24393"/>
    <cellStyle name="Currency 4 9 4" xfId="24394"/>
    <cellStyle name="Currency 4 9 4 2" xfId="24395"/>
    <cellStyle name="Currency 4 9 4 2 2" xfId="24396"/>
    <cellStyle name="Currency 4 9 4 3" xfId="24397"/>
    <cellStyle name="Currency 4 9 5" xfId="24398"/>
    <cellStyle name="Currency 4 9 5 2" xfId="24399"/>
    <cellStyle name="Currency 4 9 6" xfId="24400"/>
    <cellStyle name="Currency 40" xfId="24401"/>
    <cellStyle name="Currency 40 2" xfId="24402"/>
    <cellStyle name="Currency 40 2 2" xfId="24403"/>
    <cellStyle name="Currency 40 3" xfId="24404"/>
    <cellStyle name="Currency 40 3 2" xfId="24405"/>
    <cellStyle name="Currency 40 4" xfId="24406"/>
    <cellStyle name="Currency 41" xfId="24407"/>
    <cellStyle name="Currency 41 2" xfId="24408"/>
    <cellStyle name="Currency 41 2 2" xfId="24409"/>
    <cellStyle name="Currency 41 3" xfId="24410"/>
    <cellStyle name="Currency 41 3 2" xfId="24411"/>
    <cellStyle name="Currency 41 4" xfId="24412"/>
    <cellStyle name="Currency 42" xfId="24413"/>
    <cellStyle name="Currency 42 2" xfId="24414"/>
    <cellStyle name="Currency 42 2 2" xfId="24415"/>
    <cellStyle name="Currency 42 3" xfId="24416"/>
    <cellStyle name="Currency 42 3 2" xfId="24417"/>
    <cellStyle name="Currency 42 4" xfId="24418"/>
    <cellStyle name="Currency 43" xfId="24419"/>
    <cellStyle name="Currency 43 2" xfId="24420"/>
    <cellStyle name="Currency 43 2 2" xfId="24421"/>
    <cellStyle name="Currency 43 2 2 2" xfId="24422"/>
    <cellStyle name="Currency 43 2 3" xfId="24423"/>
    <cellStyle name="Currency 43 3" xfId="24424"/>
    <cellStyle name="Currency 44" xfId="24425"/>
    <cellStyle name="Currency 44 2" xfId="24426"/>
    <cellStyle name="Currency 44 2 2" xfId="24427"/>
    <cellStyle name="Currency 44 2 2 2" xfId="24428"/>
    <cellStyle name="Currency 44 2 3" xfId="24429"/>
    <cellStyle name="Currency 44 3" xfId="24430"/>
    <cellStyle name="Currency 45" xfId="24431"/>
    <cellStyle name="Currency 45 2" xfId="24432"/>
    <cellStyle name="Currency 45 2 2" xfId="24433"/>
    <cellStyle name="Currency 45 2 2 2" xfId="24434"/>
    <cellStyle name="Currency 45 2 3" xfId="24435"/>
    <cellStyle name="Currency 45 3" xfId="24436"/>
    <cellStyle name="Currency 46" xfId="24437"/>
    <cellStyle name="Currency 46 2" xfId="24438"/>
    <cellStyle name="Currency 46 2 2" xfId="24439"/>
    <cellStyle name="Currency 46 2 2 2" xfId="24440"/>
    <cellStyle name="Currency 46 2 3" xfId="24441"/>
    <cellStyle name="Currency 46 3" xfId="24442"/>
    <cellStyle name="Currency 47" xfId="24443"/>
    <cellStyle name="Currency 47 2" xfId="24444"/>
    <cellStyle name="Currency 47 2 2" xfId="24445"/>
    <cellStyle name="Currency 47 3" xfId="24446"/>
    <cellStyle name="Currency 47 3 2" xfId="24447"/>
    <cellStyle name="Currency 47 4" xfId="24448"/>
    <cellStyle name="Currency 48" xfId="24449"/>
    <cellStyle name="Currency 48 2" xfId="24450"/>
    <cellStyle name="Currency 48 2 2" xfId="24451"/>
    <cellStyle name="Currency 48 3" xfId="24452"/>
    <cellStyle name="Currency 48 3 2" xfId="24453"/>
    <cellStyle name="Currency 48 4" xfId="24454"/>
    <cellStyle name="Currency 49" xfId="24455"/>
    <cellStyle name="Currency 49 2" xfId="24456"/>
    <cellStyle name="Currency 49 2 2" xfId="24457"/>
    <cellStyle name="Currency 49 3" xfId="24458"/>
    <cellStyle name="Currency 49 3 2" xfId="24459"/>
    <cellStyle name="Currency 49 4" xfId="24460"/>
    <cellStyle name="Currency 5" xfId="24461"/>
    <cellStyle name="Currency 5 2" xfId="24462"/>
    <cellStyle name="Currency 5 2 2" xfId="24463"/>
    <cellStyle name="Currency 5 2 2 2" xfId="24464"/>
    <cellStyle name="Currency 5 2 2 2 2" xfId="24465"/>
    <cellStyle name="Currency 5 2 2 3" xfId="24466"/>
    <cellStyle name="Currency 5 2 3" xfId="24467"/>
    <cellStyle name="Currency 5 2 3 2" xfId="24468"/>
    <cellStyle name="Currency 5 3" xfId="24469"/>
    <cellStyle name="Currency 5 3 2" xfId="24470"/>
    <cellStyle name="Currency 5 4" xfId="24471"/>
    <cellStyle name="Currency 50" xfId="24472"/>
    <cellStyle name="Currency 50 2" xfId="24473"/>
    <cellStyle name="Currency 50 2 2" xfId="24474"/>
    <cellStyle name="Currency 50 3" xfId="24475"/>
    <cellStyle name="Currency 50 3 2" xfId="24476"/>
    <cellStyle name="Currency 50 4" xfId="24477"/>
    <cellStyle name="Currency 51" xfId="24478"/>
    <cellStyle name="Currency 51 2" xfId="24479"/>
    <cellStyle name="Currency 51 2 2" xfId="24480"/>
    <cellStyle name="Currency 51 2 3" xfId="24481"/>
    <cellStyle name="Currency 51 3" xfId="24482"/>
    <cellStyle name="Currency 51 3 2" xfId="24483"/>
    <cellStyle name="Currency 51 3 3" xfId="24484"/>
    <cellStyle name="Currency 51 4" xfId="24485"/>
    <cellStyle name="Currency 51 4 2" xfId="24486"/>
    <cellStyle name="Currency 51 5" xfId="24487"/>
    <cellStyle name="Currency 52" xfId="24488"/>
    <cellStyle name="Currency 52 2" xfId="24489"/>
    <cellStyle name="Currency 52 2 2" xfId="24490"/>
    <cellStyle name="Currency 52 3" xfId="24491"/>
    <cellStyle name="Currency 52 3 2" xfId="24492"/>
    <cellStyle name="Currency 52 4" xfId="24493"/>
    <cellStyle name="Currency 53" xfId="24494"/>
    <cellStyle name="Currency 53 2" xfId="24495"/>
    <cellStyle name="Currency 53 2 2" xfId="24496"/>
    <cellStyle name="Currency 53 3" xfId="24497"/>
    <cellStyle name="Currency 53 3 2" xfId="24498"/>
    <cellStyle name="Currency 53 4" xfId="24499"/>
    <cellStyle name="Currency 54" xfId="24500"/>
    <cellStyle name="Currency 54 2" xfId="24501"/>
    <cellStyle name="Currency 54 2 2" xfId="24502"/>
    <cellStyle name="Currency 54 2 3" xfId="24503"/>
    <cellStyle name="Currency 54 3" xfId="24504"/>
    <cellStyle name="Currency 54 3 2" xfId="24505"/>
    <cellStyle name="Currency 54 3 3" xfId="24506"/>
    <cellStyle name="Currency 54 4" xfId="24507"/>
    <cellStyle name="Currency 54 4 2" xfId="24508"/>
    <cellStyle name="Currency 54 5" xfId="24509"/>
    <cellStyle name="Currency 55" xfId="24510"/>
    <cellStyle name="Currency 55 2" xfId="24511"/>
    <cellStyle name="Currency 55 2 2" xfId="24512"/>
    <cellStyle name="Currency 55 2 3" xfId="24513"/>
    <cellStyle name="Currency 55 3" xfId="24514"/>
    <cellStyle name="Currency 55 3 2" xfId="24515"/>
    <cellStyle name="Currency 55 3 3" xfId="24516"/>
    <cellStyle name="Currency 55 4" xfId="24517"/>
    <cellStyle name="Currency 55 4 2" xfId="24518"/>
    <cellStyle name="Currency 55 5" xfId="24519"/>
    <cellStyle name="Currency 56" xfId="24520"/>
    <cellStyle name="Currency 56 2" xfId="24521"/>
    <cellStyle name="Currency 56 2 2" xfId="24522"/>
    <cellStyle name="Currency 56 3" xfId="24523"/>
    <cellStyle name="Currency 56 3 2" xfId="24524"/>
    <cellStyle name="Currency 56 4" xfId="24525"/>
    <cellStyle name="Currency 57" xfId="24526"/>
    <cellStyle name="Currency 57 2" xfId="24527"/>
    <cellStyle name="Currency 57 2 2" xfId="24528"/>
    <cellStyle name="Currency 57 3" xfId="24529"/>
    <cellStyle name="Currency 57 3 2" xfId="24530"/>
    <cellStyle name="Currency 57 4" xfId="24531"/>
    <cellStyle name="Currency 58" xfId="24532"/>
    <cellStyle name="Currency 58 2" xfId="24533"/>
    <cellStyle name="Currency 58 2 2" xfId="24534"/>
    <cellStyle name="Currency 58 2 2 2" xfId="24535"/>
    <cellStyle name="Currency 58 2 2 3" xfId="24536"/>
    <cellStyle name="Currency 58 2 3" xfId="24537"/>
    <cellStyle name="Currency 58 3" xfId="24538"/>
    <cellStyle name="Currency 58 3 2" xfId="24539"/>
    <cellStyle name="Currency 58 4" xfId="24540"/>
    <cellStyle name="Currency 58 4 2" xfId="24541"/>
    <cellStyle name="Currency 58 5" xfId="24542"/>
    <cellStyle name="Currency 59" xfId="24543"/>
    <cellStyle name="Currency 59 2" xfId="24544"/>
    <cellStyle name="Currency 59 2 2" xfId="24545"/>
    <cellStyle name="Currency 59 3" xfId="24546"/>
    <cellStyle name="Currency 59 3 2" xfId="24547"/>
    <cellStyle name="Currency 59 4" xfId="24548"/>
    <cellStyle name="Currency 6" xfId="24549"/>
    <cellStyle name="Currency 6 2" xfId="24550"/>
    <cellStyle name="Currency 6 2 2" xfId="24551"/>
    <cellStyle name="Currency 6 2 2 2" xfId="24552"/>
    <cellStyle name="Currency 6 2 2 3" xfId="24553"/>
    <cellStyle name="Currency 6 2 3" xfId="24554"/>
    <cellStyle name="Currency 6 3" xfId="24555"/>
    <cellStyle name="Currency 6 3 2" xfId="24556"/>
    <cellStyle name="Currency 6 4" xfId="24557"/>
    <cellStyle name="Currency 60" xfId="24558"/>
    <cellStyle name="Currency 60 2" xfId="24559"/>
    <cellStyle name="Currency 60 2 2" xfId="24560"/>
    <cellStyle name="Currency 60 3" xfId="24561"/>
    <cellStyle name="Currency 60 3 2" xfId="24562"/>
    <cellStyle name="Currency 60 4" xfId="24563"/>
    <cellStyle name="Currency 61" xfId="24564"/>
    <cellStyle name="Currency 61 2" xfId="24565"/>
    <cellStyle name="Currency 61 2 2" xfId="24566"/>
    <cellStyle name="Currency 61 3" xfId="24567"/>
    <cellStyle name="Currency 61 3 2" xfId="24568"/>
    <cellStyle name="Currency 61 4" xfId="24569"/>
    <cellStyle name="Currency 62" xfId="24570"/>
    <cellStyle name="Currency 62 2" xfId="24571"/>
    <cellStyle name="Currency 62 2 2" xfId="24572"/>
    <cellStyle name="Currency 62 3" xfId="24573"/>
    <cellStyle name="Currency 63" xfId="24574"/>
    <cellStyle name="Currency 63 2" xfId="24575"/>
    <cellStyle name="Currency 63 2 2" xfId="24576"/>
    <cellStyle name="Currency 63 3" xfId="24577"/>
    <cellStyle name="Currency 64" xfId="24578"/>
    <cellStyle name="Currency 64 2" xfId="24579"/>
    <cellStyle name="Currency 64 2 2" xfId="24580"/>
    <cellStyle name="Currency 64 3" xfId="24581"/>
    <cellStyle name="Currency 64 3 2" xfId="24582"/>
    <cellStyle name="Currency 64 4" xfId="24583"/>
    <cellStyle name="Currency 64 5" xfId="24584"/>
    <cellStyle name="Currency 65" xfId="24585"/>
    <cellStyle name="Currency 65 2" xfId="24586"/>
    <cellStyle name="Currency 65 2 2" xfId="24587"/>
    <cellStyle name="Currency 65 3" xfId="24588"/>
    <cellStyle name="Currency 65 3 2" xfId="24589"/>
    <cellStyle name="Currency 65 4" xfId="24590"/>
    <cellStyle name="Currency 65 5" xfId="24591"/>
    <cellStyle name="Currency 66" xfId="24592"/>
    <cellStyle name="Currency 66 2" xfId="24593"/>
    <cellStyle name="Currency 66 2 2" xfId="24594"/>
    <cellStyle name="Currency 66 3" xfId="24595"/>
    <cellStyle name="Currency 66 3 2" xfId="24596"/>
    <cellStyle name="Currency 66 4" xfId="24597"/>
    <cellStyle name="Currency 66 5" xfId="24598"/>
    <cellStyle name="Currency 67" xfId="24599"/>
    <cellStyle name="Currency 67 2" xfId="24600"/>
    <cellStyle name="Currency 67 2 2" xfId="24601"/>
    <cellStyle name="Currency 67 3" xfId="24602"/>
    <cellStyle name="Currency 67 3 2" xfId="24603"/>
    <cellStyle name="Currency 67 4" xfId="24604"/>
    <cellStyle name="Currency 67 5" xfId="24605"/>
    <cellStyle name="Currency 68" xfId="24606"/>
    <cellStyle name="Currency 68 2" xfId="24607"/>
    <cellStyle name="Currency 68 2 2" xfId="24608"/>
    <cellStyle name="Currency 68 3" xfId="24609"/>
    <cellStyle name="Currency 68 3 2" xfId="24610"/>
    <cellStyle name="Currency 68 4" xfId="24611"/>
    <cellStyle name="Currency 68 5" xfId="24612"/>
    <cellStyle name="Currency 69" xfId="24613"/>
    <cellStyle name="Currency 69 2" xfId="24614"/>
    <cellStyle name="Currency 69 2 2" xfId="24615"/>
    <cellStyle name="Currency 69 3" xfId="24616"/>
    <cellStyle name="Currency 69 3 2" xfId="24617"/>
    <cellStyle name="Currency 69 4" xfId="24618"/>
    <cellStyle name="Currency 69 5" xfId="24619"/>
    <cellStyle name="Currency 7" xfId="24620"/>
    <cellStyle name="Currency 7 2" xfId="24621"/>
    <cellStyle name="Currency 7 2 2" xfId="24622"/>
    <cellStyle name="Currency 7 2 2 2" xfId="24623"/>
    <cellStyle name="Currency 7 2 3" xfId="24624"/>
    <cellStyle name="Currency 7 2 3 2" xfId="24625"/>
    <cellStyle name="Currency 7 2 4" xfId="24626"/>
    <cellStyle name="Currency 7 3" xfId="24627"/>
    <cellStyle name="Currency 7 3 2" xfId="24628"/>
    <cellStyle name="Currency 7 4" xfId="24629"/>
    <cellStyle name="Currency 70" xfId="24630"/>
    <cellStyle name="Currency 70 2" xfId="24631"/>
    <cellStyle name="Currency 70 2 2" xfId="24632"/>
    <cellStyle name="Currency 70 3" xfId="24633"/>
    <cellStyle name="Currency 70 3 2" xfId="24634"/>
    <cellStyle name="Currency 70 4" xfId="24635"/>
    <cellStyle name="Currency 70 5" xfId="24636"/>
    <cellStyle name="Currency 71" xfId="24637"/>
    <cellStyle name="Currency 71 2" xfId="24638"/>
    <cellStyle name="Currency 71 2 2" xfId="24639"/>
    <cellStyle name="Currency 71 3" xfId="24640"/>
    <cellStyle name="Currency 71 3 2" xfId="24641"/>
    <cellStyle name="Currency 71 4" xfId="24642"/>
    <cellStyle name="Currency 71 5" xfId="24643"/>
    <cellStyle name="Currency 72" xfId="24644"/>
    <cellStyle name="Currency 72 2" xfId="24645"/>
    <cellStyle name="Currency 72 2 2" xfId="24646"/>
    <cellStyle name="Currency 72 3" xfId="24647"/>
    <cellStyle name="Currency 72 3 2" xfId="24648"/>
    <cellStyle name="Currency 72 4" xfId="24649"/>
    <cellStyle name="Currency 72 5" xfId="24650"/>
    <cellStyle name="Currency 73" xfId="24651"/>
    <cellStyle name="Currency 73 2" xfId="24652"/>
    <cellStyle name="Currency 73 2 2" xfId="24653"/>
    <cellStyle name="Currency 73 3" xfId="24654"/>
    <cellStyle name="Currency 73 3 2" xfId="24655"/>
    <cellStyle name="Currency 73 4" xfId="24656"/>
    <cellStyle name="Currency 73 5" xfId="24657"/>
    <cellStyle name="Currency 74" xfId="24658"/>
    <cellStyle name="Currency 74 2" xfId="24659"/>
    <cellStyle name="Currency 74 2 2" xfId="24660"/>
    <cellStyle name="Currency 74 3" xfId="24661"/>
    <cellStyle name="Currency 74 3 2" xfId="24662"/>
    <cellStyle name="Currency 74 4" xfId="24663"/>
    <cellStyle name="Currency 74 5" xfId="24664"/>
    <cellStyle name="Currency 75" xfId="24665"/>
    <cellStyle name="Currency 75 2" xfId="24666"/>
    <cellStyle name="Currency 75 2 2" xfId="24667"/>
    <cellStyle name="Currency 75 3" xfId="24668"/>
    <cellStyle name="Currency 75 3 2" xfId="24669"/>
    <cellStyle name="Currency 75 4" xfId="24670"/>
    <cellStyle name="Currency 75 5" xfId="24671"/>
    <cellStyle name="Currency 76" xfId="24672"/>
    <cellStyle name="Currency 76 2" xfId="24673"/>
    <cellStyle name="Currency 76 2 2" xfId="24674"/>
    <cellStyle name="Currency 76 3" xfId="24675"/>
    <cellStyle name="Currency 76 3 2" xfId="24676"/>
    <cellStyle name="Currency 76 4" xfId="24677"/>
    <cellStyle name="Currency 76 5" xfId="24678"/>
    <cellStyle name="Currency 77" xfId="24679"/>
    <cellStyle name="Currency 77 2" xfId="24680"/>
    <cellStyle name="Currency 77 2 2" xfId="24681"/>
    <cellStyle name="Currency 77 3" xfId="24682"/>
    <cellStyle name="Currency 77 3 2" xfId="24683"/>
    <cellStyle name="Currency 77 4" xfId="24684"/>
    <cellStyle name="Currency 77 5" xfId="24685"/>
    <cellStyle name="Currency 78" xfId="24686"/>
    <cellStyle name="Currency 78 2" xfId="24687"/>
    <cellStyle name="Currency 78 2 2" xfId="24688"/>
    <cellStyle name="Currency 78 3" xfId="24689"/>
    <cellStyle name="Currency 78 3 2" xfId="24690"/>
    <cellStyle name="Currency 78 4" xfId="24691"/>
    <cellStyle name="Currency 78 5" xfId="24692"/>
    <cellStyle name="Currency 79" xfId="24693"/>
    <cellStyle name="Currency 79 2" xfId="24694"/>
    <cellStyle name="Currency 79 2 2" xfId="24695"/>
    <cellStyle name="Currency 79 3" xfId="24696"/>
    <cellStyle name="Currency 79 3 2" xfId="24697"/>
    <cellStyle name="Currency 79 4" xfId="24698"/>
    <cellStyle name="Currency 79 5" xfId="24699"/>
    <cellStyle name="Currency 8" xfId="24700"/>
    <cellStyle name="Currency 8 2" xfId="24701"/>
    <cellStyle name="Currency 8 2 2" xfId="24702"/>
    <cellStyle name="Currency 8 2 2 2" xfId="24703"/>
    <cellStyle name="Currency 8 2 2 3" xfId="24704"/>
    <cellStyle name="Currency 8 2 3" xfId="24705"/>
    <cellStyle name="Currency 8 3" xfId="24706"/>
    <cellStyle name="Currency 8 3 2" xfId="24707"/>
    <cellStyle name="Currency 8 4" xfId="24708"/>
    <cellStyle name="Currency 8 4 2" xfId="24709"/>
    <cellStyle name="Currency 8 5" xfId="24710"/>
    <cellStyle name="Currency 80" xfId="24711"/>
    <cellStyle name="Currency 80 2" xfId="24712"/>
    <cellStyle name="Currency 80 2 2" xfId="24713"/>
    <cellStyle name="Currency 80 3" xfId="24714"/>
    <cellStyle name="Currency 80 3 2" xfId="24715"/>
    <cellStyle name="Currency 80 4" xfId="24716"/>
    <cellStyle name="Currency 80 5" xfId="24717"/>
    <cellStyle name="Currency 81" xfId="24718"/>
    <cellStyle name="Currency 81 2" xfId="24719"/>
    <cellStyle name="Currency 81 2 2" xfId="24720"/>
    <cellStyle name="Currency 81 3" xfId="24721"/>
    <cellStyle name="Currency 82" xfId="24722"/>
    <cellStyle name="Currency 82 2" xfId="24723"/>
    <cellStyle name="Currency 82 2 2" xfId="24724"/>
    <cellStyle name="Currency 82 3" xfId="24725"/>
    <cellStyle name="Currency 83" xfId="24726"/>
    <cellStyle name="Currency 83 2" xfId="24727"/>
    <cellStyle name="Currency 83 2 2" xfId="24728"/>
    <cellStyle name="Currency 83 3" xfId="24729"/>
    <cellStyle name="Currency 84" xfId="24730"/>
    <cellStyle name="Currency 84 2" xfId="24731"/>
    <cellStyle name="Currency 84 2 2" xfId="24732"/>
    <cellStyle name="Currency 84 3" xfId="24733"/>
    <cellStyle name="Currency 84 3 2" xfId="24734"/>
    <cellStyle name="Currency 84 4" xfId="24735"/>
    <cellStyle name="Currency 84 5" xfId="24736"/>
    <cellStyle name="Currency 85" xfId="24737"/>
    <cellStyle name="Currency 85 2" xfId="24738"/>
    <cellStyle name="Currency 85 2 2" xfId="24739"/>
    <cellStyle name="Currency 85 3" xfId="24740"/>
    <cellStyle name="Currency 85 3 2" xfId="24741"/>
    <cellStyle name="Currency 85 4" xfId="24742"/>
    <cellStyle name="Currency 85 5" xfId="24743"/>
    <cellStyle name="Currency 86" xfId="24744"/>
    <cellStyle name="Currency 86 2" xfId="24745"/>
    <cellStyle name="Currency 86 2 2" xfId="24746"/>
    <cellStyle name="Currency 86 3" xfId="24747"/>
    <cellStyle name="Currency 87" xfId="24748"/>
    <cellStyle name="Currency 87 2" xfId="24749"/>
    <cellStyle name="Currency 87 2 2" xfId="24750"/>
    <cellStyle name="Currency 87 3" xfId="24751"/>
    <cellStyle name="Currency 87 4" xfId="24752"/>
    <cellStyle name="Currency 88" xfId="24753"/>
    <cellStyle name="Currency 88 2" xfId="24754"/>
    <cellStyle name="Currency 88 2 2" xfId="24755"/>
    <cellStyle name="Currency 88 3" xfId="24756"/>
    <cellStyle name="Currency 89" xfId="24757"/>
    <cellStyle name="Currency 89 2" xfId="24758"/>
    <cellStyle name="Currency 89 3" xfId="24759"/>
    <cellStyle name="Currency 9" xfId="24760"/>
    <cellStyle name="Currency 9 2" xfId="24761"/>
    <cellStyle name="Currency 9 2 2" xfId="24762"/>
    <cellStyle name="Currency 9 2 2 2" xfId="24763"/>
    <cellStyle name="Currency 9 2 2 3" xfId="24764"/>
    <cellStyle name="Currency 9 2 3" xfId="24765"/>
    <cellStyle name="Currency 9 3" xfId="24766"/>
    <cellStyle name="Currency 90" xfId="24767"/>
    <cellStyle name="Currency 90 2" xfId="24768"/>
    <cellStyle name="Currency 90 3" xfId="24769"/>
    <cellStyle name="Currency 91" xfId="24770"/>
    <cellStyle name="Currency 91 2" xfId="24771"/>
    <cellStyle name="Currency 91 3" xfId="24772"/>
    <cellStyle name="Currency 92" xfId="24773"/>
    <cellStyle name="Currency 92 2" xfId="24774"/>
    <cellStyle name="Currency 92 3" xfId="24775"/>
    <cellStyle name="Currency 93" xfId="24776"/>
    <cellStyle name="Currency 93 2" xfId="24777"/>
    <cellStyle name="Currency 93 3" xfId="24778"/>
    <cellStyle name="Currency 94" xfId="24779"/>
    <cellStyle name="Currency 94 2" xfId="24780"/>
    <cellStyle name="Currency 94 3" xfId="24781"/>
    <cellStyle name="Currency 95" xfId="24782"/>
    <cellStyle name="Currency 95 2" xfId="24783"/>
    <cellStyle name="Currency 95 3" xfId="24784"/>
    <cellStyle name="Currency 96" xfId="24785"/>
    <cellStyle name="Currency 96 2" xfId="24786"/>
    <cellStyle name="Currency 96 3" xfId="24787"/>
    <cellStyle name="Currency 97" xfId="24788"/>
    <cellStyle name="Currency 97 2" xfId="24789"/>
    <cellStyle name="Currency 97 3" xfId="24790"/>
    <cellStyle name="Currency 98" xfId="24791"/>
    <cellStyle name="Currency 98 2" xfId="24792"/>
    <cellStyle name="Currency 99" xfId="24793"/>
    <cellStyle name="Currency 99 2" xfId="24794"/>
    <cellStyle name="Currency0" xfId="24795"/>
    <cellStyle name="Currency0 2" xfId="24796"/>
    <cellStyle name="Currency0 2 2" xfId="24797"/>
    <cellStyle name="Currency0 3" xfId="24798"/>
    <cellStyle name="Date" xfId="24799"/>
    <cellStyle name="Date 2" xfId="24800"/>
    <cellStyle name="Date 2 2" xfId="24801"/>
    <cellStyle name="Date 2 2 2" xfId="24802"/>
    <cellStyle name="Date 2 3" xfId="24803"/>
    <cellStyle name="Date 3" xfId="24804"/>
    <cellStyle name="Date 3 2" xfId="24805"/>
    <cellStyle name="Date 4" xfId="24806"/>
    <cellStyle name="Date 5" xfId="24807"/>
    <cellStyle name="Date 6" xfId="24808"/>
    <cellStyle name="Explanatory Text 2" xfId="24809"/>
    <cellStyle name="Explanatory Text 2 2" xfId="24810"/>
    <cellStyle name="Explanatory Text 2 3" xfId="24811"/>
    <cellStyle name="Fixed" xfId="24812"/>
    <cellStyle name="Fixed 2" xfId="24813"/>
    <cellStyle name="Fixed 2 2" xfId="24814"/>
    <cellStyle name="Fixed 3" xfId="24815"/>
    <cellStyle name="Good 2" xfId="24816"/>
    <cellStyle name="Good 2 2" xfId="24817"/>
    <cellStyle name="Good 2 3" xfId="24818"/>
    <cellStyle name="Good 2 4" xfId="24819"/>
    <cellStyle name="Good 3" xfId="24820"/>
    <cellStyle name="Good 4" xfId="24821"/>
    <cellStyle name="Good 5" xfId="24822"/>
    <cellStyle name="Good 5 2" xfId="24823"/>
    <cellStyle name="Good 6" xfId="24824"/>
    <cellStyle name="Good 7" xfId="24825"/>
    <cellStyle name="Good 8" xfId="24826"/>
    <cellStyle name="Grey" xfId="24827"/>
    <cellStyle name="Heading 1 2" xfId="24828"/>
    <cellStyle name="Heading 1 2 10" xfId="24829"/>
    <cellStyle name="Heading 1 2 11" xfId="24830"/>
    <cellStyle name="Heading 1 2 12" xfId="24831"/>
    <cellStyle name="Heading 1 2 13" xfId="24832"/>
    <cellStyle name="Heading 1 2 14" xfId="24833"/>
    <cellStyle name="Heading 1 2 15" xfId="24834"/>
    <cellStyle name="Heading 1 2 16" xfId="24835"/>
    <cellStyle name="Heading 1 2 17" xfId="24836"/>
    <cellStyle name="Heading 1 2 18" xfId="24837"/>
    <cellStyle name="Heading 1 2 19" xfId="24838"/>
    <cellStyle name="Heading 1 2 2" xfId="24839"/>
    <cellStyle name="Heading 1 2 20" xfId="24840"/>
    <cellStyle name="Heading 1 2 21" xfId="24841"/>
    <cellStyle name="Heading 1 2 22" xfId="24842"/>
    <cellStyle name="Heading 1 2 3" xfId="24843"/>
    <cellStyle name="Heading 1 2 4" xfId="24844"/>
    <cellStyle name="Heading 1 2 5" xfId="24845"/>
    <cellStyle name="Heading 1 2 6" xfId="24846"/>
    <cellStyle name="Heading 1 2 7" xfId="24847"/>
    <cellStyle name="Heading 1 2 8" xfId="24848"/>
    <cellStyle name="Heading 1 2 9" xfId="24849"/>
    <cellStyle name="Heading 1 3" xfId="24850"/>
    <cellStyle name="Heading 1 3 10" xfId="24851"/>
    <cellStyle name="Heading 1 3 11" xfId="24852"/>
    <cellStyle name="Heading 1 3 12" xfId="24853"/>
    <cellStyle name="Heading 1 3 13" xfId="24854"/>
    <cellStyle name="Heading 1 3 14" xfId="24855"/>
    <cellStyle name="Heading 1 3 15" xfId="24856"/>
    <cellStyle name="Heading 1 3 16" xfId="24857"/>
    <cellStyle name="Heading 1 3 17" xfId="24858"/>
    <cellStyle name="Heading 1 3 18" xfId="24859"/>
    <cellStyle name="Heading 1 3 19" xfId="24860"/>
    <cellStyle name="Heading 1 3 2" xfId="24861"/>
    <cellStyle name="Heading 1 3 3" xfId="24862"/>
    <cellStyle name="Heading 1 3 4" xfId="24863"/>
    <cellStyle name="Heading 1 3 5" xfId="24864"/>
    <cellStyle name="Heading 1 3 6" xfId="24865"/>
    <cellStyle name="Heading 1 3 7" xfId="24866"/>
    <cellStyle name="Heading 1 3 8" xfId="24867"/>
    <cellStyle name="Heading 1 3 9" xfId="24868"/>
    <cellStyle name="Heading 1 4" xfId="24869"/>
    <cellStyle name="Heading 1 4 10" xfId="24870"/>
    <cellStyle name="Heading 1 4 11" xfId="24871"/>
    <cellStyle name="Heading 1 4 12" xfId="24872"/>
    <cellStyle name="Heading 1 4 13" xfId="24873"/>
    <cellStyle name="Heading 1 4 14" xfId="24874"/>
    <cellStyle name="Heading 1 4 15" xfId="24875"/>
    <cellStyle name="Heading 1 4 16" xfId="24876"/>
    <cellStyle name="Heading 1 4 17" xfId="24877"/>
    <cellStyle name="Heading 1 4 18" xfId="24878"/>
    <cellStyle name="Heading 1 4 19" xfId="24879"/>
    <cellStyle name="Heading 1 4 2" xfId="24880"/>
    <cellStyle name="Heading 1 4 3" xfId="24881"/>
    <cellStyle name="Heading 1 4 4" xfId="24882"/>
    <cellStyle name="Heading 1 4 5" xfId="24883"/>
    <cellStyle name="Heading 1 4 6" xfId="24884"/>
    <cellStyle name="Heading 1 4 7" xfId="24885"/>
    <cellStyle name="Heading 1 4 8" xfId="24886"/>
    <cellStyle name="Heading 1 4 9" xfId="24887"/>
    <cellStyle name="Heading 1 5" xfId="24888"/>
    <cellStyle name="Heading 1 5 10" xfId="24889"/>
    <cellStyle name="Heading 1 5 11" xfId="24890"/>
    <cellStyle name="Heading 1 5 12" xfId="24891"/>
    <cellStyle name="Heading 1 5 13" xfId="24892"/>
    <cellStyle name="Heading 1 5 14" xfId="24893"/>
    <cellStyle name="Heading 1 5 15" xfId="24894"/>
    <cellStyle name="Heading 1 5 16" xfId="24895"/>
    <cellStyle name="Heading 1 5 17" xfId="24896"/>
    <cellStyle name="Heading 1 5 18" xfId="24897"/>
    <cellStyle name="Heading 1 5 19" xfId="24898"/>
    <cellStyle name="Heading 1 5 2" xfId="24899"/>
    <cellStyle name="Heading 1 5 3" xfId="24900"/>
    <cellStyle name="Heading 1 5 4" xfId="24901"/>
    <cellStyle name="Heading 1 5 5" xfId="24902"/>
    <cellStyle name="Heading 1 5 6" xfId="24903"/>
    <cellStyle name="Heading 1 5 7" xfId="24904"/>
    <cellStyle name="Heading 1 5 8" xfId="24905"/>
    <cellStyle name="Heading 1 5 9" xfId="24906"/>
    <cellStyle name="Heading 1 6" xfId="24907"/>
    <cellStyle name="Heading 2 2" xfId="24908"/>
    <cellStyle name="Heading 2 2 10" xfId="24909"/>
    <cellStyle name="Heading 2 2 11" xfId="24910"/>
    <cellStyle name="Heading 2 2 12" xfId="24911"/>
    <cellStyle name="Heading 2 2 13" xfId="24912"/>
    <cellStyle name="Heading 2 2 14" xfId="24913"/>
    <cellStyle name="Heading 2 2 15" xfId="24914"/>
    <cellStyle name="Heading 2 2 16" xfId="24915"/>
    <cellStyle name="Heading 2 2 17" xfId="24916"/>
    <cellStyle name="Heading 2 2 18" xfId="24917"/>
    <cellStyle name="Heading 2 2 19" xfId="24918"/>
    <cellStyle name="Heading 2 2 2" xfId="24919"/>
    <cellStyle name="Heading 2 2 20" xfId="24920"/>
    <cellStyle name="Heading 2 2 21" xfId="24921"/>
    <cellStyle name="Heading 2 2 22" xfId="24922"/>
    <cellStyle name="Heading 2 2 3" xfId="24923"/>
    <cellStyle name="Heading 2 2 4" xfId="24924"/>
    <cellStyle name="Heading 2 2 5" xfId="24925"/>
    <cellStyle name="Heading 2 2 6" xfId="24926"/>
    <cellStyle name="Heading 2 2 7" xfId="24927"/>
    <cellStyle name="Heading 2 2 8" xfId="24928"/>
    <cellStyle name="Heading 2 2 9" xfId="24929"/>
    <cellStyle name="Heading 2 3" xfId="24930"/>
    <cellStyle name="Heading 2 3 10" xfId="24931"/>
    <cellStyle name="Heading 2 3 11" xfId="24932"/>
    <cellStyle name="Heading 2 3 12" xfId="24933"/>
    <cellStyle name="Heading 2 3 13" xfId="24934"/>
    <cellStyle name="Heading 2 3 14" xfId="24935"/>
    <cellStyle name="Heading 2 3 15" xfId="24936"/>
    <cellStyle name="Heading 2 3 16" xfId="24937"/>
    <cellStyle name="Heading 2 3 17" xfId="24938"/>
    <cellStyle name="Heading 2 3 18" xfId="24939"/>
    <cellStyle name="Heading 2 3 19" xfId="24940"/>
    <cellStyle name="Heading 2 3 2" xfId="24941"/>
    <cellStyle name="Heading 2 3 3" xfId="24942"/>
    <cellStyle name="Heading 2 3 4" xfId="24943"/>
    <cellStyle name="Heading 2 3 5" xfId="24944"/>
    <cellStyle name="Heading 2 3 6" xfId="24945"/>
    <cellStyle name="Heading 2 3 7" xfId="24946"/>
    <cellStyle name="Heading 2 3 8" xfId="24947"/>
    <cellStyle name="Heading 2 3 9" xfId="24948"/>
    <cellStyle name="Heading 2 4" xfId="24949"/>
    <cellStyle name="Heading 2 4 10" xfId="24950"/>
    <cellStyle name="Heading 2 4 11" xfId="24951"/>
    <cellStyle name="Heading 2 4 12" xfId="24952"/>
    <cellStyle name="Heading 2 4 13" xfId="24953"/>
    <cellStyle name="Heading 2 4 14" xfId="24954"/>
    <cellStyle name="Heading 2 4 15" xfId="24955"/>
    <cellStyle name="Heading 2 4 16" xfId="24956"/>
    <cellStyle name="Heading 2 4 17" xfId="24957"/>
    <cellStyle name="Heading 2 4 18" xfId="24958"/>
    <cellStyle name="Heading 2 4 19" xfId="24959"/>
    <cellStyle name="Heading 2 4 2" xfId="24960"/>
    <cellStyle name="Heading 2 4 3" xfId="24961"/>
    <cellStyle name="Heading 2 4 4" xfId="24962"/>
    <cellStyle name="Heading 2 4 5" xfId="24963"/>
    <cellStyle name="Heading 2 4 6" xfId="24964"/>
    <cellStyle name="Heading 2 4 7" xfId="24965"/>
    <cellStyle name="Heading 2 4 8" xfId="24966"/>
    <cellStyle name="Heading 2 4 9" xfId="24967"/>
    <cellStyle name="Heading 2 5" xfId="24968"/>
    <cellStyle name="Heading 2 5 10" xfId="24969"/>
    <cellStyle name="Heading 2 5 11" xfId="24970"/>
    <cellStyle name="Heading 2 5 12" xfId="24971"/>
    <cellStyle name="Heading 2 5 13" xfId="24972"/>
    <cellStyle name="Heading 2 5 14" xfId="24973"/>
    <cellStyle name="Heading 2 5 15" xfId="24974"/>
    <cellStyle name="Heading 2 5 16" xfId="24975"/>
    <cellStyle name="Heading 2 5 17" xfId="24976"/>
    <cellStyle name="Heading 2 5 18" xfId="24977"/>
    <cellStyle name="Heading 2 5 19" xfId="24978"/>
    <cellStyle name="Heading 2 5 2" xfId="24979"/>
    <cellStyle name="Heading 2 5 3" xfId="24980"/>
    <cellStyle name="Heading 2 5 4" xfId="24981"/>
    <cellStyle name="Heading 2 5 5" xfId="24982"/>
    <cellStyle name="Heading 2 5 6" xfId="24983"/>
    <cellStyle name="Heading 2 5 7" xfId="24984"/>
    <cellStyle name="Heading 2 5 8" xfId="24985"/>
    <cellStyle name="Heading 2 5 9" xfId="24986"/>
    <cellStyle name="Heading 2 6" xfId="24987"/>
    <cellStyle name="Heading 3 2" xfId="24988"/>
    <cellStyle name="Heading 3 2 10" xfId="24989"/>
    <cellStyle name="Heading 3 2 11" xfId="24990"/>
    <cellStyle name="Heading 3 2 12" xfId="24991"/>
    <cellStyle name="Heading 3 2 13" xfId="24992"/>
    <cellStyle name="Heading 3 2 14" xfId="24993"/>
    <cellStyle name="Heading 3 2 15" xfId="24994"/>
    <cellStyle name="Heading 3 2 16" xfId="24995"/>
    <cellStyle name="Heading 3 2 17" xfId="24996"/>
    <cellStyle name="Heading 3 2 18" xfId="24997"/>
    <cellStyle name="Heading 3 2 19" xfId="24998"/>
    <cellStyle name="Heading 3 2 2" xfId="24999"/>
    <cellStyle name="Heading 3 2 20" xfId="25000"/>
    <cellStyle name="Heading 3 2 21" xfId="25001"/>
    <cellStyle name="Heading 3 2 3" xfId="25002"/>
    <cellStyle name="Heading 3 2 4" xfId="25003"/>
    <cellStyle name="Heading 3 2 5" xfId="25004"/>
    <cellStyle name="Heading 3 2 6" xfId="25005"/>
    <cellStyle name="Heading 3 2 7" xfId="25006"/>
    <cellStyle name="Heading 3 2 8" xfId="25007"/>
    <cellStyle name="Heading 3 2 9" xfId="25008"/>
    <cellStyle name="Heading 3 3" xfId="25009"/>
    <cellStyle name="Heading 3 3 10" xfId="25010"/>
    <cellStyle name="Heading 3 3 11" xfId="25011"/>
    <cellStyle name="Heading 3 3 12" xfId="25012"/>
    <cellStyle name="Heading 3 3 13" xfId="25013"/>
    <cellStyle name="Heading 3 3 14" xfId="25014"/>
    <cellStyle name="Heading 3 3 15" xfId="25015"/>
    <cellStyle name="Heading 3 3 16" xfId="25016"/>
    <cellStyle name="Heading 3 3 17" xfId="25017"/>
    <cellStyle name="Heading 3 3 18" xfId="25018"/>
    <cellStyle name="Heading 3 3 19" xfId="25019"/>
    <cellStyle name="Heading 3 3 2" xfId="25020"/>
    <cellStyle name="Heading 3 3 3" xfId="25021"/>
    <cellStyle name="Heading 3 3 4" xfId="25022"/>
    <cellStyle name="Heading 3 3 5" xfId="25023"/>
    <cellStyle name="Heading 3 3 6" xfId="25024"/>
    <cellStyle name="Heading 3 3 7" xfId="25025"/>
    <cellStyle name="Heading 3 3 8" xfId="25026"/>
    <cellStyle name="Heading 3 3 9" xfId="25027"/>
    <cellStyle name="Heading 3 4" xfId="25028"/>
    <cellStyle name="Heading 3 4 10" xfId="25029"/>
    <cellStyle name="Heading 3 4 11" xfId="25030"/>
    <cellStyle name="Heading 3 4 12" xfId="25031"/>
    <cellStyle name="Heading 3 4 13" xfId="25032"/>
    <cellStyle name="Heading 3 4 14" xfId="25033"/>
    <cellStyle name="Heading 3 4 15" xfId="25034"/>
    <cellStyle name="Heading 3 4 16" xfId="25035"/>
    <cellStyle name="Heading 3 4 17" xfId="25036"/>
    <cellStyle name="Heading 3 4 18" xfId="25037"/>
    <cellStyle name="Heading 3 4 19" xfId="25038"/>
    <cellStyle name="Heading 3 4 2" xfId="25039"/>
    <cellStyle name="Heading 3 4 3" xfId="25040"/>
    <cellStyle name="Heading 3 4 4" xfId="25041"/>
    <cellStyle name="Heading 3 4 5" xfId="25042"/>
    <cellStyle name="Heading 3 4 6" xfId="25043"/>
    <cellStyle name="Heading 3 4 7" xfId="25044"/>
    <cellStyle name="Heading 3 4 8" xfId="25045"/>
    <cellStyle name="Heading 3 4 9" xfId="25046"/>
    <cellStyle name="Heading 3 5" xfId="25047"/>
    <cellStyle name="Heading 3 5 10" xfId="25048"/>
    <cellStyle name="Heading 3 5 11" xfId="25049"/>
    <cellStyle name="Heading 3 5 12" xfId="25050"/>
    <cellStyle name="Heading 3 5 13" xfId="25051"/>
    <cellStyle name="Heading 3 5 14" xfId="25052"/>
    <cellStyle name="Heading 3 5 15" xfId="25053"/>
    <cellStyle name="Heading 3 5 16" xfId="25054"/>
    <cellStyle name="Heading 3 5 17" xfId="25055"/>
    <cellStyle name="Heading 3 5 18" xfId="25056"/>
    <cellStyle name="Heading 3 5 19" xfId="25057"/>
    <cellStyle name="Heading 3 5 2" xfId="25058"/>
    <cellStyle name="Heading 3 5 3" xfId="25059"/>
    <cellStyle name="Heading 3 5 4" xfId="25060"/>
    <cellStyle name="Heading 3 5 5" xfId="25061"/>
    <cellStyle name="Heading 3 5 6" xfId="25062"/>
    <cellStyle name="Heading 3 5 7" xfId="25063"/>
    <cellStyle name="Heading 3 5 8" xfId="25064"/>
    <cellStyle name="Heading 3 5 9" xfId="25065"/>
    <cellStyle name="Heading 3 6" xfId="25066"/>
    <cellStyle name="Heading 4 2" xfId="25067"/>
    <cellStyle name="Heading 4 2 10" xfId="25068"/>
    <cellStyle name="Heading 4 2 11" xfId="25069"/>
    <cellStyle name="Heading 4 2 12" xfId="25070"/>
    <cellStyle name="Heading 4 2 13" xfId="25071"/>
    <cellStyle name="Heading 4 2 14" xfId="25072"/>
    <cellStyle name="Heading 4 2 15" xfId="25073"/>
    <cellStyle name="Heading 4 2 16" xfId="25074"/>
    <cellStyle name="Heading 4 2 17" xfId="25075"/>
    <cellStyle name="Heading 4 2 18" xfId="25076"/>
    <cellStyle name="Heading 4 2 19" xfId="25077"/>
    <cellStyle name="Heading 4 2 2" xfId="25078"/>
    <cellStyle name="Heading 4 2 20" xfId="25079"/>
    <cellStyle name="Heading 4 2 21" xfId="25080"/>
    <cellStyle name="Heading 4 2 3" xfId="25081"/>
    <cellStyle name="Heading 4 2 4" xfId="25082"/>
    <cellStyle name="Heading 4 2 5" xfId="25083"/>
    <cellStyle name="Heading 4 2 6" xfId="25084"/>
    <cellStyle name="Heading 4 2 7" xfId="25085"/>
    <cellStyle name="Heading 4 2 8" xfId="25086"/>
    <cellStyle name="Heading 4 2 9" xfId="25087"/>
    <cellStyle name="Heading 4 3" xfId="25088"/>
    <cellStyle name="Heading 4 3 10" xfId="25089"/>
    <cellStyle name="Heading 4 3 11" xfId="25090"/>
    <cellStyle name="Heading 4 3 12" xfId="25091"/>
    <cellStyle name="Heading 4 3 13" xfId="25092"/>
    <cellStyle name="Heading 4 3 14" xfId="25093"/>
    <cellStyle name="Heading 4 3 15" xfId="25094"/>
    <cellStyle name="Heading 4 3 16" xfId="25095"/>
    <cellStyle name="Heading 4 3 17" xfId="25096"/>
    <cellStyle name="Heading 4 3 18" xfId="25097"/>
    <cellStyle name="Heading 4 3 19" xfId="25098"/>
    <cellStyle name="Heading 4 3 2" xfId="25099"/>
    <cellStyle name="Heading 4 3 3" xfId="25100"/>
    <cellStyle name="Heading 4 3 4" xfId="25101"/>
    <cellStyle name="Heading 4 3 5" xfId="25102"/>
    <cellStyle name="Heading 4 3 6" xfId="25103"/>
    <cellStyle name="Heading 4 3 7" xfId="25104"/>
    <cellStyle name="Heading 4 3 8" xfId="25105"/>
    <cellStyle name="Heading 4 3 9" xfId="25106"/>
    <cellStyle name="Heading 4 4" xfId="25107"/>
    <cellStyle name="Heading 4 4 10" xfId="25108"/>
    <cellStyle name="Heading 4 4 11" xfId="25109"/>
    <cellStyle name="Heading 4 4 12" xfId="25110"/>
    <cellStyle name="Heading 4 4 13" xfId="25111"/>
    <cellStyle name="Heading 4 4 14" xfId="25112"/>
    <cellStyle name="Heading 4 4 15" xfId="25113"/>
    <cellStyle name="Heading 4 4 16" xfId="25114"/>
    <cellStyle name="Heading 4 4 17" xfId="25115"/>
    <cellStyle name="Heading 4 4 18" xfId="25116"/>
    <cellStyle name="Heading 4 4 19" xfId="25117"/>
    <cellStyle name="Heading 4 4 2" xfId="25118"/>
    <cellStyle name="Heading 4 4 3" xfId="25119"/>
    <cellStyle name="Heading 4 4 4" xfId="25120"/>
    <cellStyle name="Heading 4 4 5" xfId="25121"/>
    <cellStyle name="Heading 4 4 6" xfId="25122"/>
    <cellStyle name="Heading 4 4 7" xfId="25123"/>
    <cellStyle name="Heading 4 4 8" xfId="25124"/>
    <cellStyle name="Heading 4 4 9" xfId="25125"/>
    <cellStyle name="Heading 4 5" xfId="25126"/>
    <cellStyle name="Heading 4 5 10" xfId="25127"/>
    <cellStyle name="Heading 4 5 11" xfId="25128"/>
    <cellStyle name="Heading 4 5 12" xfId="25129"/>
    <cellStyle name="Heading 4 5 13" xfId="25130"/>
    <cellStyle name="Heading 4 5 14" xfId="25131"/>
    <cellStyle name="Heading 4 5 15" xfId="25132"/>
    <cellStyle name="Heading 4 5 16" xfId="25133"/>
    <cellStyle name="Heading 4 5 17" xfId="25134"/>
    <cellStyle name="Heading 4 5 18" xfId="25135"/>
    <cellStyle name="Heading 4 5 19" xfId="25136"/>
    <cellStyle name="Heading 4 5 2" xfId="25137"/>
    <cellStyle name="Heading 4 5 3" xfId="25138"/>
    <cellStyle name="Heading 4 5 4" xfId="25139"/>
    <cellStyle name="Heading 4 5 5" xfId="25140"/>
    <cellStyle name="Heading 4 5 6" xfId="25141"/>
    <cellStyle name="Heading 4 5 7" xfId="25142"/>
    <cellStyle name="Heading 4 5 8" xfId="25143"/>
    <cellStyle name="Heading 4 5 9" xfId="25144"/>
    <cellStyle name="Heading 4 6" xfId="25145"/>
    <cellStyle name="Hyperlink 2" xfId="25146"/>
    <cellStyle name="Input [yellow]" xfId="25147"/>
    <cellStyle name="Input [yellow] 2" xfId="25148"/>
    <cellStyle name="Input [yellow] 2 2" xfId="25149"/>
    <cellStyle name="Input [yellow] 2 2 2" xfId="25150"/>
    <cellStyle name="Input [yellow] 2 2 2 2" xfId="25151"/>
    <cellStyle name="Input [yellow] 3" xfId="25152"/>
    <cellStyle name="Input [yellow] 3 2" xfId="25153"/>
    <cellStyle name="Input [yellow] 3 2 2" xfId="25154"/>
    <cellStyle name="Input [yellow] 4" xfId="25155"/>
    <cellStyle name="Input 2" xfId="25156"/>
    <cellStyle name="Input 2 2" xfId="25157"/>
    <cellStyle name="Input 2 2 2" xfId="25158"/>
    <cellStyle name="Input 2 2 2 2" xfId="25159"/>
    <cellStyle name="Input 2 3" xfId="25160"/>
    <cellStyle name="Input 2 4" xfId="25161"/>
    <cellStyle name="Input 3" xfId="25162"/>
    <cellStyle name="Input 4" xfId="25163"/>
    <cellStyle name="Input 5" xfId="25164"/>
    <cellStyle name="Input 6" xfId="25165"/>
    <cellStyle name="Input 6 2" xfId="25166"/>
    <cellStyle name="Input 6 3" xfId="25167"/>
    <cellStyle name="Linked Cell 2" xfId="25168"/>
    <cellStyle name="Linked Cell 2 10" xfId="25169"/>
    <cellStyle name="Linked Cell 2 11" xfId="25170"/>
    <cellStyle name="Linked Cell 2 12" xfId="25171"/>
    <cellStyle name="Linked Cell 2 13" xfId="25172"/>
    <cellStyle name="Linked Cell 2 14" xfId="25173"/>
    <cellStyle name="Linked Cell 2 15" xfId="25174"/>
    <cellStyle name="Linked Cell 2 16" xfId="25175"/>
    <cellStyle name="Linked Cell 2 17" xfId="25176"/>
    <cellStyle name="Linked Cell 2 18" xfId="25177"/>
    <cellStyle name="Linked Cell 2 19" xfId="25178"/>
    <cellStyle name="Linked Cell 2 2" xfId="25179"/>
    <cellStyle name="Linked Cell 2 20" xfId="25180"/>
    <cellStyle name="Linked Cell 2 21" xfId="25181"/>
    <cellStyle name="Linked Cell 2 3" xfId="25182"/>
    <cellStyle name="Linked Cell 2 4" xfId="25183"/>
    <cellStyle name="Linked Cell 2 5" xfId="25184"/>
    <cellStyle name="Linked Cell 2 6" xfId="25185"/>
    <cellStyle name="Linked Cell 2 7" xfId="25186"/>
    <cellStyle name="Linked Cell 2 8" xfId="25187"/>
    <cellStyle name="Linked Cell 2 9" xfId="25188"/>
    <cellStyle name="Linked Cell 3" xfId="25189"/>
    <cellStyle name="Linked Cell 3 10" xfId="25190"/>
    <cellStyle name="Linked Cell 3 11" xfId="25191"/>
    <cellStyle name="Linked Cell 3 12" xfId="25192"/>
    <cellStyle name="Linked Cell 3 13" xfId="25193"/>
    <cellStyle name="Linked Cell 3 14" xfId="25194"/>
    <cellStyle name="Linked Cell 3 15" xfId="25195"/>
    <cellStyle name="Linked Cell 3 16" xfId="25196"/>
    <cellStyle name="Linked Cell 3 17" xfId="25197"/>
    <cellStyle name="Linked Cell 3 18" xfId="25198"/>
    <cellStyle name="Linked Cell 3 19" xfId="25199"/>
    <cellStyle name="Linked Cell 3 2" xfId="25200"/>
    <cellStyle name="Linked Cell 3 3" xfId="25201"/>
    <cellStyle name="Linked Cell 3 4" xfId="25202"/>
    <cellStyle name="Linked Cell 3 5" xfId="25203"/>
    <cellStyle name="Linked Cell 3 6" xfId="25204"/>
    <cellStyle name="Linked Cell 3 7" xfId="25205"/>
    <cellStyle name="Linked Cell 3 8" xfId="25206"/>
    <cellStyle name="Linked Cell 3 9" xfId="25207"/>
    <cellStyle name="Linked Cell 4" xfId="25208"/>
    <cellStyle name="Linked Cell 4 10" xfId="25209"/>
    <cellStyle name="Linked Cell 4 11" xfId="25210"/>
    <cellStyle name="Linked Cell 4 12" xfId="25211"/>
    <cellStyle name="Linked Cell 4 13" xfId="25212"/>
    <cellStyle name="Linked Cell 4 14" xfId="25213"/>
    <cellStyle name="Linked Cell 4 15" xfId="25214"/>
    <cellStyle name="Linked Cell 4 16" xfId="25215"/>
    <cellStyle name="Linked Cell 4 17" xfId="25216"/>
    <cellStyle name="Linked Cell 4 18" xfId="25217"/>
    <cellStyle name="Linked Cell 4 19" xfId="25218"/>
    <cellStyle name="Linked Cell 4 2" xfId="25219"/>
    <cellStyle name="Linked Cell 4 3" xfId="25220"/>
    <cellStyle name="Linked Cell 4 4" xfId="25221"/>
    <cellStyle name="Linked Cell 4 5" xfId="25222"/>
    <cellStyle name="Linked Cell 4 6" xfId="25223"/>
    <cellStyle name="Linked Cell 4 7" xfId="25224"/>
    <cellStyle name="Linked Cell 4 8" xfId="25225"/>
    <cellStyle name="Linked Cell 4 9" xfId="25226"/>
    <cellStyle name="Linked Cell 5" xfId="25227"/>
    <cellStyle name="Linked Cell 5 10" xfId="25228"/>
    <cellStyle name="Linked Cell 5 11" xfId="25229"/>
    <cellStyle name="Linked Cell 5 12" xfId="25230"/>
    <cellStyle name="Linked Cell 5 13" xfId="25231"/>
    <cellStyle name="Linked Cell 5 14" xfId="25232"/>
    <cellStyle name="Linked Cell 5 15" xfId="25233"/>
    <cellStyle name="Linked Cell 5 16" xfId="25234"/>
    <cellStyle name="Linked Cell 5 17" xfId="25235"/>
    <cellStyle name="Linked Cell 5 18" xfId="25236"/>
    <cellStyle name="Linked Cell 5 19" xfId="25237"/>
    <cellStyle name="Linked Cell 5 2" xfId="25238"/>
    <cellStyle name="Linked Cell 5 3" xfId="25239"/>
    <cellStyle name="Linked Cell 5 4" xfId="25240"/>
    <cellStyle name="Linked Cell 5 5" xfId="25241"/>
    <cellStyle name="Linked Cell 5 6" xfId="25242"/>
    <cellStyle name="Linked Cell 5 7" xfId="25243"/>
    <cellStyle name="Linked Cell 5 8" xfId="25244"/>
    <cellStyle name="Linked Cell 5 9" xfId="25245"/>
    <cellStyle name="Linked Cell 6" xfId="25246"/>
    <cellStyle name="M" xfId="25247"/>
    <cellStyle name="M 2" xfId="25248"/>
    <cellStyle name="M 2 2" xfId="25249"/>
    <cellStyle name="M 3" xfId="25250"/>
    <cellStyle name="M.00" xfId="25251"/>
    <cellStyle name="M.00 2" xfId="25252"/>
    <cellStyle name="M.00 2 2" xfId="25253"/>
    <cellStyle name="M.00 3" xfId="25254"/>
    <cellStyle name="M_9. Rev2Cost_GDPIPI" xfId="25255"/>
    <cellStyle name="M_lists" xfId="25256"/>
    <cellStyle name="M_lists_4. Current Monthly Fixed Charge" xfId="25257"/>
    <cellStyle name="M_Sheet4" xfId="25258"/>
    <cellStyle name="Neutral 2" xfId="25259"/>
    <cellStyle name="Neutral 2 10" xfId="25260"/>
    <cellStyle name="Neutral 2 11" xfId="25261"/>
    <cellStyle name="Neutral 2 12" xfId="25262"/>
    <cellStyle name="Neutral 2 13" xfId="25263"/>
    <cellStyle name="Neutral 2 14" xfId="25264"/>
    <cellStyle name="Neutral 2 15" xfId="25265"/>
    <cellStyle name="Neutral 2 16" xfId="25266"/>
    <cellStyle name="Neutral 2 17" xfId="25267"/>
    <cellStyle name="Neutral 2 18" xfId="25268"/>
    <cellStyle name="Neutral 2 19" xfId="25269"/>
    <cellStyle name="Neutral 2 2" xfId="25270"/>
    <cellStyle name="Neutral 2 20" xfId="25271"/>
    <cellStyle name="Neutral 2 21" xfId="25272"/>
    <cellStyle name="Neutral 2 3" xfId="25273"/>
    <cellStyle name="Neutral 2 4" xfId="25274"/>
    <cellStyle name="Neutral 2 5" xfId="25275"/>
    <cellStyle name="Neutral 2 6" xfId="25276"/>
    <cellStyle name="Neutral 2 7" xfId="25277"/>
    <cellStyle name="Neutral 2 8" xfId="25278"/>
    <cellStyle name="Neutral 2 9" xfId="25279"/>
    <cellStyle name="Neutral 3" xfId="25280"/>
    <cellStyle name="Neutral 3 10" xfId="25281"/>
    <cellStyle name="Neutral 3 11" xfId="25282"/>
    <cellStyle name="Neutral 3 12" xfId="25283"/>
    <cellStyle name="Neutral 3 13" xfId="25284"/>
    <cellStyle name="Neutral 3 14" xfId="25285"/>
    <cellStyle name="Neutral 3 15" xfId="25286"/>
    <cellStyle name="Neutral 3 16" xfId="25287"/>
    <cellStyle name="Neutral 3 17" xfId="25288"/>
    <cellStyle name="Neutral 3 18" xfId="25289"/>
    <cellStyle name="Neutral 3 19" xfId="25290"/>
    <cellStyle name="Neutral 3 2" xfId="25291"/>
    <cellStyle name="Neutral 3 3" xfId="25292"/>
    <cellStyle name="Neutral 3 4" xfId="25293"/>
    <cellStyle name="Neutral 3 5" xfId="25294"/>
    <cellStyle name="Neutral 3 6" xfId="25295"/>
    <cellStyle name="Neutral 3 7" xfId="25296"/>
    <cellStyle name="Neutral 3 8" xfId="25297"/>
    <cellStyle name="Neutral 3 9" xfId="25298"/>
    <cellStyle name="Neutral 4" xfId="25299"/>
    <cellStyle name="Neutral 4 10" xfId="25300"/>
    <cellStyle name="Neutral 4 11" xfId="25301"/>
    <cellStyle name="Neutral 4 12" xfId="25302"/>
    <cellStyle name="Neutral 4 13" xfId="25303"/>
    <cellStyle name="Neutral 4 14" xfId="25304"/>
    <cellStyle name="Neutral 4 15" xfId="25305"/>
    <cellStyle name="Neutral 4 16" xfId="25306"/>
    <cellStyle name="Neutral 4 17" xfId="25307"/>
    <cellStyle name="Neutral 4 18" xfId="25308"/>
    <cellStyle name="Neutral 4 19" xfId="25309"/>
    <cellStyle name="Neutral 4 2" xfId="25310"/>
    <cellStyle name="Neutral 4 3" xfId="25311"/>
    <cellStyle name="Neutral 4 4" xfId="25312"/>
    <cellStyle name="Neutral 4 5" xfId="25313"/>
    <cellStyle name="Neutral 4 6" xfId="25314"/>
    <cellStyle name="Neutral 4 7" xfId="25315"/>
    <cellStyle name="Neutral 4 8" xfId="25316"/>
    <cellStyle name="Neutral 4 9" xfId="25317"/>
    <cellStyle name="Neutral 5" xfId="25318"/>
    <cellStyle name="Neutral 5 10" xfId="25319"/>
    <cellStyle name="Neutral 5 11" xfId="25320"/>
    <cellStyle name="Neutral 5 12" xfId="25321"/>
    <cellStyle name="Neutral 5 13" xfId="25322"/>
    <cellStyle name="Neutral 5 14" xfId="25323"/>
    <cellStyle name="Neutral 5 15" xfId="25324"/>
    <cellStyle name="Neutral 5 16" xfId="25325"/>
    <cellStyle name="Neutral 5 17" xfId="25326"/>
    <cellStyle name="Neutral 5 18" xfId="25327"/>
    <cellStyle name="Neutral 5 19" xfId="25328"/>
    <cellStyle name="Neutral 5 2" xfId="25329"/>
    <cellStyle name="Neutral 5 3" xfId="25330"/>
    <cellStyle name="Neutral 5 4" xfId="25331"/>
    <cellStyle name="Neutral 5 5" xfId="25332"/>
    <cellStyle name="Neutral 5 6" xfId="25333"/>
    <cellStyle name="Neutral 5 7" xfId="25334"/>
    <cellStyle name="Neutral 5 8" xfId="25335"/>
    <cellStyle name="Neutral 5 9" xfId="25336"/>
    <cellStyle name="Neutral 6" xfId="25337"/>
    <cellStyle name="Normal" xfId="0" builtinId="0"/>
    <cellStyle name="Normal - Style1" xfId="25338"/>
    <cellStyle name="Normal - Style1 2" xfId="25339"/>
    <cellStyle name="Normal - Style1 2 2" xfId="25340"/>
    <cellStyle name="Normal - Style1 3" xfId="25341"/>
    <cellStyle name="Normal 10" xfId="25342"/>
    <cellStyle name="Normal 10 17" xfId="25343"/>
    <cellStyle name="Normal 10 17 2" xfId="25344"/>
    <cellStyle name="Normal 10 17 2 2" xfId="25345"/>
    <cellStyle name="Normal 10 17 3" xfId="25346"/>
    <cellStyle name="Normal 10 2" xfId="25347"/>
    <cellStyle name="Normal 10 2 2" xfId="25348"/>
    <cellStyle name="Normal 10 2 2 2" xfId="25349"/>
    <cellStyle name="Normal 10 2 3" xfId="25350"/>
    <cellStyle name="Normal 10 21" xfId="25351"/>
    <cellStyle name="Normal 10 21 2" xfId="25352"/>
    <cellStyle name="Normal 10 21 2 2" xfId="25353"/>
    <cellStyle name="Normal 10 21 3" xfId="25354"/>
    <cellStyle name="Normal 10 22" xfId="25355"/>
    <cellStyle name="Normal 10 22 2" xfId="25356"/>
    <cellStyle name="Normal 10 22 2 2" xfId="25357"/>
    <cellStyle name="Normal 10 22 3" xfId="25358"/>
    <cellStyle name="Normal 10 29" xfId="25359"/>
    <cellStyle name="Normal 10 29 2" xfId="25360"/>
    <cellStyle name="Normal 10 29 2 2" xfId="25361"/>
    <cellStyle name="Normal 10 29 3" xfId="25362"/>
    <cellStyle name="Normal 10 3" xfId="25363"/>
    <cellStyle name="Normal 10 3 2" xfId="25364"/>
    <cellStyle name="Normal 10 3 3" xfId="25365"/>
    <cellStyle name="Normal 10 4" xfId="25366"/>
    <cellStyle name="Normal 10 4 2" xfId="25367"/>
    <cellStyle name="Normal 10 4 3" xfId="25368"/>
    <cellStyle name="Normal 10 5" xfId="25369"/>
    <cellStyle name="Normal 10 5 2" xfId="25370"/>
    <cellStyle name="Normal 10 6" xfId="25371"/>
    <cellStyle name="Normal 100" xfId="25372"/>
    <cellStyle name="Normal 100 2" xfId="25373"/>
    <cellStyle name="Normal 100 2 2" xfId="25374"/>
    <cellStyle name="Normal 100 3" xfId="25375"/>
    <cellStyle name="Normal 101" xfId="25376"/>
    <cellStyle name="Normal 101 2" xfId="25377"/>
    <cellStyle name="Normal 102" xfId="25378"/>
    <cellStyle name="Normal 102 2" xfId="25379"/>
    <cellStyle name="Normal 103" xfId="25380"/>
    <cellStyle name="Normal 103 2" xfId="25381"/>
    <cellStyle name="Normal 104" xfId="25382"/>
    <cellStyle name="Normal 104 2" xfId="25383"/>
    <cellStyle name="Normal 104 2 2" xfId="25384"/>
    <cellStyle name="Normal 104 3" xfId="25385"/>
    <cellStyle name="Normal 105" xfId="25386"/>
    <cellStyle name="Normal 105 2" xfId="25387"/>
    <cellStyle name="Normal 105 2 2" xfId="25388"/>
    <cellStyle name="Normal 105 3" xfId="25389"/>
    <cellStyle name="Normal 106" xfId="25390"/>
    <cellStyle name="Normal 106 2" xfId="25391"/>
    <cellStyle name="Normal 106 2 2" xfId="25392"/>
    <cellStyle name="Normal 106 3" xfId="25393"/>
    <cellStyle name="Normal 106 3 2" xfId="25394"/>
    <cellStyle name="Normal 106 4" xfId="25395"/>
    <cellStyle name="Normal 106 4 2" xfId="25396"/>
    <cellStyle name="Normal 106 5" xfId="25397"/>
    <cellStyle name="Normal 106 5 2" xfId="25398"/>
    <cellStyle name="Normal 106 5 2 2" xfId="25399"/>
    <cellStyle name="Normal 106 5 2 3" xfId="25400"/>
    <cellStyle name="Normal 106 5 3" xfId="25401"/>
    <cellStyle name="Normal 106 5 4" xfId="25402"/>
    <cellStyle name="Normal 106 6" xfId="25403"/>
    <cellStyle name="Normal 106 6 2" xfId="25404"/>
    <cellStyle name="Normal 106 6 3" xfId="25405"/>
    <cellStyle name="Normal 106 7" xfId="25406"/>
    <cellStyle name="Normal 106 8" xfId="25407"/>
    <cellStyle name="Normal 106 9" xfId="25408"/>
    <cellStyle name="Normal 107" xfId="25409"/>
    <cellStyle name="Normal 107 2" xfId="25410"/>
    <cellStyle name="Normal 107 2 2" xfId="25411"/>
    <cellStyle name="Normal 107 3" xfId="25412"/>
    <cellStyle name="Normal 107 3 2" xfId="25413"/>
    <cellStyle name="Normal 107 3 2 2" xfId="25414"/>
    <cellStyle name="Normal 107 3 2 3" xfId="25415"/>
    <cellStyle name="Normal 107 3 3" xfId="25416"/>
    <cellStyle name="Normal 107 3 4" xfId="25417"/>
    <cellStyle name="Normal 107 4" xfId="25418"/>
    <cellStyle name="Normal 107 4 2" xfId="25419"/>
    <cellStyle name="Normal 107 4 3" xfId="25420"/>
    <cellStyle name="Normal 107 5" xfId="25421"/>
    <cellStyle name="Normal 107 6" xfId="25422"/>
    <cellStyle name="Normal 107 7" xfId="25423"/>
    <cellStyle name="Normal 108" xfId="25424"/>
    <cellStyle name="Normal 108 2" xfId="25425"/>
    <cellStyle name="Normal 108 2 2" xfId="25426"/>
    <cellStyle name="Normal 108 3" xfId="25427"/>
    <cellStyle name="Normal 109" xfId="25428"/>
    <cellStyle name="Normal 109 2" xfId="25429"/>
    <cellStyle name="Normal 109 2 2" xfId="25430"/>
    <cellStyle name="Normal 109 3" xfId="25431"/>
    <cellStyle name="Normal 11" xfId="25432"/>
    <cellStyle name="Normal 11 2" xfId="25433"/>
    <cellStyle name="Normal 11 2 2" xfId="25434"/>
    <cellStyle name="Normal 11 2 2 2" xfId="25435"/>
    <cellStyle name="Normal 11 2 3" xfId="25436"/>
    <cellStyle name="Normal 11 2 4" xfId="25437"/>
    <cellStyle name="Normal 11 3" xfId="25438"/>
    <cellStyle name="Normal 11 3 2" xfId="25439"/>
    <cellStyle name="Normal 11 3 3" xfId="25440"/>
    <cellStyle name="Normal 11 4" xfId="25441"/>
    <cellStyle name="Normal 11 4 2" xfId="25442"/>
    <cellStyle name="Normal 11 4 2 2" xfId="25443"/>
    <cellStyle name="Normal 11 4 3" xfId="25444"/>
    <cellStyle name="Normal 11 4 4" xfId="25445"/>
    <cellStyle name="Normal 11 4 5" xfId="25446"/>
    <cellStyle name="Normal 11 5" xfId="25447"/>
    <cellStyle name="Normal 110" xfId="25448"/>
    <cellStyle name="Normal 110 2" xfId="25449"/>
    <cellStyle name="Normal 110 2 2" xfId="25450"/>
    <cellStyle name="Normal 110 2 3" xfId="25451"/>
    <cellStyle name="Normal 110 3" xfId="25452"/>
    <cellStyle name="Normal 110 3 2" xfId="25453"/>
    <cellStyle name="Normal 110 4" xfId="25454"/>
    <cellStyle name="Normal 110 5" xfId="25455"/>
    <cellStyle name="Normal 111" xfId="25456"/>
    <cellStyle name="Normal 111 2" xfId="25457"/>
    <cellStyle name="Normal 111 2 2" xfId="25458"/>
    <cellStyle name="Normal 111 3" xfId="25459"/>
    <cellStyle name="Normal 112" xfId="25460"/>
    <cellStyle name="Normal 112 2" xfId="25461"/>
    <cellStyle name="Normal 112 2 2" xfId="25462"/>
    <cellStyle name="Normal 112 3" xfId="25463"/>
    <cellStyle name="Normal 113" xfId="25464"/>
    <cellStyle name="Normal 113 2" xfId="25465"/>
    <cellStyle name="Normal 113 2 2" xfId="25466"/>
    <cellStyle name="Normal 113 3" xfId="25467"/>
    <cellStyle name="Normal 114" xfId="25468"/>
    <cellStyle name="Normal 114 2" xfId="25469"/>
    <cellStyle name="Normal 114 2 2" xfId="25470"/>
    <cellStyle name="Normal 114 3" xfId="25471"/>
    <cellStyle name="Normal 115" xfId="25472"/>
    <cellStyle name="Normal 115 2" xfId="25473"/>
    <cellStyle name="Normal 115 2 2" xfId="25474"/>
    <cellStyle name="Normal 115 3" xfId="25475"/>
    <cellStyle name="Normal 116" xfId="25476"/>
    <cellStyle name="Normal 116 2" xfId="25477"/>
    <cellStyle name="Normal 116 2 2" xfId="25478"/>
    <cellStyle name="Normal 116 3" xfId="25479"/>
    <cellStyle name="Normal 117" xfId="25480"/>
    <cellStyle name="Normal 117 2" xfId="25481"/>
    <cellStyle name="Normal 117 2 2" xfId="25482"/>
    <cellStyle name="Normal 117 3" xfId="25483"/>
    <cellStyle name="Normal 118" xfId="25484"/>
    <cellStyle name="Normal 118 2" xfId="25485"/>
    <cellStyle name="Normal 118 2 2" xfId="25486"/>
    <cellStyle name="Normal 118 3" xfId="25487"/>
    <cellStyle name="Normal 119" xfId="25488"/>
    <cellStyle name="Normal 119 2" xfId="25489"/>
    <cellStyle name="Normal 119 2 2" xfId="25490"/>
    <cellStyle name="Normal 119 3" xfId="25491"/>
    <cellStyle name="Normal 12" xfId="25492"/>
    <cellStyle name="Normal 12 2" xfId="25493"/>
    <cellStyle name="Normal 12 2 2" xfId="25494"/>
    <cellStyle name="Normal 12 2 2 2" xfId="25495"/>
    <cellStyle name="Normal 12 2 3" xfId="25496"/>
    <cellStyle name="Normal 12 3" xfId="25497"/>
    <cellStyle name="Normal 12 3 2" xfId="25498"/>
    <cellStyle name="Normal 12 3 3" xfId="25499"/>
    <cellStyle name="Normal 12 4" xfId="25500"/>
    <cellStyle name="Normal 12 4 2" xfId="25501"/>
    <cellStyle name="Normal 12 4 3" xfId="25502"/>
    <cellStyle name="Normal 12 5" xfId="25503"/>
    <cellStyle name="Normal 12 5 2" xfId="25504"/>
    <cellStyle name="Normal 120" xfId="25505"/>
    <cellStyle name="Normal 120 2" xfId="25506"/>
    <cellStyle name="Normal 120 2 2" xfId="25507"/>
    <cellStyle name="Normal 120 3" xfId="25508"/>
    <cellStyle name="Normal 121" xfId="25509"/>
    <cellStyle name="Normal 121 2" xfId="25510"/>
    <cellStyle name="Normal 121 2 2" xfId="25511"/>
    <cellStyle name="Normal 121 3" xfId="25512"/>
    <cellStyle name="Normal 122" xfId="25513"/>
    <cellStyle name="Normal 122 2" xfId="25514"/>
    <cellStyle name="Normal 122 2 2" xfId="25515"/>
    <cellStyle name="Normal 122 3" xfId="25516"/>
    <cellStyle name="Normal 123" xfId="25517"/>
    <cellStyle name="Normal 123 2" xfId="25518"/>
    <cellStyle name="Normal 123 2 2" xfId="25519"/>
    <cellStyle name="Normal 124" xfId="25520"/>
    <cellStyle name="Normal 124 2" xfId="25521"/>
    <cellStyle name="Normal 124 2 2" xfId="25522"/>
    <cellStyle name="Normal 125" xfId="25523"/>
    <cellStyle name="Normal 125 2" xfId="25524"/>
    <cellStyle name="Normal 125 2 2" xfId="25525"/>
    <cellStyle name="Normal 126" xfId="25526"/>
    <cellStyle name="Normal 126 2" xfId="25527"/>
    <cellStyle name="Normal 126 2 2" xfId="25528"/>
    <cellStyle name="Normal 127" xfId="25529"/>
    <cellStyle name="Normal 127 2" xfId="25530"/>
    <cellStyle name="Normal 127 2 2" xfId="25531"/>
    <cellStyle name="Normal 128" xfId="25532"/>
    <cellStyle name="Normal 128 2" xfId="25533"/>
    <cellStyle name="Normal 128 2 2" xfId="25534"/>
    <cellStyle name="Normal 129" xfId="25535"/>
    <cellStyle name="Normal 129 2" xfId="25536"/>
    <cellStyle name="Normal 129 2 2" xfId="25537"/>
    <cellStyle name="Normal 13" xfId="25538"/>
    <cellStyle name="Normal 13 10" xfId="25539"/>
    <cellStyle name="Normal 13 11" xfId="25540"/>
    <cellStyle name="Normal 13 12" xfId="25541"/>
    <cellStyle name="Normal 13 13" xfId="25542"/>
    <cellStyle name="Normal 13 14" xfId="25543"/>
    <cellStyle name="Normal 13 15" xfId="25544"/>
    <cellStyle name="Normal 13 16" xfId="25545"/>
    <cellStyle name="Normal 13 17" xfId="25546"/>
    <cellStyle name="Normal 13 17 2" xfId="25547"/>
    <cellStyle name="Normal 13 17 3" xfId="25548"/>
    <cellStyle name="Normal 13 17 4" xfId="25549"/>
    <cellStyle name="Normal 13 18" xfId="25550"/>
    <cellStyle name="Normal 13 19" xfId="25551"/>
    <cellStyle name="Normal 13 2" xfId="25552"/>
    <cellStyle name="Normal 13 2 2" xfId="25553"/>
    <cellStyle name="Normal 13 2 2 2" xfId="25554"/>
    <cellStyle name="Normal 13 2 2 2 2" xfId="25555"/>
    <cellStyle name="Normal 13 2 2 3" xfId="25556"/>
    <cellStyle name="Normal 13 2 2 4" xfId="25557"/>
    <cellStyle name="Normal 13 2 2 5" xfId="25558"/>
    <cellStyle name="Normal 13 2 3" xfId="25559"/>
    <cellStyle name="Normal 13 2 3 2" xfId="25560"/>
    <cellStyle name="Normal 13 2 3 3" xfId="25561"/>
    <cellStyle name="Normal 13 2 4" xfId="25562"/>
    <cellStyle name="Normal 13 2 4 2" xfId="25563"/>
    <cellStyle name="Normal 13 2 5" xfId="25564"/>
    <cellStyle name="Normal 13 2 6" xfId="25565"/>
    <cellStyle name="Normal 13 20" xfId="25566"/>
    <cellStyle name="Normal 13 21" xfId="25567"/>
    <cellStyle name="Normal 13 22" xfId="25568"/>
    <cellStyle name="Normal 13 23" xfId="25569"/>
    <cellStyle name="Normal 13 24" xfId="25570"/>
    <cellStyle name="Normal 13 3" xfId="25571"/>
    <cellStyle name="Normal 13 3 2" xfId="25572"/>
    <cellStyle name="Normal 13 3 2 2" xfId="25573"/>
    <cellStyle name="Normal 13 3 3" xfId="25574"/>
    <cellStyle name="Normal 13 3 3 2" xfId="25575"/>
    <cellStyle name="Normal 13 3 4" xfId="25576"/>
    <cellStyle name="Normal 13 3 5" xfId="25577"/>
    <cellStyle name="Normal 13 4" xfId="25578"/>
    <cellStyle name="Normal 13 4 2" xfId="25579"/>
    <cellStyle name="Normal 13 4 3" xfId="25580"/>
    <cellStyle name="Normal 13 5" xfId="25581"/>
    <cellStyle name="Normal 13 6" xfId="25582"/>
    <cellStyle name="Normal 13 6 2" xfId="25583"/>
    <cellStyle name="Normal 13 7" xfId="25584"/>
    <cellStyle name="Normal 13 8" xfId="25585"/>
    <cellStyle name="Normal 13 9" xfId="25586"/>
    <cellStyle name="Normal 130" xfId="25587"/>
    <cellStyle name="Normal 130 2" xfId="25588"/>
    <cellStyle name="Normal 130 2 2" xfId="25589"/>
    <cellStyle name="Normal 131" xfId="25590"/>
    <cellStyle name="Normal 131 2" xfId="25591"/>
    <cellStyle name="Normal 131 2 2" xfId="25592"/>
    <cellStyle name="Normal 132" xfId="25593"/>
    <cellStyle name="Normal 132 2" xfId="25594"/>
    <cellStyle name="Normal 132 2 2" xfId="25595"/>
    <cellStyle name="Normal 133" xfId="25596"/>
    <cellStyle name="Normal 133 2" xfId="25597"/>
    <cellStyle name="Normal 133 2 2" xfId="25598"/>
    <cellStyle name="Normal 134" xfId="25599"/>
    <cellStyle name="Normal 134 2" xfId="25600"/>
    <cellStyle name="Normal 134 2 2" xfId="25601"/>
    <cellStyle name="Normal 135" xfId="25602"/>
    <cellStyle name="Normal 135 2" xfId="25603"/>
    <cellStyle name="Normal 135 2 2" xfId="25604"/>
    <cellStyle name="Normal 135 3" xfId="25605"/>
    <cellStyle name="Normal 136" xfId="25606"/>
    <cellStyle name="Normal 136 2" xfId="25607"/>
    <cellStyle name="Normal 136 2 2" xfId="25608"/>
    <cellStyle name="Normal 136 3" xfId="25609"/>
    <cellStyle name="Normal 136 3 2" xfId="25610"/>
    <cellStyle name="Normal 136 3 2 2" xfId="25611"/>
    <cellStyle name="Normal 136 3 2 3" xfId="25612"/>
    <cellStyle name="Normal 136 3 3" xfId="25613"/>
    <cellStyle name="Normal 136 3 4" xfId="25614"/>
    <cellStyle name="Normal 136 4" xfId="25615"/>
    <cellStyle name="Normal 136 4 2" xfId="25616"/>
    <cellStyle name="Normal 136 4 3" xfId="25617"/>
    <cellStyle name="Normal 136 5" xfId="25618"/>
    <cellStyle name="Normal 136 6" xfId="25619"/>
    <cellStyle name="Normal 137" xfId="25620"/>
    <cellStyle name="Normal 137 2" xfId="25621"/>
    <cellStyle name="Normal 137 2 2" xfId="25622"/>
    <cellStyle name="Normal 137 3" xfId="25623"/>
    <cellStyle name="Normal 137 3 2" xfId="25624"/>
    <cellStyle name="Normal 137 3 2 2" xfId="25625"/>
    <cellStyle name="Normal 137 3 2 3" xfId="25626"/>
    <cellStyle name="Normal 137 3 3" xfId="25627"/>
    <cellStyle name="Normal 137 3 4" xfId="25628"/>
    <cellStyle name="Normal 137 4" xfId="25629"/>
    <cellStyle name="Normal 137 4 2" xfId="25630"/>
    <cellStyle name="Normal 137 4 3" xfId="25631"/>
    <cellStyle name="Normal 137 5" xfId="25632"/>
    <cellStyle name="Normal 137 6" xfId="25633"/>
    <cellStyle name="Normal 138" xfId="25634"/>
    <cellStyle name="Normal 138 2" xfId="25635"/>
    <cellStyle name="Normal 138 2 2" xfId="25636"/>
    <cellStyle name="Normal 138 3" xfId="25637"/>
    <cellStyle name="Normal 138 3 2" xfId="25638"/>
    <cellStyle name="Normal 138 3 2 2" xfId="25639"/>
    <cellStyle name="Normal 138 3 2 3" xfId="25640"/>
    <cellStyle name="Normal 138 3 3" xfId="25641"/>
    <cellStyle name="Normal 138 3 4" xfId="25642"/>
    <cellStyle name="Normal 138 4" xfId="25643"/>
    <cellStyle name="Normal 138 4 2" xfId="25644"/>
    <cellStyle name="Normal 138 4 3" xfId="25645"/>
    <cellStyle name="Normal 138 5" xfId="25646"/>
    <cellStyle name="Normal 138 6" xfId="25647"/>
    <cellStyle name="Normal 139" xfId="25648"/>
    <cellStyle name="Normal 139 2" xfId="25649"/>
    <cellStyle name="Normal 139 2 2" xfId="25650"/>
    <cellStyle name="Normal 139 3" xfId="25651"/>
    <cellStyle name="Normal 139 3 2" xfId="25652"/>
    <cellStyle name="Normal 139 3 2 2" xfId="25653"/>
    <cellStyle name="Normal 139 3 2 3" xfId="25654"/>
    <cellStyle name="Normal 139 3 3" xfId="25655"/>
    <cellStyle name="Normal 139 3 4" xfId="25656"/>
    <cellStyle name="Normal 139 4" xfId="25657"/>
    <cellStyle name="Normal 139 4 2" xfId="25658"/>
    <cellStyle name="Normal 139 4 3" xfId="25659"/>
    <cellStyle name="Normal 139 5" xfId="25660"/>
    <cellStyle name="Normal 139 6" xfId="25661"/>
    <cellStyle name="Normal 14" xfId="25662"/>
    <cellStyle name="Normal 14 2" xfId="25663"/>
    <cellStyle name="Normal 14 2 2" xfId="25664"/>
    <cellStyle name="Normal 14 2 2 2" xfId="25665"/>
    <cellStyle name="Normal 14 2 3" xfId="25666"/>
    <cellStyle name="Normal 14 2 4" xfId="25667"/>
    <cellStyle name="Normal 14 3" xfId="25668"/>
    <cellStyle name="Normal 14 3 2" xfId="25669"/>
    <cellStyle name="Normal 14 3 3" xfId="25670"/>
    <cellStyle name="Normal 14 4" xfId="25671"/>
    <cellStyle name="Normal 14 4 2" xfId="25672"/>
    <cellStyle name="Normal 14 4 3" xfId="25673"/>
    <cellStyle name="Normal 14 4 4" xfId="25674"/>
    <cellStyle name="Normal 14 5" xfId="25675"/>
    <cellStyle name="Normal 14 5 2" xfId="25676"/>
    <cellStyle name="Normal 140" xfId="25677"/>
    <cellStyle name="Normal 140 2" xfId="25678"/>
    <cellStyle name="Normal 140 2 2" xfId="25679"/>
    <cellStyle name="Normal 140 3" xfId="25680"/>
    <cellStyle name="Normal 140 3 2" xfId="25681"/>
    <cellStyle name="Normal 140 3 2 2" xfId="25682"/>
    <cellStyle name="Normal 140 3 2 3" xfId="25683"/>
    <cellStyle name="Normal 140 3 3" xfId="25684"/>
    <cellStyle name="Normal 140 3 4" xfId="25685"/>
    <cellStyle name="Normal 140 4" xfId="25686"/>
    <cellStyle name="Normal 140 4 2" xfId="25687"/>
    <cellStyle name="Normal 140 4 3" xfId="25688"/>
    <cellStyle name="Normal 140 5" xfId="25689"/>
    <cellStyle name="Normal 140 6" xfId="25690"/>
    <cellStyle name="Normal 141" xfId="25691"/>
    <cellStyle name="Normal 141 2" xfId="25692"/>
    <cellStyle name="Normal 141 2 2" xfId="25693"/>
    <cellStyle name="Normal 141 3" xfId="25694"/>
    <cellStyle name="Normal 141 3 2" xfId="25695"/>
    <cellStyle name="Normal 141 3 2 2" xfId="25696"/>
    <cellStyle name="Normal 141 3 2 3" xfId="25697"/>
    <cellStyle name="Normal 141 3 3" xfId="25698"/>
    <cellStyle name="Normal 141 3 4" xfId="25699"/>
    <cellStyle name="Normal 141 4" xfId="25700"/>
    <cellStyle name="Normal 141 4 2" xfId="25701"/>
    <cellStyle name="Normal 141 4 3" xfId="25702"/>
    <cellStyle name="Normal 141 5" xfId="25703"/>
    <cellStyle name="Normal 141 6" xfId="25704"/>
    <cellStyle name="Normal 142" xfId="25705"/>
    <cellStyle name="Normal 142 2" xfId="25706"/>
    <cellStyle name="Normal 142 2 2" xfId="25707"/>
    <cellStyle name="Normal 142 3" xfId="25708"/>
    <cellStyle name="Normal 142 3 2" xfId="25709"/>
    <cellStyle name="Normal 142 3 2 2" xfId="25710"/>
    <cellStyle name="Normal 142 3 2 3" xfId="25711"/>
    <cellStyle name="Normal 142 3 3" xfId="25712"/>
    <cellStyle name="Normal 142 3 4" xfId="25713"/>
    <cellStyle name="Normal 142 4" xfId="25714"/>
    <cellStyle name="Normal 142 4 2" xfId="25715"/>
    <cellStyle name="Normal 142 4 3" xfId="25716"/>
    <cellStyle name="Normal 142 5" xfId="25717"/>
    <cellStyle name="Normal 142 6" xfId="25718"/>
    <cellStyle name="Normal 143" xfId="25719"/>
    <cellStyle name="Normal 143 2" xfId="25720"/>
    <cellStyle name="Normal 143 2 2" xfId="25721"/>
    <cellStyle name="Normal 143 3" xfId="25722"/>
    <cellStyle name="Normal 143 3 2" xfId="25723"/>
    <cellStyle name="Normal 143 3 2 2" xfId="25724"/>
    <cellStyle name="Normal 143 3 2 3" xfId="25725"/>
    <cellStyle name="Normal 143 3 3" xfId="25726"/>
    <cellStyle name="Normal 143 3 4" xfId="25727"/>
    <cellStyle name="Normal 143 4" xfId="25728"/>
    <cellStyle name="Normal 143 4 2" xfId="25729"/>
    <cellStyle name="Normal 143 4 3" xfId="25730"/>
    <cellStyle name="Normal 143 5" xfId="25731"/>
    <cellStyle name="Normal 143 6" xfId="25732"/>
    <cellStyle name="Normal 144" xfId="25733"/>
    <cellStyle name="Normal 144 2" xfId="25734"/>
    <cellStyle name="Normal 144 2 2" xfId="25735"/>
    <cellStyle name="Normal 144 3" xfId="25736"/>
    <cellStyle name="Normal 144 3 2" xfId="25737"/>
    <cellStyle name="Normal 144 3 2 2" xfId="25738"/>
    <cellStyle name="Normal 144 3 2 3" xfId="25739"/>
    <cellStyle name="Normal 144 3 3" xfId="25740"/>
    <cellStyle name="Normal 144 3 4" xfId="25741"/>
    <cellStyle name="Normal 144 4" xfId="25742"/>
    <cellStyle name="Normal 144 4 2" xfId="25743"/>
    <cellStyle name="Normal 144 4 3" xfId="25744"/>
    <cellStyle name="Normal 144 5" xfId="25745"/>
    <cellStyle name="Normal 144 6" xfId="25746"/>
    <cellStyle name="Normal 145" xfId="25747"/>
    <cellStyle name="Normal 145 2" xfId="25748"/>
    <cellStyle name="Normal 145 2 2" xfId="25749"/>
    <cellStyle name="Normal 145 3" xfId="25750"/>
    <cellStyle name="Normal 145 3 2" xfId="25751"/>
    <cellStyle name="Normal 145 3 2 2" xfId="25752"/>
    <cellStyle name="Normal 145 3 2 3" xfId="25753"/>
    <cellStyle name="Normal 145 3 3" xfId="25754"/>
    <cellStyle name="Normal 145 3 4" xfId="25755"/>
    <cellStyle name="Normal 145 4" xfId="25756"/>
    <cellStyle name="Normal 145 4 2" xfId="25757"/>
    <cellStyle name="Normal 145 4 3" xfId="25758"/>
    <cellStyle name="Normal 145 5" xfId="25759"/>
    <cellStyle name="Normal 145 6" xfId="25760"/>
    <cellStyle name="Normal 146" xfId="25761"/>
    <cellStyle name="Normal 146 2" xfId="25762"/>
    <cellStyle name="Normal 146 2 2" xfId="25763"/>
    <cellStyle name="Normal 146 3" xfId="25764"/>
    <cellStyle name="Normal 146 3 2" xfId="25765"/>
    <cellStyle name="Normal 146 3 2 2" xfId="25766"/>
    <cellStyle name="Normal 146 3 2 3" xfId="25767"/>
    <cellStyle name="Normal 146 3 3" xfId="25768"/>
    <cellStyle name="Normal 146 3 4" xfId="25769"/>
    <cellStyle name="Normal 146 4" xfId="25770"/>
    <cellStyle name="Normal 146 4 2" xfId="25771"/>
    <cellStyle name="Normal 146 4 3" xfId="25772"/>
    <cellStyle name="Normal 146 5" xfId="25773"/>
    <cellStyle name="Normal 146 6" xfId="25774"/>
    <cellStyle name="Normal 147" xfId="25775"/>
    <cellStyle name="Normal 147 2" xfId="25776"/>
    <cellStyle name="Normal 147 2 2" xfId="25777"/>
    <cellStyle name="Normal 147 3" xfId="25778"/>
    <cellStyle name="Normal 147 3 2" xfId="25779"/>
    <cellStyle name="Normal 147 3 2 2" xfId="25780"/>
    <cellStyle name="Normal 147 3 2 3" xfId="25781"/>
    <cellStyle name="Normal 147 3 3" xfId="25782"/>
    <cellStyle name="Normal 147 3 4" xfId="25783"/>
    <cellStyle name="Normal 147 4" xfId="25784"/>
    <cellStyle name="Normal 147 4 2" xfId="25785"/>
    <cellStyle name="Normal 147 4 3" xfId="25786"/>
    <cellStyle name="Normal 147 5" xfId="25787"/>
    <cellStyle name="Normal 147 6" xfId="25788"/>
    <cellStyle name="Normal 148" xfId="25789"/>
    <cellStyle name="Normal 148 2" xfId="25790"/>
    <cellStyle name="Normal 149" xfId="25791"/>
    <cellStyle name="Normal 149 2" xfId="25792"/>
    <cellStyle name="Normal 15" xfId="25793"/>
    <cellStyle name="Normal 15 2" xfId="25794"/>
    <cellStyle name="Normal 15 2 2" xfId="25795"/>
    <cellStyle name="Normal 15 2 2 2" xfId="25796"/>
    <cellStyle name="Normal 15 2 3" xfId="25797"/>
    <cellStyle name="Normal 15 3" xfId="25798"/>
    <cellStyle name="Normal 15 3 2" xfId="25799"/>
    <cellStyle name="Normal 15 3 3" xfId="25800"/>
    <cellStyle name="Normal 15 4" xfId="25801"/>
    <cellStyle name="Normal 15 4 2" xfId="25802"/>
    <cellStyle name="Normal 15 4 3" xfId="25803"/>
    <cellStyle name="Normal 15 5" xfId="25804"/>
    <cellStyle name="Normal 15 5 2" xfId="25805"/>
    <cellStyle name="Normal 150" xfId="25806"/>
    <cellStyle name="Normal 150 2" xfId="25807"/>
    <cellStyle name="Normal 151" xfId="25808"/>
    <cellStyle name="Normal 151 2" xfId="25809"/>
    <cellStyle name="Normal 152" xfId="25810"/>
    <cellStyle name="Normal 152 2" xfId="25811"/>
    <cellStyle name="Normal 153" xfId="25812"/>
    <cellStyle name="Normal 153 2" xfId="25813"/>
    <cellStyle name="Normal 154" xfId="25814"/>
    <cellStyle name="Normal 154 2" xfId="25815"/>
    <cellStyle name="Normal 155" xfId="25816"/>
    <cellStyle name="Normal 155 2" xfId="25817"/>
    <cellStyle name="Normal 156" xfId="25818"/>
    <cellStyle name="Normal 156 2" xfId="25819"/>
    <cellStyle name="Normal 157" xfId="25820"/>
    <cellStyle name="Normal 157 2" xfId="25821"/>
    <cellStyle name="Normal 158" xfId="25822"/>
    <cellStyle name="Normal 158 2" xfId="25823"/>
    <cellStyle name="Normal 159" xfId="25824"/>
    <cellStyle name="Normal 159 2" xfId="25825"/>
    <cellStyle name="Normal 16" xfId="25826"/>
    <cellStyle name="Normal 16 2" xfId="25827"/>
    <cellStyle name="Normal 16 2 2" xfId="25828"/>
    <cellStyle name="Normal 16 2 2 2" xfId="25829"/>
    <cellStyle name="Normal 16 2 2 2 2" xfId="25830"/>
    <cellStyle name="Normal 16 2 2 2 3" xfId="25831"/>
    <cellStyle name="Normal 16 2 2 3" xfId="25832"/>
    <cellStyle name="Normal 16 2 3" xfId="25833"/>
    <cellStyle name="Normal 16 3" xfId="25834"/>
    <cellStyle name="Normal 16 3 2" xfId="25835"/>
    <cellStyle name="Normal 16 3 2 2" xfId="25836"/>
    <cellStyle name="Normal 16 3 3" xfId="25837"/>
    <cellStyle name="Normal 16 3 4" xfId="25838"/>
    <cellStyle name="Normal 16 4" xfId="25839"/>
    <cellStyle name="Normal 16 4 2" xfId="25840"/>
    <cellStyle name="Normal 16 4 2 2" xfId="25841"/>
    <cellStyle name="Normal 16 4 2 3" xfId="25842"/>
    <cellStyle name="Normal 16 4 3" xfId="25843"/>
    <cellStyle name="Normal 160" xfId="25844"/>
    <cellStyle name="Normal 160 2" xfId="25845"/>
    <cellStyle name="Normal 161" xfId="25846"/>
    <cellStyle name="Normal 161 2" xfId="25847"/>
    <cellStyle name="Normal 162" xfId="25848"/>
    <cellStyle name="Normal 162 2" xfId="25849"/>
    <cellStyle name="Normal 163" xfId="25850"/>
    <cellStyle name="Normal 163 2" xfId="25851"/>
    <cellStyle name="Normal 164" xfId="25852"/>
    <cellStyle name="Normal 164 2" xfId="25853"/>
    <cellStyle name="Normal 165" xfId="25854"/>
    <cellStyle name="Normal 165 2" xfId="25855"/>
    <cellStyle name="Normal 166" xfId="25856"/>
    <cellStyle name="Normal 166 2" xfId="25857"/>
    <cellStyle name="Normal 167" xfId="25858"/>
    <cellStyle name="Normal 167 2" xfId="25859"/>
    <cellStyle name="Normal 168" xfId="25860"/>
    <cellStyle name="Normal 168 2" xfId="25861"/>
    <cellStyle name="Normal 169" xfId="25862"/>
    <cellStyle name="Normal 169 2" xfId="25863"/>
    <cellStyle name="Normal 17" xfId="25864"/>
    <cellStyle name="Normal 17 2" xfId="25865"/>
    <cellStyle name="Normal 17 2 2" xfId="25866"/>
    <cellStyle name="Normal 17 2 2 2" xfId="25867"/>
    <cellStyle name="Normal 17 2 3" xfId="25868"/>
    <cellStyle name="Normal 17 3" xfId="25869"/>
    <cellStyle name="Normal 17 3 2" xfId="25870"/>
    <cellStyle name="Normal 17 3 3" xfId="25871"/>
    <cellStyle name="Normal 17 4" xfId="25872"/>
    <cellStyle name="Normal 17 4 2" xfId="25873"/>
    <cellStyle name="Normal 17 5" xfId="25874"/>
    <cellStyle name="Normal 170" xfId="25875"/>
    <cellStyle name="Normal 170 2" xfId="25876"/>
    <cellStyle name="Normal 171" xfId="25877"/>
    <cellStyle name="Normal 171 2" xfId="25878"/>
    <cellStyle name="Normal 172" xfId="25879"/>
    <cellStyle name="Normal 172 2" xfId="25880"/>
    <cellStyle name="Normal 173" xfId="25881"/>
    <cellStyle name="Normal 173 2" xfId="25882"/>
    <cellStyle name="Normal 174" xfId="25883"/>
    <cellStyle name="Normal 174 2" xfId="25884"/>
    <cellStyle name="Normal 175" xfId="25885"/>
    <cellStyle name="Normal 175 2" xfId="25886"/>
    <cellStyle name="Normal 176" xfId="25887"/>
    <cellStyle name="Normal 176 2" xfId="25888"/>
    <cellStyle name="Normal 177" xfId="25889"/>
    <cellStyle name="Normal 177 2" xfId="25890"/>
    <cellStyle name="Normal 178" xfId="25891"/>
    <cellStyle name="Normal 178 2" xfId="25892"/>
    <cellStyle name="Normal 179" xfId="25893"/>
    <cellStyle name="Normal 179 2" xfId="25894"/>
    <cellStyle name="Normal 18" xfId="25895"/>
    <cellStyle name="Normal 18 10" xfId="25896"/>
    <cellStyle name="Normal 18 10 2" xfId="25897"/>
    <cellStyle name="Normal 18 10 3" xfId="25898"/>
    <cellStyle name="Normal 18 10 4" xfId="25899"/>
    <cellStyle name="Normal 18 10 5" xfId="25900"/>
    <cellStyle name="Normal 18 10 6" xfId="25901"/>
    <cellStyle name="Normal 18 10 7" xfId="25902"/>
    <cellStyle name="Normal 18 10 8" xfId="25903"/>
    <cellStyle name="Normal 18 11" xfId="25904"/>
    <cellStyle name="Normal 18 12" xfId="25905"/>
    <cellStyle name="Normal 18 13" xfId="25906"/>
    <cellStyle name="Normal 18 14" xfId="25907"/>
    <cellStyle name="Normal 18 15" xfId="25908"/>
    <cellStyle name="Normal 18 16" xfId="25909"/>
    <cellStyle name="Normal 18 17" xfId="25910"/>
    <cellStyle name="Normal 18 2" xfId="25911"/>
    <cellStyle name="Normal 18 2 2" xfId="25912"/>
    <cellStyle name="Normal 18 2 2 2" xfId="25913"/>
    <cellStyle name="Normal 18 2 3" xfId="25914"/>
    <cellStyle name="Normal 18 2 4" xfId="25915"/>
    <cellStyle name="Normal 18 2 5" xfId="25916"/>
    <cellStyle name="Normal 18 2 6" xfId="25917"/>
    <cellStyle name="Normal 18 2 7" xfId="25918"/>
    <cellStyle name="Normal 18 2 8" xfId="25919"/>
    <cellStyle name="Normal 18 3" xfId="25920"/>
    <cellStyle name="Normal 18 3 2" xfId="25921"/>
    <cellStyle name="Normal 18 3 3" xfId="25922"/>
    <cellStyle name="Normal 18 3 4" xfId="25923"/>
    <cellStyle name="Normal 18 3 5" xfId="25924"/>
    <cellStyle name="Normal 18 3 6" xfId="25925"/>
    <cellStyle name="Normal 18 3 7" xfId="25926"/>
    <cellStyle name="Normal 18 3 8" xfId="25927"/>
    <cellStyle name="Normal 18 3 9" xfId="25928"/>
    <cellStyle name="Normal 18 4" xfId="25929"/>
    <cellStyle name="Normal 18 4 2" xfId="25930"/>
    <cellStyle name="Normal 18 4 3" xfId="25931"/>
    <cellStyle name="Normal 18 4 4" xfId="25932"/>
    <cellStyle name="Normal 18 4 5" xfId="25933"/>
    <cellStyle name="Normal 18 4 6" xfId="25934"/>
    <cellStyle name="Normal 18 4 7" xfId="25935"/>
    <cellStyle name="Normal 18 4 8" xfId="25936"/>
    <cellStyle name="Normal 18 4 9" xfId="25937"/>
    <cellStyle name="Normal 18 5" xfId="25938"/>
    <cellStyle name="Normal 18 5 2" xfId="25939"/>
    <cellStyle name="Normal 18 5 3" xfId="25940"/>
    <cellStyle name="Normal 18 5 4" xfId="25941"/>
    <cellStyle name="Normal 18 5 5" xfId="25942"/>
    <cellStyle name="Normal 18 5 6" xfId="25943"/>
    <cellStyle name="Normal 18 5 7" xfId="25944"/>
    <cellStyle name="Normal 18 5 8" xfId="25945"/>
    <cellStyle name="Normal 18 6" xfId="25946"/>
    <cellStyle name="Normal 18 6 2" xfId="25947"/>
    <cellStyle name="Normal 18 6 3" xfId="25948"/>
    <cellStyle name="Normal 18 6 4" xfId="25949"/>
    <cellStyle name="Normal 18 6 5" xfId="25950"/>
    <cellStyle name="Normal 18 6 6" xfId="25951"/>
    <cellStyle name="Normal 18 6 7" xfId="25952"/>
    <cellStyle name="Normal 18 6 8" xfId="25953"/>
    <cellStyle name="Normal 18 7" xfId="25954"/>
    <cellStyle name="Normal 18 7 2" xfId="25955"/>
    <cellStyle name="Normal 18 7 3" xfId="25956"/>
    <cellStyle name="Normal 18 7 4" xfId="25957"/>
    <cellStyle name="Normal 18 7 5" xfId="25958"/>
    <cellStyle name="Normal 18 7 6" xfId="25959"/>
    <cellStyle name="Normal 18 7 7" xfId="25960"/>
    <cellStyle name="Normal 18 7 8" xfId="25961"/>
    <cellStyle name="Normal 18 8" xfId="25962"/>
    <cellStyle name="Normal 18 8 2" xfId="25963"/>
    <cellStyle name="Normal 18 8 3" xfId="25964"/>
    <cellStyle name="Normal 18 8 4" xfId="25965"/>
    <cellStyle name="Normal 18 8 5" xfId="25966"/>
    <cellStyle name="Normal 18 8 6" xfId="25967"/>
    <cellStyle name="Normal 18 8 7" xfId="25968"/>
    <cellStyle name="Normal 18 8 8" xfId="25969"/>
    <cellStyle name="Normal 18 9" xfId="25970"/>
    <cellStyle name="Normal 18 9 2" xfId="25971"/>
    <cellStyle name="Normal 18 9 3" xfId="25972"/>
    <cellStyle name="Normal 18 9 4" xfId="25973"/>
    <cellStyle name="Normal 18 9 5" xfId="25974"/>
    <cellStyle name="Normal 18 9 6" xfId="25975"/>
    <cellStyle name="Normal 18 9 7" xfId="25976"/>
    <cellStyle name="Normal 18 9 8" xfId="25977"/>
    <cellStyle name="Normal 180" xfId="25978"/>
    <cellStyle name="Normal 180 2" xfId="25979"/>
    <cellStyle name="Normal 181" xfId="25980"/>
    <cellStyle name="Normal 181 2" xfId="25981"/>
    <cellStyle name="Normal 181 2 2" xfId="25982"/>
    <cellStyle name="Normal 181 3" xfId="25983"/>
    <cellStyle name="Normal 181 3 2" xfId="25984"/>
    <cellStyle name="Normal 181 3 2 2" xfId="25985"/>
    <cellStyle name="Normal 181 3 2 3" xfId="25986"/>
    <cellStyle name="Normal 181 3 3" xfId="25987"/>
    <cellStyle name="Normal 181 3 4" xfId="25988"/>
    <cellStyle name="Normal 181 4" xfId="25989"/>
    <cellStyle name="Normal 181 4 2" xfId="25990"/>
    <cellStyle name="Normal 181 4 3" xfId="25991"/>
    <cellStyle name="Normal 181 5" xfId="25992"/>
    <cellStyle name="Normal 181 6" xfId="25993"/>
    <cellStyle name="Normal 182" xfId="25994"/>
    <cellStyle name="Normal 182 2" xfId="25995"/>
    <cellStyle name="Normal 182 2 2" xfId="25996"/>
    <cellStyle name="Normal 182 3" xfId="25997"/>
    <cellStyle name="Normal 182 3 2" xfId="25998"/>
    <cellStyle name="Normal 182 3 2 2" xfId="25999"/>
    <cellStyle name="Normal 182 3 2 3" xfId="26000"/>
    <cellStyle name="Normal 182 3 3" xfId="26001"/>
    <cellStyle name="Normal 182 3 4" xfId="26002"/>
    <cellStyle name="Normal 182 4" xfId="26003"/>
    <cellStyle name="Normal 182 4 2" xfId="26004"/>
    <cellStyle name="Normal 182 4 3" xfId="26005"/>
    <cellStyle name="Normal 182 5" xfId="26006"/>
    <cellStyle name="Normal 182 6" xfId="26007"/>
    <cellStyle name="Normal 183" xfId="26008"/>
    <cellStyle name="Normal 183 2" xfId="26009"/>
    <cellStyle name="Normal 183 2 2" xfId="26010"/>
    <cellStyle name="Normal 183 3" xfId="26011"/>
    <cellStyle name="Normal 183 3 2" xfId="26012"/>
    <cellStyle name="Normal 183 3 2 2" xfId="26013"/>
    <cellStyle name="Normal 183 3 2 3" xfId="26014"/>
    <cellStyle name="Normal 183 3 3" xfId="26015"/>
    <cellStyle name="Normal 183 3 4" xfId="26016"/>
    <cellStyle name="Normal 183 4" xfId="26017"/>
    <cellStyle name="Normal 183 4 2" xfId="26018"/>
    <cellStyle name="Normal 183 4 3" xfId="26019"/>
    <cellStyle name="Normal 183 5" xfId="26020"/>
    <cellStyle name="Normal 183 6" xfId="26021"/>
    <cellStyle name="Normal 184" xfId="26022"/>
    <cellStyle name="Normal 184 2" xfId="26023"/>
    <cellStyle name="Normal 184 2 2" xfId="26024"/>
    <cellStyle name="Normal 184 3" xfId="26025"/>
    <cellStyle name="Normal 184 3 2" xfId="26026"/>
    <cellStyle name="Normal 184 3 2 2" xfId="26027"/>
    <cellStyle name="Normal 184 3 2 3" xfId="26028"/>
    <cellStyle name="Normal 184 3 3" xfId="26029"/>
    <cellStyle name="Normal 184 3 4" xfId="26030"/>
    <cellStyle name="Normal 184 4" xfId="26031"/>
    <cellStyle name="Normal 184 4 2" xfId="26032"/>
    <cellStyle name="Normal 184 4 3" xfId="26033"/>
    <cellStyle name="Normal 184 5" xfId="26034"/>
    <cellStyle name="Normal 184 6" xfId="26035"/>
    <cellStyle name="Normal 185" xfId="26036"/>
    <cellStyle name="Normal 185 2" xfId="26037"/>
    <cellStyle name="Normal 185 2 2" xfId="26038"/>
    <cellStyle name="Normal 185 3" xfId="26039"/>
    <cellStyle name="Normal 185 3 2" xfId="26040"/>
    <cellStyle name="Normal 185 3 2 2" xfId="26041"/>
    <cellStyle name="Normal 185 3 2 3" xfId="26042"/>
    <cellStyle name="Normal 185 3 3" xfId="26043"/>
    <cellStyle name="Normal 185 3 4" xfId="26044"/>
    <cellStyle name="Normal 185 4" xfId="26045"/>
    <cellStyle name="Normal 185 4 2" xfId="26046"/>
    <cellStyle name="Normal 185 4 3" xfId="26047"/>
    <cellStyle name="Normal 185 5" xfId="26048"/>
    <cellStyle name="Normal 185 6" xfId="26049"/>
    <cellStyle name="Normal 186" xfId="26050"/>
    <cellStyle name="Normal 186 2" xfId="26051"/>
    <cellStyle name="Normal 187" xfId="26052"/>
    <cellStyle name="Normal 187 2" xfId="26053"/>
    <cellStyle name="Normal 188" xfId="26054"/>
    <cellStyle name="Normal 188 2" xfId="26055"/>
    <cellStyle name="Normal 189" xfId="26056"/>
    <cellStyle name="Normal 189 2" xfId="26057"/>
    <cellStyle name="Normal 19" xfId="26058"/>
    <cellStyle name="Normal 19 10" xfId="26059"/>
    <cellStyle name="Normal 19 10 2" xfId="26060"/>
    <cellStyle name="Normal 19 10 3" xfId="26061"/>
    <cellStyle name="Normal 19 10 4" xfId="26062"/>
    <cellStyle name="Normal 19 10 5" xfId="26063"/>
    <cellStyle name="Normal 19 10 6" xfId="26064"/>
    <cellStyle name="Normal 19 10 7" xfId="26065"/>
    <cellStyle name="Normal 19 10 8" xfId="26066"/>
    <cellStyle name="Normal 19 11" xfId="26067"/>
    <cellStyle name="Normal 19 12" xfId="26068"/>
    <cellStyle name="Normal 19 13" xfId="26069"/>
    <cellStyle name="Normal 19 14" xfId="26070"/>
    <cellStyle name="Normal 19 15" xfId="26071"/>
    <cellStyle name="Normal 19 16" xfId="26072"/>
    <cellStyle name="Normal 19 17" xfId="26073"/>
    <cellStyle name="Normal 19 17 2" xfId="26074"/>
    <cellStyle name="Normal 19 17 2 2" xfId="26075"/>
    <cellStyle name="Normal 19 17 3" xfId="26076"/>
    <cellStyle name="Normal 19 2" xfId="26077"/>
    <cellStyle name="Normal 19 2 2" xfId="26078"/>
    <cellStyle name="Normal 19 2 2 2" xfId="26079"/>
    <cellStyle name="Normal 19 2 3" xfId="26080"/>
    <cellStyle name="Normal 19 2 3 2" xfId="26081"/>
    <cellStyle name="Normal 19 2 4" xfId="26082"/>
    <cellStyle name="Normal 19 2 5" xfId="26083"/>
    <cellStyle name="Normal 19 2 6" xfId="26084"/>
    <cellStyle name="Normal 19 2 7" xfId="26085"/>
    <cellStyle name="Normal 19 2 8" xfId="26086"/>
    <cellStyle name="Normal 19 3" xfId="26087"/>
    <cellStyle name="Normal 19 3 2" xfId="26088"/>
    <cellStyle name="Normal 19 3 2 2" xfId="26089"/>
    <cellStyle name="Normal 19 3 3" xfId="26090"/>
    <cellStyle name="Normal 19 3 3 2" xfId="26091"/>
    <cellStyle name="Normal 19 3 4" xfId="26092"/>
    <cellStyle name="Normal 19 3 5" xfId="26093"/>
    <cellStyle name="Normal 19 3 6" xfId="26094"/>
    <cellStyle name="Normal 19 3 7" xfId="26095"/>
    <cellStyle name="Normal 19 3 8" xfId="26096"/>
    <cellStyle name="Normal 19 4" xfId="26097"/>
    <cellStyle name="Normal 19 4 2" xfId="26098"/>
    <cellStyle name="Normal 19 4 3" xfId="26099"/>
    <cellStyle name="Normal 19 4 4" xfId="26100"/>
    <cellStyle name="Normal 19 4 5" xfId="26101"/>
    <cellStyle name="Normal 19 4 6" xfId="26102"/>
    <cellStyle name="Normal 19 4 7" xfId="26103"/>
    <cellStyle name="Normal 19 4 8" xfId="26104"/>
    <cellStyle name="Normal 19 4 9" xfId="26105"/>
    <cellStyle name="Normal 19 5" xfId="26106"/>
    <cellStyle name="Normal 19 5 2" xfId="26107"/>
    <cellStyle name="Normal 19 5 3" xfId="26108"/>
    <cellStyle name="Normal 19 5 4" xfId="26109"/>
    <cellStyle name="Normal 19 5 5" xfId="26110"/>
    <cellStyle name="Normal 19 5 6" xfId="26111"/>
    <cellStyle name="Normal 19 5 7" xfId="26112"/>
    <cellStyle name="Normal 19 5 8" xfId="26113"/>
    <cellStyle name="Normal 19 6" xfId="26114"/>
    <cellStyle name="Normal 19 6 2" xfId="26115"/>
    <cellStyle name="Normal 19 6 3" xfId="26116"/>
    <cellStyle name="Normal 19 6 4" xfId="26117"/>
    <cellStyle name="Normal 19 6 5" xfId="26118"/>
    <cellStyle name="Normal 19 6 6" xfId="26119"/>
    <cellStyle name="Normal 19 6 7" xfId="26120"/>
    <cellStyle name="Normal 19 6 8" xfId="26121"/>
    <cellStyle name="Normal 19 7" xfId="26122"/>
    <cellStyle name="Normal 19 7 2" xfId="26123"/>
    <cellStyle name="Normal 19 7 3" xfId="26124"/>
    <cellStyle name="Normal 19 7 4" xfId="26125"/>
    <cellStyle name="Normal 19 7 5" xfId="26126"/>
    <cellStyle name="Normal 19 7 6" xfId="26127"/>
    <cellStyle name="Normal 19 7 7" xfId="26128"/>
    <cellStyle name="Normal 19 7 8" xfId="26129"/>
    <cellStyle name="Normal 19 8" xfId="26130"/>
    <cellStyle name="Normal 19 8 2" xfId="26131"/>
    <cellStyle name="Normal 19 8 3" xfId="26132"/>
    <cellStyle name="Normal 19 8 4" xfId="26133"/>
    <cellStyle name="Normal 19 8 5" xfId="26134"/>
    <cellStyle name="Normal 19 8 6" xfId="26135"/>
    <cellStyle name="Normal 19 8 7" xfId="26136"/>
    <cellStyle name="Normal 19 8 8" xfId="26137"/>
    <cellStyle name="Normal 19 9" xfId="26138"/>
    <cellStyle name="Normal 19 9 2" xfId="26139"/>
    <cellStyle name="Normal 19 9 3" xfId="26140"/>
    <cellStyle name="Normal 19 9 4" xfId="26141"/>
    <cellStyle name="Normal 19 9 5" xfId="26142"/>
    <cellStyle name="Normal 19 9 6" xfId="26143"/>
    <cellStyle name="Normal 19 9 7" xfId="26144"/>
    <cellStyle name="Normal 19 9 8" xfId="26145"/>
    <cellStyle name="Normal 190" xfId="26146"/>
    <cellStyle name="Normal 190 2" xfId="26147"/>
    <cellStyle name="Normal 191" xfId="26148"/>
    <cellStyle name="Normal 191 2" xfId="26149"/>
    <cellStyle name="Normal 192" xfId="26150"/>
    <cellStyle name="Normal 192 2" xfId="26151"/>
    <cellStyle name="Normal 193" xfId="26152"/>
    <cellStyle name="Normal 193 2" xfId="26153"/>
    <cellStyle name="Normal 194" xfId="26154"/>
    <cellStyle name="Normal 194 2" xfId="26155"/>
    <cellStyle name="Normal 195" xfId="26156"/>
    <cellStyle name="Normal 195 2" xfId="26157"/>
    <cellStyle name="Normal 196" xfId="26158"/>
    <cellStyle name="Normal 196 2" xfId="26159"/>
    <cellStyle name="Normal 197" xfId="26160"/>
    <cellStyle name="Normal 197 2" xfId="26161"/>
    <cellStyle name="Normal 198" xfId="26162"/>
    <cellStyle name="Normal 198 2" xfId="26163"/>
    <cellStyle name="Normal 199" xfId="26164"/>
    <cellStyle name="Normal 199 2" xfId="26165"/>
    <cellStyle name="Normal 2" xfId="3"/>
    <cellStyle name="Normal 2 10" xfId="26166"/>
    <cellStyle name="Normal 2 10 2" xfId="26167"/>
    <cellStyle name="Normal 2 10 2 2" xfId="26168"/>
    <cellStyle name="Normal 2 10 3" xfId="26169"/>
    <cellStyle name="Normal 2 10 4" xfId="26170"/>
    <cellStyle name="Normal 2 11" xfId="26171"/>
    <cellStyle name="Normal 2 11 2" xfId="26172"/>
    <cellStyle name="Normal 2 12" xfId="26173"/>
    <cellStyle name="Normal 2 12 2" xfId="26174"/>
    <cellStyle name="Normal 2 13" xfId="26175"/>
    <cellStyle name="Normal 2 14" xfId="26176"/>
    <cellStyle name="Normal 2 15" xfId="26177"/>
    <cellStyle name="Normal 2 16" xfId="26178"/>
    <cellStyle name="Normal 2 16 2" xfId="26179"/>
    <cellStyle name="Normal 2 16 2 2" xfId="26180"/>
    <cellStyle name="Normal 2 16 3" xfId="26181"/>
    <cellStyle name="Normal 2 17" xfId="26182"/>
    <cellStyle name="Normal 2 18" xfId="26183"/>
    <cellStyle name="Normal 2 19" xfId="26184"/>
    <cellStyle name="Normal 2 2" xfId="26185"/>
    <cellStyle name="Normal 2 2 10" xfId="26186"/>
    <cellStyle name="Normal 2 2 10 10" xfId="26187"/>
    <cellStyle name="Normal 2 2 10 11" xfId="26188"/>
    <cellStyle name="Normal 2 2 10 12" xfId="26189"/>
    <cellStyle name="Normal 2 2 10 13" xfId="26190"/>
    <cellStyle name="Normal 2 2 10 14" xfId="26191"/>
    <cellStyle name="Normal 2 2 10 15" xfId="26192"/>
    <cellStyle name="Normal 2 2 10 16" xfId="26193"/>
    <cellStyle name="Normal 2 2 10 17" xfId="26194"/>
    <cellStyle name="Normal 2 2 10 17 2" xfId="26195"/>
    <cellStyle name="Normal 2 2 10 17 3" xfId="26196"/>
    <cellStyle name="Normal 2 2 10 17 4" xfId="26197"/>
    <cellStyle name="Normal 2 2 10 18" xfId="26198"/>
    <cellStyle name="Normal 2 2 10 19" xfId="26199"/>
    <cellStyle name="Normal 2 2 10 2" xfId="26200"/>
    <cellStyle name="Normal 2 2 10 2 2" xfId="26201"/>
    <cellStyle name="Normal 2 2 10 2 2 2" xfId="26202"/>
    <cellStyle name="Normal 2 2 10 2 2 3" xfId="26203"/>
    <cellStyle name="Normal 2 2 10 2 2 4" xfId="26204"/>
    <cellStyle name="Normal 2 2 10 2 2 5" xfId="26205"/>
    <cellStyle name="Normal 2 2 10 2 3" xfId="26206"/>
    <cellStyle name="Normal 2 2 10 2 4" xfId="26207"/>
    <cellStyle name="Normal 2 2 10 2 5" xfId="26208"/>
    <cellStyle name="Normal 2 2 10 20" xfId="26209"/>
    <cellStyle name="Normal 2 2 10 21" xfId="26210"/>
    <cellStyle name="Normal 2 2 10 22" xfId="26211"/>
    <cellStyle name="Normal 2 2 10 23" xfId="26212"/>
    <cellStyle name="Normal 2 2 10 24" xfId="26213"/>
    <cellStyle name="Normal 2 2 10 25" xfId="26214"/>
    <cellStyle name="Normal 2 2 10 3" xfId="26215"/>
    <cellStyle name="Normal 2 2 10 3 2" xfId="26216"/>
    <cellStyle name="Normal 2 2 10 4" xfId="26217"/>
    <cellStyle name="Normal 2 2 10 4 2" xfId="26218"/>
    <cellStyle name="Normal 2 2 10 5" xfId="26219"/>
    <cellStyle name="Normal 2 2 10 5 2" xfId="26220"/>
    <cellStyle name="Normal 2 2 10 6" xfId="26221"/>
    <cellStyle name="Normal 2 2 10 6 2" xfId="26222"/>
    <cellStyle name="Normal 2 2 10 7" xfId="26223"/>
    <cellStyle name="Normal 2 2 10 7 2" xfId="26224"/>
    <cellStyle name="Normal 2 2 10 8" xfId="26225"/>
    <cellStyle name="Normal 2 2 10 8 2" xfId="26226"/>
    <cellStyle name="Normal 2 2 10 9" xfId="26227"/>
    <cellStyle name="Normal 2 2 10 9 2" xfId="26228"/>
    <cellStyle name="Normal 2 2 11" xfId="26229"/>
    <cellStyle name="Normal 2 2 11 10" xfId="26230"/>
    <cellStyle name="Normal 2 2 11 2" xfId="26231"/>
    <cellStyle name="Normal 2 2 11 2 2" xfId="26232"/>
    <cellStyle name="Normal 2 2 11 3" xfId="26233"/>
    <cellStyle name="Normal 2 2 11 3 2" xfId="26234"/>
    <cellStyle name="Normal 2 2 11 4" xfId="26235"/>
    <cellStyle name="Normal 2 2 11 4 2" xfId="26236"/>
    <cellStyle name="Normal 2 2 11 5" xfId="26237"/>
    <cellStyle name="Normal 2 2 11 6" xfId="26238"/>
    <cellStyle name="Normal 2 2 11 7" xfId="26239"/>
    <cellStyle name="Normal 2 2 11 8" xfId="26240"/>
    <cellStyle name="Normal 2 2 11 9" xfId="26241"/>
    <cellStyle name="Normal 2 2 12" xfId="26242"/>
    <cellStyle name="Normal 2 2 12 2" xfId="26243"/>
    <cellStyle name="Normal 2 2 12 3" xfId="26244"/>
    <cellStyle name="Normal 2 2 12 4" xfId="26245"/>
    <cellStyle name="Normal 2 2 12 5" xfId="26246"/>
    <cellStyle name="Normal 2 2 12 6" xfId="26247"/>
    <cellStyle name="Normal 2 2 12 7" xfId="26248"/>
    <cellStyle name="Normal 2 2 12 8" xfId="26249"/>
    <cellStyle name="Normal 2 2 12 9" xfId="26250"/>
    <cellStyle name="Normal 2 2 13" xfId="26251"/>
    <cellStyle name="Normal 2 2 13 2" xfId="26252"/>
    <cellStyle name="Normal 2 2 13 3" xfId="26253"/>
    <cellStyle name="Normal 2 2 13 4" xfId="26254"/>
    <cellStyle name="Normal 2 2 13 5" xfId="26255"/>
    <cellStyle name="Normal 2 2 13 6" xfId="26256"/>
    <cellStyle name="Normal 2 2 13 7" xfId="26257"/>
    <cellStyle name="Normal 2 2 13 8" xfId="26258"/>
    <cellStyle name="Normal 2 2 13 9" xfId="26259"/>
    <cellStyle name="Normal 2 2 14" xfId="26260"/>
    <cellStyle name="Normal 2 2 14 2" xfId="26261"/>
    <cellStyle name="Normal 2 2 14 3" xfId="26262"/>
    <cellStyle name="Normal 2 2 14 4" xfId="26263"/>
    <cellStyle name="Normal 2 2 14 5" xfId="26264"/>
    <cellStyle name="Normal 2 2 14 6" xfId="26265"/>
    <cellStyle name="Normal 2 2 14 7" xfId="26266"/>
    <cellStyle name="Normal 2 2 14 8" xfId="26267"/>
    <cellStyle name="Normal 2 2 14 9" xfId="26268"/>
    <cellStyle name="Normal 2 2 15" xfId="26269"/>
    <cellStyle name="Normal 2 2 15 2" xfId="26270"/>
    <cellStyle name="Normal 2 2 15 3" xfId="26271"/>
    <cellStyle name="Normal 2 2 15 4" xfId="26272"/>
    <cellStyle name="Normal 2 2 15 5" xfId="26273"/>
    <cellStyle name="Normal 2 2 15 6" xfId="26274"/>
    <cellStyle name="Normal 2 2 15 7" xfId="26275"/>
    <cellStyle name="Normal 2 2 15 8" xfId="26276"/>
    <cellStyle name="Normal 2 2 15 9" xfId="26277"/>
    <cellStyle name="Normal 2 2 16" xfId="26278"/>
    <cellStyle name="Normal 2 2 16 2" xfId="26279"/>
    <cellStyle name="Normal 2 2 16 3" xfId="26280"/>
    <cellStyle name="Normal 2 2 16 4" xfId="26281"/>
    <cellStyle name="Normal 2 2 16 5" xfId="26282"/>
    <cellStyle name="Normal 2 2 16 6" xfId="26283"/>
    <cellStyle name="Normal 2 2 16 7" xfId="26284"/>
    <cellStyle name="Normal 2 2 16 8" xfId="26285"/>
    <cellStyle name="Normal 2 2 16 9" xfId="26286"/>
    <cellStyle name="Normal 2 2 17" xfId="26287"/>
    <cellStyle name="Normal 2 2 17 2" xfId="26288"/>
    <cellStyle name="Normal 2 2 17 3" xfId="26289"/>
    <cellStyle name="Normal 2 2 17 4" xfId="26290"/>
    <cellStyle name="Normal 2 2 17 5" xfId="26291"/>
    <cellStyle name="Normal 2 2 17 6" xfId="26292"/>
    <cellStyle name="Normal 2 2 17 7" xfId="26293"/>
    <cellStyle name="Normal 2 2 17 8" xfId="26294"/>
    <cellStyle name="Normal 2 2 17 9" xfId="26295"/>
    <cellStyle name="Normal 2 2 18" xfId="26296"/>
    <cellStyle name="Normal 2 2 18 2" xfId="26297"/>
    <cellStyle name="Normal 2 2 18 3" xfId="26298"/>
    <cellStyle name="Normal 2 2 18 4" xfId="26299"/>
    <cellStyle name="Normal 2 2 18 5" xfId="26300"/>
    <cellStyle name="Normal 2 2 18 6" xfId="26301"/>
    <cellStyle name="Normal 2 2 18 7" xfId="26302"/>
    <cellStyle name="Normal 2 2 18 8" xfId="26303"/>
    <cellStyle name="Normal 2 2 18 9" xfId="26304"/>
    <cellStyle name="Normal 2 2 19" xfId="26305"/>
    <cellStyle name="Normal 2 2 19 2" xfId="26306"/>
    <cellStyle name="Normal 2 2 19 3" xfId="26307"/>
    <cellStyle name="Normal 2 2 19 4" xfId="26308"/>
    <cellStyle name="Normal 2 2 19 5" xfId="26309"/>
    <cellStyle name="Normal 2 2 19 6" xfId="26310"/>
    <cellStyle name="Normal 2 2 19 7" xfId="26311"/>
    <cellStyle name="Normal 2 2 19 8" xfId="26312"/>
    <cellStyle name="Normal 2 2 19 9" xfId="26313"/>
    <cellStyle name="Normal 2 2 2" xfId="26314"/>
    <cellStyle name="Normal 2 2 2 2" xfId="26315"/>
    <cellStyle name="Normal 2 2 2 2 10" xfId="26316"/>
    <cellStyle name="Normal 2 2 2 2 11" xfId="26317"/>
    <cellStyle name="Normal 2 2 2 2 12" xfId="26318"/>
    <cellStyle name="Normal 2 2 2 2 13" xfId="26319"/>
    <cellStyle name="Normal 2 2 2 2 14" xfId="26320"/>
    <cellStyle name="Normal 2 2 2 2 15" xfId="26321"/>
    <cellStyle name="Normal 2 2 2 2 16" xfId="26322"/>
    <cellStyle name="Normal 2 2 2 2 17" xfId="26323"/>
    <cellStyle name="Normal 2 2 2 2 17 2" xfId="26324"/>
    <cellStyle name="Normal 2 2 2 2 17 3" xfId="26325"/>
    <cellStyle name="Normal 2 2 2 2 17 4" xfId="26326"/>
    <cellStyle name="Normal 2 2 2 2 18" xfId="26327"/>
    <cellStyle name="Normal 2 2 2 2 19" xfId="26328"/>
    <cellStyle name="Normal 2 2 2 2 2" xfId="26329"/>
    <cellStyle name="Normal 2 2 2 2 2 2" xfId="26330"/>
    <cellStyle name="Normal 2 2 2 2 2 2 2" xfId="26331"/>
    <cellStyle name="Normal 2 2 2 2 2 2 3" xfId="26332"/>
    <cellStyle name="Normal 2 2 2 2 2 2 4" xfId="26333"/>
    <cellStyle name="Normal 2 2 2 2 2 2 5" xfId="26334"/>
    <cellStyle name="Normal 2 2 2 2 2 3" xfId="26335"/>
    <cellStyle name="Normal 2 2 2 2 2 4" xfId="26336"/>
    <cellStyle name="Normal 2 2 2 2 2 5" xfId="26337"/>
    <cellStyle name="Normal 2 2 2 2 20" xfId="26338"/>
    <cellStyle name="Normal 2 2 2 2 21" xfId="26339"/>
    <cellStyle name="Normal 2 2 2 2 22" xfId="26340"/>
    <cellStyle name="Normal 2 2 2 2 23" xfId="26341"/>
    <cellStyle name="Normal 2 2 2 2 24" xfId="26342"/>
    <cellStyle name="Normal 2 2 2 2 25" xfId="26343"/>
    <cellStyle name="Normal 2 2 2 2 3" xfId="26344"/>
    <cellStyle name="Normal 2 2 2 2 3 2" xfId="26345"/>
    <cellStyle name="Normal 2 2 2 2 4" xfId="26346"/>
    <cellStyle name="Normal 2 2 2 2 4 2" xfId="26347"/>
    <cellStyle name="Normal 2 2 2 2 4 3" xfId="26348"/>
    <cellStyle name="Normal 2 2 2 2 4 4" xfId="26349"/>
    <cellStyle name="Normal 2 2 2 2 5" xfId="26350"/>
    <cellStyle name="Normal 2 2 2 2 6" xfId="26351"/>
    <cellStyle name="Normal 2 2 2 2 7" xfId="26352"/>
    <cellStyle name="Normal 2 2 2 2 7 2" xfId="26353"/>
    <cellStyle name="Normal 2 2 2 2 8" xfId="26354"/>
    <cellStyle name="Normal 2 2 2 2 9" xfId="26355"/>
    <cellStyle name="Normal 2 2 2 3" xfId="26356"/>
    <cellStyle name="Normal 2 2 2 3 10" xfId="26357"/>
    <cellStyle name="Normal 2 2 2 3 11" xfId="26358"/>
    <cellStyle name="Normal 2 2 2 3 12" xfId="26359"/>
    <cellStyle name="Normal 2 2 2 3 13" xfId="26360"/>
    <cellStyle name="Normal 2 2 2 3 14" xfId="26361"/>
    <cellStyle name="Normal 2 2 2 3 15" xfId="26362"/>
    <cellStyle name="Normal 2 2 2 3 16" xfId="26363"/>
    <cellStyle name="Normal 2 2 2 3 17" xfId="26364"/>
    <cellStyle name="Normal 2 2 2 3 17 2" xfId="26365"/>
    <cellStyle name="Normal 2 2 2 3 17 3" xfId="26366"/>
    <cellStyle name="Normal 2 2 2 3 17 4" xfId="26367"/>
    <cellStyle name="Normal 2 2 2 3 18" xfId="26368"/>
    <cellStyle name="Normal 2 2 2 3 19" xfId="26369"/>
    <cellStyle name="Normal 2 2 2 3 2" xfId="26370"/>
    <cellStyle name="Normal 2 2 2 3 2 2" xfId="26371"/>
    <cellStyle name="Normal 2 2 2 3 2 2 2" xfId="26372"/>
    <cellStyle name="Normal 2 2 2 3 2 2 3" xfId="26373"/>
    <cellStyle name="Normal 2 2 2 3 2 2 4" xfId="26374"/>
    <cellStyle name="Normal 2 2 2 3 2 2 5" xfId="26375"/>
    <cellStyle name="Normal 2 2 2 3 2 3" xfId="26376"/>
    <cellStyle name="Normal 2 2 2 3 2 4" xfId="26377"/>
    <cellStyle name="Normal 2 2 2 3 2 5" xfId="26378"/>
    <cellStyle name="Normal 2 2 2 3 20" xfId="26379"/>
    <cellStyle name="Normal 2 2 2 3 21" xfId="26380"/>
    <cellStyle name="Normal 2 2 2 3 22" xfId="26381"/>
    <cellStyle name="Normal 2 2 2 3 23" xfId="26382"/>
    <cellStyle name="Normal 2 2 2 3 24" xfId="26383"/>
    <cellStyle name="Normal 2 2 2 3 25" xfId="26384"/>
    <cellStyle name="Normal 2 2 2 3 3" xfId="26385"/>
    <cellStyle name="Normal 2 2 2 3 3 2" xfId="26386"/>
    <cellStyle name="Normal 2 2 2 3 4" xfId="26387"/>
    <cellStyle name="Normal 2 2 2 3 4 2" xfId="26388"/>
    <cellStyle name="Normal 2 2 2 3 5" xfId="26389"/>
    <cellStyle name="Normal 2 2 2 3 6" xfId="26390"/>
    <cellStyle name="Normal 2 2 2 3 7" xfId="26391"/>
    <cellStyle name="Normal 2 2 2 3 8" xfId="26392"/>
    <cellStyle name="Normal 2 2 2 3 9" xfId="26393"/>
    <cellStyle name="Normal 2 2 2 4" xfId="26394"/>
    <cellStyle name="Normal 2 2 2 4 2" xfId="26395"/>
    <cellStyle name="Normal 2 2 2 4 2 2" xfId="26396"/>
    <cellStyle name="Normal 2 2 2 4 2 3" xfId="26397"/>
    <cellStyle name="Normal 2 2 2 4 2 3 2" xfId="26398"/>
    <cellStyle name="Normal 2 2 2 4 2 4" xfId="26399"/>
    <cellStyle name="Normal 2 2 2 4 2 4 2" xfId="26400"/>
    <cellStyle name="Normal 2 2 2 4 3" xfId="26401"/>
    <cellStyle name="Normal 2 2 2 5" xfId="26402"/>
    <cellStyle name="Normal 2 2 2 5 2" xfId="26403"/>
    <cellStyle name="Normal 2 2 2 6" xfId="26404"/>
    <cellStyle name="Normal 2 2 2 6 2" xfId="26405"/>
    <cellStyle name="Normal 2 2 2 6 3" xfId="26406"/>
    <cellStyle name="Normal 2 2 2 7" xfId="26407"/>
    <cellStyle name="Normal 2 2 2 7 2" xfId="26408"/>
    <cellStyle name="Normal 2 2 20" xfId="26409"/>
    <cellStyle name="Normal 2 2 20 2" xfId="26410"/>
    <cellStyle name="Normal 2 2 20 3" xfId="26411"/>
    <cellStyle name="Normal 2 2 20 4" xfId="26412"/>
    <cellStyle name="Normal 2 2 20 5" xfId="26413"/>
    <cellStyle name="Normal 2 2 20 6" xfId="26414"/>
    <cellStyle name="Normal 2 2 20 7" xfId="26415"/>
    <cellStyle name="Normal 2 2 20 8" xfId="26416"/>
    <cellStyle name="Normal 2 2 20 9" xfId="26417"/>
    <cellStyle name="Normal 2 2 21" xfId="26418"/>
    <cellStyle name="Normal 2 2 21 2" xfId="26419"/>
    <cellStyle name="Normal 2 2 21 3" xfId="26420"/>
    <cellStyle name="Normal 2 2 21 4" xfId="26421"/>
    <cellStyle name="Normal 2 2 21 5" xfId="26422"/>
    <cellStyle name="Normal 2 2 21 6" xfId="26423"/>
    <cellStyle name="Normal 2 2 21 7" xfId="26424"/>
    <cellStyle name="Normal 2 2 21 8" xfId="26425"/>
    <cellStyle name="Normal 2 2 21 9" xfId="26426"/>
    <cellStyle name="Normal 2 2 22" xfId="26427"/>
    <cellStyle name="Normal 2 2 22 2" xfId="26428"/>
    <cellStyle name="Normal 2 2 22 3" xfId="26429"/>
    <cellStyle name="Normal 2 2 22 4" xfId="26430"/>
    <cellStyle name="Normal 2 2 22 5" xfId="26431"/>
    <cellStyle name="Normal 2 2 22 6" xfId="26432"/>
    <cellStyle name="Normal 2 2 22 7" xfId="26433"/>
    <cellStyle name="Normal 2 2 22 8" xfId="26434"/>
    <cellStyle name="Normal 2 2 22 9" xfId="26435"/>
    <cellStyle name="Normal 2 2 23" xfId="26436"/>
    <cellStyle name="Normal 2 2 23 2" xfId="26437"/>
    <cellStyle name="Normal 2 2 23 3" xfId="26438"/>
    <cellStyle name="Normal 2 2 23 4" xfId="26439"/>
    <cellStyle name="Normal 2 2 23 5" xfId="26440"/>
    <cellStyle name="Normal 2 2 23 6" xfId="26441"/>
    <cellStyle name="Normal 2 2 23 7" xfId="26442"/>
    <cellStyle name="Normal 2 2 23 8" xfId="26443"/>
    <cellStyle name="Normal 2 2 23 9" xfId="26444"/>
    <cellStyle name="Normal 2 2 24" xfId="26445"/>
    <cellStyle name="Normal 2 2 24 2" xfId="26446"/>
    <cellStyle name="Normal 2 2 24 3" xfId="26447"/>
    <cellStyle name="Normal 2 2 24 4" xfId="26448"/>
    <cellStyle name="Normal 2 2 24 5" xfId="26449"/>
    <cellStyle name="Normal 2 2 24 6" xfId="26450"/>
    <cellStyle name="Normal 2 2 24 7" xfId="26451"/>
    <cellStyle name="Normal 2 2 24 8" xfId="26452"/>
    <cellStyle name="Normal 2 2 24 9" xfId="26453"/>
    <cellStyle name="Normal 2 2 25" xfId="26454"/>
    <cellStyle name="Normal 2 2 25 2" xfId="26455"/>
    <cellStyle name="Normal 2 2 26" xfId="26456"/>
    <cellStyle name="Normal 2 2 26 2" xfId="26457"/>
    <cellStyle name="Normal 2 2 27" xfId="26458"/>
    <cellStyle name="Normal 2 2 27 2" xfId="26459"/>
    <cellStyle name="Normal 2 2 28" xfId="26460"/>
    <cellStyle name="Normal 2 2 28 2" xfId="26461"/>
    <cellStyle name="Normal 2 2 29" xfId="26462"/>
    <cellStyle name="Normal 2 2 29 2" xfId="26463"/>
    <cellStyle name="Normal 2 2 3" xfId="26464"/>
    <cellStyle name="Normal 2 2 3 10" xfId="26465"/>
    <cellStyle name="Normal 2 2 3 11" xfId="26466"/>
    <cellStyle name="Normal 2 2 3 12" xfId="26467"/>
    <cellStyle name="Normal 2 2 3 13" xfId="26468"/>
    <cellStyle name="Normal 2 2 3 14" xfId="26469"/>
    <cellStyle name="Normal 2 2 3 15" xfId="26470"/>
    <cellStyle name="Normal 2 2 3 16" xfId="26471"/>
    <cellStyle name="Normal 2 2 3 17" xfId="26472"/>
    <cellStyle name="Normal 2 2 3 17 2" xfId="26473"/>
    <cellStyle name="Normal 2 2 3 17 3" xfId="26474"/>
    <cellStyle name="Normal 2 2 3 17 4" xfId="26475"/>
    <cellStyle name="Normal 2 2 3 18" xfId="26476"/>
    <cellStyle name="Normal 2 2 3 19" xfId="26477"/>
    <cellStyle name="Normal 2 2 3 2" xfId="26478"/>
    <cellStyle name="Normal 2 2 3 2 2" xfId="26479"/>
    <cellStyle name="Normal 2 2 3 2 2 2" xfId="26480"/>
    <cellStyle name="Normal 2 2 3 2 2 3" xfId="26481"/>
    <cellStyle name="Normal 2 2 3 2 2 4" xfId="26482"/>
    <cellStyle name="Normal 2 2 3 2 2 5" xfId="26483"/>
    <cellStyle name="Normal 2 2 3 2 3" xfId="26484"/>
    <cellStyle name="Normal 2 2 3 2 4" xfId="26485"/>
    <cellStyle name="Normal 2 2 3 2 5" xfId="26486"/>
    <cellStyle name="Normal 2 2 3 20" xfId="26487"/>
    <cellStyle name="Normal 2 2 3 21" xfId="26488"/>
    <cellStyle name="Normal 2 2 3 22" xfId="26489"/>
    <cellStyle name="Normal 2 2 3 23" xfId="26490"/>
    <cellStyle name="Normal 2 2 3 24" xfId="26491"/>
    <cellStyle name="Normal 2 2 3 3" xfId="26492"/>
    <cellStyle name="Normal 2 2 3 3 2" xfId="26493"/>
    <cellStyle name="Normal 2 2 3 4" xfId="26494"/>
    <cellStyle name="Normal 2 2 3 4 2" xfId="26495"/>
    <cellStyle name="Normal 2 2 3 5" xfId="26496"/>
    <cellStyle name="Normal 2 2 3 6" xfId="26497"/>
    <cellStyle name="Normal 2 2 3 7" xfId="26498"/>
    <cellStyle name="Normal 2 2 3 7 2" xfId="26499"/>
    <cellStyle name="Normal 2 2 3 7 3" xfId="26500"/>
    <cellStyle name="Normal 2 2 3 8" xfId="26501"/>
    <cellStyle name="Normal 2 2 3 8 2" xfId="26502"/>
    <cellStyle name="Normal 2 2 3 9" xfId="26503"/>
    <cellStyle name="Normal 2 2 30" xfId="26504"/>
    <cellStyle name="Normal 2 2 30 2" xfId="26505"/>
    <cellStyle name="Normal 2 2 31" xfId="26506"/>
    <cellStyle name="Normal 2 2 31 2" xfId="26507"/>
    <cellStyle name="Normal 2 2 32" xfId="26508"/>
    <cellStyle name="Normal 2 2 32 2" xfId="26509"/>
    <cellStyle name="Normal 2 2 33" xfId="26510"/>
    <cellStyle name="Normal 2 2 33 2" xfId="26511"/>
    <cellStyle name="Normal 2 2 34" xfId="26512"/>
    <cellStyle name="Normal 2 2 34 2" xfId="26513"/>
    <cellStyle name="Normal 2 2 35" xfId="26514"/>
    <cellStyle name="Normal 2 2 35 2" xfId="26515"/>
    <cellStyle name="Normal 2 2 36" xfId="26516"/>
    <cellStyle name="Normal 2 2 36 2" xfId="26517"/>
    <cellStyle name="Normal 2 2 37" xfId="26518"/>
    <cellStyle name="Normal 2 2 37 2" xfId="26519"/>
    <cellStyle name="Normal 2 2 38" xfId="26520"/>
    <cellStyle name="Normal 2 2 38 2" xfId="26521"/>
    <cellStyle name="Normal 2 2 39" xfId="26522"/>
    <cellStyle name="Normal 2 2 39 2" xfId="26523"/>
    <cellStyle name="Normal 2 2 4" xfId="26524"/>
    <cellStyle name="Normal 2 2 4 10" xfId="26525"/>
    <cellStyle name="Normal 2 2 4 11" xfId="26526"/>
    <cellStyle name="Normal 2 2 4 12" xfId="26527"/>
    <cellStyle name="Normal 2 2 4 13" xfId="26528"/>
    <cellStyle name="Normal 2 2 4 14" xfId="26529"/>
    <cellStyle name="Normal 2 2 4 15" xfId="26530"/>
    <cellStyle name="Normal 2 2 4 16" xfId="26531"/>
    <cellStyle name="Normal 2 2 4 17" xfId="26532"/>
    <cellStyle name="Normal 2 2 4 17 2" xfId="26533"/>
    <cellStyle name="Normal 2 2 4 17 3" xfId="26534"/>
    <cellStyle name="Normal 2 2 4 17 4" xfId="26535"/>
    <cellStyle name="Normal 2 2 4 18" xfId="26536"/>
    <cellStyle name="Normal 2 2 4 19" xfId="26537"/>
    <cellStyle name="Normal 2 2 4 2" xfId="26538"/>
    <cellStyle name="Normal 2 2 4 2 2" xfId="26539"/>
    <cellStyle name="Normal 2 2 4 2 2 2" xfId="26540"/>
    <cellStyle name="Normal 2 2 4 2 2 3" xfId="26541"/>
    <cellStyle name="Normal 2 2 4 2 2 4" xfId="26542"/>
    <cellStyle name="Normal 2 2 4 2 2 5" xfId="26543"/>
    <cellStyle name="Normal 2 2 4 2 3" xfId="26544"/>
    <cellStyle name="Normal 2 2 4 2 4" xfId="26545"/>
    <cellStyle name="Normal 2 2 4 2 5" xfId="26546"/>
    <cellStyle name="Normal 2 2 4 20" xfId="26547"/>
    <cellStyle name="Normal 2 2 4 21" xfId="26548"/>
    <cellStyle name="Normal 2 2 4 22" xfId="26549"/>
    <cellStyle name="Normal 2 2 4 23" xfId="26550"/>
    <cellStyle name="Normal 2 2 4 24" xfId="26551"/>
    <cellStyle name="Normal 2 2 4 3" xfId="26552"/>
    <cellStyle name="Normal 2 2 4 3 2" xfId="26553"/>
    <cellStyle name="Normal 2 2 4 4" xfId="26554"/>
    <cellStyle name="Normal 2 2 4 4 2" xfId="26555"/>
    <cellStyle name="Normal 2 2 4 4 3" xfId="26556"/>
    <cellStyle name="Normal 2 2 4 5" xfId="26557"/>
    <cellStyle name="Normal 2 2 4 6" xfId="26558"/>
    <cellStyle name="Normal 2 2 4 7" xfId="26559"/>
    <cellStyle name="Normal 2 2 4 8" xfId="26560"/>
    <cellStyle name="Normal 2 2 4 8 2" xfId="26561"/>
    <cellStyle name="Normal 2 2 4 9" xfId="26562"/>
    <cellStyle name="Normal 2 2 40" xfId="26563"/>
    <cellStyle name="Normal 2 2 40 2" xfId="26564"/>
    <cellStyle name="Normal 2 2 41" xfId="26565"/>
    <cellStyle name="Normal 2 2 41 2" xfId="26566"/>
    <cellStyle name="Normal 2 2 42" xfId="26567"/>
    <cellStyle name="Normal 2 2 42 2" xfId="26568"/>
    <cellStyle name="Normal 2 2 43" xfId="26569"/>
    <cellStyle name="Normal 2 2 43 2" xfId="26570"/>
    <cellStyle name="Normal 2 2 44" xfId="26571"/>
    <cellStyle name="Normal 2 2 45" xfId="26572"/>
    <cellStyle name="Normal 2 2 46" xfId="26573"/>
    <cellStyle name="Normal 2 2 47" xfId="26574"/>
    <cellStyle name="Normal 2 2 48" xfId="26575"/>
    <cellStyle name="Normal 2 2 49" xfId="26576"/>
    <cellStyle name="Normal 2 2 5" xfId="26577"/>
    <cellStyle name="Normal 2 2 5 10" xfId="26578"/>
    <cellStyle name="Normal 2 2 5 11" xfId="26579"/>
    <cellStyle name="Normal 2 2 5 12" xfId="26580"/>
    <cellStyle name="Normal 2 2 5 13" xfId="26581"/>
    <cellStyle name="Normal 2 2 5 14" xfId="26582"/>
    <cellStyle name="Normal 2 2 5 15" xfId="26583"/>
    <cellStyle name="Normal 2 2 5 16" xfId="26584"/>
    <cellStyle name="Normal 2 2 5 17" xfId="26585"/>
    <cellStyle name="Normal 2 2 5 17 2" xfId="26586"/>
    <cellStyle name="Normal 2 2 5 17 3" xfId="26587"/>
    <cellStyle name="Normal 2 2 5 17 4" xfId="26588"/>
    <cellStyle name="Normal 2 2 5 18" xfId="26589"/>
    <cellStyle name="Normal 2 2 5 19" xfId="26590"/>
    <cellStyle name="Normal 2 2 5 2" xfId="26591"/>
    <cellStyle name="Normal 2 2 5 2 2" xfId="26592"/>
    <cellStyle name="Normal 2 2 5 2 2 2" xfId="26593"/>
    <cellStyle name="Normal 2 2 5 2 2 3" xfId="26594"/>
    <cellStyle name="Normal 2 2 5 2 2 4" xfId="26595"/>
    <cellStyle name="Normal 2 2 5 2 2 5" xfId="26596"/>
    <cellStyle name="Normal 2 2 5 2 3" xfId="26597"/>
    <cellStyle name="Normal 2 2 5 2 4" xfId="26598"/>
    <cellStyle name="Normal 2 2 5 2 5" xfId="26599"/>
    <cellStyle name="Normal 2 2 5 20" xfId="26600"/>
    <cellStyle name="Normal 2 2 5 21" xfId="26601"/>
    <cellStyle name="Normal 2 2 5 22" xfId="26602"/>
    <cellStyle name="Normal 2 2 5 23" xfId="26603"/>
    <cellStyle name="Normal 2 2 5 24" xfId="26604"/>
    <cellStyle name="Normal 2 2 5 25" xfId="26605"/>
    <cellStyle name="Normal 2 2 5 3" xfId="26606"/>
    <cellStyle name="Normal 2 2 5 3 2" xfId="26607"/>
    <cellStyle name="Normal 2 2 5 4" xfId="26608"/>
    <cellStyle name="Normal 2 2 5 5" xfId="26609"/>
    <cellStyle name="Normal 2 2 5 6" xfId="26610"/>
    <cellStyle name="Normal 2 2 5 7" xfId="26611"/>
    <cellStyle name="Normal 2 2 5 8" xfId="26612"/>
    <cellStyle name="Normal 2 2 5 9" xfId="26613"/>
    <cellStyle name="Normal 2 2 50" xfId="26614"/>
    <cellStyle name="Normal 2 2 51" xfId="26615"/>
    <cellStyle name="Normal 2 2 52" xfId="26616"/>
    <cellStyle name="Normal 2 2 53" xfId="26617"/>
    <cellStyle name="Normal 2 2 54" xfId="26618"/>
    <cellStyle name="Normal 2 2 55" xfId="26619"/>
    <cellStyle name="Normal 2 2 56" xfId="26620"/>
    <cellStyle name="Normal 2 2 57" xfId="26621"/>
    <cellStyle name="Normal 2 2 58" xfId="26622"/>
    <cellStyle name="Normal 2 2 59" xfId="26623"/>
    <cellStyle name="Normal 2 2 6" xfId="26624"/>
    <cellStyle name="Normal 2 2 6 10" xfId="26625"/>
    <cellStyle name="Normal 2 2 6 11" xfId="26626"/>
    <cellStyle name="Normal 2 2 6 12" xfId="26627"/>
    <cellStyle name="Normal 2 2 6 13" xfId="26628"/>
    <cellStyle name="Normal 2 2 6 14" xfId="26629"/>
    <cellStyle name="Normal 2 2 6 15" xfId="26630"/>
    <cellStyle name="Normal 2 2 6 16" xfId="26631"/>
    <cellStyle name="Normal 2 2 6 17" xfId="26632"/>
    <cellStyle name="Normal 2 2 6 17 2" xfId="26633"/>
    <cellStyle name="Normal 2 2 6 17 3" xfId="26634"/>
    <cellStyle name="Normal 2 2 6 17 4" xfId="26635"/>
    <cellStyle name="Normal 2 2 6 18" xfId="26636"/>
    <cellStyle name="Normal 2 2 6 19" xfId="26637"/>
    <cellStyle name="Normal 2 2 6 2" xfId="26638"/>
    <cellStyle name="Normal 2 2 6 2 2" xfId="26639"/>
    <cellStyle name="Normal 2 2 6 2 2 2" xfId="26640"/>
    <cellStyle name="Normal 2 2 6 2 2 3" xfId="26641"/>
    <cellStyle name="Normal 2 2 6 2 2 4" xfId="26642"/>
    <cellStyle name="Normal 2 2 6 2 2 5" xfId="26643"/>
    <cellStyle name="Normal 2 2 6 2 3" xfId="26644"/>
    <cellStyle name="Normal 2 2 6 2 4" xfId="26645"/>
    <cellStyle name="Normal 2 2 6 2 5" xfId="26646"/>
    <cellStyle name="Normal 2 2 6 20" xfId="26647"/>
    <cellStyle name="Normal 2 2 6 21" xfId="26648"/>
    <cellStyle name="Normal 2 2 6 22" xfId="26649"/>
    <cellStyle name="Normal 2 2 6 23" xfId="26650"/>
    <cellStyle name="Normal 2 2 6 24" xfId="26651"/>
    <cellStyle name="Normal 2 2 6 25" xfId="26652"/>
    <cellStyle name="Normal 2 2 6 3" xfId="26653"/>
    <cellStyle name="Normal 2 2 6 3 2" xfId="26654"/>
    <cellStyle name="Normal 2 2 6 4" xfId="26655"/>
    <cellStyle name="Normal 2 2 6 5" xfId="26656"/>
    <cellStyle name="Normal 2 2 6 6" xfId="26657"/>
    <cellStyle name="Normal 2 2 6 7" xfId="26658"/>
    <cellStyle name="Normal 2 2 6 8" xfId="26659"/>
    <cellStyle name="Normal 2 2 6 9" xfId="26660"/>
    <cellStyle name="Normal 2 2 60" xfId="26661"/>
    <cellStyle name="Normal 2 2 61" xfId="26662"/>
    <cellStyle name="Normal 2 2 62" xfId="26663"/>
    <cellStyle name="Normal 2 2 63" xfId="26664"/>
    <cellStyle name="Normal 2 2 64" xfId="26665"/>
    <cellStyle name="Normal 2 2 65" xfId="26666"/>
    <cellStyle name="Normal 2 2 66" xfId="26667"/>
    <cellStyle name="Normal 2 2 67" xfId="26668"/>
    <cellStyle name="Normal 2 2 68" xfId="26669"/>
    <cellStyle name="Normal 2 2 69" xfId="26670"/>
    <cellStyle name="Normal 2 2 7" xfId="26671"/>
    <cellStyle name="Normal 2 2 7 10" xfId="26672"/>
    <cellStyle name="Normal 2 2 7 11" xfId="26673"/>
    <cellStyle name="Normal 2 2 7 12" xfId="26674"/>
    <cellStyle name="Normal 2 2 7 13" xfId="26675"/>
    <cellStyle name="Normal 2 2 7 14" xfId="26676"/>
    <cellStyle name="Normal 2 2 7 15" xfId="26677"/>
    <cellStyle name="Normal 2 2 7 16" xfId="26678"/>
    <cellStyle name="Normal 2 2 7 17" xfId="26679"/>
    <cellStyle name="Normal 2 2 7 17 2" xfId="26680"/>
    <cellStyle name="Normal 2 2 7 17 3" xfId="26681"/>
    <cellStyle name="Normal 2 2 7 17 4" xfId="26682"/>
    <cellStyle name="Normal 2 2 7 18" xfId="26683"/>
    <cellStyle name="Normal 2 2 7 19" xfId="26684"/>
    <cellStyle name="Normal 2 2 7 2" xfId="26685"/>
    <cellStyle name="Normal 2 2 7 2 2" xfId="26686"/>
    <cellStyle name="Normal 2 2 7 2 2 2" xfId="26687"/>
    <cellStyle name="Normal 2 2 7 2 2 3" xfId="26688"/>
    <cellStyle name="Normal 2 2 7 2 2 4" xfId="26689"/>
    <cellStyle name="Normal 2 2 7 2 2 5" xfId="26690"/>
    <cellStyle name="Normal 2 2 7 2 3" xfId="26691"/>
    <cellStyle name="Normal 2 2 7 2 4" xfId="26692"/>
    <cellStyle name="Normal 2 2 7 2 5" xfId="26693"/>
    <cellStyle name="Normal 2 2 7 20" xfId="26694"/>
    <cellStyle name="Normal 2 2 7 21" xfId="26695"/>
    <cellStyle name="Normal 2 2 7 22" xfId="26696"/>
    <cellStyle name="Normal 2 2 7 23" xfId="26697"/>
    <cellStyle name="Normal 2 2 7 24" xfId="26698"/>
    <cellStyle name="Normal 2 2 7 25" xfId="26699"/>
    <cellStyle name="Normal 2 2 7 3" xfId="26700"/>
    <cellStyle name="Normal 2 2 7 3 2" xfId="26701"/>
    <cellStyle name="Normal 2 2 7 4" xfId="26702"/>
    <cellStyle name="Normal 2 2 7 5" xfId="26703"/>
    <cellStyle name="Normal 2 2 7 6" xfId="26704"/>
    <cellStyle name="Normal 2 2 7 7" xfId="26705"/>
    <cellStyle name="Normal 2 2 7 8" xfId="26706"/>
    <cellStyle name="Normal 2 2 7 9" xfId="26707"/>
    <cellStyle name="Normal 2 2 70" xfId="26708"/>
    <cellStyle name="Normal 2 2 8" xfId="26709"/>
    <cellStyle name="Normal 2 2 8 10" xfId="26710"/>
    <cellStyle name="Normal 2 2 8 11" xfId="26711"/>
    <cellStyle name="Normal 2 2 8 12" xfId="26712"/>
    <cellStyle name="Normal 2 2 8 13" xfId="26713"/>
    <cellStyle name="Normal 2 2 8 14" xfId="26714"/>
    <cellStyle name="Normal 2 2 8 15" xfId="26715"/>
    <cellStyle name="Normal 2 2 8 16" xfId="26716"/>
    <cellStyle name="Normal 2 2 8 17" xfId="26717"/>
    <cellStyle name="Normal 2 2 8 17 2" xfId="26718"/>
    <cellStyle name="Normal 2 2 8 17 3" xfId="26719"/>
    <cellStyle name="Normal 2 2 8 17 4" xfId="26720"/>
    <cellStyle name="Normal 2 2 8 18" xfId="26721"/>
    <cellStyle name="Normal 2 2 8 19" xfId="26722"/>
    <cellStyle name="Normal 2 2 8 2" xfId="26723"/>
    <cellStyle name="Normal 2 2 8 2 2" xfId="26724"/>
    <cellStyle name="Normal 2 2 8 2 2 2" xfId="26725"/>
    <cellStyle name="Normal 2 2 8 2 2 3" xfId="26726"/>
    <cellStyle name="Normal 2 2 8 2 2 4" xfId="26727"/>
    <cellStyle name="Normal 2 2 8 2 2 5" xfId="26728"/>
    <cellStyle name="Normal 2 2 8 2 3" xfId="26729"/>
    <cellStyle name="Normal 2 2 8 2 4" xfId="26730"/>
    <cellStyle name="Normal 2 2 8 2 5" xfId="26731"/>
    <cellStyle name="Normal 2 2 8 20" xfId="26732"/>
    <cellStyle name="Normal 2 2 8 21" xfId="26733"/>
    <cellStyle name="Normal 2 2 8 22" xfId="26734"/>
    <cellStyle name="Normal 2 2 8 23" xfId="26735"/>
    <cellStyle name="Normal 2 2 8 24" xfId="26736"/>
    <cellStyle name="Normal 2 2 8 25" xfId="26737"/>
    <cellStyle name="Normal 2 2 8 3" xfId="26738"/>
    <cellStyle name="Normal 2 2 8 3 2" xfId="26739"/>
    <cellStyle name="Normal 2 2 8 4" xfId="26740"/>
    <cellStyle name="Normal 2 2 8 5" xfId="26741"/>
    <cellStyle name="Normal 2 2 8 6" xfId="26742"/>
    <cellStyle name="Normal 2 2 8 7" xfId="26743"/>
    <cellStyle name="Normal 2 2 8 8" xfId="26744"/>
    <cellStyle name="Normal 2 2 8 9" xfId="26745"/>
    <cellStyle name="Normal 2 2 9" xfId="26746"/>
    <cellStyle name="Normal 2 2 9 10" xfId="26747"/>
    <cellStyle name="Normal 2 2 9 11" xfId="26748"/>
    <cellStyle name="Normal 2 2 9 12" xfId="26749"/>
    <cellStyle name="Normal 2 2 9 13" xfId="26750"/>
    <cellStyle name="Normal 2 2 9 14" xfId="26751"/>
    <cellStyle name="Normal 2 2 9 15" xfId="26752"/>
    <cellStyle name="Normal 2 2 9 16" xfId="26753"/>
    <cellStyle name="Normal 2 2 9 17" xfId="26754"/>
    <cellStyle name="Normal 2 2 9 17 2" xfId="26755"/>
    <cellStyle name="Normal 2 2 9 17 3" xfId="26756"/>
    <cellStyle name="Normal 2 2 9 17 4" xfId="26757"/>
    <cellStyle name="Normal 2 2 9 18" xfId="26758"/>
    <cellStyle name="Normal 2 2 9 19" xfId="26759"/>
    <cellStyle name="Normal 2 2 9 2" xfId="26760"/>
    <cellStyle name="Normal 2 2 9 2 2" xfId="26761"/>
    <cellStyle name="Normal 2 2 9 2 2 2" xfId="26762"/>
    <cellStyle name="Normal 2 2 9 2 2 3" xfId="26763"/>
    <cellStyle name="Normal 2 2 9 2 2 4" xfId="26764"/>
    <cellStyle name="Normal 2 2 9 2 2 5" xfId="26765"/>
    <cellStyle name="Normal 2 2 9 2 3" xfId="26766"/>
    <cellStyle name="Normal 2 2 9 2 4" xfId="26767"/>
    <cellStyle name="Normal 2 2 9 2 5" xfId="26768"/>
    <cellStyle name="Normal 2 2 9 20" xfId="26769"/>
    <cellStyle name="Normal 2 2 9 21" xfId="26770"/>
    <cellStyle name="Normal 2 2 9 22" xfId="26771"/>
    <cellStyle name="Normal 2 2 9 23" xfId="26772"/>
    <cellStyle name="Normal 2 2 9 24" xfId="26773"/>
    <cellStyle name="Normal 2 2 9 25" xfId="26774"/>
    <cellStyle name="Normal 2 2 9 3" xfId="26775"/>
    <cellStyle name="Normal 2 2 9 3 2" xfId="26776"/>
    <cellStyle name="Normal 2 2 9 4" xfId="26777"/>
    <cellStyle name="Normal 2 2 9 5" xfId="26778"/>
    <cellStyle name="Normal 2 2 9 6" xfId="26779"/>
    <cellStyle name="Normal 2 2 9 7" xfId="26780"/>
    <cellStyle name="Normal 2 2 9 8" xfId="26781"/>
    <cellStyle name="Normal 2 2 9 9" xfId="26782"/>
    <cellStyle name="Normal 2 20" xfId="26783"/>
    <cellStyle name="Normal 2 21" xfId="26784"/>
    <cellStyle name="Normal 2 22" xfId="26785"/>
    <cellStyle name="Normal 2 23" xfId="26786"/>
    <cellStyle name="Normal 2 24" xfId="26787"/>
    <cellStyle name="Normal 2 24 2" xfId="26788"/>
    <cellStyle name="Normal 2 24 2 2" xfId="26789"/>
    <cellStyle name="Normal 2 24 3" xfId="26790"/>
    <cellStyle name="Normal 2 25" xfId="26791"/>
    <cellStyle name="Normal 2 25 2" xfId="26792"/>
    <cellStyle name="Normal 2 25 2 2" xfId="26793"/>
    <cellStyle name="Normal 2 25 3" xfId="26794"/>
    <cellStyle name="Normal 2 26" xfId="26795"/>
    <cellStyle name="Normal 2 26 2" xfId="26796"/>
    <cellStyle name="Normal 2 26 3" xfId="26797"/>
    <cellStyle name="Normal 2 27" xfId="26798"/>
    <cellStyle name="Normal 2 28" xfId="26799"/>
    <cellStyle name="Normal 2 28 2" xfId="26800"/>
    <cellStyle name="Normal 2 29" xfId="26801"/>
    <cellStyle name="Normal 2 3" xfId="26802"/>
    <cellStyle name="Normal 2 3 10" xfId="26803"/>
    <cellStyle name="Normal 2 3 10 2" xfId="26804"/>
    <cellStyle name="Normal 2 3 2" xfId="26805"/>
    <cellStyle name="Normal 2 3 2 2" xfId="26806"/>
    <cellStyle name="Normal 2 3 2 2 2" xfId="26807"/>
    <cellStyle name="Normal 2 3 2 2 2 2" xfId="26808"/>
    <cellStyle name="Normal 2 3 2 2 3" xfId="26809"/>
    <cellStyle name="Normal 2 3 2 2 3 2" xfId="26810"/>
    <cellStyle name="Normal 2 3 2 2 4" xfId="26811"/>
    <cellStyle name="Normal 2 3 2 3" xfId="26812"/>
    <cellStyle name="Normal 2 3 2 3 2" xfId="26813"/>
    <cellStyle name="Normal 2 3 2 3 3" xfId="26814"/>
    <cellStyle name="Normal 2 3 2 4" xfId="26815"/>
    <cellStyle name="Normal 2 3 3" xfId="26816"/>
    <cellStyle name="Normal 2 3 3 2" xfId="26817"/>
    <cellStyle name="Normal 2 3 3 2 2" xfId="26818"/>
    <cellStyle name="Normal 2 3 3 3" xfId="26819"/>
    <cellStyle name="Normal 2 3 3 3 2" xfId="26820"/>
    <cellStyle name="Normal 2 3 3 4" xfId="26821"/>
    <cellStyle name="Normal 2 3 3 5" xfId="26822"/>
    <cellStyle name="Normal 2 3 3 6" xfId="26823"/>
    <cellStyle name="Normal 2 3 4" xfId="26824"/>
    <cellStyle name="Normal 2 3 4 2" xfId="26825"/>
    <cellStyle name="Normal 2 3 4 2 2" xfId="26826"/>
    <cellStyle name="Normal 2 3 4 3" xfId="26827"/>
    <cellStyle name="Normal 2 3 4 3 2" xfId="26828"/>
    <cellStyle name="Normal 2 3 4 4" xfId="26829"/>
    <cellStyle name="Normal 2 3 5" xfId="26830"/>
    <cellStyle name="Normal 2 3 5 2" xfId="26831"/>
    <cellStyle name="Normal 2 3 5 2 2" xfId="26832"/>
    <cellStyle name="Normal 2 3 5 3" xfId="26833"/>
    <cellStyle name="Normal 2 3 5 3 2" xfId="26834"/>
    <cellStyle name="Normal 2 3 5 4" xfId="26835"/>
    <cellStyle name="Normal 2 3 6" xfId="26836"/>
    <cellStyle name="Normal 2 3 6 2" xfId="26837"/>
    <cellStyle name="Normal 2 3 6 2 2" xfId="26838"/>
    <cellStyle name="Normal 2 3 6 3" xfId="26839"/>
    <cellStyle name="Normal 2 3 6 3 2" xfId="26840"/>
    <cellStyle name="Normal 2 3 6 4" xfId="26841"/>
    <cellStyle name="Normal 2 3 7" xfId="26842"/>
    <cellStyle name="Normal 2 3 7 2" xfId="26843"/>
    <cellStyle name="Normal 2 3 7 2 2" xfId="26844"/>
    <cellStyle name="Normal 2 3 7 3" xfId="26845"/>
    <cellStyle name="Normal 2 3 7 3 2" xfId="26846"/>
    <cellStyle name="Normal 2 3 7 4" xfId="26847"/>
    <cellStyle name="Normal 2 3 8" xfId="26848"/>
    <cellStyle name="Normal 2 3 8 2" xfId="26849"/>
    <cellStyle name="Normal 2 3 8 2 2" xfId="26850"/>
    <cellStyle name="Normal 2 3 8 3" xfId="26851"/>
    <cellStyle name="Normal 2 3 8 3 2" xfId="26852"/>
    <cellStyle name="Normal 2 3 8 4" xfId="26853"/>
    <cellStyle name="Normal 2 3 9" xfId="26854"/>
    <cellStyle name="Normal 2 3 9 2" xfId="26855"/>
    <cellStyle name="Normal 2 3 9 2 2" xfId="26856"/>
    <cellStyle name="Normal 2 3 9 3" xfId="26857"/>
    <cellStyle name="Normal 2 3 9 3 2" xfId="26858"/>
    <cellStyle name="Normal 2 3 9 4" xfId="26859"/>
    <cellStyle name="Normal 2 30" xfId="26860"/>
    <cellStyle name="Normal 2 31" xfId="26861"/>
    <cellStyle name="Normal 2 32" xfId="26862"/>
    <cellStyle name="Normal 2 33" xfId="26863"/>
    <cellStyle name="Normal 2 33 2" xfId="26864"/>
    <cellStyle name="Normal 2 33 2 2" xfId="26865"/>
    <cellStyle name="Normal 2 33 3" xfId="26866"/>
    <cellStyle name="Normal 2 34" xfId="26867"/>
    <cellStyle name="Normal 2 34 2" xfId="26868"/>
    <cellStyle name="Normal 2 34 2 2" xfId="26869"/>
    <cellStyle name="Normal 2 34 3" xfId="26870"/>
    <cellStyle name="Normal 2 37" xfId="26871"/>
    <cellStyle name="Normal 2 37 2" xfId="26872"/>
    <cellStyle name="Normal 2 37 2 2" xfId="26873"/>
    <cellStyle name="Normal 2 37 3" xfId="26874"/>
    <cellStyle name="Normal 2 4" xfId="26875"/>
    <cellStyle name="Normal 2 4 10" xfId="26876"/>
    <cellStyle name="Normal 2 4 10 2" xfId="26877"/>
    <cellStyle name="Normal 2 4 10 3" xfId="26878"/>
    <cellStyle name="Normal 2 4 10 4" xfId="26879"/>
    <cellStyle name="Normal 2 4 10 5" xfId="26880"/>
    <cellStyle name="Normal 2 4 10 6" xfId="26881"/>
    <cellStyle name="Normal 2 4 10 7" xfId="26882"/>
    <cellStyle name="Normal 2 4 10 8" xfId="26883"/>
    <cellStyle name="Normal 2 4 11" xfId="26884"/>
    <cellStyle name="Normal 2 4 11 2" xfId="26885"/>
    <cellStyle name="Normal 2 4 11 3" xfId="26886"/>
    <cellStyle name="Normal 2 4 11 4" xfId="26887"/>
    <cellStyle name="Normal 2 4 11 5" xfId="26888"/>
    <cellStyle name="Normal 2 4 11 6" xfId="26889"/>
    <cellStyle name="Normal 2 4 11 7" xfId="26890"/>
    <cellStyle name="Normal 2 4 11 8" xfId="26891"/>
    <cellStyle name="Normal 2 4 12" xfId="26892"/>
    <cellStyle name="Normal 2 4 12 2" xfId="26893"/>
    <cellStyle name="Normal 2 4 12 3" xfId="26894"/>
    <cellStyle name="Normal 2 4 12 4" xfId="26895"/>
    <cellStyle name="Normal 2 4 12 5" xfId="26896"/>
    <cellStyle name="Normal 2 4 12 6" xfId="26897"/>
    <cellStyle name="Normal 2 4 12 7" xfId="26898"/>
    <cellStyle name="Normal 2 4 12 8" xfId="26899"/>
    <cellStyle name="Normal 2 4 13" xfId="26900"/>
    <cellStyle name="Normal 2 4 13 2" xfId="26901"/>
    <cellStyle name="Normal 2 4 13 3" xfId="26902"/>
    <cellStyle name="Normal 2 4 13 4" xfId="26903"/>
    <cellStyle name="Normal 2 4 13 5" xfId="26904"/>
    <cellStyle name="Normal 2 4 13 6" xfId="26905"/>
    <cellStyle name="Normal 2 4 13 7" xfId="26906"/>
    <cellStyle name="Normal 2 4 13 8" xfId="26907"/>
    <cellStyle name="Normal 2 4 14" xfId="26908"/>
    <cellStyle name="Normal 2 4 14 2" xfId="26909"/>
    <cellStyle name="Normal 2 4 14 3" xfId="26910"/>
    <cellStyle name="Normal 2 4 14 4" xfId="26911"/>
    <cellStyle name="Normal 2 4 14 5" xfId="26912"/>
    <cellStyle name="Normal 2 4 14 6" xfId="26913"/>
    <cellStyle name="Normal 2 4 14 7" xfId="26914"/>
    <cellStyle name="Normal 2 4 14 8" xfId="26915"/>
    <cellStyle name="Normal 2 4 15" xfId="26916"/>
    <cellStyle name="Normal 2 4 15 2" xfId="26917"/>
    <cellStyle name="Normal 2 4 15 3" xfId="26918"/>
    <cellStyle name="Normal 2 4 15 4" xfId="26919"/>
    <cellStyle name="Normal 2 4 15 5" xfId="26920"/>
    <cellStyle name="Normal 2 4 15 6" xfId="26921"/>
    <cellStyle name="Normal 2 4 15 7" xfId="26922"/>
    <cellStyle name="Normal 2 4 15 8" xfId="26923"/>
    <cellStyle name="Normal 2 4 16" xfId="26924"/>
    <cellStyle name="Normal 2 4 16 2" xfId="26925"/>
    <cellStyle name="Normal 2 4 16 3" xfId="26926"/>
    <cellStyle name="Normal 2 4 16 4" xfId="26927"/>
    <cellStyle name="Normal 2 4 16 5" xfId="26928"/>
    <cellStyle name="Normal 2 4 16 6" xfId="26929"/>
    <cellStyle name="Normal 2 4 16 7" xfId="26930"/>
    <cellStyle name="Normal 2 4 16 8" xfId="26931"/>
    <cellStyle name="Normal 2 4 17" xfId="26932"/>
    <cellStyle name="Normal 2 4 17 2" xfId="26933"/>
    <cellStyle name="Normal 2 4 17 3" xfId="26934"/>
    <cellStyle name="Normal 2 4 17 4" xfId="26935"/>
    <cellStyle name="Normal 2 4 17 5" xfId="26936"/>
    <cellStyle name="Normal 2 4 17 6" xfId="26937"/>
    <cellStyle name="Normal 2 4 17 7" xfId="26938"/>
    <cellStyle name="Normal 2 4 17 8" xfId="26939"/>
    <cellStyle name="Normal 2 4 18" xfId="26940"/>
    <cellStyle name="Normal 2 4 18 2" xfId="26941"/>
    <cellStyle name="Normal 2 4 18 3" xfId="26942"/>
    <cellStyle name="Normal 2 4 18 4" xfId="26943"/>
    <cellStyle name="Normal 2 4 18 5" xfId="26944"/>
    <cellStyle name="Normal 2 4 18 6" xfId="26945"/>
    <cellStyle name="Normal 2 4 18 7" xfId="26946"/>
    <cellStyle name="Normal 2 4 18 8" xfId="26947"/>
    <cellStyle name="Normal 2 4 19" xfId="26948"/>
    <cellStyle name="Normal 2 4 2" xfId="26949"/>
    <cellStyle name="Normal 2 4 2 2" xfId="26950"/>
    <cellStyle name="Normal 2 4 2 2 2" xfId="26951"/>
    <cellStyle name="Normal 2 4 2 3" xfId="26952"/>
    <cellStyle name="Normal 2 4 2 3 2" xfId="26953"/>
    <cellStyle name="Normal 2 4 2 4" xfId="26954"/>
    <cellStyle name="Normal 2 4 2 5" xfId="26955"/>
    <cellStyle name="Normal 2 4 2 5 2" xfId="26956"/>
    <cellStyle name="Normal 2 4 2 5 3" xfId="26957"/>
    <cellStyle name="Normal 2 4 2 6" xfId="26958"/>
    <cellStyle name="Normal 2 4 2 7" xfId="26959"/>
    <cellStyle name="Normal 2 4 2 8" xfId="26960"/>
    <cellStyle name="Normal 2 4 2 9" xfId="26961"/>
    <cellStyle name="Normal 2 4 20" xfId="26962"/>
    <cellStyle name="Normal 2 4 21" xfId="26963"/>
    <cellStyle name="Normal 2 4 22" xfId="26964"/>
    <cellStyle name="Normal 2 4 23" xfId="26965"/>
    <cellStyle name="Normal 2 4 24" xfId="26966"/>
    <cellStyle name="Normal 2 4 25" xfId="26967"/>
    <cellStyle name="Normal 2 4 26" xfId="26968"/>
    <cellStyle name="Normal 2 4 27" xfId="26969"/>
    <cellStyle name="Normal 2 4 28" xfId="26970"/>
    <cellStyle name="Normal 2 4 29" xfId="26971"/>
    <cellStyle name="Normal 2 4 3" xfId="26972"/>
    <cellStyle name="Normal 2 4 3 2" xfId="26973"/>
    <cellStyle name="Normal 2 4 3 2 2" xfId="26974"/>
    <cellStyle name="Normal 2 4 3 3" xfId="26975"/>
    <cellStyle name="Normal 2 4 3 4" xfId="26976"/>
    <cellStyle name="Normal 2 4 3 5" xfId="26977"/>
    <cellStyle name="Normal 2 4 3 6" xfId="26978"/>
    <cellStyle name="Normal 2 4 3 7" xfId="26979"/>
    <cellStyle name="Normal 2 4 3 8" xfId="26980"/>
    <cellStyle name="Normal 2 4 30" xfId="26981"/>
    <cellStyle name="Normal 2 4 31" xfId="26982"/>
    <cellStyle name="Normal 2 4 32" xfId="26983"/>
    <cellStyle name="Normal 2 4 33" xfId="26984"/>
    <cellStyle name="Normal 2 4 34" xfId="26985"/>
    <cellStyle name="Normal 2 4 35" xfId="26986"/>
    <cellStyle name="Normal 2 4 36" xfId="26987"/>
    <cellStyle name="Normal 2 4 4" xfId="26988"/>
    <cellStyle name="Normal 2 4 4 2" xfId="26989"/>
    <cellStyle name="Normal 2 4 4 3" xfId="26990"/>
    <cellStyle name="Normal 2 4 4 4" xfId="26991"/>
    <cellStyle name="Normal 2 4 4 5" xfId="26992"/>
    <cellStyle name="Normal 2 4 4 6" xfId="26993"/>
    <cellStyle name="Normal 2 4 4 7" xfId="26994"/>
    <cellStyle name="Normal 2 4 4 8" xfId="26995"/>
    <cellStyle name="Normal 2 4 5" xfId="26996"/>
    <cellStyle name="Normal 2 4 5 2" xfId="26997"/>
    <cellStyle name="Normal 2 4 5 3" xfId="26998"/>
    <cellStyle name="Normal 2 4 5 4" xfId="26999"/>
    <cellStyle name="Normal 2 4 5 5" xfId="27000"/>
    <cellStyle name="Normal 2 4 5 6" xfId="27001"/>
    <cellStyle name="Normal 2 4 5 7" xfId="27002"/>
    <cellStyle name="Normal 2 4 5 8" xfId="27003"/>
    <cellStyle name="Normal 2 4 6" xfId="27004"/>
    <cellStyle name="Normal 2 4 6 2" xfId="27005"/>
    <cellStyle name="Normal 2 4 6 3" xfId="27006"/>
    <cellStyle name="Normal 2 4 6 4" xfId="27007"/>
    <cellStyle name="Normal 2 4 6 5" xfId="27008"/>
    <cellStyle name="Normal 2 4 6 6" xfId="27009"/>
    <cellStyle name="Normal 2 4 6 7" xfId="27010"/>
    <cellStyle name="Normal 2 4 6 8" xfId="27011"/>
    <cellStyle name="Normal 2 4 7" xfId="27012"/>
    <cellStyle name="Normal 2 4 7 2" xfId="27013"/>
    <cellStyle name="Normal 2 4 7 3" xfId="27014"/>
    <cellStyle name="Normal 2 4 7 4" xfId="27015"/>
    <cellStyle name="Normal 2 4 7 5" xfId="27016"/>
    <cellStyle name="Normal 2 4 7 6" xfId="27017"/>
    <cellStyle name="Normal 2 4 7 7" xfId="27018"/>
    <cellStyle name="Normal 2 4 7 8" xfId="27019"/>
    <cellStyle name="Normal 2 4 8" xfId="27020"/>
    <cellStyle name="Normal 2 4 8 2" xfId="27021"/>
    <cellStyle name="Normal 2 4 8 3" xfId="27022"/>
    <cellStyle name="Normal 2 4 8 4" xfId="27023"/>
    <cellStyle name="Normal 2 4 8 5" xfId="27024"/>
    <cellStyle name="Normal 2 4 8 6" xfId="27025"/>
    <cellStyle name="Normal 2 4 8 7" xfId="27026"/>
    <cellStyle name="Normal 2 4 8 8" xfId="27027"/>
    <cellStyle name="Normal 2 4 9" xfId="27028"/>
    <cellStyle name="Normal 2 4 9 2" xfId="27029"/>
    <cellStyle name="Normal 2 4 9 3" xfId="27030"/>
    <cellStyle name="Normal 2 4 9 4" xfId="27031"/>
    <cellStyle name="Normal 2 4 9 5" xfId="27032"/>
    <cellStyle name="Normal 2 4 9 6" xfId="27033"/>
    <cellStyle name="Normal 2 4 9 7" xfId="27034"/>
    <cellStyle name="Normal 2 4 9 8" xfId="27035"/>
    <cellStyle name="Normal 2 41" xfId="27036"/>
    <cellStyle name="Normal 2 41 2" xfId="27037"/>
    <cellStyle name="Normal 2 41 2 2" xfId="27038"/>
    <cellStyle name="Normal 2 41 3" xfId="27039"/>
    <cellStyle name="Normal 2 5" xfId="27040"/>
    <cellStyle name="Normal 2 5 2" xfId="27041"/>
    <cellStyle name="Normal 2 5 2 10" xfId="27042"/>
    <cellStyle name="Normal 2 5 2 10 2" xfId="27043"/>
    <cellStyle name="Normal 2 5 2 10 3" xfId="27044"/>
    <cellStyle name="Normal 2 5 2 10 4" xfId="27045"/>
    <cellStyle name="Normal 2 5 2 10 5" xfId="27046"/>
    <cellStyle name="Normal 2 5 2 10 6" xfId="27047"/>
    <cellStyle name="Normal 2 5 2 10 7" xfId="27048"/>
    <cellStyle name="Normal 2 5 2 10 8" xfId="27049"/>
    <cellStyle name="Normal 2 5 2 11" xfId="27050"/>
    <cellStyle name="Normal 2 5 2 11 2" xfId="27051"/>
    <cellStyle name="Normal 2 5 2 11 3" xfId="27052"/>
    <cellStyle name="Normal 2 5 2 11 4" xfId="27053"/>
    <cellStyle name="Normal 2 5 2 11 5" xfId="27054"/>
    <cellStyle name="Normal 2 5 2 11 6" xfId="27055"/>
    <cellStyle name="Normal 2 5 2 11 7" xfId="27056"/>
    <cellStyle name="Normal 2 5 2 11 8" xfId="27057"/>
    <cellStyle name="Normal 2 5 2 12" xfId="27058"/>
    <cellStyle name="Normal 2 5 2 12 2" xfId="27059"/>
    <cellStyle name="Normal 2 5 2 12 3" xfId="27060"/>
    <cellStyle name="Normal 2 5 2 12 4" xfId="27061"/>
    <cellStyle name="Normal 2 5 2 12 5" xfId="27062"/>
    <cellStyle name="Normal 2 5 2 12 6" xfId="27063"/>
    <cellStyle name="Normal 2 5 2 12 7" xfId="27064"/>
    <cellStyle name="Normal 2 5 2 12 8" xfId="27065"/>
    <cellStyle name="Normal 2 5 2 13" xfId="27066"/>
    <cellStyle name="Normal 2 5 2 13 2" xfId="27067"/>
    <cellStyle name="Normal 2 5 2 13 3" xfId="27068"/>
    <cellStyle name="Normal 2 5 2 13 4" xfId="27069"/>
    <cellStyle name="Normal 2 5 2 13 5" xfId="27070"/>
    <cellStyle name="Normal 2 5 2 13 6" xfId="27071"/>
    <cellStyle name="Normal 2 5 2 13 7" xfId="27072"/>
    <cellStyle name="Normal 2 5 2 13 8" xfId="27073"/>
    <cellStyle name="Normal 2 5 2 14" xfId="27074"/>
    <cellStyle name="Normal 2 5 2 14 2" xfId="27075"/>
    <cellStyle name="Normal 2 5 2 14 3" xfId="27076"/>
    <cellStyle name="Normal 2 5 2 14 4" xfId="27077"/>
    <cellStyle name="Normal 2 5 2 14 5" xfId="27078"/>
    <cellStyle name="Normal 2 5 2 14 6" xfId="27079"/>
    <cellStyle name="Normal 2 5 2 14 7" xfId="27080"/>
    <cellStyle name="Normal 2 5 2 14 8" xfId="27081"/>
    <cellStyle name="Normal 2 5 2 15" xfId="27082"/>
    <cellStyle name="Normal 2 5 2 15 2" xfId="27083"/>
    <cellStyle name="Normal 2 5 2 15 3" xfId="27084"/>
    <cellStyle name="Normal 2 5 2 15 4" xfId="27085"/>
    <cellStyle name="Normal 2 5 2 15 5" xfId="27086"/>
    <cellStyle name="Normal 2 5 2 15 6" xfId="27087"/>
    <cellStyle name="Normal 2 5 2 15 7" xfId="27088"/>
    <cellStyle name="Normal 2 5 2 15 8" xfId="27089"/>
    <cellStyle name="Normal 2 5 2 16" xfId="27090"/>
    <cellStyle name="Normal 2 5 2 16 2" xfId="27091"/>
    <cellStyle name="Normal 2 5 2 16 3" xfId="27092"/>
    <cellStyle name="Normal 2 5 2 16 4" xfId="27093"/>
    <cellStyle name="Normal 2 5 2 16 5" xfId="27094"/>
    <cellStyle name="Normal 2 5 2 16 6" xfId="27095"/>
    <cellStyle name="Normal 2 5 2 16 7" xfId="27096"/>
    <cellStyle name="Normal 2 5 2 16 8" xfId="27097"/>
    <cellStyle name="Normal 2 5 2 17" xfId="27098"/>
    <cellStyle name="Normal 2 5 2 17 2" xfId="27099"/>
    <cellStyle name="Normal 2 5 2 17 3" xfId="27100"/>
    <cellStyle name="Normal 2 5 2 17 4" xfId="27101"/>
    <cellStyle name="Normal 2 5 2 17 5" xfId="27102"/>
    <cellStyle name="Normal 2 5 2 17 6" xfId="27103"/>
    <cellStyle name="Normal 2 5 2 17 7" xfId="27104"/>
    <cellStyle name="Normal 2 5 2 17 8" xfId="27105"/>
    <cellStyle name="Normal 2 5 2 18" xfId="27106"/>
    <cellStyle name="Normal 2 5 2 18 2" xfId="27107"/>
    <cellStyle name="Normal 2 5 2 18 3" xfId="27108"/>
    <cellStyle name="Normal 2 5 2 18 4" xfId="27109"/>
    <cellStyle name="Normal 2 5 2 18 5" xfId="27110"/>
    <cellStyle name="Normal 2 5 2 18 6" xfId="27111"/>
    <cellStyle name="Normal 2 5 2 18 7" xfId="27112"/>
    <cellStyle name="Normal 2 5 2 18 8" xfId="27113"/>
    <cellStyle name="Normal 2 5 2 19" xfId="27114"/>
    <cellStyle name="Normal 2 5 2 2" xfId="27115"/>
    <cellStyle name="Normal 2 5 2 2 2" xfId="27116"/>
    <cellStyle name="Normal 2 5 2 2 3" xfId="27117"/>
    <cellStyle name="Normal 2 5 2 2 4" xfId="27118"/>
    <cellStyle name="Normal 2 5 2 2 5" xfId="27119"/>
    <cellStyle name="Normal 2 5 2 2 6" xfId="27120"/>
    <cellStyle name="Normal 2 5 2 2 7" xfId="27121"/>
    <cellStyle name="Normal 2 5 2 2 8" xfId="27122"/>
    <cellStyle name="Normal 2 5 2 20" xfId="27123"/>
    <cellStyle name="Normal 2 5 2 21" xfId="27124"/>
    <cellStyle name="Normal 2 5 2 22" xfId="27125"/>
    <cellStyle name="Normal 2 5 2 23" xfId="27126"/>
    <cellStyle name="Normal 2 5 2 24" xfId="27127"/>
    <cellStyle name="Normal 2 5 2 25" xfId="27128"/>
    <cellStyle name="Normal 2 5 2 26" xfId="27129"/>
    <cellStyle name="Normal 2 5 2 27" xfId="27130"/>
    <cellStyle name="Normal 2 5 2 28" xfId="27131"/>
    <cellStyle name="Normal 2 5 2 29" xfId="27132"/>
    <cellStyle name="Normal 2 5 2 3" xfId="27133"/>
    <cellStyle name="Normal 2 5 2 3 2" xfId="27134"/>
    <cellStyle name="Normal 2 5 2 3 3" xfId="27135"/>
    <cellStyle name="Normal 2 5 2 3 4" xfId="27136"/>
    <cellStyle name="Normal 2 5 2 3 5" xfId="27137"/>
    <cellStyle name="Normal 2 5 2 3 6" xfId="27138"/>
    <cellStyle name="Normal 2 5 2 3 7" xfId="27139"/>
    <cellStyle name="Normal 2 5 2 3 8" xfId="27140"/>
    <cellStyle name="Normal 2 5 2 30" xfId="27141"/>
    <cellStyle name="Normal 2 5 2 31" xfId="27142"/>
    <cellStyle name="Normal 2 5 2 32" xfId="27143"/>
    <cellStyle name="Normal 2 5 2 33" xfId="27144"/>
    <cellStyle name="Normal 2 5 2 34" xfId="27145"/>
    <cellStyle name="Normal 2 5 2 35" xfId="27146"/>
    <cellStyle name="Normal 2 5 2 36" xfId="27147"/>
    <cellStyle name="Normal 2 5 2 4" xfId="27148"/>
    <cellStyle name="Normal 2 5 2 4 2" xfId="27149"/>
    <cellStyle name="Normal 2 5 2 4 3" xfId="27150"/>
    <cellStyle name="Normal 2 5 2 4 4" xfId="27151"/>
    <cellStyle name="Normal 2 5 2 4 5" xfId="27152"/>
    <cellStyle name="Normal 2 5 2 4 6" xfId="27153"/>
    <cellStyle name="Normal 2 5 2 4 7" xfId="27154"/>
    <cellStyle name="Normal 2 5 2 4 8" xfId="27155"/>
    <cellStyle name="Normal 2 5 2 5" xfId="27156"/>
    <cellStyle name="Normal 2 5 2 5 2" xfId="27157"/>
    <cellStyle name="Normal 2 5 2 5 3" xfId="27158"/>
    <cellStyle name="Normal 2 5 2 5 4" xfId="27159"/>
    <cellStyle name="Normal 2 5 2 5 5" xfId="27160"/>
    <cellStyle name="Normal 2 5 2 5 6" xfId="27161"/>
    <cellStyle name="Normal 2 5 2 5 7" xfId="27162"/>
    <cellStyle name="Normal 2 5 2 5 8" xfId="27163"/>
    <cellStyle name="Normal 2 5 2 6" xfId="27164"/>
    <cellStyle name="Normal 2 5 2 6 2" xfId="27165"/>
    <cellStyle name="Normal 2 5 2 6 3" xfId="27166"/>
    <cellStyle name="Normal 2 5 2 6 4" xfId="27167"/>
    <cellStyle name="Normal 2 5 2 6 5" xfId="27168"/>
    <cellStyle name="Normal 2 5 2 6 6" xfId="27169"/>
    <cellStyle name="Normal 2 5 2 6 7" xfId="27170"/>
    <cellStyle name="Normal 2 5 2 6 8" xfId="27171"/>
    <cellStyle name="Normal 2 5 2 7" xfId="27172"/>
    <cellStyle name="Normal 2 5 2 7 2" xfId="27173"/>
    <cellStyle name="Normal 2 5 2 7 3" xfId="27174"/>
    <cellStyle name="Normal 2 5 2 7 4" xfId="27175"/>
    <cellStyle name="Normal 2 5 2 7 5" xfId="27176"/>
    <cellStyle name="Normal 2 5 2 7 6" xfId="27177"/>
    <cellStyle name="Normal 2 5 2 7 7" xfId="27178"/>
    <cellStyle name="Normal 2 5 2 7 8" xfId="27179"/>
    <cellStyle name="Normal 2 5 2 8" xfId="27180"/>
    <cellStyle name="Normal 2 5 2 8 2" xfId="27181"/>
    <cellStyle name="Normal 2 5 2 8 3" xfId="27182"/>
    <cellStyle name="Normal 2 5 2 8 4" xfId="27183"/>
    <cellStyle name="Normal 2 5 2 8 5" xfId="27184"/>
    <cellStyle name="Normal 2 5 2 8 6" xfId="27185"/>
    <cellStyle name="Normal 2 5 2 8 7" xfId="27186"/>
    <cellStyle name="Normal 2 5 2 8 8" xfId="27187"/>
    <cellStyle name="Normal 2 5 2 9" xfId="27188"/>
    <cellStyle name="Normal 2 5 2 9 2" xfId="27189"/>
    <cellStyle name="Normal 2 5 2 9 3" xfId="27190"/>
    <cellStyle name="Normal 2 5 2 9 4" xfId="27191"/>
    <cellStyle name="Normal 2 5 2 9 5" xfId="27192"/>
    <cellStyle name="Normal 2 5 2 9 6" xfId="27193"/>
    <cellStyle name="Normal 2 5 2 9 7" xfId="27194"/>
    <cellStyle name="Normal 2 5 2 9 8" xfId="27195"/>
    <cellStyle name="Normal 2 5 3" xfId="27196"/>
    <cellStyle name="Normal 2 5 3 2" xfId="27197"/>
    <cellStyle name="Normal 2 6" xfId="27198"/>
    <cellStyle name="Normal 2 6 10" xfId="27199"/>
    <cellStyle name="Normal 2 6 10 2" xfId="27200"/>
    <cellStyle name="Normal 2 6 10 3" xfId="27201"/>
    <cellStyle name="Normal 2 6 10 4" xfId="27202"/>
    <cellStyle name="Normal 2 6 10 5" xfId="27203"/>
    <cellStyle name="Normal 2 6 10 6" xfId="27204"/>
    <cellStyle name="Normal 2 6 10 7" xfId="27205"/>
    <cellStyle name="Normal 2 6 10 8" xfId="27206"/>
    <cellStyle name="Normal 2 6 11" xfId="27207"/>
    <cellStyle name="Normal 2 6 11 2" xfId="27208"/>
    <cellStyle name="Normal 2 6 11 3" xfId="27209"/>
    <cellStyle name="Normal 2 6 11 4" xfId="27210"/>
    <cellStyle name="Normal 2 6 11 5" xfId="27211"/>
    <cellStyle name="Normal 2 6 11 6" xfId="27212"/>
    <cellStyle name="Normal 2 6 11 7" xfId="27213"/>
    <cellStyle name="Normal 2 6 11 8" xfId="27214"/>
    <cellStyle name="Normal 2 6 12" xfId="27215"/>
    <cellStyle name="Normal 2 6 12 2" xfId="27216"/>
    <cellStyle name="Normal 2 6 12 3" xfId="27217"/>
    <cellStyle name="Normal 2 6 12 4" xfId="27218"/>
    <cellStyle name="Normal 2 6 12 5" xfId="27219"/>
    <cellStyle name="Normal 2 6 12 6" xfId="27220"/>
    <cellStyle name="Normal 2 6 12 7" xfId="27221"/>
    <cellStyle name="Normal 2 6 12 8" xfId="27222"/>
    <cellStyle name="Normal 2 6 13" xfId="27223"/>
    <cellStyle name="Normal 2 6 13 2" xfId="27224"/>
    <cellStyle name="Normal 2 6 13 3" xfId="27225"/>
    <cellStyle name="Normal 2 6 13 4" xfId="27226"/>
    <cellStyle name="Normal 2 6 13 5" xfId="27227"/>
    <cellStyle name="Normal 2 6 13 6" xfId="27228"/>
    <cellStyle name="Normal 2 6 13 7" xfId="27229"/>
    <cellStyle name="Normal 2 6 13 8" xfId="27230"/>
    <cellStyle name="Normal 2 6 14" xfId="27231"/>
    <cellStyle name="Normal 2 6 14 2" xfId="27232"/>
    <cellStyle name="Normal 2 6 14 3" xfId="27233"/>
    <cellStyle name="Normal 2 6 14 4" xfId="27234"/>
    <cellStyle name="Normal 2 6 14 5" xfId="27235"/>
    <cellStyle name="Normal 2 6 14 6" xfId="27236"/>
    <cellStyle name="Normal 2 6 14 7" xfId="27237"/>
    <cellStyle name="Normal 2 6 14 8" xfId="27238"/>
    <cellStyle name="Normal 2 6 15" xfId="27239"/>
    <cellStyle name="Normal 2 6 15 2" xfId="27240"/>
    <cellStyle name="Normal 2 6 15 3" xfId="27241"/>
    <cellStyle name="Normal 2 6 15 4" xfId="27242"/>
    <cellStyle name="Normal 2 6 15 5" xfId="27243"/>
    <cellStyle name="Normal 2 6 15 6" xfId="27244"/>
    <cellStyle name="Normal 2 6 15 7" xfId="27245"/>
    <cellStyle name="Normal 2 6 15 8" xfId="27246"/>
    <cellStyle name="Normal 2 6 16" xfId="27247"/>
    <cellStyle name="Normal 2 6 16 2" xfId="27248"/>
    <cellStyle name="Normal 2 6 16 3" xfId="27249"/>
    <cellStyle name="Normal 2 6 16 4" xfId="27250"/>
    <cellStyle name="Normal 2 6 16 5" xfId="27251"/>
    <cellStyle name="Normal 2 6 16 6" xfId="27252"/>
    <cellStyle name="Normal 2 6 16 7" xfId="27253"/>
    <cellStyle name="Normal 2 6 16 8" xfId="27254"/>
    <cellStyle name="Normal 2 6 17" xfId="27255"/>
    <cellStyle name="Normal 2 6 17 2" xfId="27256"/>
    <cellStyle name="Normal 2 6 17 3" xfId="27257"/>
    <cellStyle name="Normal 2 6 17 4" xfId="27258"/>
    <cellStyle name="Normal 2 6 17 5" xfId="27259"/>
    <cellStyle name="Normal 2 6 17 6" xfId="27260"/>
    <cellStyle name="Normal 2 6 17 7" xfId="27261"/>
    <cellStyle name="Normal 2 6 17 8" xfId="27262"/>
    <cellStyle name="Normal 2 6 18" xfId="27263"/>
    <cellStyle name="Normal 2 6 18 2" xfId="27264"/>
    <cellStyle name="Normal 2 6 18 3" xfId="27265"/>
    <cellStyle name="Normal 2 6 18 4" xfId="27266"/>
    <cellStyle name="Normal 2 6 18 5" xfId="27267"/>
    <cellStyle name="Normal 2 6 18 6" xfId="27268"/>
    <cellStyle name="Normal 2 6 18 7" xfId="27269"/>
    <cellStyle name="Normal 2 6 18 8" xfId="27270"/>
    <cellStyle name="Normal 2 6 19" xfId="27271"/>
    <cellStyle name="Normal 2 6 2" xfId="27272"/>
    <cellStyle name="Normal 2 6 2 2" xfId="27273"/>
    <cellStyle name="Normal 2 6 2 3" xfId="27274"/>
    <cellStyle name="Normal 2 6 2 4" xfId="27275"/>
    <cellStyle name="Normal 2 6 2 5" xfId="27276"/>
    <cellStyle name="Normal 2 6 2 6" xfId="27277"/>
    <cellStyle name="Normal 2 6 2 7" xfId="27278"/>
    <cellStyle name="Normal 2 6 2 8" xfId="27279"/>
    <cellStyle name="Normal 2 6 20" xfId="27280"/>
    <cellStyle name="Normal 2 6 21" xfId="27281"/>
    <cellStyle name="Normal 2 6 22" xfId="27282"/>
    <cellStyle name="Normal 2 6 23" xfId="27283"/>
    <cellStyle name="Normal 2 6 24" xfId="27284"/>
    <cellStyle name="Normal 2 6 25" xfId="27285"/>
    <cellStyle name="Normal 2 6 26" xfId="27286"/>
    <cellStyle name="Normal 2 6 27" xfId="27287"/>
    <cellStyle name="Normal 2 6 28" xfId="27288"/>
    <cellStyle name="Normal 2 6 29" xfId="27289"/>
    <cellStyle name="Normal 2 6 3" xfId="27290"/>
    <cellStyle name="Normal 2 6 3 2" xfId="27291"/>
    <cellStyle name="Normal 2 6 3 3" xfId="27292"/>
    <cellStyle name="Normal 2 6 3 4" xfId="27293"/>
    <cellStyle name="Normal 2 6 3 5" xfId="27294"/>
    <cellStyle name="Normal 2 6 3 6" xfId="27295"/>
    <cellStyle name="Normal 2 6 3 7" xfId="27296"/>
    <cellStyle name="Normal 2 6 3 8" xfId="27297"/>
    <cellStyle name="Normal 2 6 30" xfId="27298"/>
    <cellStyle name="Normal 2 6 31" xfId="27299"/>
    <cellStyle name="Normal 2 6 32" xfId="27300"/>
    <cellStyle name="Normal 2 6 33" xfId="27301"/>
    <cellStyle name="Normal 2 6 34" xfId="27302"/>
    <cellStyle name="Normal 2 6 35" xfId="27303"/>
    <cellStyle name="Normal 2 6 36" xfId="27304"/>
    <cellStyle name="Normal 2 6 4" xfId="27305"/>
    <cellStyle name="Normal 2 6 4 2" xfId="27306"/>
    <cellStyle name="Normal 2 6 4 3" xfId="27307"/>
    <cellStyle name="Normal 2 6 4 4" xfId="27308"/>
    <cellStyle name="Normal 2 6 4 5" xfId="27309"/>
    <cellStyle name="Normal 2 6 4 6" xfId="27310"/>
    <cellStyle name="Normal 2 6 4 7" xfId="27311"/>
    <cellStyle name="Normal 2 6 4 8" xfId="27312"/>
    <cellStyle name="Normal 2 6 5" xfId="27313"/>
    <cellStyle name="Normal 2 6 5 2" xfId="27314"/>
    <cellStyle name="Normal 2 6 5 3" xfId="27315"/>
    <cellStyle name="Normal 2 6 5 4" xfId="27316"/>
    <cellStyle name="Normal 2 6 5 5" xfId="27317"/>
    <cellStyle name="Normal 2 6 5 6" xfId="27318"/>
    <cellStyle name="Normal 2 6 5 7" xfId="27319"/>
    <cellStyle name="Normal 2 6 5 8" xfId="27320"/>
    <cellStyle name="Normal 2 6 6" xfId="27321"/>
    <cellStyle name="Normal 2 6 6 2" xfId="27322"/>
    <cellStyle name="Normal 2 6 6 3" xfId="27323"/>
    <cellStyle name="Normal 2 6 6 4" xfId="27324"/>
    <cellStyle name="Normal 2 6 6 5" xfId="27325"/>
    <cellStyle name="Normal 2 6 6 6" xfId="27326"/>
    <cellStyle name="Normal 2 6 6 7" xfId="27327"/>
    <cellStyle name="Normal 2 6 6 8" xfId="27328"/>
    <cellStyle name="Normal 2 6 7" xfId="27329"/>
    <cellStyle name="Normal 2 6 7 2" xfId="27330"/>
    <cellStyle name="Normal 2 6 7 3" xfId="27331"/>
    <cellStyle name="Normal 2 6 7 4" xfId="27332"/>
    <cellStyle name="Normal 2 6 7 5" xfId="27333"/>
    <cellStyle name="Normal 2 6 7 6" xfId="27334"/>
    <cellStyle name="Normal 2 6 7 7" xfId="27335"/>
    <cellStyle name="Normal 2 6 7 8" xfId="27336"/>
    <cellStyle name="Normal 2 6 8" xfId="27337"/>
    <cellStyle name="Normal 2 6 8 2" xfId="27338"/>
    <cellStyle name="Normal 2 6 8 3" xfId="27339"/>
    <cellStyle name="Normal 2 6 8 4" xfId="27340"/>
    <cellStyle name="Normal 2 6 8 5" xfId="27341"/>
    <cellStyle name="Normal 2 6 8 6" xfId="27342"/>
    <cellStyle name="Normal 2 6 8 7" xfId="27343"/>
    <cellStyle name="Normal 2 6 8 8" xfId="27344"/>
    <cellStyle name="Normal 2 6 9" xfId="27345"/>
    <cellStyle name="Normal 2 6 9 2" xfId="27346"/>
    <cellStyle name="Normal 2 6 9 3" xfId="27347"/>
    <cellStyle name="Normal 2 6 9 4" xfId="27348"/>
    <cellStyle name="Normal 2 6 9 5" xfId="27349"/>
    <cellStyle name="Normal 2 6 9 6" xfId="27350"/>
    <cellStyle name="Normal 2 6 9 7" xfId="27351"/>
    <cellStyle name="Normal 2 6 9 8" xfId="27352"/>
    <cellStyle name="Normal 2 7" xfId="27353"/>
    <cellStyle name="Normal 2 7 10" xfId="27354"/>
    <cellStyle name="Normal 2 7 10 2" xfId="27355"/>
    <cellStyle name="Normal 2 7 10 3" xfId="27356"/>
    <cellStyle name="Normal 2 7 10 4" xfId="27357"/>
    <cellStyle name="Normal 2 7 10 5" xfId="27358"/>
    <cellStyle name="Normal 2 7 10 6" xfId="27359"/>
    <cellStyle name="Normal 2 7 10 7" xfId="27360"/>
    <cellStyle name="Normal 2 7 10 8" xfId="27361"/>
    <cellStyle name="Normal 2 7 11" xfId="27362"/>
    <cellStyle name="Normal 2 7 11 2" xfId="27363"/>
    <cellStyle name="Normal 2 7 11 3" xfId="27364"/>
    <cellStyle name="Normal 2 7 11 4" xfId="27365"/>
    <cellStyle name="Normal 2 7 11 5" xfId="27366"/>
    <cellStyle name="Normal 2 7 11 6" xfId="27367"/>
    <cellStyle name="Normal 2 7 11 7" xfId="27368"/>
    <cellStyle name="Normal 2 7 11 8" xfId="27369"/>
    <cellStyle name="Normal 2 7 12" xfId="27370"/>
    <cellStyle name="Normal 2 7 12 2" xfId="27371"/>
    <cellStyle name="Normal 2 7 12 3" xfId="27372"/>
    <cellStyle name="Normal 2 7 12 4" xfId="27373"/>
    <cellStyle name="Normal 2 7 12 5" xfId="27374"/>
    <cellStyle name="Normal 2 7 12 6" xfId="27375"/>
    <cellStyle name="Normal 2 7 12 7" xfId="27376"/>
    <cellStyle name="Normal 2 7 12 8" xfId="27377"/>
    <cellStyle name="Normal 2 7 13" xfId="27378"/>
    <cellStyle name="Normal 2 7 13 2" xfId="27379"/>
    <cellStyle name="Normal 2 7 13 3" xfId="27380"/>
    <cellStyle name="Normal 2 7 13 4" xfId="27381"/>
    <cellStyle name="Normal 2 7 13 5" xfId="27382"/>
    <cellStyle name="Normal 2 7 13 6" xfId="27383"/>
    <cellStyle name="Normal 2 7 13 7" xfId="27384"/>
    <cellStyle name="Normal 2 7 13 8" xfId="27385"/>
    <cellStyle name="Normal 2 7 14" xfId="27386"/>
    <cellStyle name="Normal 2 7 14 2" xfId="27387"/>
    <cellStyle name="Normal 2 7 14 3" xfId="27388"/>
    <cellStyle name="Normal 2 7 14 4" xfId="27389"/>
    <cellStyle name="Normal 2 7 14 5" xfId="27390"/>
    <cellStyle name="Normal 2 7 14 6" xfId="27391"/>
    <cellStyle name="Normal 2 7 14 7" xfId="27392"/>
    <cellStyle name="Normal 2 7 14 8" xfId="27393"/>
    <cellStyle name="Normal 2 7 15" xfId="27394"/>
    <cellStyle name="Normal 2 7 15 2" xfId="27395"/>
    <cellStyle name="Normal 2 7 15 3" xfId="27396"/>
    <cellStyle name="Normal 2 7 15 4" xfId="27397"/>
    <cellStyle name="Normal 2 7 15 5" xfId="27398"/>
    <cellStyle name="Normal 2 7 15 6" xfId="27399"/>
    <cellStyle name="Normal 2 7 15 7" xfId="27400"/>
    <cellStyle name="Normal 2 7 15 8" xfId="27401"/>
    <cellStyle name="Normal 2 7 16" xfId="27402"/>
    <cellStyle name="Normal 2 7 16 2" xfId="27403"/>
    <cellStyle name="Normal 2 7 16 3" xfId="27404"/>
    <cellStyle name="Normal 2 7 16 4" xfId="27405"/>
    <cellStyle name="Normal 2 7 16 5" xfId="27406"/>
    <cellStyle name="Normal 2 7 16 6" xfId="27407"/>
    <cellStyle name="Normal 2 7 16 7" xfId="27408"/>
    <cellStyle name="Normal 2 7 16 8" xfId="27409"/>
    <cellStyle name="Normal 2 7 17" xfId="27410"/>
    <cellStyle name="Normal 2 7 17 2" xfId="27411"/>
    <cellStyle name="Normal 2 7 17 3" xfId="27412"/>
    <cellStyle name="Normal 2 7 17 4" xfId="27413"/>
    <cellStyle name="Normal 2 7 17 5" xfId="27414"/>
    <cellStyle name="Normal 2 7 17 6" xfId="27415"/>
    <cellStyle name="Normal 2 7 17 7" xfId="27416"/>
    <cellStyle name="Normal 2 7 17 8" xfId="27417"/>
    <cellStyle name="Normal 2 7 18" xfId="27418"/>
    <cellStyle name="Normal 2 7 18 2" xfId="27419"/>
    <cellStyle name="Normal 2 7 18 3" xfId="27420"/>
    <cellStyle name="Normal 2 7 18 4" xfId="27421"/>
    <cellStyle name="Normal 2 7 18 5" xfId="27422"/>
    <cellStyle name="Normal 2 7 18 6" xfId="27423"/>
    <cellStyle name="Normal 2 7 18 7" xfId="27424"/>
    <cellStyle name="Normal 2 7 18 8" xfId="27425"/>
    <cellStyle name="Normal 2 7 19" xfId="27426"/>
    <cellStyle name="Normal 2 7 2" xfId="27427"/>
    <cellStyle name="Normal 2 7 2 2" xfId="27428"/>
    <cellStyle name="Normal 2 7 2 2 2" xfId="27429"/>
    <cellStyle name="Normal 2 7 2 3" xfId="27430"/>
    <cellStyle name="Normal 2 7 2 4" xfId="27431"/>
    <cellStyle name="Normal 2 7 2 5" xfId="27432"/>
    <cellStyle name="Normal 2 7 2 6" xfId="27433"/>
    <cellStyle name="Normal 2 7 2 7" xfId="27434"/>
    <cellStyle name="Normal 2 7 2 8" xfId="27435"/>
    <cellStyle name="Normal 2 7 20" xfId="27436"/>
    <cellStyle name="Normal 2 7 21" xfId="27437"/>
    <cellStyle name="Normal 2 7 22" xfId="27438"/>
    <cellStyle name="Normal 2 7 23" xfId="27439"/>
    <cellStyle name="Normal 2 7 24" xfId="27440"/>
    <cellStyle name="Normal 2 7 25" xfId="27441"/>
    <cellStyle name="Normal 2 7 26" xfId="27442"/>
    <cellStyle name="Normal 2 7 27" xfId="27443"/>
    <cellStyle name="Normal 2 7 28" xfId="27444"/>
    <cellStyle name="Normal 2 7 29" xfId="27445"/>
    <cellStyle name="Normal 2 7 3" xfId="27446"/>
    <cellStyle name="Normal 2 7 3 2" xfId="27447"/>
    <cellStyle name="Normal 2 7 3 2 2" xfId="27448"/>
    <cellStyle name="Normal 2 7 3 3" xfId="27449"/>
    <cellStyle name="Normal 2 7 3 4" xfId="27450"/>
    <cellStyle name="Normal 2 7 3 5" xfId="27451"/>
    <cellStyle name="Normal 2 7 3 6" xfId="27452"/>
    <cellStyle name="Normal 2 7 3 7" xfId="27453"/>
    <cellStyle name="Normal 2 7 3 8" xfId="27454"/>
    <cellStyle name="Normal 2 7 30" xfId="27455"/>
    <cellStyle name="Normal 2 7 31" xfId="27456"/>
    <cellStyle name="Normal 2 7 32" xfId="27457"/>
    <cellStyle name="Normal 2 7 33" xfId="27458"/>
    <cellStyle name="Normal 2 7 34" xfId="27459"/>
    <cellStyle name="Normal 2 7 35" xfId="27460"/>
    <cellStyle name="Normal 2 7 36" xfId="27461"/>
    <cellStyle name="Normal 2 7 4" xfId="27462"/>
    <cellStyle name="Normal 2 7 4 2" xfId="27463"/>
    <cellStyle name="Normal 2 7 4 3" xfId="27464"/>
    <cellStyle name="Normal 2 7 4 4" xfId="27465"/>
    <cellStyle name="Normal 2 7 4 5" xfId="27466"/>
    <cellStyle name="Normal 2 7 4 6" xfId="27467"/>
    <cellStyle name="Normal 2 7 4 7" xfId="27468"/>
    <cellStyle name="Normal 2 7 4 8" xfId="27469"/>
    <cellStyle name="Normal 2 7 5" xfId="27470"/>
    <cellStyle name="Normal 2 7 5 2" xfId="27471"/>
    <cellStyle name="Normal 2 7 5 3" xfId="27472"/>
    <cellStyle name="Normal 2 7 5 4" xfId="27473"/>
    <cellStyle name="Normal 2 7 5 5" xfId="27474"/>
    <cellStyle name="Normal 2 7 5 6" xfId="27475"/>
    <cellStyle name="Normal 2 7 5 7" xfId="27476"/>
    <cellStyle name="Normal 2 7 5 8" xfId="27477"/>
    <cellStyle name="Normal 2 7 6" xfId="27478"/>
    <cellStyle name="Normal 2 7 6 2" xfId="27479"/>
    <cellStyle name="Normal 2 7 6 3" xfId="27480"/>
    <cellStyle name="Normal 2 7 6 4" xfId="27481"/>
    <cellStyle name="Normal 2 7 6 5" xfId="27482"/>
    <cellStyle name="Normal 2 7 6 6" xfId="27483"/>
    <cellStyle name="Normal 2 7 6 7" xfId="27484"/>
    <cellStyle name="Normal 2 7 6 8" xfId="27485"/>
    <cellStyle name="Normal 2 7 7" xfId="27486"/>
    <cellStyle name="Normal 2 7 7 2" xfId="27487"/>
    <cellStyle name="Normal 2 7 7 3" xfId="27488"/>
    <cellStyle name="Normal 2 7 7 4" xfId="27489"/>
    <cellStyle name="Normal 2 7 7 5" xfId="27490"/>
    <cellStyle name="Normal 2 7 7 6" xfId="27491"/>
    <cellStyle name="Normal 2 7 7 7" xfId="27492"/>
    <cellStyle name="Normal 2 7 7 8" xfId="27493"/>
    <cellStyle name="Normal 2 7 8" xfId="27494"/>
    <cellStyle name="Normal 2 7 8 2" xfId="27495"/>
    <cellStyle name="Normal 2 7 8 3" xfId="27496"/>
    <cellStyle name="Normal 2 7 8 4" xfId="27497"/>
    <cellStyle name="Normal 2 7 8 5" xfId="27498"/>
    <cellStyle name="Normal 2 7 8 6" xfId="27499"/>
    <cellStyle name="Normal 2 7 8 7" xfId="27500"/>
    <cellStyle name="Normal 2 7 8 8" xfId="27501"/>
    <cellStyle name="Normal 2 7 9" xfId="27502"/>
    <cellStyle name="Normal 2 7 9 2" xfId="27503"/>
    <cellStyle name="Normal 2 7 9 3" xfId="27504"/>
    <cellStyle name="Normal 2 7 9 4" xfId="27505"/>
    <cellStyle name="Normal 2 7 9 5" xfId="27506"/>
    <cellStyle name="Normal 2 7 9 6" xfId="27507"/>
    <cellStyle name="Normal 2 7 9 7" xfId="27508"/>
    <cellStyle name="Normal 2 7 9 8" xfId="27509"/>
    <cellStyle name="Normal 2 71" xfId="27510"/>
    <cellStyle name="Normal 2 71 2" xfId="27511"/>
    <cellStyle name="Normal 2 71 2 2" xfId="27512"/>
    <cellStyle name="Normal 2 71 3" xfId="27513"/>
    <cellStyle name="Normal 2 72" xfId="27514"/>
    <cellStyle name="Normal 2 72 2" xfId="27515"/>
    <cellStyle name="Normal 2 72 2 2" xfId="27516"/>
    <cellStyle name="Normal 2 72 3" xfId="27517"/>
    <cellStyle name="Normal 2 8" xfId="27518"/>
    <cellStyle name="Normal 2 8 10" xfId="27519"/>
    <cellStyle name="Normal 2 8 10 2" xfId="27520"/>
    <cellStyle name="Normal 2 8 10 3" xfId="27521"/>
    <cellStyle name="Normal 2 8 10 4" xfId="27522"/>
    <cellStyle name="Normal 2 8 10 5" xfId="27523"/>
    <cellStyle name="Normal 2 8 10 6" xfId="27524"/>
    <cellStyle name="Normal 2 8 10 7" xfId="27525"/>
    <cellStyle name="Normal 2 8 10 8" xfId="27526"/>
    <cellStyle name="Normal 2 8 11" xfId="27527"/>
    <cellStyle name="Normal 2 8 11 2" xfId="27528"/>
    <cellStyle name="Normal 2 8 11 3" xfId="27529"/>
    <cellStyle name="Normal 2 8 11 4" xfId="27530"/>
    <cellStyle name="Normal 2 8 11 5" xfId="27531"/>
    <cellStyle name="Normal 2 8 11 6" xfId="27532"/>
    <cellStyle name="Normal 2 8 11 7" xfId="27533"/>
    <cellStyle name="Normal 2 8 11 8" xfId="27534"/>
    <cellStyle name="Normal 2 8 12" xfId="27535"/>
    <cellStyle name="Normal 2 8 12 2" xfId="27536"/>
    <cellStyle name="Normal 2 8 12 3" xfId="27537"/>
    <cellStyle name="Normal 2 8 12 4" xfId="27538"/>
    <cellStyle name="Normal 2 8 12 5" xfId="27539"/>
    <cellStyle name="Normal 2 8 12 6" xfId="27540"/>
    <cellStyle name="Normal 2 8 12 7" xfId="27541"/>
    <cellStyle name="Normal 2 8 12 8" xfId="27542"/>
    <cellStyle name="Normal 2 8 13" xfId="27543"/>
    <cellStyle name="Normal 2 8 13 2" xfId="27544"/>
    <cellStyle name="Normal 2 8 13 3" xfId="27545"/>
    <cellStyle name="Normal 2 8 13 4" xfId="27546"/>
    <cellStyle name="Normal 2 8 13 5" xfId="27547"/>
    <cellStyle name="Normal 2 8 13 6" xfId="27548"/>
    <cellStyle name="Normal 2 8 13 7" xfId="27549"/>
    <cellStyle name="Normal 2 8 13 8" xfId="27550"/>
    <cellStyle name="Normal 2 8 14" xfId="27551"/>
    <cellStyle name="Normal 2 8 14 2" xfId="27552"/>
    <cellStyle name="Normal 2 8 14 3" xfId="27553"/>
    <cellStyle name="Normal 2 8 14 4" xfId="27554"/>
    <cellStyle name="Normal 2 8 14 5" xfId="27555"/>
    <cellStyle name="Normal 2 8 14 6" xfId="27556"/>
    <cellStyle name="Normal 2 8 14 7" xfId="27557"/>
    <cellStyle name="Normal 2 8 14 8" xfId="27558"/>
    <cellStyle name="Normal 2 8 15" xfId="27559"/>
    <cellStyle name="Normal 2 8 15 2" xfId="27560"/>
    <cellStyle name="Normal 2 8 15 3" xfId="27561"/>
    <cellStyle name="Normal 2 8 15 4" xfId="27562"/>
    <cellStyle name="Normal 2 8 15 5" xfId="27563"/>
    <cellStyle name="Normal 2 8 15 6" xfId="27564"/>
    <cellStyle name="Normal 2 8 15 7" xfId="27565"/>
    <cellStyle name="Normal 2 8 15 8" xfId="27566"/>
    <cellStyle name="Normal 2 8 16" xfId="27567"/>
    <cellStyle name="Normal 2 8 16 2" xfId="27568"/>
    <cellStyle name="Normal 2 8 16 3" xfId="27569"/>
    <cellStyle name="Normal 2 8 16 4" xfId="27570"/>
    <cellStyle name="Normal 2 8 16 5" xfId="27571"/>
    <cellStyle name="Normal 2 8 16 6" xfId="27572"/>
    <cellStyle name="Normal 2 8 16 7" xfId="27573"/>
    <cellStyle name="Normal 2 8 16 8" xfId="27574"/>
    <cellStyle name="Normal 2 8 17" xfId="27575"/>
    <cellStyle name="Normal 2 8 17 2" xfId="27576"/>
    <cellStyle name="Normal 2 8 17 3" xfId="27577"/>
    <cellStyle name="Normal 2 8 17 4" xfId="27578"/>
    <cellStyle name="Normal 2 8 17 5" xfId="27579"/>
    <cellStyle name="Normal 2 8 17 6" xfId="27580"/>
    <cellStyle name="Normal 2 8 17 7" xfId="27581"/>
    <cellStyle name="Normal 2 8 17 8" xfId="27582"/>
    <cellStyle name="Normal 2 8 18" xfId="27583"/>
    <cellStyle name="Normal 2 8 18 2" xfId="27584"/>
    <cellStyle name="Normal 2 8 18 3" xfId="27585"/>
    <cellStyle name="Normal 2 8 18 4" xfId="27586"/>
    <cellStyle name="Normal 2 8 18 5" xfId="27587"/>
    <cellStyle name="Normal 2 8 18 6" xfId="27588"/>
    <cellStyle name="Normal 2 8 18 7" xfId="27589"/>
    <cellStyle name="Normal 2 8 18 8" xfId="27590"/>
    <cellStyle name="Normal 2 8 19" xfId="27591"/>
    <cellStyle name="Normal 2 8 2" xfId="27592"/>
    <cellStyle name="Normal 2 8 2 2" xfId="27593"/>
    <cellStyle name="Normal 2 8 2 3" xfId="27594"/>
    <cellStyle name="Normal 2 8 2 4" xfId="27595"/>
    <cellStyle name="Normal 2 8 2 5" xfId="27596"/>
    <cellStyle name="Normal 2 8 2 6" xfId="27597"/>
    <cellStyle name="Normal 2 8 2 7" xfId="27598"/>
    <cellStyle name="Normal 2 8 2 8" xfId="27599"/>
    <cellStyle name="Normal 2 8 20" xfId="27600"/>
    <cellStyle name="Normal 2 8 21" xfId="27601"/>
    <cellStyle name="Normal 2 8 22" xfId="27602"/>
    <cellStyle name="Normal 2 8 23" xfId="27603"/>
    <cellStyle name="Normal 2 8 24" xfId="27604"/>
    <cellStyle name="Normal 2 8 25" xfId="27605"/>
    <cellStyle name="Normal 2 8 26" xfId="27606"/>
    <cellStyle name="Normal 2 8 27" xfId="27607"/>
    <cellStyle name="Normal 2 8 28" xfId="27608"/>
    <cellStyle name="Normal 2 8 29" xfId="27609"/>
    <cellStyle name="Normal 2 8 3" xfId="27610"/>
    <cellStyle name="Normal 2 8 3 2" xfId="27611"/>
    <cellStyle name="Normal 2 8 3 3" xfId="27612"/>
    <cellStyle name="Normal 2 8 3 4" xfId="27613"/>
    <cellStyle name="Normal 2 8 3 5" xfId="27614"/>
    <cellStyle name="Normal 2 8 3 6" xfId="27615"/>
    <cellStyle name="Normal 2 8 3 7" xfId="27616"/>
    <cellStyle name="Normal 2 8 3 8" xfId="27617"/>
    <cellStyle name="Normal 2 8 30" xfId="27618"/>
    <cellStyle name="Normal 2 8 31" xfId="27619"/>
    <cellStyle name="Normal 2 8 32" xfId="27620"/>
    <cellStyle name="Normal 2 8 33" xfId="27621"/>
    <cellStyle name="Normal 2 8 34" xfId="27622"/>
    <cellStyle name="Normal 2 8 35" xfId="27623"/>
    <cellStyle name="Normal 2 8 36" xfId="27624"/>
    <cellStyle name="Normal 2 8 4" xfId="27625"/>
    <cellStyle name="Normal 2 8 4 2" xfId="27626"/>
    <cellStyle name="Normal 2 8 4 3" xfId="27627"/>
    <cellStyle name="Normal 2 8 4 4" xfId="27628"/>
    <cellStyle name="Normal 2 8 4 5" xfId="27629"/>
    <cellStyle name="Normal 2 8 4 6" xfId="27630"/>
    <cellStyle name="Normal 2 8 4 7" xfId="27631"/>
    <cellStyle name="Normal 2 8 4 8" xfId="27632"/>
    <cellStyle name="Normal 2 8 5" xfId="27633"/>
    <cellStyle name="Normal 2 8 5 2" xfId="27634"/>
    <cellStyle name="Normal 2 8 5 3" xfId="27635"/>
    <cellStyle name="Normal 2 8 5 4" xfId="27636"/>
    <cellStyle name="Normal 2 8 5 5" xfId="27637"/>
    <cellStyle name="Normal 2 8 5 6" xfId="27638"/>
    <cellStyle name="Normal 2 8 5 7" xfId="27639"/>
    <cellStyle name="Normal 2 8 5 8" xfId="27640"/>
    <cellStyle name="Normal 2 8 6" xfId="27641"/>
    <cellStyle name="Normal 2 8 6 2" xfId="27642"/>
    <cellStyle name="Normal 2 8 6 3" xfId="27643"/>
    <cellStyle name="Normal 2 8 6 4" xfId="27644"/>
    <cellStyle name="Normal 2 8 6 5" xfId="27645"/>
    <cellStyle name="Normal 2 8 6 6" xfId="27646"/>
    <cellStyle name="Normal 2 8 6 7" xfId="27647"/>
    <cellStyle name="Normal 2 8 6 8" xfId="27648"/>
    <cellStyle name="Normal 2 8 7" xfId="27649"/>
    <cellStyle name="Normal 2 8 7 2" xfId="27650"/>
    <cellStyle name="Normal 2 8 7 3" xfId="27651"/>
    <cellStyle name="Normal 2 8 7 4" xfId="27652"/>
    <cellStyle name="Normal 2 8 7 5" xfId="27653"/>
    <cellStyle name="Normal 2 8 7 6" xfId="27654"/>
    <cellStyle name="Normal 2 8 7 7" xfId="27655"/>
    <cellStyle name="Normal 2 8 7 8" xfId="27656"/>
    <cellStyle name="Normal 2 8 8" xfId="27657"/>
    <cellStyle name="Normal 2 8 8 2" xfId="27658"/>
    <cellStyle name="Normal 2 8 8 3" xfId="27659"/>
    <cellStyle name="Normal 2 8 8 4" xfId="27660"/>
    <cellStyle name="Normal 2 8 8 5" xfId="27661"/>
    <cellStyle name="Normal 2 8 8 6" xfId="27662"/>
    <cellStyle name="Normal 2 8 8 7" xfId="27663"/>
    <cellStyle name="Normal 2 8 8 8" xfId="27664"/>
    <cellStyle name="Normal 2 8 9" xfId="27665"/>
    <cellStyle name="Normal 2 8 9 2" xfId="27666"/>
    <cellStyle name="Normal 2 8 9 3" xfId="27667"/>
    <cellStyle name="Normal 2 8 9 4" xfId="27668"/>
    <cellStyle name="Normal 2 8 9 5" xfId="27669"/>
    <cellStyle name="Normal 2 8 9 6" xfId="27670"/>
    <cellStyle name="Normal 2 8 9 7" xfId="27671"/>
    <cellStyle name="Normal 2 8 9 8" xfId="27672"/>
    <cellStyle name="Normal 2 9" xfId="27673"/>
    <cellStyle name="Normal 2 9 10" xfId="27674"/>
    <cellStyle name="Normal 2 9 10 2" xfId="27675"/>
    <cellStyle name="Normal 2 9 10 3" xfId="27676"/>
    <cellStyle name="Normal 2 9 10 4" xfId="27677"/>
    <cellStyle name="Normal 2 9 10 5" xfId="27678"/>
    <cellStyle name="Normal 2 9 10 6" xfId="27679"/>
    <cellStyle name="Normal 2 9 10 7" xfId="27680"/>
    <cellStyle name="Normal 2 9 10 8" xfId="27681"/>
    <cellStyle name="Normal 2 9 11" xfId="27682"/>
    <cellStyle name="Normal 2 9 11 2" xfId="27683"/>
    <cellStyle name="Normal 2 9 11 3" xfId="27684"/>
    <cellStyle name="Normal 2 9 11 4" xfId="27685"/>
    <cellStyle name="Normal 2 9 11 5" xfId="27686"/>
    <cellStyle name="Normal 2 9 11 6" xfId="27687"/>
    <cellStyle name="Normal 2 9 11 7" xfId="27688"/>
    <cellStyle name="Normal 2 9 11 8" xfId="27689"/>
    <cellStyle name="Normal 2 9 12" xfId="27690"/>
    <cellStyle name="Normal 2 9 12 2" xfId="27691"/>
    <cellStyle name="Normal 2 9 12 3" xfId="27692"/>
    <cellStyle name="Normal 2 9 12 4" xfId="27693"/>
    <cellStyle name="Normal 2 9 12 5" xfId="27694"/>
    <cellStyle name="Normal 2 9 12 6" xfId="27695"/>
    <cellStyle name="Normal 2 9 12 7" xfId="27696"/>
    <cellStyle name="Normal 2 9 12 8" xfId="27697"/>
    <cellStyle name="Normal 2 9 13" xfId="27698"/>
    <cellStyle name="Normal 2 9 13 2" xfId="27699"/>
    <cellStyle name="Normal 2 9 13 3" xfId="27700"/>
    <cellStyle name="Normal 2 9 13 4" xfId="27701"/>
    <cellStyle name="Normal 2 9 13 5" xfId="27702"/>
    <cellStyle name="Normal 2 9 13 6" xfId="27703"/>
    <cellStyle name="Normal 2 9 13 7" xfId="27704"/>
    <cellStyle name="Normal 2 9 13 8" xfId="27705"/>
    <cellStyle name="Normal 2 9 14" xfId="27706"/>
    <cellStyle name="Normal 2 9 14 2" xfId="27707"/>
    <cellStyle name="Normal 2 9 14 3" xfId="27708"/>
    <cellStyle name="Normal 2 9 14 4" xfId="27709"/>
    <cellStyle name="Normal 2 9 14 5" xfId="27710"/>
    <cellStyle name="Normal 2 9 14 6" xfId="27711"/>
    <cellStyle name="Normal 2 9 14 7" xfId="27712"/>
    <cellStyle name="Normal 2 9 14 8" xfId="27713"/>
    <cellStyle name="Normal 2 9 15" xfId="27714"/>
    <cellStyle name="Normal 2 9 15 2" xfId="27715"/>
    <cellStyle name="Normal 2 9 15 3" xfId="27716"/>
    <cellStyle name="Normal 2 9 15 4" xfId="27717"/>
    <cellStyle name="Normal 2 9 15 5" xfId="27718"/>
    <cellStyle name="Normal 2 9 15 6" xfId="27719"/>
    <cellStyle name="Normal 2 9 15 7" xfId="27720"/>
    <cellStyle name="Normal 2 9 15 8" xfId="27721"/>
    <cellStyle name="Normal 2 9 16" xfId="27722"/>
    <cellStyle name="Normal 2 9 16 2" xfId="27723"/>
    <cellStyle name="Normal 2 9 16 3" xfId="27724"/>
    <cellStyle name="Normal 2 9 16 4" xfId="27725"/>
    <cellStyle name="Normal 2 9 16 5" xfId="27726"/>
    <cellStyle name="Normal 2 9 16 6" xfId="27727"/>
    <cellStyle name="Normal 2 9 16 7" xfId="27728"/>
    <cellStyle name="Normal 2 9 16 8" xfId="27729"/>
    <cellStyle name="Normal 2 9 17" xfId="27730"/>
    <cellStyle name="Normal 2 9 17 2" xfId="27731"/>
    <cellStyle name="Normal 2 9 17 3" xfId="27732"/>
    <cellStyle name="Normal 2 9 17 4" xfId="27733"/>
    <cellStyle name="Normal 2 9 17 5" xfId="27734"/>
    <cellStyle name="Normal 2 9 17 6" xfId="27735"/>
    <cellStyle name="Normal 2 9 17 7" xfId="27736"/>
    <cellStyle name="Normal 2 9 17 8" xfId="27737"/>
    <cellStyle name="Normal 2 9 18" xfId="27738"/>
    <cellStyle name="Normal 2 9 18 2" xfId="27739"/>
    <cellStyle name="Normal 2 9 18 3" xfId="27740"/>
    <cellStyle name="Normal 2 9 18 4" xfId="27741"/>
    <cellStyle name="Normal 2 9 18 5" xfId="27742"/>
    <cellStyle name="Normal 2 9 18 6" xfId="27743"/>
    <cellStyle name="Normal 2 9 18 7" xfId="27744"/>
    <cellStyle name="Normal 2 9 18 8" xfId="27745"/>
    <cellStyle name="Normal 2 9 19" xfId="27746"/>
    <cellStyle name="Normal 2 9 2" xfId="27747"/>
    <cellStyle name="Normal 2 9 2 2" xfId="27748"/>
    <cellStyle name="Normal 2 9 2 3" xfId="27749"/>
    <cellStyle name="Normal 2 9 2 4" xfId="27750"/>
    <cellStyle name="Normal 2 9 2 5" xfId="27751"/>
    <cellStyle name="Normal 2 9 2 6" xfId="27752"/>
    <cellStyle name="Normal 2 9 2 7" xfId="27753"/>
    <cellStyle name="Normal 2 9 2 8" xfId="27754"/>
    <cellStyle name="Normal 2 9 20" xfId="27755"/>
    <cellStyle name="Normal 2 9 21" xfId="27756"/>
    <cellStyle name="Normal 2 9 22" xfId="27757"/>
    <cellStyle name="Normal 2 9 23" xfId="27758"/>
    <cellStyle name="Normal 2 9 24" xfId="27759"/>
    <cellStyle name="Normal 2 9 25" xfId="27760"/>
    <cellStyle name="Normal 2 9 26" xfId="27761"/>
    <cellStyle name="Normal 2 9 27" xfId="27762"/>
    <cellStyle name="Normal 2 9 28" xfId="27763"/>
    <cellStyle name="Normal 2 9 29" xfId="27764"/>
    <cellStyle name="Normal 2 9 3" xfId="27765"/>
    <cellStyle name="Normal 2 9 3 2" xfId="27766"/>
    <cellStyle name="Normal 2 9 3 3" xfId="27767"/>
    <cellStyle name="Normal 2 9 3 4" xfId="27768"/>
    <cellStyle name="Normal 2 9 3 5" xfId="27769"/>
    <cellStyle name="Normal 2 9 3 6" xfId="27770"/>
    <cellStyle name="Normal 2 9 3 7" xfId="27771"/>
    <cellStyle name="Normal 2 9 3 8" xfId="27772"/>
    <cellStyle name="Normal 2 9 30" xfId="27773"/>
    <cellStyle name="Normal 2 9 31" xfId="27774"/>
    <cellStyle name="Normal 2 9 32" xfId="27775"/>
    <cellStyle name="Normal 2 9 33" xfId="27776"/>
    <cellStyle name="Normal 2 9 34" xfId="27777"/>
    <cellStyle name="Normal 2 9 35" xfId="27778"/>
    <cellStyle name="Normal 2 9 36" xfId="27779"/>
    <cellStyle name="Normal 2 9 4" xfId="27780"/>
    <cellStyle name="Normal 2 9 4 2" xfId="27781"/>
    <cellStyle name="Normal 2 9 4 3" xfId="27782"/>
    <cellStyle name="Normal 2 9 4 4" xfId="27783"/>
    <cellStyle name="Normal 2 9 4 5" xfId="27784"/>
    <cellStyle name="Normal 2 9 4 6" xfId="27785"/>
    <cellStyle name="Normal 2 9 4 7" xfId="27786"/>
    <cellStyle name="Normal 2 9 4 8" xfId="27787"/>
    <cellStyle name="Normal 2 9 5" xfId="27788"/>
    <cellStyle name="Normal 2 9 5 2" xfId="27789"/>
    <cellStyle name="Normal 2 9 5 3" xfId="27790"/>
    <cellStyle name="Normal 2 9 5 4" xfId="27791"/>
    <cellStyle name="Normal 2 9 5 5" xfId="27792"/>
    <cellStyle name="Normal 2 9 5 6" xfId="27793"/>
    <cellStyle name="Normal 2 9 5 7" xfId="27794"/>
    <cellStyle name="Normal 2 9 5 8" xfId="27795"/>
    <cellStyle name="Normal 2 9 6" xfId="27796"/>
    <cellStyle name="Normal 2 9 6 2" xfId="27797"/>
    <cellStyle name="Normal 2 9 6 3" xfId="27798"/>
    <cellStyle name="Normal 2 9 6 4" xfId="27799"/>
    <cellStyle name="Normal 2 9 6 5" xfId="27800"/>
    <cellStyle name="Normal 2 9 6 6" xfId="27801"/>
    <cellStyle name="Normal 2 9 6 7" xfId="27802"/>
    <cellStyle name="Normal 2 9 6 8" xfId="27803"/>
    <cellStyle name="Normal 2 9 7" xfId="27804"/>
    <cellStyle name="Normal 2 9 7 2" xfId="27805"/>
    <cellStyle name="Normal 2 9 7 3" xfId="27806"/>
    <cellStyle name="Normal 2 9 7 4" xfId="27807"/>
    <cellStyle name="Normal 2 9 7 5" xfId="27808"/>
    <cellStyle name="Normal 2 9 7 6" xfId="27809"/>
    <cellStyle name="Normal 2 9 7 7" xfId="27810"/>
    <cellStyle name="Normal 2 9 7 8" xfId="27811"/>
    <cellStyle name="Normal 2 9 8" xfId="27812"/>
    <cellStyle name="Normal 2 9 8 2" xfId="27813"/>
    <cellStyle name="Normal 2 9 8 3" xfId="27814"/>
    <cellStyle name="Normal 2 9 8 4" xfId="27815"/>
    <cellStyle name="Normal 2 9 8 5" xfId="27816"/>
    <cellStyle name="Normal 2 9 8 6" xfId="27817"/>
    <cellStyle name="Normal 2 9 8 7" xfId="27818"/>
    <cellStyle name="Normal 2 9 8 8" xfId="27819"/>
    <cellStyle name="Normal 2 9 9" xfId="27820"/>
    <cellStyle name="Normal 2 9 9 2" xfId="27821"/>
    <cellStyle name="Normal 2 9 9 3" xfId="27822"/>
    <cellStyle name="Normal 2 9 9 4" xfId="27823"/>
    <cellStyle name="Normal 2 9 9 5" xfId="27824"/>
    <cellStyle name="Normal 2 9 9 6" xfId="27825"/>
    <cellStyle name="Normal 2 9 9 7" xfId="27826"/>
    <cellStyle name="Normal 2 9 9 8" xfId="27827"/>
    <cellStyle name="Normal 20" xfId="27828"/>
    <cellStyle name="Normal 20 10" xfId="27829"/>
    <cellStyle name="Normal 20 10 2" xfId="27830"/>
    <cellStyle name="Normal 20 10 3" xfId="27831"/>
    <cellStyle name="Normal 20 10 4" xfId="27832"/>
    <cellStyle name="Normal 20 10 5" xfId="27833"/>
    <cellStyle name="Normal 20 10 6" xfId="27834"/>
    <cellStyle name="Normal 20 10 7" xfId="27835"/>
    <cellStyle name="Normal 20 10 8" xfId="27836"/>
    <cellStyle name="Normal 20 11" xfId="27837"/>
    <cellStyle name="Normal 20 12" xfId="27838"/>
    <cellStyle name="Normal 20 13" xfId="27839"/>
    <cellStyle name="Normal 20 14" xfId="27840"/>
    <cellStyle name="Normal 20 15" xfId="27841"/>
    <cellStyle name="Normal 20 16" xfId="27842"/>
    <cellStyle name="Normal 20 17" xfId="27843"/>
    <cellStyle name="Normal 20 17 2" xfId="27844"/>
    <cellStyle name="Normal 20 17 3" xfId="27845"/>
    <cellStyle name="Normal 20 17 4" xfId="27846"/>
    <cellStyle name="Normal 20 18" xfId="27847"/>
    <cellStyle name="Normal 20 19" xfId="27848"/>
    <cellStyle name="Normal 20 2" xfId="27849"/>
    <cellStyle name="Normal 20 2 2" xfId="27850"/>
    <cellStyle name="Normal 20 2 2 2" xfId="27851"/>
    <cellStyle name="Normal 20 2 2 3" xfId="27852"/>
    <cellStyle name="Normal 20 2 2 3 2" xfId="27853"/>
    <cellStyle name="Normal 20 2 2 3 3" xfId="27854"/>
    <cellStyle name="Normal 20 2 2 4" xfId="27855"/>
    <cellStyle name="Normal 20 2 3" xfId="27856"/>
    <cellStyle name="Normal 20 2 3 2" xfId="27857"/>
    <cellStyle name="Normal 20 2 3 3" xfId="27858"/>
    <cellStyle name="Normal 20 2 3 4" xfId="27859"/>
    <cellStyle name="Normal 20 2 4" xfId="27860"/>
    <cellStyle name="Normal 20 2 5" xfId="27861"/>
    <cellStyle name="Normal 20 2 6" xfId="27862"/>
    <cellStyle name="Normal 20 2 6 2" xfId="27863"/>
    <cellStyle name="Normal 20 2 7" xfId="27864"/>
    <cellStyle name="Normal 20 2 8" xfId="27865"/>
    <cellStyle name="Normal 20 2 9" xfId="27866"/>
    <cellStyle name="Normal 20 20" xfId="27867"/>
    <cellStyle name="Normal 20 21" xfId="27868"/>
    <cellStyle name="Normal 20 22" xfId="27869"/>
    <cellStyle name="Normal 20 23" xfId="27870"/>
    <cellStyle name="Normal 20 24" xfId="27871"/>
    <cellStyle name="Normal 20 3" xfId="27872"/>
    <cellStyle name="Normal 20 3 2" xfId="27873"/>
    <cellStyle name="Normal 20 3 2 2" xfId="27874"/>
    <cellStyle name="Normal 20 3 2 3" xfId="27875"/>
    <cellStyle name="Normal 20 3 2 3 2" xfId="27876"/>
    <cellStyle name="Normal 20 3 2 4" xfId="27877"/>
    <cellStyle name="Normal 20 3 3" xfId="27878"/>
    <cellStyle name="Normal 20 3 4" xfId="27879"/>
    <cellStyle name="Normal 20 3 4 2" xfId="27880"/>
    <cellStyle name="Normal 20 3 5" xfId="27881"/>
    <cellStyle name="Normal 20 3 5 2" xfId="27882"/>
    <cellStyle name="Normal 20 3 6" xfId="27883"/>
    <cellStyle name="Normal 20 3 7" xfId="27884"/>
    <cellStyle name="Normal 20 3 8" xfId="27885"/>
    <cellStyle name="Normal 20 3 9" xfId="27886"/>
    <cellStyle name="Normal 20 4" xfId="27887"/>
    <cellStyle name="Normal 20 4 2" xfId="27888"/>
    <cellStyle name="Normal 20 4 3" xfId="27889"/>
    <cellStyle name="Normal 20 4 4" xfId="27890"/>
    <cellStyle name="Normal 20 4 5" xfId="27891"/>
    <cellStyle name="Normal 20 4 6" xfId="27892"/>
    <cellStyle name="Normal 20 4 7" xfId="27893"/>
    <cellStyle name="Normal 20 4 8" xfId="27894"/>
    <cellStyle name="Normal 20 5" xfId="27895"/>
    <cellStyle name="Normal 20 5 2" xfId="27896"/>
    <cellStyle name="Normal 20 5 3" xfId="27897"/>
    <cellStyle name="Normal 20 5 4" xfId="27898"/>
    <cellStyle name="Normal 20 5 5" xfId="27899"/>
    <cellStyle name="Normal 20 5 6" xfId="27900"/>
    <cellStyle name="Normal 20 5 7" xfId="27901"/>
    <cellStyle name="Normal 20 5 8" xfId="27902"/>
    <cellStyle name="Normal 20 6" xfId="27903"/>
    <cellStyle name="Normal 20 6 2" xfId="27904"/>
    <cellStyle name="Normal 20 6 3" xfId="27905"/>
    <cellStyle name="Normal 20 6 4" xfId="27906"/>
    <cellStyle name="Normal 20 6 5" xfId="27907"/>
    <cellStyle name="Normal 20 6 6" xfId="27908"/>
    <cellStyle name="Normal 20 6 7" xfId="27909"/>
    <cellStyle name="Normal 20 6 8" xfId="27910"/>
    <cellStyle name="Normal 20 7" xfId="27911"/>
    <cellStyle name="Normal 20 7 2" xfId="27912"/>
    <cellStyle name="Normal 20 7 3" xfId="27913"/>
    <cellStyle name="Normal 20 7 4" xfId="27914"/>
    <cellStyle name="Normal 20 7 5" xfId="27915"/>
    <cellStyle name="Normal 20 7 6" xfId="27916"/>
    <cellStyle name="Normal 20 7 7" xfId="27917"/>
    <cellStyle name="Normal 20 7 8" xfId="27918"/>
    <cellStyle name="Normal 20 8" xfId="27919"/>
    <cellStyle name="Normal 20 8 2" xfId="27920"/>
    <cellStyle name="Normal 20 8 3" xfId="27921"/>
    <cellStyle name="Normal 20 8 4" xfId="27922"/>
    <cellStyle name="Normal 20 8 5" xfId="27923"/>
    <cellStyle name="Normal 20 8 6" xfId="27924"/>
    <cellStyle name="Normal 20 8 7" xfId="27925"/>
    <cellStyle name="Normal 20 8 8" xfId="27926"/>
    <cellStyle name="Normal 20 9" xfId="27927"/>
    <cellStyle name="Normal 20 9 2" xfId="27928"/>
    <cellStyle name="Normal 20 9 3" xfId="27929"/>
    <cellStyle name="Normal 20 9 4" xfId="27930"/>
    <cellStyle name="Normal 20 9 5" xfId="27931"/>
    <cellStyle name="Normal 20 9 6" xfId="27932"/>
    <cellStyle name="Normal 20 9 7" xfId="27933"/>
    <cellStyle name="Normal 20 9 8" xfId="27934"/>
    <cellStyle name="Normal 200" xfId="27935"/>
    <cellStyle name="Normal 200 2" xfId="27936"/>
    <cellStyle name="Normal 201" xfId="27937"/>
    <cellStyle name="Normal 201 2" xfId="27938"/>
    <cellStyle name="Normal 202" xfId="27939"/>
    <cellStyle name="Normal 202 2" xfId="27940"/>
    <cellStyle name="Normal 203" xfId="27941"/>
    <cellStyle name="Normal 203 2" xfId="27942"/>
    <cellStyle name="Normal 204" xfId="27943"/>
    <cellStyle name="Normal 204 2" xfId="27944"/>
    <cellStyle name="Normal 205" xfId="27945"/>
    <cellStyle name="Normal 205 2" xfId="27946"/>
    <cellStyle name="Normal 206" xfId="27947"/>
    <cellStyle name="Normal 206 2" xfId="27948"/>
    <cellStyle name="Normal 207" xfId="27949"/>
    <cellStyle name="Normal 207 2" xfId="27950"/>
    <cellStyle name="Normal 208" xfId="27951"/>
    <cellStyle name="Normal 208 2" xfId="27952"/>
    <cellStyle name="Normal 209" xfId="27953"/>
    <cellStyle name="Normal 209 2" xfId="27954"/>
    <cellStyle name="Normal 21" xfId="27955"/>
    <cellStyle name="Normal 21 10" xfId="27956"/>
    <cellStyle name="Normal 21 10 2" xfId="27957"/>
    <cellStyle name="Normal 21 10 3" xfId="27958"/>
    <cellStyle name="Normal 21 10 4" xfId="27959"/>
    <cellStyle name="Normal 21 10 5" xfId="27960"/>
    <cellStyle name="Normal 21 10 6" xfId="27961"/>
    <cellStyle name="Normal 21 10 7" xfId="27962"/>
    <cellStyle name="Normal 21 10 8" xfId="27963"/>
    <cellStyle name="Normal 21 11" xfId="27964"/>
    <cellStyle name="Normal 21 12" xfId="27965"/>
    <cellStyle name="Normal 21 13" xfId="27966"/>
    <cellStyle name="Normal 21 14" xfId="27967"/>
    <cellStyle name="Normal 21 15" xfId="27968"/>
    <cellStyle name="Normal 21 16" xfId="27969"/>
    <cellStyle name="Normal 21 17" xfId="27970"/>
    <cellStyle name="Normal 21 17 2" xfId="27971"/>
    <cellStyle name="Normal 21 17 3" xfId="27972"/>
    <cellStyle name="Normal 21 17 4" xfId="27973"/>
    <cellStyle name="Normal 21 18" xfId="27974"/>
    <cellStyle name="Normal 21 19" xfId="27975"/>
    <cellStyle name="Normal 21 2" xfId="27976"/>
    <cellStyle name="Normal 21 2 2" xfId="27977"/>
    <cellStyle name="Normal 21 2 2 2" xfId="27978"/>
    <cellStyle name="Normal 21 2 2 3" xfId="27979"/>
    <cellStyle name="Normal 21 2 2 3 2" xfId="27980"/>
    <cellStyle name="Normal 21 2 2 3 3" xfId="27981"/>
    <cellStyle name="Normal 21 2 2 4" xfId="27982"/>
    <cellStyle name="Normal 21 2 3" xfId="27983"/>
    <cellStyle name="Normal 21 2 3 2" xfId="27984"/>
    <cellStyle name="Normal 21 2 4" xfId="27985"/>
    <cellStyle name="Normal 21 2 5" xfId="27986"/>
    <cellStyle name="Normal 21 2 6" xfId="27987"/>
    <cellStyle name="Normal 21 2 7" xfId="27988"/>
    <cellStyle name="Normal 21 2 8" xfId="27989"/>
    <cellStyle name="Normal 21 2 9" xfId="27990"/>
    <cellStyle name="Normal 21 20" xfId="27991"/>
    <cellStyle name="Normal 21 21" xfId="27992"/>
    <cellStyle name="Normal 21 22" xfId="27993"/>
    <cellStyle name="Normal 21 23" xfId="27994"/>
    <cellStyle name="Normal 21 24" xfId="27995"/>
    <cellStyle name="Normal 21 3" xfId="27996"/>
    <cellStyle name="Normal 21 3 2" xfId="27997"/>
    <cellStyle name="Normal 21 3 2 2" xfId="27998"/>
    <cellStyle name="Normal 21 3 2 3" xfId="27999"/>
    <cellStyle name="Normal 21 3 2 4" xfId="28000"/>
    <cellStyle name="Normal 21 3 2 5" xfId="28001"/>
    <cellStyle name="Normal 21 3 3" xfId="28002"/>
    <cellStyle name="Normal 21 3 4" xfId="28003"/>
    <cellStyle name="Normal 21 3 4 2" xfId="28004"/>
    <cellStyle name="Normal 21 3 5" xfId="28005"/>
    <cellStyle name="Normal 21 3 5 2" xfId="28006"/>
    <cellStyle name="Normal 21 3 6" xfId="28007"/>
    <cellStyle name="Normal 21 3 7" xfId="28008"/>
    <cellStyle name="Normal 21 3 8" xfId="28009"/>
    <cellStyle name="Normal 21 3 9" xfId="28010"/>
    <cellStyle name="Normal 21 4" xfId="28011"/>
    <cellStyle name="Normal 21 4 2" xfId="28012"/>
    <cellStyle name="Normal 21 4 3" xfId="28013"/>
    <cellStyle name="Normal 21 4 4" xfId="28014"/>
    <cellStyle name="Normal 21 4 5" xfId="28015"/>
    <cellStyle name="Normal 21 4 6" xfId="28016"/>
    <cellStyle name="Normal 21 4 7" xfId="28017"/>
    <cellStyle name="Normal 21 4 8" xfId="28018"/>
    <cellStyle name="Normal 21 5" xfId="28019"/>
    <cellStyle name="Normal 21 5 2" xfId="28020"/>
    <cellStyle name="Normal 21 5 3" xfId="28021"/>
    <cellStyle name="Normal 21 5 4" xfId="28022"/>
    <cellStyle name="Normal 21 5 5" xfId="28023"/>
    <cellStyle name="Normal 21 5 6" xfId="28024"/>
    <cellStyle name="Normal 21 5 7" xfId="28025"/>
    <cellStyle name="Normal 21 5 8" xfId="28026"/>
    <cellStyle name="Normal 21 6" xfId="28027"/>
    <cellStyle name="Normal 21 6 2" xfId="28028"/>
    <cellStyle name="Normal 21 6 3" xfId="28029"/>
    <cellStyle name="Normal 21 6 4" xfId="28030"/>
    <cellStyle name="Normal 21 6 5" xfId="28031"/>
    <cellStyle name="Normal 21 6 6" xfId="28032"/>
    <cellStyle name="Normal 21 6 7" xfId="28033"/>
    <cellStyle name="Normal 21 6 8" xfId="28034"/>
    <cellStyle name="Normal 21 7" xfId="28035"/>
    <cellStyle name="Normal 21 7 2" xfId="28036"/>
    <cellStyle name="Normal 21 7 3" xfId="28037"/>
    <cellStyle name="Normal 21 7 4" xfId="28038"/>
    <cellStyle name="Normal 21 7 5" xfId="28039"/>
    <cellStyle name="Normal 21 7 6" xfId="28040"/>
    <cellStyle name="Normal 21 7 7" xfId="28041"/>
    <cellStyle name="Normal 21 7 8" xfId="28042"/>
    <cellStyle name="Normal 21 8" xfId="28043"/>
    <cellStyle name="Normal 21 8 2" xfId="28044"/>
    <cellStyle name="Normal 21 8 3" xfId="28045"/>
    <cellStyle name="Normal 21 8 4" xfId="28046"/>
    <cellStyle name="Normal 21 8 5" xfId="28047"/>
    <cellStyle name="Normal 21 8 6" xfId="28048"/>
    <cellStyle name="Normal 21 8 7" xfId="28049"/>
    <cellStyle name="Normal 21 8 8" xfId="28050"/>
    <cellStyle name="Normal 21 9" xfId="28051"/>
    <cellStyle name="Normal 21 9 2" xfId="28052"/>
    <cellStyle name="Normal 21 9 3" xfId="28053"/>
    <cellStyle name="Normal 21 9 4" xfId="28054"/>
    <cellStyle name="Normal 21 9 5" xfId="28055"/>
    <cellStyle name="Normal 21 9 6" xfId="28056"/>
    <cellStyle name="Normal 21 9 7" xfId="28057"/>
    <cellStyle name="Normal 21 9 8" xfId="28058"/>
    <cellStyle name="Normal 210" xfId="28059"/>
    <cellStyle name="Normal 210 2" xfId="28060"/>
    <cellStyle name="Normal 211" xfId="28061"/>
    <cellStyle name="Normal 211 2" xfId="28062"/>
    <cellStyle name="Normal 212" xfId="28063"/>
    <cellStyle name="Normal 212 2" xfId="28064"/>
    <cellStyle name="Normal 213" xfId="28065"/>
    <cellStyle name="Normal 213 2" xfId="28066"/>
    <cellStyle name="Normal 214" xfId="28067"/>
    <cellStyle name="Normal 214 2" xfId="28068"/>
    <cellStyle name="Normal 215" xfId="28069"/>
    <cellStyle name="Normal 215 2" xfId="28070"/>
    <cellStyle name="Normal 216" xfId="28071"/>
    <cellStyle name="Normal 216 2" xfId="28072"/>
    <cellStyle name="Normal 217" xfId="28073"/>
    <cellStyle name="Normal 217 2" xfId="28074"/>
    <cellStyle name="Normal 218" xfId="28075"/>
    <cellStyle name="Normal 218 2" xfId="28076"/>
    <cellStyle name="Normal 219" xfId="28077"/>
    <cellStyle name="Normal 219 2" xfId="28078"/>
    <cellStyle name="Normal 22" xfId="28079"/>
    <cellStyle name="Normal 22 10" xfId="28080"/>
    <cellStyle name="Normal 22 10 2" xfId="28081"/>
    <cellStyle name="Normal 22 10 3" xfId="28082"/>
    <cellStyle name="Normal 22 10 4" xfId="28083"/>
    <cellStyle name="Normal 22 10 5" xfId="28084"/>
    <cellStyle name="Normal 22 10 6" xfId="28085"/>
    <cellStyle name="Normal 22 10 7" xfId="28086"/>
    <cellStyle name="Normal 22 10 8" xfId="28087"/>
    <cellStyle name="Normal 22 11" xfId="28088"/>
    <cellStyle name="Normal 22 11 2" xfId="28089"/>
    <cellStyle name="Normal 22 11 2 2" xfId="28090"/>
    <cellStyle name="Normal 22 11 2 2 2" xfId="28091"/>
    <cellStyle name="Normal 22 11 2 2 2 2" xfId="28092"/>
    <cellStyle name="Normal 22 11 2 2 2 3" xfId="28093"/>
    <cellStyle name="Normal 22 11 2 2 3" xfId="28094"/>
    <cellStyle name="Normal 22 11 2 2 4" xfId="28095"/>
    <cellStyle name="Normal 22 11 2 3" xfId="28096"/>
    <cellStyle name="Normal 22 11 2 3 2" xfId="28097"/>
    <cellStyle name="Normal 22 11 2 3 3" xfId="28098"/>
    <cellStyle name="Normal 22 11 2 4" xfId="28099"/>
    <cellStyle name="Normal 22 11 2 5" xfId="28100"/>
    <cellStyle name="Normal 22 11 3" xfId="28101"/>
    <cellStyle name="Normal 22 11 3 2" xfId="28102"/>
    <cellStyle name="Normal 22 11 3 2 2" xfId="28103"/>
    <cellStyle name="Normal 22 11 3 2 2 2" xfId="28104"/>
    <cellStyle name="Normal 22 11 3 2 2 3" xfId="28105"/>
    <cellStyle name="Normal 22 11 3 2 3" xfId="28106"/>
    <cellStyle name="Normal 22 11 3 2 4" xfId="28107"/>
    <cellStyle name="Normal 22 11 3 3" xfId="28108"/>
    <cellStyle name="Normal 22 11 3 3 2" xfId="28109"/>
    <cellStyle name="Normal 22 11 3 3 3" xfId="28110"/>
    <cellStyle name="Normal 22 11 3 4" xfId="28111"/>
    <cellStyle name="Normal 22 11 3 5" xfId="28112"/>
    <cellStyle name="Normal 22 11 4" xfId="28113"/>
    <cellStyle name="Normal 22 11 4 2" xfId="28114"/>
    <cellStyle name="Normal 22 11 4 2 2" xfId="28115"/>
    <cellStyle name="Normal 22 11 4 2 2 2" xfId="28116"/>
    <cellStyle name="Normal 22 11 4 2 2 3" xfId="28117"/>
    <cellStyle name="Normal 22 11 4 2 3" xfId="28118"/>
    <cellStyle name="Normal 22 11 4 2 4" xfId="28119"/>
    <cellStyle name="Normal 22 11 4 3" xfId="28120"/>
    <cellStyle name="Normal 22 11 4 3 2" xfId="28121"/>
    <cellStyle name="Normal 22 11 4 3 3" xfId="28122"/>
    <cellStyle name="Normal 22 11 4 4" xfId="28123"/>
    <cellStyle name="Normal 22 11 4 5" xfId="28124"/>
    <cellStyle name="Normal 22 11 5" xfId="28125"/>
    <cellStyle name="Normal 22 11 5 2" xfId="28126"/>
    <cellStyle name="Normal 22 11 5 2 2" xfId="28127"/>
    <cellStyle name="Normal 22 11 5 2 3" xfId="28128"/>
    <cellStyle name="Normal 22 11 5 3" xfId="28129"/>
    <cellStyle name="Normal 22 11 5 4" xfId="28130"/>
    <cellStyle name="Normal 22 11 6" xfId="28131"/>
    <cellStyle name="Normal 22 11 6 2" xfId="28132"/>
    <cellStyle name="Normal 22 11 6 3" xfId="28133"/>
    <cellStyle name="Normal 22 11 7" xfId="28134"/>
    <cellStyle name="Normal 22 11 8" xfId="28135"/>
    <cellStyle name="Normal 22 11 9" xfId="28136"/>
    <cellStyle name="Normal 22 12" xfId="28137"/>
    <cellStyle name="Normal 22 12 2" xfId="28138"/>
    <cellStyle name="Normal 22 12 2 2" xfId="28139"/>
    <cellStyle name="Normal 22 12 2 2 2" xfId="28140"/>
    <cellStyle name="Normal 22 12 2 2 2 2" xfId="28141"/>
    <cellStyle name="Normal 22 12 2 2 2 3" xfId="28142"/>
    <cellStyle name="Normal 22 12 2 2 3" xfId="28143"/>
    <cellStyle name="Normal 22 12 2 2 4" xfId="28144"/>
    <cellStyle name="Normal 22 12 2 3" xfId="28145"/>
    <cellStyle name="Normal 22 12 2 3 2" xfId="28146"/>
    <cellStyle name="Normal 22 12 2 3 3" xfId="28147"/>
    <cellStyle name="Normal 22 12 2 4" xfId="28148"/>
    <cellStyle name="Normal 22 12 2 5" xfId="28149"/>
    <cellStyle name="Normal 22 12 3" xfId="28150"/>
    <cellStyle name="Normal 22 12 3 2" xfId="28151"/>
    <cellStyle name="Normal 22 12 3 2 2" xfId="28152"/>
    <cellStyle name="Normal 22 12 3 2 2 2" xfId="28153"/>
    <cellStyle name="Normal 22 12 3 2 2 3" xfId="28154"/>
    <cellStyle name="Normal 22 12 3 2 3" xfId="28155"/>
    <cellStyle name="Normal 22 12 3 2 4" xfId="28156"/>
    <cellStyle name="Normal 22 12 3 3" xfId="28157"/>
    <cellStyle name="Normal 22 12 3 3 2" xfId="28158"/>
    <cellStyle name="Normal 22 12 3 3 3" xfId="28159"/>
    <cellStyle name="Normal 22 12 3 4" xfId="28160"/>
    <cellStyle name="Normal 22 12 3 5" xfId="28161"/>
    <cellStyle name="Normal 22 12 4" xfId="28162"/>
    <cellStyle name="Normal 22 12 4 2" xfId="28163"/>
    <cellStyle name="Normal 22 12 4 2 2" xfId="28164"/>
    <cellStyle name="Normal 22 12 4 2 3" xfId="28165"/>
    <cellStyle name="Normal 22 12 4 3" xfId="28166"/>
    <cellStyle name="Normal 22 12 4 4" xfId="28167"/>
    <cellStyle name="Normal 22 12 5" xfId="28168"/>
    <cellStyle name="Normal 22 12 5 2" xfId="28169"/>
    <cellStyle name="Normal 22 12 5 3" xfId="28170"/>
    <cellStyle name="Normal 22 12 6" xfId="28171"/>
    <cellStyle name="Normal 22 12 7" xfId="28172"/>
    <cellStyle name="Normal 22 12 8" xfId="28173"/>
    <cellStyle name="Normal 22 13" xfId="28174"/>
    <cellStyle name="Normal 22 13 2" xfId="28175"/>
    <cellStyle name="Normal 22 13 2 2" xfId="28176"/>
    <cellStyle name="Normal 22 13 2 2 2" xfId="28177"/>
    <cellStyle name="Normal 22 13 2 2 3" xfId="28178"/>
    <cellStyle name="Normal 22 13 2 3" xfId="28179"/>
    <cellStyle name="Normal 22 13 2 4" xfId="28180"/>
    <cellStyle name="Normal 22 13 3" xfId="28181"/>
    <cellStyle name="Normal 22 13 3 2" xfId="28182"/>
    <cellStyle name="Normal 22 13 3 3" xfId="28183"/>
    <cellStyle name="Normal 22 13 4" xfId="28184"/>
    <cellStyle name="Normal 22 13 5" xfId="28185"/>
    <cellStyle name="Normal 22 13 6" xfId="28186"/>
    <cellStyle name="Normal 22 14" xfId="28187"/>
    <cellStyle name="Normal 22 14 2" xfId="28188"/>
    <cellStyle name="Normal 22 14 2 2" xfId="28189"/>
    <cellStyle name="Normal 22 14 2 2 2" xfId="28190"/>
    <cellStyle name="Normal 22 14 2 2 3" xfId="28191"/>
    <cellStyle name="Normal 22 14 2 3" xfId="28192"/>
    <cellStyle name="Normal 22 14 2 4" xfId="28193"/>
    <cellStyle name="Normal 22 14 3" xfId="28194"/>
    <cellStyle name="Normal 22 14 3 2" xfId="28195"/>
    <cellStyle name="Normal 22 14 3 3" xfId="28196"/>
    <cellStyle name="Normal 22 14 4" xfId="28197"/>
    <cellStyle name="Normal 22 14 5" xfId="28198"/>
    <cellStyle name="Normal 22 15" xfId="28199"/>
    <cellStyle name="Normal 22 15 2" xfId="28200"/>
    <cellStyle name="Normal 22 15 2 2" xfId="28201"/>
    <cellStyle name="Normal 22 15 2 2 2" xfId="28202"/>
    <cellStyle name="Normal 22 15 2 2 3" xfId="28203"/>
    <cellStyle name="Normal 22 15 2 3" xfId="28204"/>
    <cellStyle name="Normal 22 15 2 4" xfId="28205"/>
    <cellStyle name="Normal 22 15 3" xfId="28206"/>
    <cellStyle name="Normal 22 15 3 2" xfId="28207"/>
    <cellStyle name="Normal 22 15 3 3" xfId="28208"/>
    <cellStyle name="Normal 22 15 4" xfId="28209"/>
    <cellStyle name="Normal 22 15 5" xfId="28210"/>
    <cellStyle name="Normal 22 16" xfId="28211"/>
    <cellStyle name="Normal 22 16 2" xfId="28212"/>
    <cellStyle name="Normal 22 16 2 2" xfId="28213"/>
    <cellStyle name="Normal 22 16 2 2 2" xfId="28214"/>
    <cellStyle name="Normal 22 16 2 2 3" xfId="28215"/>
    <cellStyle name="Normal 22 16 2 3" xfId="28216"/>
    <cellStyle name="Normal 22 16 2 4" xfId="28217"/>
    <cellStyle name="Normal 22 16 3" xfId="28218"/>
    <cellStyle name="Normal 22 16 3 2" xfId="28219"/>
    <cellStyle name="Normal 22 16 3 3" xfId="28220"/>
    <cellStyle name="Normal 22 16 4" xfId="28221"/>
    <cellStyle name="Normal 22 16 5" xfId="28222"/>
    <cellStyle name="Normal 22 17" xfId="28223"/>
    <cellStyle name="Normal 22 17 2" xfId="28224"/>
    <cellStyle name="Normal 22 17 2 2" xfId="28225"/>
    <cellStyle name="Normal 22 17 2 3" xfId="28226"/>
    <cellStyle name="Normal 22 17 3" xfId="28227"/>
    <cellStyle name="Normal 22 17 4" xfId="28228"/>
    <cellStyle name="Normal 22 18" xfId="28229"/>
    <cellStyle name="Normal 22 18 2" xfId="28230"/>
    <cellStyle name="Normal 22 18 2 2" xfId="28231"/>
    <cellStyle name="Normal 22 18 2 3" xfId="28232"/>
    <cellStyle name="Normal 22 18 3" xfId="28233"/>
    <cellStyle name="Normal 22 18 4" xfId="28234"/>
    <cellStyle name="Normal 22 19" xfId="28235"/>
    <cellStyle name="Normal 22 19 2" xfId="28236"/>
    <cellStyle name="Normal 22 19 3" xfId="28237"/>
    <cellStyle name="Normal 22 19 4" xfId="28238"/>
    <cellStyle name="Normal 22 2" xfId="28239"/>
    <cellStyle name="Normal 22 2 10" xfId="28240"/>
    <cellStyle name="Normal 22 2 10 2" xfId="28241"/>
    <cellStyle name="Normal 22 2 10 2 2" xfId="28242"/>
    <cellStyle name="Normal 22 2 10 2 2 2" xfId="28243"/>
    <cellStyle name="Normal 22 2 10 2 2 3" xfId="28244"/>
    <cellStyle name="Normal 22 2 10 2 3" xfId="28245"/>
    <cellStyle name="Normal 22 2 10 2 4" xfId="28246"/>
    <cellStyle name="Normal 22 2 10 3" xfId="28247"/>
    <cellStyle name="Normal 22 2 10 3 2" xfId="28248"/>
    <cellStyle name="Normal 22 2 10 3 3" xfId="28249"/>
    <cellStyle name="Normal 22 2 10 4" xfId="28250"/>
    <cellStyle name="Normal 22 2 10 5" xfId="28251"/>
    <cellStyle name="Normal 22 2 11" xfId="28252"/>
    <cellStyle name="Normal 22 2 11 2" xfId="28253"/>
    <cellStyle name="Normal 22 2 11 2 2" xfId="28254"/>
    <cellStyle name="Normal 22 2 11 2 2 2" xfId="28255"/>
    <cellStyle name="Normal 22 2 11 2 2 3" xfId="28256"/>
    <cellStyle name="Normal 22 2 11 2 3" xfId="28257"/>
    <cellStyle name="Normal 22 2 11 2 4" xfId="28258"/>
    <cellStyle name="Normal 22 2 11 3" xfId="28259"/>
    <cellStyle name="Normal 22 2 11 3 2" xfId="28260"/>
    <cellStyle name="Normal 22 2 11 3 3" xfId="28261"/>
    <cellStyle name="Normal 22 2 11 4" xfId="28262"/>
    <cellStyle name="Normal 22 2 11 5" xfId="28263"/>
    <cellStyle name="Normal 22 2 12" xfId="28264"/>
    <cellStyle name="Normal 22 2 12 2" xfId="28265"/>
    <cellStyle name="Normal 22 2 12 2 2" xfId="28266"/>
    <cellStyle name="Normal 22 2 12 2 2 2" xfId="28267"/>
    <cellStyle name="Normal 22 2 12 2 2 3" xfId="28268"/>
    <cellStyle name="Normal 22 2 12 2 3" xfId="28269"/>
    <cellStyle name="Normal 22 2 12 2 4" xfId="28270"/>
    <cellStyle name="Normal 22 2 12 3" xfId="28271"/>
    <cellStyle name="Normal 22 2 12 3 2" xfId="28272"/>
    <cellStyle name="Normal 22 2 12 3 3" xfId="28273"/>
    <cellStyle name="Normal 22 2 12 4" xfId="28274"/>
    <cellStyle name="Normal 22 2 12 5" xfId="28275"/>
    <cellStyle name="Normal 22 2 13" xfId="28276"/>
    <cellStyle name="Normal 22 2 13 2" xfId="28277"/>
    <cellStyle name="Normal 22 2 13 2 2" xfId="28278"/>
    <cellStyle name="Normal 22 2 13 2 2 2" xfId="28279"/>
    <cellStyle name="Normal 22 2 13 2 2 3" xfId="28280"/>
    <cellStyle name="Normal 22 2 13 2 3" xfId="28281"/>
    <cellStyle name="Normal 22 2 13 2 4" xfId="28282"/>
    <cellStyle name="Normal 22 2 13 3" xfId="28283"/>
    <cellStyle name="Normal 22 2 13 3 2" xfId="28284"/>
    <cellStyle name="Normal 22 2 13 3 3" xfId="28285"/>
    <cellStyle name="Normal 22 2 13 4" xfId="28286"/>
    <cellStyle name="Normal 22 2 13 5" xfId="28287"/>
    <cellStyle name="Normal 22 2 14" xfId="28288"/>
    <cellStyle name="Normal 22 2 14 2" xfId="28289"/>
    <cellStyle name="Normal 22 2 14 2 2" xfId="28290"/>
    <cellStyle name="Normal 22 2 14 2 3" xfId="28291"/>
    <cellStyle name="Normal 22 2 14 3" xfId="28292"/>
    <cellStyle name="Normal 22 2 14 4" xfId="28293"/>
    <cellStyle name="Normal 22 2 15" xfId="28294"/>
    <cellStyle name="Normal 22 2 15 2" xfId="28295"/>
    <cellStyle name="Normal 22 2 15 2 2" xfId="28296"/>
    <cellStyle name="Normal 22 2 15 2 3" xfId="28297"/>
    <cellStyle name="Normal 22 2 15 3" xfId="28298"/>
    <cellStyle name="Normal 22 2 15 4" xfId="28299"/>
    <cellStyle name="Normal 22 2 16" xfId="28300"/>
    <cellStyle name="Normal 22 2 16 2" xfId="28301"/>
    <cellStyle name="Normal 22 2 16 3" xfId="28302"/>
    <cellStyle name="Normal 22 2 17" xfId="28303"/>
    <cellStyle name="Normal 22 2 18" xfId="28304"/>
    <cellStyle name="Normal 22 2 19" xfId="28305"/>
    <cellStyle name="Normal 22 2 2" xfId="28306"/>
    <cellStyle name="Normal 22 2 2 10" xfId="28307"/>
    <cellStyle name="Normal 22 2 2 10 2" xfId="28308"/>
    <cellStyle name="Normal 22 2 2 10 2 2" xfId="28309"/>
    <cellStyle name="Normal 22 2 2 10 2 2 2" xfId="28310"/>
    <cellStyle name="Normal 22 2 2 10 2 2 3" xfId="28311"/>
    <cellStyle name="Normal 22 2 2 10 2 3" xfId="28312"/>
    <cellStyle name="Normal 22 2 2 10 2 4" xfId="28313"/>
    <cellStyle name="Normal 22 2 2 10 3" xfId="28314"/>
    <cellStyle name="Normal 22 2 2 10 3 2" xfId="28315"/>
    <cellStyle name="Normal 22 2 2 10 3 3" xfId="28316"/>
    <cellStyle name="Normal 22 2 2 10 4" xfId="28317"/>
    <cellStyle name="Normal 22 2 2 10 5" xfId="28318"/>
    <cellStyle name="Normal 22 2 2 11" xfId="28319"/>
    <cellStyle name="Normal 22 2 2 11 2" xfId="28320"/>
    <cellStyle name="Normal 22 2 2 11 2 2" xfId="28321"/>
    <cellStyle name="Normal 22 2 2 11 2 3" xfId="28322"/>
    <cellStyle name="Normal 22 2 2 11 3" xfId="28323"/>
    <cellStyle name="Normal 22 2 2 11 4" xfId="28324"/>
    <cellStyle name="Normal 22 2 2 12" xfId="28325"/>
    <cellStyle name="Normal 22 2 2 12 2" xfId="28326"/>
    <cellStyle name="Normal 22 2 2 12 2 2" xfId="28327"/>
    <cellStyle name="Normal 22 2 2 12 2 3" xfId="28328"/>
    <cellStyle name="Normal 22 2 2 12 3" xfId="28329"/>
    <cellStyle name="Normal 22 2 2 12 4" xfId="28330"/>
    <cellStyle name="Normal 22 2 2 13" xfId="28331"/>
    <cellStyle name="Normal 22 2 2 13 2" xfId="28332"/>
    <cellStyle name="Normal 22 2 2 13 3" xfId="28333"/>
    <cellStyle name="Normal 22 2 2 14" xfId="28334"/>
    <cellStyle name="Normal 22 2 2 15" xfId="28335"/>
    <cellStyle name="Normal 22 2 2 16" xfId="28336"/>
    <cellStyle name="Normal 22 2 2 2" xfId="28337"/>
    <cellStyle name="Normal 22 2 2 2 2" xfId="28338"/>
    <cellStyle name="Normal 22 2 2 2 3" xfId="28339"/>
    <cellStyle name="Normal 22 2 2 2 3 2" xfId="28340"/>
    <cellStyle name="Normal 22 2 2 2 3 2 2" xfId="28341"/>
    <cellStyle name="Normal 22 2 2 2 3 2 2 2" xfId="28342"/>
    <cellStyle name="Normal 22 2 2 2 3 2 2 3" xfId="28343"/>
    <cellStyle name="Normal 22 2 2 2 3 2 3" xfId="28344"/>
    <cellStyle name="Normal 22 2 2 2 3 2 4" xfId="28345"/>
    <cellStyle name="Normal 22 2 2 2 3 3" xfId="28346"/>
    <cellStyle name="Normal 22 2 2 2 3 3 2" xfId="28347"/>
    <cellStyle name="Normal 22 2 2 2 3 3 3" xfId="28348"/>
    <cellStyle name="Normal 22 2 2 2 3 4" xfId="28349"/>
    <cellStyle name="Normal 22 2 2 2 3 5" xfId="28350"/>
    <cellStyle name="Normal 22 2 2 2 4" xfId="28351"/>
    <cellStyle name="Normal 22 2 2 2 4 2" xfId="28352"/>
    <cellStyle name="Normal 22 2 2 2 4 2 2" xfId="28353"/>
    <cellStyle name="Normal 22 2 2 2 4 2 2 2" xfId="28354"/>
    <cellStyle name="Normal 22 2 2 2 4 2 2 3" xfId="28355"/>
    <cellStyle name="Normal 22 2 2 2 4 2 3" xfId="28356"/>
    <cellStyle name="Normal 22 2 2 2 4 2 4" xfId="28357"/>
    <cellStyle name="Normal 22 2 2 2 4 3" xfId="28358"/>
    <cellStyle name="Normal 22 2 2 2 4 3 2" xfId="28359"/>
    <cellStyle name="Normal 22 2 2 2 4 3 3" xfId="28360"/>
    <cellStyle name="Normal 22 2 2 2 4 4" xfId="28361"/>
    <cellStyle name="Normal 22 2 2 2 4 5" xfId="28362"/>
    <cellStyle name="Normal 22 2 2 2 5" xfId="28363"/>
    <cellStyle name="Normal 22 2 2 2 5 2" xfId="28364"/>
    <cellStyle name="Normal 22 2 2 2 5 2 2" xfId="28365"/>
    <cellStyle name="Normal 22 2 2 2 5 2 2 2" xfId="28366"/>
    <cellStyle name="Normal 22 2 2 2 5 2 2 3" xfId="28367"/>
    <cellStyle name="Normal 22 2 2 2 5 2 3" xfId="28368"/>
    <cellStyle name="Normal 22 2 2 2 5 2 4" xfId="28369"/>
    <cellStyle name="Normal 22 2 2 2 5 3" xfId="28370"/>
    <cellStyle name="Normal 22 2 2 2 5 3 2" xfId="28371"/>
    <cellStyle name="Normal 22 2 2 2 5 3 3" xfId="28372"/>
    <cellStyle name="Normal 22 2 2 2 5 4" xfId="28373"/>
    <cellStyle name="Normal 22 2 2 2 5 5" xfId="28374"/>
    <cellStyle name="Normal 22 2 2 2 6" xfId="28375"/>
    <cellStyle name="Normal 22 2 2 2 6 2" xfId="28376"/>
    <cellStyle name="Normal 22 2 2 2 6 2 2" xfId="28377"/>
    <cellStyle name="Normal 22 2 2 2 6 2 2 2" xfId="28378"/>
    <cellStyle name="Normal 22 2 2 2 6 2 2 3" xfId="28379"/>
    <cellStyle name="Normal 22 2 2 2 6 2 3" xfId="28380"/>
    <cellStyle name="Normal 22 2 2 2 6 2 4" xfId="28381"/>
    <cellStyle name="Normal 22 2 2 2 6 3" xfId="28382"/>
    <cellStyle name="Normal 22 2 2 2 6 3 2" xfId="28383"/>
    <cellStyle name="Normal 22 2 2 2 6 3 3" xfId="28384"/>
    <cellStyle name="Normal 22 2 2 2 6 4" xfId="28385"/>
    <cellStyle name="Normal 22 2 2 2 6 5" xfId="28386"/>
    <cellStyle name="Normal 22 2 2 2 7" xfId="28387"/>
    <cellStyle name="Normal 22 2 2 2 7 2" xfId="28388"/>
    <cellStyle name="Normal 22 2 2 2 7 2 2" xfId="28389"/>
    <cellStyle name="Normal 22 2 2 2 7 2 3" xfId="28390"/>
    <cellStyle name="Normal 22 2 2 2 7 3" xfId="28391"/>
    <cellStyle name="Normal 22 2 2 2 7 4" xfId="28392"/>
    <cellStyle name="Normal 22 2 2 2 8" xfId="28393"/>
    <cellStyle name="Normal 22 2 2 3" xfId="28394"/>
    <cellStyle name="Normal 22 2 2 3 2" xfId="28395"/>
    <cellStyle name="Normal 22 2 2 3 3" xfId="28396"/>
    <cellStyle name="Normal 22 2 2 3 3 2" xfId="28397"/>
    <cellStyle name="Normal 22 2 2 3 3 2 2" xfId="28398"/>
    <cellStyle name="Normal 22 2 2 3 3 2 3" xfId="28399"/>
    <cellStyle name="Normal 22 2 2 3 3 3" xfId="28400"/>
    <cellStyle name="Normal 22 2 2 3 3 4" xfId="28401"/>
    <cellStyle name="Normal 22 2 2 3 4" xfId="28402"/>
    <cellStyle name="Normal 22 2 2 3 4 2" xfId="28403"/>
    <cellStyle name="Normal 22 2 2 3 4 3" xfId="28404"/>
    <cellStyle name="Normal 22 2 2 3 5" xfId="28405"/>
    <cellStyle name="Normal 22 2 2 3 6" xfId="28406"/>
    <cellStyle name="Normal 22 2 2 3 7" xfId="28407"/>
    <cellStyle name="Normal 22 2 2 4" xfId="28408"/>
    <cellStyle name="Normal 22 2 2 4 2" xfId="28409"/>
    <cellStyle name="Normal 22 2 2 4 2 2" xfId="28410"/>
    <cellStyle name="Normal 22 2 2 4 2 2 2" xfId="28411"/>
    <cellStyle name="Normal 22 2 2 4 2 2 2 2" xfId="28412"/>
    <cellStyle name="Normal 22 2 2 4 2 2 2 3" xfId="28413"/>
    <cellStyle name="Normal 22 2 2 4 2 2 3" xfId="28414"/>
    <cellStyle name="Normal 22 2 2 4 2 2 4" xfId="28415"/>
    <cellStyle name="Normal 22 2 2 4 2 3" xfId="28416"/>
    <cellStyle name="Normal 22 2 2 4 2 3 2" xfId="28417"/>
    <cellStyle name="Normal 22 2 2 4 2 3 3" xfId="28418"/>
    <cellStyle name="Normal 22 2 2 4 2 4" xfId="28419"/>
    <cellStyle name="Normal 22 2 2 4 2 5" xfId="28420"/>
    <cellStyle name="Normal 22 2 2 4 3" xfId="28421"/>
    <cellStyle name="Normal 22 2 2 4 3 2" xfId="28422"/>
    <cellStyle name="Normal 22 2 2 4 3 2 2" xfId="28423"/>
    <cellStyle name="Normal 22 2 2 4 3 2 2 2" xfId="28424"/>
    <cellStyle name="Normal 22 2 2 4 3 2 2 3" xfId="28425"/>
    <cellStyle name="Normal 22 2 2 4 3 2 3" xfId="28426"/>
    <cellStyle name="Normal 22 2 2 4 3 2 4" xfId="28427"/>
    <cellStyle name="Normal 22 2 2 4 3 3" xfId="28428"/>
    <cellStyle name="Normal 22 2 2 4 3 3 2" xfId="28429"/>
    <cellStyle name="Normal 22 2 2 4 3 3 3" xfId="28430"/>
    <cellStyle name="Normal 22 2 2 4 3 4" xfId="28431"/>
    <cellStyle name="Normal 22 2 2 4 3 5" xfId="28432"/>
    <cellStyle name="Normal 22 2 2 4 4" xfId="28433"/>
    <cellStyle name="Normal 22 2 2 4 4 2" xfId="28434"/>
    <cellStyle name="Normal 22 2 2 4 4 2 2" xfId="28435"/>
    <cellStyle name="Normal 22 2 2 4 4 2 2 2" xfId="28436"/>
    <cellStyle name="Normal 22 2 2 4 4 2 2 3" xfId="28437"/>
    <cellStyle name="Normal 22 2 2 4 4 2 3" xfId="28438"/>
    <cellStyle name="Normal 22 2 2 4 4 2 4" xfId="28439"/>
    <cellStyle name="Normal 22 2 2 4 4 3" xfId="28440"/>
    <cellStyle name="Normal 22 2 2 4 4 3 2" xfId="28441"/>
    <cellStyle name="Normal 22 2 2 4 4 3 3" xfId="28442"/>
    <cellStyle name="Normal 22 2 2 4 4 4" xfId="28443"/>
    <cellStyle name="Normal 22 2 2 4 4 5" xfId="28444"/>
    <cellStyle name="Normal 22 2 2 4 5" xfId="28445"/>
    <cellStyle name="Normal 22 2 2 4 5 2" xfId="28446"/>
    <cellStyle name="Normal 22 2 2 4 5 2 2" xfId="28447"/>
    <cellStyle name="Normal 22 2 2 4 5 2 3" xfId="28448"/>
    <cellStyle name="Normal 22 2 2 4 5 3" xfId="28449"/>
    <cellStyle name="Normal 22 2 2 4 5 4" xfId="28450"/>
    <cellStyle name="Normal 22 2 2 4 6" xfId="28451"/>
    <cellStyle name="Normal 22 2 2 4 6 2" xfId="28452"/>
    <cellStyle name="Normal 22 2 2 4 6 3" xfId="28453"/>
    <cellStyle name="Normal 22 2 2 4 7" xfId="28454"/>
    <cellStyle name="Normal 22 2 2 4 8" xfId="28455"/>
    <cellStyle name="Normal 22 2 2 4 9" xfId="28456"/>
    <cellStyle name="Normal 22 2 2 5" xfId="28457"/>
    <cellStyle name="Normal 22 2 2 5 2" xfId="28458"/>
    <cellStyle name="Normal 22 2 2 5 2 2" xfId="28459"/>
    <cellStyle name="Normal 22 2 2 5 2 2 2" xfId="28460"/>
    <cellStyle name="Normal 22 2 2 5 2 2 2 2" xfId="28461"/>
    <cellStyle name="Normal 22 2 2 5 2 2 2 3" xfId="28462"/>
    <cellStyle name="Normal 22 2 2 5 2 2 3" xfId="28463"/>
    <cellStyle name="Normal 22 2 2 5 2 2 4" xfId="28464"/>
    <cellStyle name="Normal 22 2 2 5 2 3" xfId="28465"/>
    <cellStyle name="Normal 22 2 2 5 2 3 2" xfId="28466"/>
    <cellStyle name="Normal 22 2 2 5 2 3 3" xfId="28467"/>
    <cellStyle name="Normal 22 2 2 5 2 4" xfId="28468"/>
    <cellStyle name="Normal 22 2 2 5 2 5" xfId="28469"/>
    <cellStyle name="Normal 22 2 2 5 3" xfId="28470"/>
    <cellStyle name="Normal 22 2 2 5 3 2" xfId="28471"/>
    <cellStyle name="Normal 22 2 2 5 3 2 2" xfId="28472"/>
    <cellStyle name="Normal 22 2 2 5 3 2 3" xfId="28473"/>
    <cellStyle name="Normal 22 2 2 5 3 3" xfId="28474"/>
    <cellStyle name="Normal 22 2 2 5 3 4" xfId="28475"/>
    <cellStyle name="Normal 22 2 2 5 4" xfId="28476"/>
    <cellStyle name="Normal 22 2 2 5 4 2" xfId="28477"/>
    <cellStyle name="Normal 22 2 2 5 4 3" xfId="28478"/>
    <cellStyle name="Normal 22 2 2 5 5" xfId="28479"/>
    <cellStyle name="Normal 22 2 2 5 6" xfId="28480"/>
    <cellStyle name="Normal 22 2 2 5 7" xfId="28481"/>
    <cellStyle name="Normal 22 2 2 5 8" xfId="28482"/>
    <cellStyle name="Normal 22 2 2 6" xfId="28483"/>
    <cellStyle name="Normal 22 2 2 6 2" xfId="28484"/>
    <cellStyle name="Normal 22 2 2 6 2 2" xfId="28485"/>
    <cellStyle name="Normal 22 2 2 6 2 2 2" xfId="28486"/>
    <cellStyle name="Normal 22 2 2 6 2 2 3" xfId="28487"/>
    <cellStyle name="Normal 22 2 2 6 2 3" xfId="28488"/>
    <cellStyle name="Normal 22 2 2 6 2 4" xfId="28489"/>
    <cellStyle name="Normal 22 2 2 6 3" xfId="28490"/>
    <cellStyle name="Normal 22 2 2 6 3 2" xfId="28491"/>
    <cellStyle name="Normal 22 2 2 6 3 3" xfId="28492"/>
    <cellStyle name="Normal 22 2 2 6 4" xfId="28493"/>
    <cellStyle name="Normal 22 2 2 6 5" xfId="28494"/>
    <cellStyle name="Normal 22 2 2 7" xfId="28495"/>
    <cellStyle name="Normal 22 2 2 7 2" xfId="28496"/>
    <cellStyle name="Normal 22 2 2 7 2 2" xfId="28497"/>
    <cellStyle name="Normal 22 2 2 7 2 2 2" xfId="28498"/>
    <cellStyle name="Normal 22 2 2 7 2 2 3" xfId="28499"/>
    <cellStyle name="Normal 22 2 2 7 2 3" xfId="28500"/>
    <cellStyle name="Normal 22 2 2 7 2 4" xfId="28501"/>
    <cellStyle name="Normal 22 2 2 7 3" xfId="28502"/>
    <cellStyle name="Normal 22 2 2 7 3 2" xfId="28503"/>
    <cellStyle name="Normal 22 2 2 7 3 3" xfId="28504"/>
    <cellStyle name="Normal 22 2 2 7 4" xfId="28505"/>
    <cellStyle name="Normal 22 2 2 7 5" xfId="28506"/>
    <cellStyle name="Normal 22 2 2 8" xfId="28507"/>
    <cellStyle name="Normal 22 2 2 8 2" xfId="28508"/>
    <cellStyle name="Normal 22 2 2 8 2 2" xfId="28509"/>
    <cellStyle name="Normal 22 2 2 8 2 2 2" xfId="28510"/>
    <cellStyle name="Normal 22 2 2 8 2 2 3" xfId="28511"/>
    <cellStyle name="Normal 22 2 2 8 2 3" xfId="28512"/>
    <cellStyle name="Normal 22 2 2 8 2 4" xfId="28513"/>
    <cellStyle name="Normal 22 2 2 8 3" xfId="28514"/>
    <cellStyle name="Normal 22 2 2 8 3 2" xfId="28515"/>
    <cellStyle name="Normal 22 2 2 8 3 3" xfId="28516"/>
    <cellStyle name="Normal 22 2 2 8 4" xfId="28517"/>
    <cellStyle name="Normal 22 2 2 8 5" xfId="28518"/>
    <cellStyle name="Normal 22 2 2 9" xfId="28519"/>
    <cellStyle name="Normal 22 2 2 9 2" xfId="28520"/>
    <cellStyle name="Normal 22 2 2 9 2 2" xfId="28521"/>
    <cellStyle name="Normal 22 2 2 9 2 2 2" xfId="28522"/>
    <cellStyle name="Normal 22 2 2 9 2 2 3" xfId="28523"/>
    <cellStyle name="Normal 22 2 2 9 2 3" xfId="28524"/>
    <cellStyle name="Normal 22 2 2 9 2 4" xfId="28525"/>
    <cellStyle name="Normal 22 2 2 9 3" xfId="28526"/>
    <cellStyle name="Normal 22 2 2 9 3 2" xfId="28527"/>
    <cellStyle name="Normal 22 2 2 9 3 3" xfId="28528"/>
    <cellStyle name="Normal 22 2 2 9 4" xfId="28529"/>
    <cellStyle name="Normal 22 2 2 9 5" xfId="28530"/>
    <cellStyle name="Normal 22 2 3" xfId="28531"/>
    <cellStyle name="Normal 22 2 3 2" xfId="28532"/>
    <cellStyle name="Normal 22 2 3 3" xfId="28533"/>
    <cellStyle name="Normal 22 2 3 4" xfId="28534"/>
    <cellStyle name="Normal 22 2 3 4 2" xfId="28535"/>
    <cellStyle name="Normal 22 2 3 5" xfId="28536"/>
    <cellStyle name="Normal 22 2 4" xfId="28537"/>
    <cellStyle name="Normal 22 2 4 10" xfId="28538"/>
    <cellStyle name="Normal 22 2 4 11" xfId="28539"/>
    <cellStyle name="Normal 22 2 4 2" xfId="28540"/>
    <cellStyle name="Normal 22 2 4 3" xfId="28541"/>
    <cellStyle name="Normal 22 2 4 3 2" xfId="28542"/>
    <cellStyle name="Normal 22 2 4 3 2 2" xfId="28543"/>
    <cellStyle name="Normal 22 2 4 3 2 2 2" xfId="28544"/>
    <cellStyle name="Normal 22 2 4 3 2 2 3" xfId="28545"/>
    <cellStyle name="Normal 22 2 4 3 2 3" xfId="28546"/>
    <cellStyle name="Normal 22 2 4 3 2 4" xfId="28547"/>
    <cellStyle name="Normal 22 2 4 3 3" xfId="28548"/>
    <cellStyle name="Normal 22 2 4 3 3 2" xfId="28549"/>
    <cellStyle name="Normal 22 2 4 3 3 3" xfId="28550"/>
    <cellStyle name="Normal 22 2 4 3 4" xfId="28551"/>
    <cellStyle name="Normal 22 2 4 3 5" xfId="28552"/>
    <cellStyle name="Normal 22 2 4 4" xfId="28553"/>
    <cellStyle name="Normal 22 2 4 4 2" xfId="28554"/>
    <cellStyle name="Normal 22 2 4 4 2 2" xfId="28555"/>
    <cellStyle name="Normal 22 2 4 4 2 2 2" xfId="28556"/>
    <cellStyle name="Normal 22 2 4 4 2 2 3" xfId="28557"/>
    <cellStyle name="Normal 22 2 4 4 2 3" xfId="28558"/>
    <cellStyle name="Normal 22 2 4 4 2 4" xfId="28559"/>
    <cellStyle name="Normal 22 2 4 4 3" xfId="28560"/>
    <cellStyle name="Normal 22 2 4 4 3 2" xfId="28561"/>
    <cellStyle name="Normal 22 2 4 4 3 3" xfId="28562"/>
    <cellStyle name="Normal 22 2 4 4 4" xfId="28563"/>
    <cellStyle name="Normal 22 2 4 4 5" xfId="28564"/>
    <cellStyle name="Normal 22 2 4 5" xfId="28565"/>
    <cellStyle name="Normal 22 2 4 5 2" xfId="28566"/>
    <cellStyle name="Normal 22 2 4 5 2 2" xfId="28567"/>
    <cellStyle name="Normal 22 2 4 5 2 2 2" xfId="28568"/>
    <cellStyle name="Normal 22 2 4 5 2 2 3" xfId="28569"/>
    <cellStyle name="Normal 22 2 4 5 2 3" xfId="28570"/>
    <cellStyle name="Normal 22 2 4 5 2 4" xfId="28571"/>
    <cellStyle name="Normal 22 2 4 5 3" xfId="28572"/>
    <cellStyle name="Normal 22 2 4 5 3 2" xfId="28573"/>
    <cellStyle name="Normal 22 2 4 5 3 3" xfId="28574"/>
    <cellStyle name="Normal 22 2 4 5 4" xfId="28575"/>
    <cellStyle name="Normal 22 2 4 5 5" xfId="28576"/>
    <cellStyle name="Normal 22 2 4 6" xfId="28577"/>
    <cellStyle name="Normal 22 2 4 6 2" xfId="28578"/>
    <cellStyle name="Normal 22 2 4 6 2 2" xfId="28579"/>
    <cellStyle name="Normal 22 2 4 6 2 2 2" xfId="28580"/>
    <cellStyle name="Normal 22 2 4 6 2 2 3" xfId="28581"/>
    <cellStyle name="Normal 22 2 4 6 2 3" xfId="28582"/>
    <cellStyle name="Normal 22 2 4 6 2 4" xfId="28583"/>
    <cellStyle name="Normal 22 2 4 6 3" xfId="28584"/>
    <cellStyle name="Normal 22 2 4 6 3 2" xfId="28585"/>
    <cellStyle name="Normal 22 2 4 6 3 3" xfId="28586"/>
    <cellStyle name="Normal 22 2 4 6 4" xfId="28587"/>
    <cellStyle name="Normal 22 2 4 6 5" xfId="28588"/>
    <cellStyle name="Normal 22 2 4 7" xfId="28589"/>
    <cellStyle name="Normal 22 2 4 7 2" xfId="28590"/>
    <cellStyle name="Normal 22 2 4 7 2 2" xfId="28591"/>
    <cellStyle name="Normal 22 2 4 7 2 3" xfId="28592"/>
    <cellStyle name="Normal 22 2 4 7 3" xfId="28593"/>
    <cellStyle name="Normal 22 2 4 7 4" xfId="28594"/>
    <cellStyle name="Normal 22 2 4 8" xfId="28595"/>
    <cellStyle name="Normal 22 2 4 8 2" xfId="28596"/>
    <cellStyle name="Normal 22 2 4 8 3" xfId="28597"/>
    <cellStyle name="Normal 22 2 4 9" xfId="28598"/>
    <cellStyle name="Normal 22 2 5" xfId="28599"/>
    <cellStyle name="Normal 22 2 5 2" xfId="28600"/>
    <cellStyle name="Normal 22 2 5 3" xfId="28601"/>
    <cellStyle name="Normal 22 2 5 3 2" xfId="28602"/>
    <cellStyle name="Normal 22 2 5 3 2 2" xfId="28603"/>
    <cellStyle name="Normal 22 2 5 3 2 3" xfId="28604"/>
    <cellStyle name="Normal 22 2 5 3 3" xfId="28605"/>
    <cellStyle name="Normal 22 2 5 3 4" xfId="28606"/>
    <cellStyle name="Normal 22 2 5 4" xfId="28607"/>
    <cellStyle name="Normal 22 2 5 4 2" xfId="28608"/>
    <cellStyle name="Normal 22 2 5 4 3" xfId="28609"/>
    <cellStyle name="Normal 22 2 5 5" xfId="28610"/>
    <cellStyle name="Normal 22 2 5 6" xfId="28611"/>
    <cellStyle name="Normal 22 2 5 7" xfId="28612"/>
    <cellStyle name="Normal 22 2 6" xfId="28613"/>
    <cellStyle name="Normal 22 2 6 2" xfId="28614"/>
    <cellStyle name="Normal 22 2 6 2 2" xfId="28615"/>
    <cellStyle name="Normal 22 2 6 2 2 2" xfId="28616"/>
    <cellStyle name="Normal 22 2 6 2 2 2 2" xfId="28617"/>
    <cellStyle name="Normal 22 2 6 2 2 2 3" xfId="28618"/>
    <cellStyle name="Normal 22 2 6 2 2 3" xfId="28619"/>
    <cellStyle name="Normal 22 2 6 2 2 4" xfId="28620"/>
    <cellStyle name="Normal 22 2 6 2 3" xfId="28621"/>
    <cellStyle name="Normal 22 2 6 2 3 2" xfId="28622"/>
    <cellStyle name="Normal 22 2 6 2 3 3" xfId="28623"/>
    <cellStyle name="Normal 22 2 6 2 4" xfId="28624"/>
    <cellStyle name="Normal 22 2 6 2 5" xfId="28625"/>
    <cellStyle name="Normal 22 2 6 3" xfId="28626"/>
    <cellStyle name="Normal 22 2 6 3 2" xfId="28627"/>
    <cellStyle name="Normal 22 2 6 3 2 2" xfId="28628"/>
    <cellStyle name="Normal 22 2 6 3 2 2 2" xfId="28629"/>
    <cellStyle name="Normal 22 2 6 3 2 2 3" xfId="28630"/>
    <cellStyle name="Normal 22 2 6 3 2 3" xfId="28631"/>
    <cellStyle name="Normal 22 2 6 3 2 4" xfId="28632"/>
    <cellStyle name="Normal 22 2 6 3 3" xfId="28633"/>
    <cellStyle name="Normal 22 2 6 3 3 2" xfId="28634"/>
    <cellStyle name="Normal 22 2 6 3 3 3" xfId="28635"/>
    <cellStyle name="Normal 22 2 6 3 4" xfId="28636"/>
    <cellStyle name="Normal 22 2 6 3 5" xfId="28637"/>
    <cellStyle name="Normal 22 2 6 4" xfId="28638"/>
    <cellStyle name="Normal 22 2 6 4 2" xfId="28639"/>
    <cellStyle name="Normal 22 2 6 4 2 2" xfId="28640"/>
    <cellStyle name="Normal 22 2 6 4 2 2 2" xfId="28641"/>
    <cellStyle name="Normal 22 2 6 4 2 2 3" xfId="28642"/>
    <cellStyle name="Normal 22 2 6 4 2 3" xfId="28643"/>
    <cellStyle name="Normal 22 2 6 4 2 4" xfId="28644"/>
    <cellStyle name="Normal 22 2 6 4 3" xfId="28645"/>
    <cellStyle name="Normal 22 2 6 4 3 2" xfId="28646"/>
    <cellStyle name="Normal 22 2 6 4 3 3" xfId="28647"/>
    <cellStyle name="Normal 22 2 6 4 4" xfId="28648"/>
    <cellStyle name="Normal 22 2 6 4 5" xfId="28649"/>
    <cellStyle name="Normal 22 2 6 5" xfId="28650"/>
    <cellStyle name="Normal 22 2 6 5 2" xfId="28651"/>
    <cellStyle name="Normal 22 2 6 5 2 2" xfId="28652"/>
    <cellStyle name="Normal 22 2 6 5 2 3" xfId="28653"/>
    <cellStyle name="Normal 22 2 6 5 3" xfId="28654"/>
    <cellStyle name="Normal 22 2 6 5 4" xfId="28655"/>
    <cellStyle name="Normal 22 2 6 6" xfId="28656"/>
    <cellStyle name="Normal 22 2 6 6 2" xfId="28657"/>
    <cellStyle name="Normal 22 2 6 6 3" xfId="28658"/>
    <cellStyle name="Normal 22 2 6 7" xfId="28659"/>
    <cellStyle name="Normal 22 2 6 8" xfId="28660"/>
    <cellStyle name="Normal 22 2 6 9" xfId="28661"/>
    <cellStyle name="Normal 22 2 7" xfId="28662"/>
    <cellStyle name="Normal 22 2 7 2" xfId="28663"/>
    <cellStyle name="Normal 22 2 8" xfId="28664"/>
    <cellStyle name="Normal 22 2 8 2" xfId="28665"/>
    <cellStyle name="Normal 22 2 8 2 2" xfId="28666"/>
    <cellStyle name="Normal 22 2 8 2 2 2" xfId="28667"/>
    <cellStyle name="Normal 22 2 8 2 2 2 2" xfId="28668"/>
    <cellStyle name="Normal 22 2 8 2 2 2 3" xfId="28669"/>
    <cellStyle name="Normal 22 2 8 2 2 3" xfId="28670"/>
    <cellStyle name="Normal 22 2 8 2 2 4" xfId="28671"/>
    <cellStyle name="Normal 22 2 8 2 3" xfId="28672"/>
    <cellStyle name="Normal 22 2 8 2 3 2" xfId="28673"/>
    <cellStyle name="Normal 22 2 8 2 3 3" xfId="28674"/>
    <cellStyle name="Normal 22 2 8 2 4" xfId="28675"/>
    <cellStyle name="Normal 22 2 8 2 5" xfId="28676"/>
    <cellStyle name="Normal 22 2 8 3" xfId="28677"/>
    <cellStyle name="Normal 22 2 8 3 2" xfId="28678"/>
    <cellStyle name="Normal 22 2 8 3 2 2" xfId="28679"/>
    <cellStyle name="Normal 22 2 8 3 2 2 2" xfId="28680"/>
    <cellStyle name="Normal 22 2 8 3 2 2 3" xfId="28681"/>
    <cellStyle name="Normal 22 2 8 3 2 3" xfId="28682"/>
    <cellStyle name="Normal 22 2 8 3 2 4" xfId="28683"/>
    <cellStyle name="Normal 22 2 8 3 3" xfId="28684"/>
    <cellStyle name="Normal 22 2 8 3 3 2" xfId="28685"/>
    <cellStyle name="Normal 22 2 8 3 3 3" xfId="28686"/>
    <cellStyle name="Normal 22 2 8 3 4" xfId="28687"/>
    <cellStyle name="Normal 22 2 8 3 5" xfId="28688"/>
    <cellStyle name="Normal 22 2 8 4" xfId="28689"/>
    <cellStyle name="Normal 22 2 8 4 2" xfId="28690"/>
    <cellStyle name="Normal 22 2 8 4 2 2" xfId="28691"/>
    <cellStyle name="Normal 22 2 8 4 2 2 2" xfId="28692"/>
    <cellStyle name="Normal 22 2 8 4 2 2 3" xfId="28693"/>
    <cellStyle name="Normal 22 2 8 4 2 3" xfId="28694"/>
    <cellStyle name="Normal 22 2 8 4 2 4" xfId="28695"/>
    <cellStyle name="Normal 22 2 8 4 3" xfId="28696"/>
    <cellStyle name="Normal 22 2 8 4 3 2" xfId="28697"/>
    <cellStyle name="Normal 22 2 8 4 3 3" xfId="28698"/>
    <cellStyle name="Normal 22 2 8 4 4" xfId="28699"/>
    <cellStyle name="Normal 22 2 8 4 5" xfId="28700"/>
    <cellStyle name="Normal 22 2 8 5" xfId="28701"/>
    <cellStyle name="Normal 22 2 8 5 2" xfId="28702"/>
    <cellStyle name="Normal 22 2 8 5 2 2" xfId="28703"/>
    <cellStyle name="Normal 22 2 8 5 2 3" xfId="28704"/>
    <cellStyle name="Normal 22 2 8 5 3" xfId="28705"/>
    <cellStyle name="Normal 22 2 8 5 4" xfId="28706"/>
    <cellStyle name="Normal 22 2 8 6" xfId="28707"/>
    <cellStyle name="Normal 22 2 8 6 2" xfId="28708"/>
    <cellStyle name="Normal 22 2 8 6 3" xfId="28709"/>
    <cellStyle name="Normal 22 2 8 7" xfId="28710"/>
    <cellStyle name="Normal 22 2 8 8" xfId="28711"/>
    <cellStyle name="Normal 22 2 8 9" xfId="28712"/>
    <cellStyle name="Normal 22 2 9" xfId="28713"/>
    <cellStyle name="Normal 22 2 9 2" xfId="28714"/>
    <cellStyle name="Normal 22 2 9 2 2" xfId="28715"/>
    <cellStyle name="Normal 22 2 9 2 2 2" xfId="28716"/>
    <cellStyle name="Normal 22 2 9 2 2 2 2" xfId="28717"/>
    <cellStyle name="Normal 22 2 9 2 2 2 3" xfId="28718"/>
    <cellStyle name="Normal 22 2 9 2 2 3" xfId="28719"/>
    <cellStyle name="Normal 22 2 9 2 2 4" xfId="28720"/>
    <cellStyle name="Normal 22 2 9 2 3" xfId="28721"/>
    <cellStyle name="Normal 22 2 9 2 3 2" xfId="28722"/>
    <cellStyle name="Normal 22 2 9 2 3 3" xfId="28723"/>
    <cellStyle name="Normal 22 2 9 2 4" xfId="28724"/>
    <cellStyle name="Normal 22 2 9 2 5" xfId="28725"/>
    <cellStyle name="Normal 22 2 9 3" xfId="28726"/>
    <cellStyle name="Normal 22 2 9 3 2" xfId="28727"/>
    <cellStyle name="Normal 22 2 9 3 2 2" xfId="28728"/>
    <cellStyle name="Normal 22 2 9 3 2 2 2" xfId="28729"/>
    <cellStyle name="Normal 22 2 9 3 2 2 3" xfId="28730"/>
    <cellStyle name="Normal 22 2 9 3 2 3" xfId="28731"/>
    <cellStyle name="Normal 22 2 9 3 2 4" xfId="28732"/>
    <cellStyle name="Normal 22 2 9 3 3" xfId="28733"/>
    <cellStyle name="Normal 22 2 9 3 3 2" xfId="28734"/>
    <cellStyle name="Normal 22 2 9 3 3 3" xfId="28735"/>
    <cellStyle name="Normal 22 2 9 3 4" xfId="28736"/>
    <cellStyle name="Normal 22 2 9 3 5" xfId="28737"/>
    <cellStyle name="Normal 22 2 9 4" xfId="28738"/>
    <cellStyle name="Normal 22 2 9 4 2" xfId="28739"/>
    <cellStyle name="Normal 22 2 9 4 2 2" xfId="28740"/>
    <cellStyle name="Normal 22 2 9 4 2 3" xfId="28741"/>
    <cellStyle name="Normal 22 2 9 4 3" xfId="28742"/>
    <cellStyle name="Normal 22 2 9 4 4" xfId="28743"/>
    <cellStyle name="Normal 22 2 9 5" xfId="28744"/>
    <cellStyle name="Normal 22 2 9 5 2" xfId="28745"/>
    <cellStyle name="Normal 22 2 9 5 3" xfId="28746"/>
    <cellStyle name="Normal 22 2 9 6" xfId="28747"/>
    <cellStyle name="Normal 22 2 9 7" xfId="28748"/>
    <cellStyle name="Normal 22 2 9 8" xfId="28749"/>
    <cellStyle name="Normal 22 20" xfId="28750"/>
    <cellStyle name="Normal 22 20 2" xfId="28751"/>
    <cellStyle name="Normal 22 21" xfId="28752"/>
    <cellStyle name="Normal 22 21 2" xfId="28753"/>
    <cellStyle name="Normal 22 22" xfId="28754"/>
    <cellStyle name="Normal 22 22 2" xfId="28755"/>
    <cellStyle name="Normal 22 23" xfId="28756"/>
    <cellStyle name="Normal 22 24" xfId="28757"/>
    <cellStyle name="Normal 22 3" xfId="28758"/>
    <cellStyle name="Normal 22 3 2" xfId="28759"/>
    <cellStyle name="Normal 22 3 2 10" xfId="28760"/>
    <cellStyle name="Normal 22 3 2 10 2" xfId="28761"/>
    <cellStyle name="Normal 22 3 2 10 2 2" xfId="28762"/>
    <cellStyle name="Normal 22 3 2 10 2 2 2" xfId="28763"/>
    <cellStyle name="Normal 22 3 2 10 2 2 3" xfId="28764"/>
    <cellStyle name="Normal 22 3 2 10 2 3" xfId="28765"/>
    <cellStyle name="Normal 22 3 2 10 2 4" xfId="28766"/>
    <cellStyle name="Normal 22 3 2 10 3" xfId="28767"/>
    <cellStyle name="Normal 22 3 2 10 3 2" xfId="28768"/>
    <cellStyle name="Normal 22 3 2 10 3 3" xfId="28769"/>
    <cellStyle name="Normal 22 3 2 10 4" xfId="28770"/>
    <cellStyle name="Normal 22 3 2 10 5" xfId="28771"/>
    <cellStyle name="Normal 22 3 2 11" xfId="28772"/>
    <cellStyle name="Normal 22 3 2 11 2" xfId="28773"/>
    <cellStyle name="Normal 22 3 2 11 2 2" xfId="28774"/>
    <cellStyle name="Normal 22 3 2 11 2 2 2" xfId="28775"/>
    <cellStyle name="Normal 22 3 2 11 2 2 3" xfId="28776"/>
    <cellStyle name="Normal 22 3 2 11 2 3" xfId="28777"/>
    <cellStyle name="Normal 22 3 2 11 2 4" xfId="28778"/>
    <cellStyle name="Normal 22 3 2 11 3" xfId="28779"/>
    <cellStyle name="Normal 22 3 2 11 3 2" xfId="28780"/>
    <cellStyle name="Normal 22 3 2 11 3 3" xfId="28781"/>
    <cellStyle name="Normal 22 3 2 11 4" xfId="28782"/>
    <cellStyle name="Normal 22 3 2 11 5" xfId="28783"/>
    <cellStyle name="Normal 22 3 2 12" xfId="28784"/>
    <cellStyle name="Normal 22 3 2 12 2" xfId="28785"/>
    <cellStyle name="Normal 22 3 2 12 2 2" xfId="28786"/>
    <cellStyle name="Normal 22 3 2 12 2 3" xfId="28787"/>
    <cellStyle name="Normal 22 3 2 12 3" xfId="28788"/>
    <cellStyle name="Normal 22 3 2 12 4" xfId="28789"/>
    <cellStyle name="Normal 22 3 2 13" xfId="28790"/>
    <cellStyle name="Normal 22 3 2 13 2" xfId="28791"/>
    <cellStyle name="Normal 22 3 2 13 2 2" xfId="28792"/>
    <cellStyle name="Normal 22 3 2 13 2 3" xfId="28793"/>
    <cellStyle name="Normal 22 3 2 13 3" xfId="28794"/>
    <cellStyle name="Normal 22 3 2 13 4" xfId="28795"/>
    <cellStyle name="Normal 22 3 2 14" xfId="28796"/>
    <cellStyle name="Normal 22 3 2 14 2" xfId="28797"/>
    <cellStyle name="Normal 22 3 2 14 3" xfId="28798"/>
    <cellStyle name="Normal 22 3 2 15" xfId="28799"/>
    <cellStyle name="Normal 22 3 2 16" xfId="28800"/>
    <cellStyle name="Normal 22 3 2 17" xfId="28801"/>
    <cellStyle name="Normal 22 3 2 2" xfId="28802"/>
    <cellStyle name="Normal 22 3 2 2 10" xfId="28803"/>
    <cellStyle name="Normal 22 3 2 2 10 2" xfId="28804"/>
    <cellStyle name="Normal 22 3 2 2 10 2 2" xfId="28805"/>
    <cellStyle name="Normal 22 3 2 2 10 2 3" xfId="28806"/>
    <cellStyle name="Normal 22 3 2 2 10 3" xfId="28807"/>
    <cellStyle name="Normal 22 3 2 2 10 4" xfId="28808"/>
    <cellStyle name="Normal 22 3 2 2 11" xfId="28809"/>
    <cellStyle name="Normal 22 3 2 2 11 2" xfId="28810"/>
    <cellStyle name="Normal 22 3 2 2 11 3" xfId="28811"/>
    <cellStyle name="Normal 22 3 2 2 12" xfId="28812"/>
    <cellStyle name="Normal 22 3 2 2 13" xfId="28813"/>
    <cellStyle name="Normal 22 3 2 2 14" xfId="28814"/>
    <cellStyle name="Normal 22 3 2 2 2" xfId="28815"/>
    <cellStyle name="Normal 22 3 2 2 2 10" xfId="28816"/>
    <cellStyle name="Normal 22 3 2 2 2 2" xfId="28817"/>
    <cellStyle name="Normal 22 3 2 2 2 2 2" xfId="28818"/>
    <cellStyle name="Normal 22 3 2 2 2 2 2 2" xfId="28819"/>
    <cellStyle name="Normal 22 3 2 2 2 2 2 2 2" xfId="28820"/>
    <cellStyle name="Normal 22 3 2 2 2 2 2 2 3" xfId="28821"/>
    <cellStyle name="Normal 22 3 2 2 2 2 2 3" xfId="28822"/>
    <cellStyle name="Normal 22 3 2 2 2 2 2 4" xfId="28823"/>
    <cellStyle name="Normal 22 3 2 2 2 2 3" xfId="28824"/>
    <cellStyle name="Normal 22 3 2 2 2 2 3 2" xfId="28825"/>
    <cellStyle name="Normal 22 3 2 2 2 2 3 3" xfId="28826"/>
    <cellStyle name="Normal 22 3 2 2 2 2 4" xfId="28827"/>
    <cellStyle name="Normal 22 3 2 2 2 2 5" xfId="28828"/>
    <cellStyle name="Normal 22 3 2 2 2 3" xfId="28829"/>
    <cellStyle name="Normal 22 3 2 2 2 3 2" xfId="28830"/>
    <cellStyle name="Normal 22 3 2 2 2 3 2 2" xfId="28831"/>
    <cellStyle name="Normal 22 3 2 2 2 3 2 2 2" xfId="28832"/>
    <cellStyle name="Normal 22 3 2 2 2 3 2 2 3" xfId="28833"/>
    <cellStyle name="Normal 22 3 2 2 2 3 2 3" xfId="28834"/>
    <cellStyle name="Normal 22 3 2 2 2 3 2 4" xfId="28835"/>
    <cellStyle name="Normal 22 3 2 2 2 3 3" xfId="28836"/>
    <cellStyle name="Normal 22 3 2 2 2 3 3 2" xfId="28837"/>
    <cellStyle name="Normal 22 3 2 2 2 3 3 3" xfId="28838"/>
    <cellStyle name="Normal 22 3 2 2 2 3 4" xfId="28839"/>
    <cellStyle name="Normal 22 3 2 2 2 3 5" xfId="28840"/>
    <cellStyle name="Normal 22 3 2 2 2 4" xfId="28841"/>
    <cellStyle name="Normal 22 3 2 2 2 4 2" xfId="28842"/>
    <cellStyle name="Normal 22 3 2 2 2 4 2 2" xfId="28843"/>
    <cellStyle name="Normal 22 3 2 2 2 4 2 2 2" xfId="28844"/>
    <cellStyle name="Normal 22 3 2 2 2 4 2 2 3" xfId="28845"/>
    <cellStyle name="Normal 22 3 2 2 2 4 2 3" xfId="28846"/>
    <cellStyle name="Normal 22 3 2 2 2 4 2 4" xfId="28847"/>
    <cellStyle name="Normal 22 3 2 2 2 4 3" xfId="28848"/>
    <cellStyle name="Normal 22 3 2 2 2 4 3 2" xfId="28849"/>
    <cellStyle name="Normal 22 3 2 2 2 4 3 3" xfId="28850"/>
    <cellStyle name="Normal 22 3 2 2 2 4 4" xfId="28851"/>
    <cellStyle name="Normal 22 3 2 2 2 4 5" xfId="28852"/>
    <cellStyle name="Normal 22 3 2 2 2 5" xfId="28853"/>
    <cellStyle name="Normal 22 3 2 2 2 5 2" xfId="28854"/>
    <cellStyle name="Normal 22 3 2 2 2 5 2 2" xfId="28855"/>
    <cellStyle name="Normal 22 3 2 2 2 5 2 2 2" xfId="28856"/>
    <cellStyle name="Normal 22 3 2 2 2 5 2 2 3" xfId="28857"/>
    <cellStyle name="Normal 22 3 2 2 2 5 2 3" xfId="28858"/>
    <cellStyle name="Normal 22 3 2 2 2 5 2 4" xfId="28859"/>
    <cellStyle name="Normal 22 3 2 2 2 5 3" xfId="28860"/>
    <cellStyle name="Normal 22 3 2 2 2 5 3 2" xfId="28861"/>
    <cellStyle name="Normal 22 3 2 2 2 5 3 3" xfId="28862"/>
    <cellStyle name="Normal 22 3 2 2 2 5 4" xfId="28863"/>
    <cellStyle name="Normal 22 3 2 2 2 5 5" xfId="28864"/>
    <cellStyle name="Normal 22 3 2 2 2 6" xfId="28865"/>
    <cellStyle name="Normal 22 3 2 2 2 6 2" xfId="28866"/>
    <cellStyle name="Normal 22 3 2 2 2 6 2 2" xfId="28867"/>
    <cellStyle name="Normal 22 3 2 2 2 6 2 3" xfId="28868"/>
    <cellStyle name="Normal 22 3 2 2 2 6 3" xfId="28869"/>
    <cellStyle name="Normal 22 3 2 2 2 6 4" xfId="28870"/>
    <cellStyle name="Normal 22 3 2 2 2 7" xfId="28871"/>
    <cellStyle name="Normal 22 3 2 2 2 7 2" xfId="28872"/>
    <cellStyle name="Normal 22 3 2 2 2 7 3" xfId="28873"/>
    <cellStyle name="Normal 22 3 2 2 2 8" xfId="28874"/>
    <cellStyle name="Normal 22 3 2 2 2 9" xfId="28875"/>
    <cellStyle name="Normal 22 3 2 2 3" xfId="28876"/>
    <cellStyle name="Normal 22 3 2 2 3 2" xfId="28877"/>
    <cellStyle name="Normal 22 3 2 2 3 2 2" xfId="28878"/>
    <cellStyle name="Normal 22 3 2 2 3 2 2 2" xfId="28879"/>
    <cellStyle name="Normal 22 3 2 2 3 2 2 2 2" xfId="28880"/>
    <cellStyle name="Normal 22 3 2 2 3 2 2 2 3" xfId="28881"/>
    <cellStyle name="Normal 22 3 2 2 3 2 2 3" xfId="28882"/>
    <cellStyle name="Normal 22 3 2 2 3 2 2 4" xfId="28883"/>
    <cellStyle name="Normal 22 3 2 2 3 2 3" xfId="28884"/>
    <cellStyle name="Normal 22 3 2 2 3 2 3 2" xfId="28885"/>
    <cellStyle name="Normal 22 3 2 2 3 2 3 3" xfId="28886"/>
    <cellStyle name="Normal 22 3 2 2 3 2 4" xfId="28887"/>
    <cellStyle name="Normal 22 3 2 2 3 2 5" xfId="28888"/>
    <cellStyle name="Normal 22 3 2 2 3 3" xfId="28889"/>
    <cellStyle name="Normal 22 3 2 2 3 3 2" xfId="28890"/>
    <cellStyle name="Normal 22 3 2 2 3 3 2 2" xfId="28891"/>
    <cellStyle name="Normal 22 3 2 2 3 3 2 3" xfId="28892"/>
    <cellStyle name="Normal 22 3 2 2 3 3 3" xfId="28893"/>
    <cellStyle name="Normal 22 3 2 2 3 3 4" xfId="28894"/>
    <cellStyle name="Normal 22 3 2 2 3 4" xfId="28895"/>
    <cellStyle name="Normal 22 3 2 2 3 4 2" xfId="28896"/>
    <cellStyle name="Normal 22 3 2 2 3 4 3" xfId="28897"/>
    <cellStyle name="Normal 22 3 2 2 3 5" xfId="28898"/>
    <cellStyle name="Normal 22 3 2 2 3 6" xfId="28899"/>
    <cellStyle name="Normal 22 3 2 2 4" xfId="28900"/>
    <cellStyle name="Normal 22 3 2 2 4 2" xfId="28901"/>
    <cellStyle name="Normal 22 3 2 2 4 2 2" xfId="28902"/>
    <cellStyle name="Normal 22 3 2 2 4 2 2 2" xfId="28903"/>
    <cellStyle name="Normal 22 3 2 2 4 2 2 3" xfId="28904"/>
    <cellStyle name="Normal 22 3 2 2 4 2 3" xfId="28905"/>
    <cellStyle name="Normal 22 3 2 2 4 2 4" xfId="28906"/>
    <cellStyle name="Normal 22 3 2 2 4 3" xfId="28907"/>
    <cellStyle name="Normal 22 3 2 2 4 3 2" xfId="28908"/>
    <cellStyle name="Normal 22 3 2 2 4 3 3" xfId="28909"/>
    <cellStyle name="Normal 22 3 2 2 4 4" xfId="28910"/>
    <cellStyle name="Normal 22 3 2 2 4 5" xfId="28911"/>
    <cellStyle name="Normal 22 3 2 2 5" xfId="28912"/>
    <cellStyle name="Normal 22 3 2 2 5 2" xfId="28913"/>
    <cellStyle name="Normal 22 3 2 2 5 2 2" xfId="28914"/>
    <cellStyle name="Normal 22 3 2 2 5 2 2 2" xfId="28915"/>
    <cellStyle name="Normal 22 3 2 2 5 2 2 3" xfId="28916"/>
    <cellStyle name="Normal 22 3 2 2 5 2 3" xfId="28917"/>
    <cellStyle name="Normal 22 3 2 2 5 2 4" xfId="28918"/>
    <cellStyle name="Normal 22 3 2 2 5 3" xfId="28919"/>
    <cellStyle name="Normal 22 3 2 2 5 3 2" xfId="28920"/>
    <cellStyle name="Normal 22 3 2 2 5 3 3" xfId="28921"/>
    <cellStyle name="Normal 22 3 2 2 5 4" xfId="28922"/>
    <cellStyle name="Normal 22 3 2 2 5 5" xfId="28923"/>
    <cellStyle name="Normal 22 3 2 2 6" xfId="28924"/>
    <cellStyle name="Normal 22 3 2 2 6 2" xfId="28925"/>
    <cellStyle name="Normal 22 3 2 2 6 2 2" xfId="28926"/>
    <cellStyle name="Normal 22 3 2 2 6 2 2 2" xfId="28927"/>
    <cellStyle name="Normal 22 3 2 2 6 2 2 3" xfId="28928"/>
    <cellStyle name="Normal 22 3 2 2 6 2 3" xfId="28929"/>
    <cellStyle name="Normal 22 3 2 2 6 2 4" xfId="28930"/>
    <cellStyle name="Normal 22 3 2 2 6 3" xfId="28931"/>
    <cellStyle name="Normal 22 3 2 2 6 3 2" xfId="28932"/>
    <cellStyle name="Normal 22 3 2 2 6 3 3" xfId="28933"/>
    <cellStyle name="Normal 22 3 2 2 6 4" xfId="28934"/>
    <cellStyle name="Normal 22 3 2 2 6 5" xfId="28935"/>
    <cellStyle name="Normal 22 3 2 2 7" xfId="28936"/>
    <cellStyle name="Normal 22 3 2 2 7 2" xfId="28937"/>
    <cellStyle name="Normal 22 3 2 2 7 2 2" xfId="28938"/>
    <cellStyle name="Normal 22 3 2 2 7 2 2 2" xfId="28939"/>
    <cellStyle name="Normal 22 3 2 2 7 2 2 3" xfId="28940"/>
    <cellStyle name="Normal 22 3 2 2 7 2 3" xfId="28941"/>
    <cellStyle name="Normal 22 3 2 2 7 2 4" xfId="28942"/>
    <cellStyle name="Normal 22 3 2 2 7 3" xfId="28943"/>
    <cellStyle name="Normal 22 3 2 2 7 3 2" xfId="28944"/>
    <cellStyle name="Normal 22 3 2 2 7 3 3" xfId="28945"/>
    <cellStyle name="Normal 22 3 2 2 7 4" xfId="28946"/>
    <cellStyle name="Normal 22 3 2 2 7 5" xfId="28947"/>
    <cellStyle name="Normal 22 3 2 2 8" xfId="28948"/>
    <cellStyle name="Normal 22 3 2 2 8 2" xfId="28949"/>
    <cellStyle name="Normal 22 3 2 2 8 2 2" xfId="28950"/>
    <cellStyle name="Normal 22 3 2 2 8 2 2 2" xfId="28951"/>
    <cellStyle name="Normal 22 3 2 2 8 2 2 3" xfId="28952"/>
    <cellStyle name="Normal 22 3 2 2 8 2 3" xfId="28953"/>
    <cellStyle name="Normal 22 3 2 2 8 2 4" xfId="28954"/>
    <cellStyle name="Normal 22 3 2 2 8 3" xfId="28955"/>
    <cellStyle name="Normal 22 3 2 2 8 3 2" xfId="28956"/>
    <cellStyle name="Normal 22 3 2 2 8 3 3" xfId="28957"/>
    <cellStyle name="Normal 22 3 2 2 8 4" xfId="28958"/>
    <cellStyle name="Normal 22 3 2 2 8 5" xfId="28959"/>
    <cellStyle name="Normal 22 3 2 2 9" xfId="28960"/>
    <cellStyle name="Normal 22 3 2 2 9 2" xfId="28961"/>
    <cellStyle name="Normal 22 3 2 2 9 2 2" xfId="28962"/>
    <cellStyle name="Normal 22 3 2 2 9 2 3" xfId="28963"/>
    <cellStyle name="Normal 22 3 2 2 9 3" xfId="28964"/>
    <cellStyle name="Normal 22 3 2 2 9 4" xfId="28965"/>
    <cellStyle name="Normal 22 3 2 3" xfId="28966"/>
    <cellStyle name="Normal 22 3 2 3 2" xfId="28967"/>
    <cellStyle name="Normal 22 3 2 3 3" xfId="28968"/>
    <cellStyle name="Normal 22 3 2 4" xfId="28969"/>
    <cellStyle name="Normal 22 3 2 4 10" xfId="28970"/>
    <cellStyle name="Normal 22 3 2 4 2" xfId="28971"/>
    <cellStyle name="Normal 22 3 2 4 2 2" xfId="28972"/>
    <cellStyle name="Normal 22 3 2 4 2 2 2" xfId="28973"/>
    <cellStyle name="Normal 22 3 2 4 2 2 2 2" xfId="28974"/>
    <cellStyle name="Normal 22 3 2 4 2 2 2 3" xfId="28975"/>
    <cellStyle name="Normal 22 3 2 4 2 2 3" xfId="28976"/>
    <cellStyle name="Normal 22 3 2 4 2 2 4" xfId="28977"/>
    <cellStyle name="Normal 22 3 2 4 2 3" xfId="28978"/>
    <cellStyle name="Normal 22 3 2 4 2 3 2" xfId="28979"/>
    <cellStyle name="Normal 22 3 2 4 2 3 3" xfId="28980"/>
    <cellStyle name="Normal 22 3 2 4 2 4" xfId="28981"/>
    <cellStyle name="Normal 22 3 2 4 2 5" xfId="28982"/>
    <cellStyle name="Normal 22 3 2 4 3" xfId="28983"/>
    <cellStyle name="Normal 22 3 2 4 3 2" xfId="28984"/>
    <cellStyle name="Normal 22 3 2 4 3 2 2" xfId="28985"/>
    <cellStyle name="Normal 22 3 2 4 3 2 2 2" xfId="28986"/>
    <cellStyle name="Normal 22 3 2 4 3 2 2 3" xfId="28987"/>
    <cellStyle name="Normal 22 3 2 4 3 2 3" xfId="28988"/>
    <cellStyle name="Normal 22 3 2 4 3 2 4" xfId="28989"/>
    <cellStyle name="Normal 22 3 2 4 3 3" xfId="28990"/>
    <cellStyle name="Normal 22 3 2 4 3 3 2" xfId="28991"/>
    <cellStyle name="Normal 22 3 2 4 3 3 3" xfId="28992"/>
    <cellStyle name="Normal 22 3 2 4 3 4" xfId="28993"/>
    <cellStyle name="Normal 22 3 2 4 3 5" xfId="28994"/>
    <cellStyle name="Normal 22 3 2 4 4" xfId="28995"/>
    <cellStyle name="Normal 22 3 2 4 4 2" xfId="28996"/>
    <cellStyle name="Normal 22 3 2 4 4 2 2" xfId="28997"/>
    <cellStyle name="Normal 22 3 2 4 4 2 2 2" xfId="28998"/>
    <cellStyle name="Normal 22 3 2 4 4 2 2 3" xfId="28999"/>
    <cellStyle name="Normal 22 3 2 4 4 2 3" xfId="29000"/>
    <cellStyle name="Normal 22 3 2 4 4 2 4" xfId="29001"/>
    <cellStyle name="Normal 22 3 2 4 4 3" xfId="29002"/>
    <cellStyle name="Normal 22 3 2 4 4 3 2" xfId="29003"/>
    <cellStyle name="Normal 22 3 2 4 4 3 3" xfId="29004"/>
    <cellStyle name="Normal 22 3 2 4 4 4" xfId="29005"/>
    <cellStyle name="Normal 22 3 2 4 4 5" xfId="29006"/>
    <cellStyle name="Normal 22 3 2 4 5" xfId="29007"/>
    <cellStyle name="Normal 22 3 2 4 5 2" xfId="29008"/>
    <cellStyle name="Normal 22 3 2 4 5 2 2" xfId="29009"/>
    <cellStyle name="Normal 22 3 2 4 5 2 2 2" xfId="29010"/>
    <cellStyle name="Normal 22 3 2 4 5 2 2 3" xfId="29011"/>
    <cellStyle name="Normal 22 3 2 4 5 2 3" xfId="29012"/>
    <cellStyle name="Normal 22 3 2 4 5 2 4" xfId="29013"/>
    <cellStyle name="Normal 22 3 2 4 5 3" xfId="29014"/>
    <cellStyle name="Normal 22 3 2 4 5 3 2" xfId="29015"/>
    <cellStyle name="Normal 22 3 2 4 5 3 3" xfId="29016"/>
    <cellStyle name="Normal 22 3 2 4 5 4" xfId="29017"/>
    <cellStyle name="Normal 22 3 2 4 5 5" xfId="29018"/>
    <cellStyle name="Normal 22 3 2 4 6" xfId="29019"/>
    <cellStyle name="Normal 22 3 2 4 6 2" xfId="29020"/>
    <cellStyle name="Normal 22 3 2 4 6 2 2" xfId="29021"/>
    <cellStyle name="Normal 22 3 2 4 6 2 3" xfId="29022"/>
    <cellStyle name="Normal 22 3 2 4 6 3" xfId="29023"/>
    <cellStyle name="Normal 22 3 2 4 6 4" xfId="29024"/>
    <cellStyle name="Normal 22 3 2 4 7" xfId="29025"/>
    <cellStyle name="Normal 22 3 2 4 7 2" xfId="29026"/>
    <cellStyle name="Normal 22 3 2 4 7 3" xfId="29027"/>
    <cellStyle name="Normal 22 3 2 4 8" xfId="29028"/>
    <cellStyle name="Normal 22 3 2 4 9" xfId="29029"/>
    <cellStyle name="Normal 22 3 2 5" xfId="29030"/>
    <cellStyle name="Normal 22 3 2 5 2" xfId="29031"/>
    <cellStyle name="Normal 22 3 2 5 2 2" xfId="29032"/>
    <cellStyle name="Normal 22 3 2 5 2 2 2" xfId="29033"/>
    <cellStyle name="Normal 22 3 2 5 2 2 2 2" xfId="29034"/>
    <cellStyle name="Normal 22 3 2 5 2 2 2 3" xfId="29035"/>
    <cellStyle name="Normal 22 3 2 5 2 2 3" xfId="29036"/>
    <cellStyle name="Normal 22 3 2 5 2 2 4" xfId="29037"/>
    <cellStyle name="Normal 22 3 2 5 2 3" xfId="29038"/>
    <cellStyle name="Normal 22 3 2 5 2 3 2" xfId="29039"/>
    <cellStyle name="Normal 22 3 2 5 2 3 3" xfId="29040"/>
    <cellStyle name="Normal 22 3 2 5 2 4" xfId="29041"/>
    <cellStyle name="Normal 22 3 2 5 2 5" xfId="29042"/>
    <cellStyle name="Normal 22 3 2 5 3" xfId="29043"/>
    <cellStyle name="Normal 22 3 2 5 3 2" xfId="29044"/>
    <cellStyle name="Normal 22 3 2 5 3 2 2" xfId="29045"/>
    <cellStyle name="Normal 22 3 2 5 3 2 2 2" xfId="29046"/>
    <cellStyle name="Normal 22 3 2 5 3 2 2 3" xfId="29047"/>
    <cellStyle name="Normal 22 3 2 5 3 2 3" xfId="29048"/>
    <cellStyle name="Normal 22 3 2 5 3 2 4" xfId="29049"/>
    <cellStyle name="Normal 22 3 2 5 3 3" xfId="29050"/>
    <cellStyle name="Normal 22 3 2 5 3 3 2" xfId="29051"/>
    <cellStyle name="Normal 22 3 2 5 3 3 3" xfId="29052"/>
    <cellStyle name="Normal 22 3 2 5 3 4" xfId="29053"/>
    <cellStyle name="Normal 22 3 2 5 3 5" xfId="29054"/>
    <cellStyle name="Normal 22 3 2 5 4" xfId="29055"/>
    <cellStyle name="Normal 22 3 2 5 4 2" xfId="29056"/>
    <cellStyle name="Normal 22 3 2 5 4 2 2" xfId="29057"/>
    <cellStyle name="Normal 22 3 2 5 4 2 2 2" xfId="29058"/>
    <cellStyle name="Normal 22 3 2 5 4 2 2 3" xfId="29059"/>
    <cellStyle name="Normal 22 3 2 5 4 2 3" xfId="29060"/>
    <cellStyle name="Normal 22 3 2 5 4 2 4" xfId="29061"/>
    <cellStyle name="Normal 22 3 2 5 4 3" xfId="29062"/>
    <cellStyle name="Normal 22 3 2 5 4 3 2" xfId="29063"/>
    <cellStyle name="Normal 22 3 2 5 4 3 3" xfId="29064"/>
    <cellStyle name="Normal 22 3 2 5 4 4" xfId="29065"/>
    <cellStyle name="Normal 22 3 2 5 4 5" xfId="29066"/>
    <cellStyle name="Normal 22 3 2 5 5" xfId="29067"/>
    <cellStyle name="Normal 22 3 2 5 5 2" xfId="29068"/>
    <cellStyle name="Normal 22 3 2 5 5 2 2" xfId="29069"/>
    <cellStyle name="Normal 22 3 2 5 5 2 3" xfId="29070"/>
    <cellStyle name="Normal 22 3 2 5 5 3" xfId="29071"/>
    <cellStyle name="Normal 22 3 2 5 5 4" xfId="29072"/>
    <cellStyle name="Normal 22 3 2 5 6" xfId="29073"/>
    <cellStyle name="Normal 22 3 2 5 6 2" xfId="29074"/>
    <cellStyle name="Normal 22 3 2 5 6 3" xfId="29075"/>
    <cellStyle name="Normal 22 3 2 5 7" xfId="29076"/>
    <cellStyle name="Normal 22 3 2 5 8" xfId="29077"/>
    <cellStyle name="Normal 22 3 2 5 9" xfId="29078"/>
    <cellStyle name="Normal 22 3 2 6" xfId="29079"/>
    <cellStyle name="Normal 22 3 2 6 2" xfId="29080"/>
    <cellStyle name="Normal 22 3 2 6 2 2" xfId="29081"/>
    <cellStyle name="Normal 22 3 2 6 2 2 2" xfId="29082"/>
    <cellStyle name="Normal 22 3 2 6 2 2 2 2" xfId="29083"/>
    <cellStyle name="Normal 22 3 2 6 2 2 2 3" xfId="29084"/>
    <cellStyle name="Normal 22 3 2 6 2 2 3" xfId="29085"/>
    <cellStyle name="Normal 22 3 2 6 2 2 4" xfId="29086"/>
    <cellStyle name="Normal 22 3 2 6 2 3" xfId="29087"/>
    <cellStyle name="Normal 22 3 2 6 2 3 2" xfId="29088"/>
    <cellStyle name="Normal 22 3 2 6 2 3 3" xfId="29089"/>
    <cellStyle name="Normal 22 3 2 6 2 4" xfId="29090"/>
    <cellStyle name="Normal 22 3 2 6 2 5" xfId="29091"/>
    <cellStyle name="Normal 22 3 2 6 3" xfId="29092"/>
    <cellStyle name="Normal 22 3 2 6 3 2" xfId="29093"/>
    <cellStyle name="Normal 22 3 2 6 3 2 2" xfId="29094"/>
    <cellStyle name="Normal 22 3 2 6 3 2 3" xfId="29095"/>
    <cellStyle name="Normal 22 3 2 6 3 3" xfId="29096"/>
    <cellStyle name="Normal 22 3 2 6 3 4" xfId="29097"/>
    <cellStyle name="Normal 22 3 2 6 4" xfId="29098"/>
    <cellStyle name="Normal 22 3 2 6 4 2" xfId="29099"/>
    <cellStyle name="Normal 22 3 2 6 4 3" xfId="29100"/>
    <cellStyle name="Normal 22 3 2 6 5" xfId="29101"/>
    <cellStyle name="Normal 22 3 2 6 6" xfId="29102"/>
    <cellStyle name="Normal 22 3 2 6 7" xfId="29103"/>
    <cellStyle name="Normal 22 3 2 6 8" xfId="29104"/>
    <cellStyle name="Normal 22 3 2 7" xfId="29105"/>
    <cellStyle name="Normal 22 3 2 7 2" xfId="29106"/>
    <cellStyle name="Normal 22 3 2 7 2 2" xfId="29107"/>
    <cellStyle name="Normal 22 3 2 7 2 2 2" xfId="29108"/>
    <cellStyle name="Normal 22 3 2 7 2 2 3" xfId="29109"/>
    <cellStyle name="Normal 22 3 2 7 2 3" xfId="29110"/>
    <cellStyle name="Normal 22 3 2 7 2 4" xfId="29111"/>
    <cellStyle name="Normal 22 3 2 7 3" xfId="29112"/>
    <cellStyle name="Normal 22 3 2 7 3 2" xfId="29113"/>
    <cellStyle name="Normal 22 3 2 7 3 3" xfId="29114"/>
    <cellStyle name="Normal 22 3 2 7 4" xfId="29115"/>
    <cellStyle name="Normal 22 3 2 7 5" xfId="29116"/>
    <cellStyle name="Normal 22 3 2 8" xfId="29117"/>
    <cellStyle name="Normal 22 3 2 8 2" xfId="29118"/>
    <cellStyle name="Normal 22 3 2 8 2 2" xfId="29119"/>
    <cellStyle name="Normal 22 3 2 8 2 2 2" xfId="29120"/>
    <cellStyle name="Normal 22 3 2 8 2 2 3" xfId="29121"/>
    <cellStyle name="Normal 22 3 2 8 2 3" xfId="29122"/>
    <cellStyle name="Normal 22 3 2 8 2 4" xfId="29123"/>
    <cellStyle name="Normal 22 3 2 8 3" xfId="29124"/>
    <cellStyle name="Normal 22 3 2 8 3 2" xfId="29125"/>
    <cellStyle name="Normal 22 3 2 8 3 3" xfId="29126"/>
    <cellStyle name="Normal 22 3 2 8 4" xfId="29127"/>
    <cellStyle name="Normal 22 3 2 8 5" xfId="29128"/>
    <cellStyle name="Normal 22 3 2 9" xfId="29129"/>
    <cellStyle name="Normal 22 3 2 9 2" xfId="29130"/>
    <cellStyle name="Normal 22 3 2 9 2 2" xfId="29131"/>
    <cellStyle name="Normal 22 3 2 9 2 2 2" xfId="29132"/>
    <cellStyle name="Normal 22 3 2 9 2 2 3" xfId="29133"/>
    <cellStyle name="Normal 22 3 2 9 2 3" xfId="29134"/>
    <cellStyle name="Normal 22 3 2 9 2 4" xfId="29135"/>
    <cellStyle name="Normal 22 3 2 9 3" xfId="29136"/>
    <cellStyle name="Normal 22 3 2 9 3 2" xfId="29137"/>
    <cellStyle name="Normal 22 3 2 9 3 3" xfId="29138"/>
    <cellStyle name="Normal 22 3 2 9 4" xfId="29139"/>
    <cellStyle name="Normal 22 3 2 9 5" xfId="29140"/>
    <cellStyle name="Normal 22 3 3" xfId="29141"/>
    <cellStyle name="Normal 22 3 3 2" xfId="29142"/>
    <cellStyle name="Normal 22 3 3 3" xfId="29143"/>
    <cellStyle name="Normal 22 3 4" xfId="29144"/>
    <cellStyle name="Normal 22 3 4 2" xfId="29145"/>
    <cellStyle name="Normal 22 3 5" xfId="29146"/>
    <cellStyle name="Normal 22 3 5 2" xfId="29147"/>
    <cellStyle name="Normal 22 3 6" xfId="29148"/>
    <cellStyle name="Normal 22 3 7" xfId="29149"/>
    <cellStyle name="Normal 22 3 8" xfId="29150"/>
    <cellStyle name="Normal 22 3 9" xfId="29151"/>
    <cellStyle name="Normal 22 4" xfId="29152"/>
    <cellStyle name="Normal 22 4 10" xfId="29153"/>
    <cellStyle name="Normal 22 4 10 2" xfId="29154"/>
    <cellStyle name="Normal 22 4 10 2 2" xfId="29155"/>
    <cellStyle name="Normal 22 4 10 2 2 2" xfId="29156"/>
    <cellStyle name="Normal 22 4 10 2 2 3" xfId="29157"/>
    <cellStyle name="Normal 22 4 10 2 3" xfId="29158"/>
    <cellStyle name="Normal 22 4 10 2 4" xfId="29159"/>
    <cellStyle name="Normal 22 4 10 3" xfId="29160"/>
    <cellStyle name="Normal 22 4 10 3 2" xfId="29161"/>
    <cellStyle name="Normal 22 4 10 3 3" xfId="29162"/>
    <cellStyle name="Normal 22 4 10 4" xfId="29163"/>
    <cellStyle name="Normal 22 4 10 5" xfId="29164"/>
    <cellStyle name="Normal 22 4 11" xfId="29165"/>
    <cellStyle name="Normal 22 4 11 2" xfId="29166"/>
    <cellStyle name="Normal 22 4 11 2 2" xfId="29167"/>
    <cellStyle name="Normal 22 4 11 2 2 2" xfId="29168"/>
    <cellStyle name="Normal 22 4 11 2 2 3" xfId="29169"/>
    <cellStyle name="Normal 22 4 11 2 3" xfId="29170"/>
    <cellStyle name="Normal 22 4 11 2 4" xfId="29171"/>
    <cellStyle name="Normal 22 4 11 3" xfId="29172"/>
    <cellStyle name="Normal 22 4 11 3 2" xfId="29173"/>
    <cellStyle name="Normal 22 4 11 3 3" xfId="29174"/>
    <cellStyle name="Normal 22 4 11 4" xfId="29175"/>
    <cellStyle name="Normal 22 4 11 5" xfId="29176"/>
    <cellStyle name="Normal 22 4 12" xfId="29177"/>
    <cellStyle name="Normal 22 4 12 2" xfId="29178"/>
    <cellStyle name="Normal 22 4 12 2 2" xfId="29179"/>
    <cellStyle name="Normal 22 4 12 2 3" xfId="29180"/>
    <cellStyle name="Normal 22 4 12 3" xfId="29181"/>
    <cellStyle name="Normal 22 4 12 4" xfId="29182"/>
    <cellStyle name="Normal 22 4 13" xfId="29183"/>
    <cellStyle name="Normal 22 4 13 2" xfId="29184"/>
    <cellStyle name="Normal 22 4 13 2 2" xfId="29185"/>
    <cellStyle name="Normal 22 4 13 2 3" xfId="29186"/>
    <cellStyle name="Normal 22 4 13 3" xfId="29187"/>
    <cellStyle name="Normal 22 4 13 4" xfId="29188"/>
    <cellStyle name="Normal 22 4 14" xfId="29189"/>
    <cellStyle name="Normal 22 4 14 2" xfId="29190"/>
    <cellStyle name="Normal 22 4 14 3" xfId="29191"/>
    <cellStyle name="Normal 22 4 15" xfId="29192"/>
    <cellStyle name="Normal 22 4 16" xfId="29193"/>
    <cellStyle name="Normal 22 4 17" xfId="29194"/>
    <cellStyle name="Normal 22 4 2" xfId="29195"/>
    <cellStyle name="Normal 22 4 2 10" xfId="29196"/>
    <cellStyle name="Normal 22 4 2 10 2" xfId="29197"/>
    <cellStyle name="Normal 22 4 2 10 2 2" xfId="29198"/>
    <cellStyle name="Normal 22 4 2 10 2 3" xfId="29199"/>
    <cellStyle name="Normal 22 4 2 10 3" xfId="29200"/>
    <cellStyle name="Normal 22 4 2 10 4" xfId="29201"/>
    <cellStyle name="Normal 22 4 2 11" xfId="29202"/>
    <cellStyle name="Normal 22 4 2 11 2" xfId="29203"/>
    <cellStyle name="Normal 22 4 2 11 2 2" xfId="29204"/>
    <cellStyle name="Normal 22 4 2 11 2 3" xfId="29205"/>
    <cellStyle name="Normal 22 4 2 11 3" xfId="29206"/>
    <cellStyle name="Normal 22 4 2 11 4" xfId="29207"/>
    <cellStyle name="Normal 22 4 2 12" xfId="29208"/>
    <cellStyle name="Normal 22 4 2 12 2" xfId="29209"/>
    <cellStyle name="Normal 22 4 2 12 3" xfId="29210"/>
    <cellStyle name="Normal 22 4 2 13" xfId="29211"/>
    <cellStyle name="Normal 22 4 2 14" xfId="29212"/>
    <cellStyle name="Normal 22 4 2 15" xfId="29213"/>
    <cellStyle name="Normal 22 4 2 2" xfId="29214"/>
    <cellStyle name="Normal 22 4 2 2 2" xfId="29215"/>
    <cellStyle name="Normal 22 4 2 2 3" xfId="29216"/>
    <cellStyle name="Normal 22 4 2 2 3 2" xfId="29217"/>
    <cellStyle name="Normal 22 4 2 2 3 2 2" xfId="29218"/>
    <cellStyle name="Normal 22 4 2 2 3 2 3" xfId="29219"/>
    <cellStyle name="Normal 22 4 2 2 3 3" xfId="29220"/>
    <cellStyle name="Normal 22 4 2 2 3 4" xfId="29221"/>
    <cellStyle name="Normal 22 4 2 2 4" xfId="29222"/>
    <cellStyle name="Normal 22 4 2 2 4 2" xfId="29223"/>
    <cellStyle name="Normal 22 4 2 2 4 3" xfId="29224"/>
    <cellStyle name="Normal 22 4 2 2 5" xfId="29225"/>
    <cellStyle name="Normal 22 4 2 2 6" xfId="29226"/>
    <cellStyle name="Normal 22 4 2 2 7" xfId="29227"/>
    <cellStyle name="Normal 22 4 2 3" xfId="29228"/>
    <cellStyle name="Normal 22 4 2 3 2" xfId="29229"/>
    <cellStyle name="Normal 22 4 2 3 2 2" xfId="29230"/>
    <cellStyle name="Normal 22 4 2 3 2 2 2" xfId="29231"/>
    <cellStyle name="Normal 22 4 2 3 2 2 2 2" xfId="29232"/>
    <cellStyle name="Normal 22 4 2 3 2 2 2 3" xfId="29233"/>
    <cellStyle name="Normal 22 4 2 3 2 2 3" xfId="29234"/>
    <cellStyle name="Normal 22 4 2 3 2 2 4" xfId="29235"/>
    <cellStyle name="Normal 22 4 2 3 2 3" xfId="29236"/>
    <cellStyle name="Normal 22 4 2 3 2 3 2" xfId="29237"/>
    <cellStyle name="Normal 22 4 2 3 2 3 3" xfId="29238"/>
    <cellStyle name="Normal 22 4 2 3 2 4" xfId="29239"/>
    <cellStyle name="Normal 22 4 2 3 2 5" xfId="29240"/>
    <cellStyle name="Normal 22 4 2 3 3" xfId="29241"/>
    <cellStyle name="Normal 22 4 2 3 3 2" xfId="29242"/>
    <cellStyle name="Normal 22 4 2 3 3 2 2" xfId="29243"/>
    <cellStyle name="Normal 22 4 2 3 3 2 2 2" xfId="29244"/>
    <cellStyle name="Normal 22 4 2 3 3 2 2 3" xfId="29245"/>
    <cellStyle name="Normal 22 4 2 3 3 2 3" xfId="29246"/>
    <cellStyle name="Normal 22 4 2 3 3 2 4" xfId="29247"/>
    <cellStyle name="Normal 22 4 2 3 3 3" xfId="29248"/>
    <cellStyle name="Normal 22 4 2 3 3 3 2" xfId="29249"/>
    <cellStyle name="Normal 22 4 2 3 3 3 3" xfId="29250"/>
    <cellStyle name="Normal 22 4 2 3 3 4" xfId="29251"/>
    <cellStyle name="Normal 22 4 2 3 3 5" xfId="29252"/>
    <cellStyle name="Normal 22 4 2 3 4" xfId="29253"/>
    <cellStyle name="Normal 22 4 2 3 4 2" xfId="29254"/>
    <cellStyle name="Normal 22 4 2 3 4 2 2" xfId="29255"/>
    <cellStyle name="Normal 22 4 2 3 4 2 2 2" xfId="29256"/>
    <cellStyle name="Normal 22 4 2 3 4 2 2 3" xfId="29257"/>
    <cellStyle name="Normal 22 4 2 3 4 2 3" xfId="29258"/>
    <cellStyle name="Normal 22 4 2 3 4 2 4" xfId="29259"/>
    <cellStyle name="Normal 22 4 2 3 4 3" xfId="29260"/>
    <cellStyle name="Normal 22 4 2 3 4 3 2" xfId="29261"/>
    <cellStyle name="Normal 22 4 2 3 4 3 3" xfId="29262"/>
    <cellStyle name="Normal 22 4 2 3 4 4" xfId="29263"/>
    <cellStyle name="Normal 22 4 2 3 4 5" xfId="29264"/>
    <cellStyle name="Normal 22 4 2 3 5" xfId="29265"/>
    <cellStyle name="Normal 22 4 2 3 5 2" xfId="29266"/>
    <cellStyle name="Normal 22 4 2 3 5 2 2" xfId="29267"/>
    <cellStyle name="Normal 22 4 2 3 5 2 3" xfId="29268"/>
    <cellStyle name="Normal 22 4 2 3 5 3" xfId="29269"/>
    <cellStyle name="Normal 22 4 2 3 5 4" xfId="29270"/>
    <cellStyle name="Normal 22 4 2 3 6" xfId="29271"/>
    <cellStyle name="Normal 22 4 2 3 6 2" xfId="29272"/>
    <cellStyle name="Normal 22 4 2 3 6 3" xfId="29273"/>
    <cellStyle name="Normal 22 4 2 3 7" xfId="29274"/>
    <cellStyle name="Normal 22 4 2 3 8" xfId="29275"/>
    <cellStyle name="Normal 22 4 2 3 9" xfId="29276"/>
    <cellStyle name="Normal 22 4 2 4" xfId="29277"/>
    <cellStyle name="Normal 22 4 2 4 2" xfId="29278"/>
    <cellStyle name="Normal 22 4 2 4 2 2" xfId="29279"/>
    <cellStyle name="Normal 22 4 2 4 2 2 2" xfId="29280"/>
    <cellStyle name="Normal 22 4 2 4 2 2 2 2" xfId="29281"/>
    <cellStyle name="Normal 22 4 2 4 2 2 2 3" xfId="29282"/>
    <cellStyle name="Normal 22 4 2 4 2 2 3" xfId="29283"/>
    <cellStyle name="Normal 22 4 2 4 2 2 4" xfId="29284"/>
    <cellStyle name="Normal 22 4 2 4 2 3" xfId="29285"/>
    <cellStyle name="Normal 22 4 2 4 2 3 2" xfId="29286"/>
    <cellStyle name="Normal 22 4 2 4 2 3 3" xfId="29287"/>
    <cellStyle name="Normal 22 4 2 4 2 4" xfId="29288"/>
    <cellStyle name="Normal 22 4 2 4 2 5" xfId="29289"/>
    <cellStyle name="Normal 22 4 2 4 3" xfId="29290"/>
    <cellStyle name="Normal 22 4 2 4 3 2" xfId="29291"/>
    <cellStyle name="Normal 22 4 2 4 3 2 2" xfId="29292"/>
    <cellStyle name="Normal 22 4 2 4 3 2 3" xfId="29293"/>
    <cellStyle name="Normal 22 4 2 4 3 3" xfId="29294"/>
    <cellStyle name="Normal 22 4 2 4 3 4" xfId="29295"/>
    <cellStyle name="Normal 22 4 2 4 4" xfId="29296"/>
    <cellStyle name="Normal 22 4 2 4 4 2" xfId="29297"/>
    <cellStyle name="Normal 22 4 2 4 4 3" xfId="29298"/>
    <cellStyle name="Normal 22 4 2 4 5" xfId="29299"/>
    <cellStyle name="Normal 22 4 2 4 6" xfId="29300"/>
    <cellStyle name="Normal 22 4 2 5" xfId="29301"/>
    <cellStyle name="Normal 22 4 2 5 2" xfId="29302"/>
    <cellStyle name="Normal 22 4 2 5 2 2" xfId="29303"/>
    <cellStyle name="Normal 22 4 2 5 2 2 2" xfId="29304"/>
    <cellStyle name="Normal 22 4 2 5 2 2 3" xfId="29305"/>
    <cellStyle name="Normal 22 4 2 5 2 3" xfId="29306"/>
    <cellStyle name="Normal 22 4 2 5 2 4" xfId="29307"/>
    <cellStyle name="Normal 22 4 2 5 3" xfId="29308"/>
    <cellStyle name="Normal 22 4 2 5 3 2" xfId="29309"/>
    <cellStyle name="Normal 22 4 2 5 3 3" xfId="29310"/>
    <cellStyle name="Normal 22 4 2 5 4" xfId="29311"/>
    <cellStyle name="Normal 22 4 2 5 5" xfId="29312"/>
    <cellStyle name="Normal 22 4 2 6" xfId="29313"/>
    <cellStyle name="Normal 22 4 2 6 2" xfId="29314"/>
    <cellStyle name="Normal 22 4 2 6 2 2" xfId="29315"/>
    <cellStyle name="Normal 22 4 2 6 2 2 2" xfId="29316"/>
    <cellStyle name="Normal 22 4 2 6 2 2 3" xfId="29317"/>
    <cellStyle name="Normal 22 4 2 6 2 3" xfId="29318"/>
    <cellStyle name="Normal 22 4 2 6 2 4" xfId="29319"/>
    <cellStyle name="Normal 22 4 2 6 3" xfId="29320"/>
    <cellStyle name="Normal 22 4 2 6 3 2" xfId="29321"/>
    <cellStyle name="Normal 22 4 2 6 3 3" xfId="29322"/>
    <cellStyle name="Normal 22 4 2 6 4" xfId="29323"/>
    <cellStyle name="Normal 22 4 2 6 5" xfId="29324"/>
    <cellStyle name="Normal 22 4 2 7" xfId="29325"/>
    <cellStyle name="Normal 22 4 2 7 2" xfId="29326"/>
    <cellStyle name="Normal 22 4 2 7 2 2" xfId="29327"/>
    <cellStyle name="Normal 22 4 2 7 2 2 2" xfId="29328"/>
    <cellStyle name="Normal 22 4 2 7 2 2 3" xfId="29329"/>
    <cellStyle name="Normal 22 4 2 7 2 3" xfId="29330"/>
    <cellStyle name="Normal 22 4 2 7 2 4" xfId="29331"/>
    <cellStyle name="Normal 22 4 2 7 3" xfId="29332"/>
    <cellStyle name="Normal 22 4 2 7 3 2" xfId="29333"/>
    <cellStyle name="Normal 22 4 2 7 3 3" xfId="29334"/>
    <cellStyle name="Normal 22 4 2 7 4" xfId="29335"/>
    <cellStyle name="Normal 22 4 2 7 5" xfId="29336"/>
    <cellStyle name="Normal 22 4 2 8" xfId="29337"/>
    <cellStyle name="Normal 22 4 2 8 2" xfId="29338"/>
    <cellStyle name="Normal 22 4 2 8 2 2" xfId="29339"/>
    <cellStyle name="Normal 22 4 2 8 2 2 2" xfId="29340"/>
    <cellStyle name="Normal 22 4 2 8 2 2 3" xfId="29341"/>
    <cellStyle name="Normal 22 4 2 8 2 3" xfId="29342"/>
    <cellStyle name="Normal 22 4 2 8 2 4" xfId="29343"/>
    <cellStyle name="Normal 22 4 2 8 3" xfId="29344"/>
    <cellStyle name="Normal 22 4 2 8 3 2" xfId="29345"/>
    <cellStyle name="Normal 22 4 2 8 3 3" xfId="29346"/>
    <cellStyle name="Normal 22 4 2 8 4" xfId="29347"/>
    <cellStyle name="Normal 22 4 2 8 5" xfId="29348"/>
    <cellStyle name="Normal 22 4 2 9" xfId="29349"/>
    <cellStyle name="Normal 22 4 2 9 2" xfId="29350"/>
    <cellStyle name="Normal 22 4 2 9 2 2" xfId="29351"/>
    <cellStyle name="Normal 22 4 2 9 2 2 2" xfId="29352"/>
    <cellStyle name="Normal 22 4 2 9 2 2 3" xfId="29353"/>
    <cellStyle name="Normal 22 4 2 9 2 3" xfId="29354"/>
    <cellStyle name="Normal 22 4 2 9 2 4" xfId="29355"/>
    <cellStyle name="Normal 22 4 2 9 3" xfId="29356"/>
    <cellStyle name="Normal 22 4 2 9 3 2" xfId="29357"/>
    <cellStyle name="Normal 22 4 2 9 3 3" xfId="29358"/>
    <cellStyle name="Normal 22 4 2 9 4" xfId="29359"/>
    <cellStyle name="Normal 22 4 2 9 5" xfId="29360"/>
    <cellStyle name="Normal 22 4 3" xfId="29361"/>
    <cellStyle name="Normal 22 4 3 2" xfId="29362"/>
    <cellStyle name="Normal 22 4 3 3" xfId="29363"/>
    <cellStyle name="Normal 22 4 4" xfId="29364"/>
    <cellStyle name="Normal 22 4 4 10" xfId="29365"/>
    <cellStyle name="Normal 22 4 4 2" xfId="29366"/>
    <cellStyle name="Normal 22 4 4 2 2" xfId="29367"/>
    <cellStyle name="Normal 22 4 4 2 2 2" xfId="29368"/>
    <cellStyle name="Normal 22 4 4 2 2 2 2" xfId="29369"/>
    <cellStyle name="Normal 22 4 4 2 2 2 3" xfId="29370"/>
    <cellStyle name="Normal 22 4 4 2 2 3" xfId="29371"/>
    <cellStyle name="Normal 22 4 4 2 2 4" xfId="29372"/>
    <cellStyle name="Normal 22 4 4 2 3" xfId="29373"/>
    <cellStyle name="Normal 22 4 4 2 3 2" xfId="29374"/>
    <cellStyle name="Normal 22 4 4 2 3 3" xfId="29375"/>
    <cellStyle name="Normal 22 4 4 2 4" xfId="29376"/>
    <cellStyle name="Normal 22 4 4 2 5" xfId="29377"/>
    <cellStyle name="Normal 22 4 4 3" xfId="29378"/>
    <cellStyle name="Normal 22 4 4 3 2" xfId="29379"/>
    <cellStyle name="Normal 22 4 4 3 2 2" xfId="29380"/>
    <cellStyle name="Normal 22 4 4 3 2 2 2" xfId="29381"/>
    <cellStyle name="Normal 22 4 4 3 2 2 3" xfId="29382"/>
    <cellStyle name="Normal 22 4 4 3 2 3" xfId="29383"/>
    <cellStyle name="Normal 22 4 4 3 2 4" xfId="29384"/>
    <cellStyle name="Normal 22 4 4 3 3" xfId="29385"/>
    <cellStyle name="Normal 22 4 4 3 3 2" xfId="29386"/>
    <cellStyle name="Normal 22 4 4 3 3 3" xfId="29387"/>
    <cellStyle name="Normal 22 4 4 3 4" xfId="29388"/>
    <cellStyle name="Normal 22 4 4 3 5" xfId="29389"/>
    <cellStyle name="Normal 22 4 4 4" xfId="29390"/>
    <cellStyle name="Normal 22 4 4 4 2" xfId="29391"/>
    <cellStyle name="Normal 22 4 4 4 2 2" xfId="29392"/>
    <cellStyle name="Normal 22 4 4 4 2 2 2" xfId="29393"/>
    <cellStyle name="Normal 22 4 4 4 2 2 3" xfId="29394"/>
    <cellStyle name="Normal 22 4 4 4 2 3" xfId="29395"/>
    <cellStyle name="Normal 22 4 4 4 2 4" xfId="29396"/>
    <cellStyle name="Normal 22 4 4 4 3" xfId="29397"/>
    <cellStyle name="Normal 22 4 4 4 3 2" xfId="29398"/>
    <cellStyle name="Normal 22 4 4 4 3 3" xfId="29399"/>
    <cellStyle name="Normal 22 4 4 4 4" xfId="29400"/>
    <cellStyle name="Normal 22 4 4 4 5" xfId="29401"/>
    <cellStyle name="Normal 22 4 4 5" xfId="29402"/>
    <cellStyle name="Normal 22 4 4 5 2" xfId="29403"/>
    <cellStyle name="Normal 22 4 4 5 2 2" xfId="29404"/>
    <cellStyle name="Normal 22 4 4 5 2 2 2" xfId="29405"/>
    <cellStyle name="Normal 22 4 4 5 2 2 3" xfId="29406"/>
    <cellStyle name="Normal 22 4 4 5 2 3" xfId="29407"/>
    <cellStyle name="Normal 22 4 4 5 2 4" xfId="29408"/>
    <cellStyle name="Normal 22 4 4 5 3" xfId="29409"/>
    <cellStyle name="Normal 22 4 4 5 3 2" xfId="29410"/>
    <cellStyle name="Normal 22 4 4 5 3 3" xfId="29411"/>
    <cellStyle name="Normal 22 4 4 5 4" xfId="29412"/>
    <cellStyle name="Normal 22 4 4 5 5" xfId="29413"/>
    <cellStyle name="Normal 22 4 4 6" xfId="29414"/>
    <cellStyle name="Normal 22 4 4 6 2" xfId="29415"/>
    <cellStyle name="Normal 22 4 4 6 2 2" xfId="29416"/>
    <cellStyle name="Normal 22 4 4 6 2 3" xfId="29417"/>
    <cellStyle name="Normal 22 4 4 6 3" xfId="29418"/>
    <cellStyle name="Normal 22 4 4 6 4" xfId="29419"/>
    <cellStyle name="Normal 22 4 4 7" xfId="29420"/>
    <cellStyle name="Normal 22 4 4 7 2" xfId="29421"/>
    <cellStyle name="Normal 22 4 4 7 3" xfId="29422"/>
    <cellStyle name="Normal 22 4 4 8" xfId="29423"/>
    <cellStyle name="Normal 22 4 4 9" xfId="29424"/>
    <cellStyle name="Normal 22 4 5" xfId="29425"/>
    <cellStyle name="Normal 22 4 5 2" xfId="29426"/>
    <cellStyle name="Normal 22 4 5 2 2" xfId="29427"/>
    <cellStyle name="Normal 22 4 5 2 2 2" xfId="29428"/>
    <cellStyle name="Normal 22 4 5 2 2 2 2" xfId="29429"/>
    <cellStyle name="Normal 22 4 5 2 2 2 3" xfId="29430"/>
    <cellStyle name="Normal 22 4 5 2 2 3" xfId="29431"/>
    <cellStyle name="Normal 22 4 5 2 2 4" xfId="29432"/>
    <cellStyle name="Normal 22 4 5 2 3" xfId="29433"/>
    <cellStyle name="Normal 22 4 5 2 3 2" xfId="29434"/>
    <cellStyle name="Normal 22 4 5 2 3 3" xfId="29435"/>
    <cellStyle name="Normal 22 4 5 2 4" xfId="29436"/>
    <cellStyle name="Normal 22 4 5 2 5" xfId="29437"/>
    <cellStyle name="Normal 22 4 5 3" xfId="29438"/>
    <cellStyle name="Normal 22 4 5 3 2" xfId="29439"/>
    <cellStyle name="Normal 22 4 5 3 2 2" xfId="29440"/>
    <cellStyle name="Normal 22 4 5 3 2 2 2" xfId="29441"/>
    <cellStyle name="Normal 22 4 5 3 2 2 3" xfId="29442"/>
    <cellStyle name="Normal 22 4 5 3 2 3" xfId="29443"/>
    <cellStyle name="Normal 22 4 5 3 2 4" xfId="29444"/>
    <cellStyle name="Normal 22 4 5 3 3" xfId="29445"/>
    <cellStyle name="Normal 22 4 5 3 3 2" xfId="29446"/>
    <cellStyle name="Normal 22 4 5 3 3 3" xfId="29447"/>
    <cellStyle name="Normal 22 4 5 3 4" xfId="29448"/>
    <cellStyle name="Normal 22 4 5 3 5" xfId="29449"/>
    <cellStyle name="Normal 22 4 5 4" xfId="29450"/>
    <cellStyle name="Normal 22 4 5 4 2" xfId="29451"/>
    <cellStyle name="Normal 22 4 5 4 2 2" xfId="29452"/>
    <cellStyle name="Normal 22 4 5 4 2 2 2" xfId="29453"/>
    <cellStyle name="Normal 22 4 5 4 2 2 3" xfId="29454"/>
    <cellStyle name="Normal 22 4 5 4 2 3" xfId="29455"/>
    <cellStyle name="Normal 22 4 5 4 2 4" xfId="29456"/>
    <cellStyle name="Normal 22 4 5 4 3" xfId="29457"/>
    <cellStyle name="Normal 22 4 5 4 3 2" xfId="29458"/>
    <cellStyle name="Normal 22 4 5 4 3 3" xfId="29459"/>
    <cellStyle name="Normal 22 4 5 4 4" xfId="29460"/>
    <cellStyle name="Normal 22 4 5 4 5" xfId="29461"/>
    <cellStyle name="Normal 22 4 5 5" xfId="29462"/>
    <cellStyle name="Normal 22 4 5 5 2" xfId="29463"/>
    <cellStyle name="Normal 22 4 5 5 2 2" xfId="29464"/>
    <cellStyle name="Normal 22 4 5 5 2 3" xfId="29465"/>
    <cellStyle name="Normal 22 4 5 5 3" xfId="29466"/>
    <cellStyle name="Normal 22 4 5 5 4" xfId="29467"/>
    <cellStyle name="Normal 22 4 5 6" xfId="29468"/>
    <cellStyle name="Normal 22 4 5 6 2" xfId="29469"/>
    <cellStyle name="Normal 22 4 5 6 3" xfId="29470"/>
    <cellStyle name="Normal 22 4 5 7" xfId="29471"/>
    <cellStyle name="Normal 22 4 5 8" xfId="29472"/>
    <cellStyle name="Normal 22 4 5 9" xfId="29473"/>
    <cellStyle name="Normal 22 4 6" xfId="29474"/>
    <cellStyle name="Normal 22 4 6 2" xfId="29475"/>
    <cellStyle name="Normal 22 4 6 2 2" xfId="29476"/>
    <cellStyle name="Normal 22 4 6 2 2 2" xfId="29477"/>
    <cellStyle name="Normal 22 4 6 2 2 2 2" xfId="29478"/>
    <cellStyle name="Normal 22 4 6 2 2 2 3" xfId="29479"/>
    <cellStyle name="Normal 22 4 6 2 2 3" xfId="29480"/>
    <cellStyle name="Normal 22 4 6 2 2 4" xfId="29481"/>
    <cellStyle name="Normal 22 4 6 2 3" xfId="29482"/>
    <cellStyle name="Normal 22 4 6 2 3 2" xfId="29483"/>
    <cellStyle name="Normal 22 4 6 2 3 3" xfId="29484"/>
    <cellStyle name="Normal 22 4 6 2 4" xfId="29485"/>
    <cellStyle name="Normal 22 4 6 2 5" xfId="29486"/>
    <cellStyle name="Normal 22 4 6 3" xfId="29487"/>
    <cellStyle name="Normal 22 4 6 3 2" xfId="29488"/>
    <cellStyle name="Normal 22 4 6 3 2 2" xfId="29489"/>
    <cellStyle name="Normal 22 4 6 3 2 3" xfId="29490"/>
    <cellStyle name="Normal 22 4 6 3 3" xfId="29491"/>
    <cellStyle name="Normal 22 4 6 3 4" xfId="29492"/>
    <cellStyle name="Normal 22 4 6 4" xfId="29493"/>
    <cellStyle name="Normal 22 4 6 4 2" xfId="29494"/>
    <cellStyle name="Normal 22 4 6 4 3" xfId="29495"/>
    <cellStyle name="Normal 22 4 6 5" xfId="29496"/>
    <cellStyle name="Normal 22 4 6 6" xfId="29497"/>
    <cellStyle name="Normal 22 4 6 7" xfId="29498"/>
    <cellStyle name="Normal 22 4 6 8" xfId="29499"/>
    <cellStyle name="Normal 22 4 7" xfId="29500"/>
    <cellStyle name="Normal 22 4 7 2" xfId="29501"/>
    <cellStyle name="Normal 22 4 7 2 2" xfId="29502"/>
    <cellStyle name="Normal 22 4 7 2 2 2" xfId="29503"/>
    <cellStyle name="Normal 22 4 7 2 2 3" xfId="29504"/>
    <cellStyle name="Normal 22 4 7 2 3" xfId="29505"/>
    <cellStyle name="Normal 22 4 7 2 4" xfId="29506"/>
    <cellStyle name="Normal 22 4 7 3" xfId="29507"/>
    <cellStyle name="Normal 22 4 7 3 2" xfId="29508"/>
    <cellStyle name="Normal 22 4 7 3 3" xfId="29509"/>
    <cellStyle name="Normal 22 4 7 4" xfId="29510"/>
    <cellStyle name="Normal 22 4 7 5" xfId="29511"/>
    <cellStyle name="Normal 22 4 8" xfId="29512"/>
    <cellStyle name="Normal 22 4 8 2" xfId="29513"/>
    <cellStyle name="Normal 22 4 8 2 2" xfId="29514"/>
    <cellStyle name="Normal 22 4 8 2 2 2" xfId="29515"/>
    <cellStyle name="Normal 22 4 8 2 2 3" xfId="29516"/>
    <cellStyle name="Normal 22 4 8 2 3" xfId="29517"/>
    <cellStyle name="Normal 22 4 8 2 4" xfId="29518"/>
    <cellStyle name="Normal 22 4 8 3" xfId="29519"/>
    <cellStyle name="Normal 22 4 8 3 2" xfId="29520"/>
    <cellStyle name="Normal 22 4 8 3 3" xfId="29521"/>
    <cellStyle name="Normal 22 4 8 4" xfId="29522"/>
    <cellStyle name="Normal 22 4 8 5" xfId="29523"/>
    <cellStyle name="Normal 22 4 9" xfId="29524"/>
    <cellStyle name="Normal 22 4 9 2" xfId="29525"/>
    <cellStyle name="Normal 22 4 9 2 2" xfId="29526"/>
    <cellStyle name="Normal 22 4 9 2 2 2" xfId="29527"/>
    <cellStyle name="Normal 22 4 9 2 2 3" xfId="29528"/>
    <cellStyle name="Normal 22 4 9 2 3" xfId="29529"/>
    <cellStyle name="Normal 22 4 9 2 4" xfId="29530"/>
    <cellStyle name="Normal 22 4 9 3" xfId="29531"/>
    <cellStyle name="Normal 22 4 9 3 2" xfId="29532"/>
    <cellStyle name="Normal 22 4 9 3 3" xfId="29533"/>
    <cellStyle name="Normal 22 4 9 4" xfId="29534"/>
    <cellStyle name="Normal 22 4 9 5" xfId="29535"/>
    <cellStyle name="Normal 22 5" xfId="29536"/>
    <cellStyle name="Normal 22 5 10" xfId="29537"/>
    <cellStyle name="Normal 22 5 10 2" xfId="29538"/>
    <cellStyle name="Normal 22 5 10 2 2" xfId="29539"/>
    <cellStyle name="Normal 22 5 10 2 2 2" xfId="29540"/>
    <cellStyle name="Normal 22 5 10 2 2 3" xfId="29541"/>
    <cellStyle name="Normal 22 5 10 2 3" xfId="29542"/>
    <cellStyle name="Normal 22 5 10 2 4" xfId="29543"/>
    <cellStyle name="Normal 22 5 10 3" xfId="29544"/>
    <cellStyle name="Normal 22 5 10 3 2" xfId="29545"/>
    <cellStyle name="Normal 22 5 10 3 3" xfId="29546"/>
    <cellStyle name="Normal 22 5 10 4" xfId="29547"/>
    <cellStyle name="Normal 22 5 10 5" xfId="29548"/>
    <cellStyle name="Normal 22 5 11" xfId="29549"/>
    <cellStyle name="Normal 22 5 11 2" xfId="29550"/>
    <cellStyle name="Normal 22 5 11 2 2" xfId="29551"/>
    <cellStyle name="Normal 22 5 11 2 3" xfId="29552"/>
    <cellStyle name="Normal 22 5 11 3" xfId="29553"/>
    <cellStyle name="Normal 22 5 11 4" xfId="29554"/>
    <cellStyle name="Normal 22 5 12" xfId="29555"/>
    <cellStyle name="Normal 22 5 12 2" xfId="29556"/>
    <cellStyle name="Normal 22 5 12 2 2" xfId="29557"/>
    <cellStyle name="Normal 22 5 12 2 3" xfId="29558"/>
    <cellStyle name="Normal 22 5 12 3" xfId="29559"/>
    <cellStyle name="Normal 22 5 12 4" xfId="29560"/>
    <cellStyle name="Normal 22 5 13" xfId="29561"/>
    <cellStyle name="Normal 22 5 13 2" xfId="29562"/>
    <cellStyle name="Normal 22 5 13 3" xfId="29563"/>
    <cellStyle name="Normal 22 5 14" xfId="29564"/>
    <cellStyle name="Normal 22 5 15" xfId="29565"/>
    <cellStyle name="Normal 22 5 16" xfId="29566"/>
    <cellStyle name="Normal 22 5 2" xfId="29567"/>
    <cellStyle name="Normal 22 5 2 10" xfId="29568"/>
    <cellStyle name="Normal 22 5 2 2" xfId="29569"/>
    <cellStyle name="Normal 22 5 2 2 2" xfId="29570"/>
    <cellStyle name="Normal 22 5 2 2 2 2" xfId="29571"/>
    <cellStyle name="Normal 22 5 2 2 2 2 2" xfId="29572"/>
    <cellStyle name="Normal 22 5 2 2 2 2 3" xfId="29573"/>
    <cellStyle name="Normal 22 5 2 2 2 3" xfId="29574"/>
    <cellStyle name="Normal 22 5 2 2 2 4" xfId="29575"/>
    <cellStyle name="Normal 22 5 2 2 3" xfId="29576"/>
    <cellStyle name="Normal 22 5 2 2 3 2" xfId="29577"/>
    <cellStyle name="Normal 22 5 2 2 3 3" xfId="29578"/>
    <cellStyle name="Normal 22 5 2 2 4" xfId="29579"/>
    <cellStyle name="Normal 22 5 2 2 5" xfId="29580"/>
    <cellStyle name="Normal 22 5 2 3" xfId="29581"/>
    <cellStyle name="Normal 22 5 2 3 2" xfId="29582"/>
    <cellStyle name="Normal 22 5 2 3 2 2" xfId="29583"/>
    <cellStyle name="Normal 22 5 2 3 2 2 2" xfId="29584"/>
    <cellStyle name="Normal 22 5 2 3 2 2 3" xfId="29585"/>
    <cellStyle name="Normal 22 5 2 3 2 3" xfId="29586"/>
    <cellStyle name="Normal 22 5 2 3 2 4" xfId="29587"/>
    <cellStyle name="Normal 22 5 2 3 3" xfId="29588"/>
    <cellStyle name="Normal 22 5 2 3 3 2" xfId="29589"/>
    <cellStyle name="Normal 22 5 2 3 3 3" xfId="29590"/>
    <cellStyle name="Normal 22 5 2 3 4" xfId="29591"/>
    <cellStyle name="Normal 22 5 2 3 5" xfId="29592"/>
    <cellStyle name="Normal 22 5 2 4" xfId="29593"/>
    <cellStyle name="Normal 22 5 2 4 2" xfId="29594"/>
    <cellStyle name="Normal 22 5 2 4 2 2" xfId="29595"/>
    <cellStyle name="Normal 22 5 2 4 2 2 2" xfId="29596"/>
    <cellStyle name="Normal 22 5 2 4 2 2 3" xfId="29597"/>
    <cellStyle name="Normal 22 5 2 4 2 3" xfId="29598"/>
    <cellStyle name="Normal 22 5 2 4 2 4" xfId="29599"/>
    <cellStyle name="Normal 22 5 2 4 3" xfId="29600"/>
    <cellStyle name="Normal 22 5 2 4 3 2" xfId="29601"/>
    <cellStyle name="Normal 22 5 2 4 3 3" xfId="29602"/>
    <cellStyle name="Normal 22 5 2 4 4" xfId="29603"/>
    <cellStyle name="Normal 22 5 2 4 5" xfId="29604"/>
    <cellStyle name="Normal 22 5 2 5" xfId="29605"/>
    <cellStyle name="Normal 22 5 2 5 2" xfId="29606"/>
    <cellStyle name="Normal 22 5 2 5 2 2" xfId="29607"/>
    <cellStyle name="Normal 22 5 2 5 2 2 2" xfId="29608"/>
    <cellStyle name="Normal 22 5 2 5 2 2 3" xfId="29609"/>
    <cellStyle name="Normal 22 5 2 5 2 3" xfId="29610"/>
    <cellStyle name="Normal 22 5 2 5 2 4" xfId="29611"/>
    <cellStyle name="Normal 22 5 2 5 3" xfId="29612"/>
    <cellStyle name="Normal 22 5 2 5 3 2" xfId="29613"/>
    <cellStyle name="Normal 22 5 2 5 3 3" xfId="29614"/>
    <cellStyle name="Normal 22 5 2 5 4" xfId="29615"/>
    <cellStyle name="Normal 22 5 2 5 5" xfId="29616"/>
    <cellStyle name="Normal 22 5 2 6" xfId="29617"/>
    <cellStyle name="Normal 22 5 2 6 2" xfId="29618"/>
    <cellStyle name="Normal 22 5 2 6 2 2" xfId="29619"/>
    <cellStyle name="Normal 22 5 2 6 2 3" xfId="29620"/>
    <cellStyle name="Normal 22 5 2 6 3" xfId="29621"/>
    <cellStyle name="Normal 22 5 2 6 4" xfId="29622"/>
    <cellStyle name="Normal 22 5 2 7" xfId="29623"/>
    <cellStyle name="Normal 22 5 2 7 2" xfId="29624"/>
    <cellStyle name="Normal 22 5 2 7 3" xfId="29625"/>
    <cellStyle name="Normal 22 5 2 8" xfId="29626"/>
    <cellStyle name="Normal 22 5 2 9" xfId="29627"/>
    <cellStyle name="Normal 22 5 3" xfId="29628"/>
    <cellStyle name="Normal 22 5 4" xfId="29629"/>
    <cellStyle name="Normal 22 5 4 2" xfId="29630"/>
    <cellStyle name="Normal 22 5 4 2 2" xfId="29631"/>
    <cellStyle name="Normal 22 5 4 2 2 2" xfId="29632"/>
    <cellStyle name="Normal 22 5 4 2 2 2 2" xfId="29633"/>
    <cellStyle name="Normal 22 5 4 2 2 2 3" xfId="29634"/>
    <cellStyle name="Normal 22 5 4 2 2 3" xfId="29635"/>
    <cellStyle name="Normal 22 5 4 2 2 4" xfId="29636"/>
    <cellStyle name="Normal 22 5 4 2 3" xfId="29637"/>
    <cellStyle name="Normal 22 5 4 2 3 2" xfId="29638"/>
    <cellStyle name="Normal 22 5 4 2 3 3" xfId="29639"/>
    <cellStyle name="Normal 22 5 4 2 4" xfId="29640"/>
    <cellStyle name="Normal 22 5 4 2 5" xfId="29641"/>
    <cellStyle name="Normal 22 5 4 3" xfId="29642"/>
    <cellStyle name="Normal 22 5 4 3 2" xfId="29643"/>
    <cellStyle name="Normal 22 5 4 3 2 2" xfId="29644"/>
    <cellStyle name="Normal 22 5 4 3 2 2 2" xfId="29645"/>
    <cellStyle name="Normal 22 5 4 3 2 2 3" xfId="29646"/>
    <cellStyle name="Normal 22 5 4 3 2 3" xfId="29647"/>
    <cellStyle name="Normal 22 5 4 3 2 4" xfId="29648"/>
    <cellStyle name="Normal 22 5 4 3 3" xfId="29649"/>
    <cellStyle name="Normal 22 5 4 3 3 2" xfId="29650"/>
    <cellStyle name="Normal 22 5 4 3 3 3" xfId="29651"/>
    <cellStyle name="Normal 22 5 4 3 4" xfId="29652"/>
    <cellStyle name="Normal 22 5 4 3 5" xfId="29653"/>
    <cellStyle name="Normal 22 5 4 4" xfId="29654"/>
    <cellStyle name="Normal 22 5 4 4 2" xfId="29655"/>
    <cellStyle name="Normal 22 5 4 4 2 2" xfId="29656"/>
    <cellStyle name="Normal 22 5 4 4 2 2 2" xfId="29657"/>
    <cellStyle name="Normal 22 5 4 4 2 2 3" xfId="29658"/>
    <cellStyle name="Normal 22 5 4 4 2 3" xfId="29659"/>
    <cellStyle name="Normal 22 5 4 4 2 4" xfId="29660"/>
    <cellStyle name="Normal 22 5 4 4 3" xfId="29661"/>
    <cellStyle name="Normal 22 5 4 4 3 2" xfId="29662"/>
    <cellStyle name="Normal 22 5 4 4 3 3" xfId="29663"/>
    <cellStyle name="Normal 22 5 4 4 4" xfId="29664"/>
    <cellStyle name="Normal 22 5 4 4 5" xfId="29665"/>
    <cellStyle name="Normal 22 5 4 5" xfId="29666"/>
    <cellStyle name="Normal 22 5 4 5 2" xfId="29667"/>
    <cellStyle name="Normal 22 5 4 5 2 2" xfId="29668"/>
    <cellStyle name="Normal 22 5 4 5 2 3" xfId="29669"/>
    <cellStyle name="Normal 22 5 4 5 3" xfId="29670"/>
    <cellStyle name="Normal 22 5 4 5 4" xfId="29671"/>
    <cellStyle name="Normal 22 5 4 6" xfId="29672"/>
    <cellStyle name="Normal 22 5 4 6 2" xfId="29673"/>
    <cellStyle name="Normal 22 5 4 6 3" xfId="29674"/>
    <cellStyle name="Normal 22 5 4 7" xfId="29675"/>
    <cellStyle name="Normal 22 5 4 8" xfId="29676"/>
    <cellStyle name="Normal 22 5 4 9" xfId="29677"/>
    <cellStyle name="Normal 22 5 5" xfId="29678"/>
    <cellStyle name="Normal 22 5 5 2" xfId="29679"/>
    <cellStyle name="Normal 22 5 5 2 2" xfId="29680"/>
    <cellStyle name="Normal 22 5 5 2 2 2" xfId="29681"/>
    <cellStyle name="Normal 22 5 5 2 2 2 2" xfId="29682"/>
    <cellStyle name="Normal 22 5 5 2 2 2 3" xfId="29683"/>
    <cellStyle name="Normal 22 5 5 2 2 3" xfId="29684"/>
    <cellStyle name="Normal 22 5 5 2 2 4" xfId="29685"/>
    <cellStyle name="Normal 22 5 5 2 3" xfId="29686"/>
    <cellStyle name="Normal 22 5 5 2 3 2" xfId="29687"/>
    <cellStyle name="Normal 22 5 5 2 3 3" xfId="29688"/>
    <cellStyle name="Normal 22 5 5 2 4" xfId="29689"/>
    <cellStyle name="Normal 22 5 5 2 5" xfId="29690"/>
    <cellStyle name="Normal 22 5 5 3" xfId="29691"/>
    <cellStyle name="Normal 22 5 5 3 2" xfId="29692"/>
    <cellStyle name="Normal 22 5 5 3 2 2" xfId="29693"/>
    <cellStyle name="Normal 22 5 5 3 2 3" xfId="29694"/>
    <cellStyle name="Normal 22 5 5 3 3" xfId="29695"/>
    <cellStyle name="Normal 22 5 5 3 4" xfId="29696"/>
    <cellStyle name="Normal 22 5 5 4" xfId="29697"/>
    <cellStyle name="Normal 22 5 5 4 2" xfId="29698"/>
    <cellStyle name="Normal 22 5 5 4 3" xfId="29699"/>
    <cellStyle name="Normal 22 5 5 5" xfId="29700"/>
    <cellStyle name="Normal 22 5 5 6" xfId="29701"/>
    <cellStyle name="Normal 22 5 6" xfId="29702"/>
    <cellStyle name="Normal 22 5 6 2" xfId="29703"/>
    <cellStyle name="Normal 22 5 6 2 2" xfId="29704"/>
    <cellStyle name="Normal 22 5 6 2 2 2" xfId="29705"/>
    <cellStyle name="Normal 22 5 6 2 2 3" xfId="29706"/>
    <cellStyle name="Normal 22 5 6 2 3" xfId="29707"/>
    <cellStyle name="Normal 22 5 6 2 4" xfId="29708"/>
    <cellStyle name="Normal 22 5 6 3" xfId="29709"/>
    <cellStyle name="Normal 22 5 6 3 2" xfId="29710"/>
    <cellStyle name="Normal 22 5 6 3 3" xfId="29711"/>
    <cellStyle name="Normal 22 5 6 4" xfId="29712"/>
    <cellStyle name="Normal 22 5 6 5" xfId="29713"/>
    <cellStyle name="Normal 22 5 7" xfId="29714"/>
    <cellStyle name="Normal 22 5 7 2" xfId="29715"/>
    <cellStyle name="Normal 22 5 7 2 2" xfId="29716"/>
    <cellStyle name="Normal 22 5 7 2 2 2" xfId="29717"/>
    <cellStyle name="Normal 22 5 7 2 2 3" xfId="29718"/>
    <cellStyle name="Normal 22 5 7 2 3" xfId="29719"/>
    <cellStyle name="Normal 22 5 7 2 4" xfId="29720"/>
    <cellStyle name="Normal 22 5 7 3" xfId="29721"/>
    <cellStyle name="Normal 22 5 7 3 2" xfId="29722"/>
    <cellStyle name="Normal 22 5 7 3 3" xfId="29723"/>
    <cellStyle name="Normal 22 5 7 4" xfId="29724"/>
    <cellStyle name="Normal 22 5 7 5" xfId="29725"/>
    <cellStyle name="Normal 22 5 8" xfId="29726"/>
    <cellStyle name="Normal 22 5 8 2" xfId="29727"/>
    <cellStyle name="Normal 22 5 8 2 2" xfId="29728"/>
    <cellStyle name="Normal 22 5 8 2 2 2" xfId="29729"/>
    <cellStyle name="Normal 22 5 8 2 2 3" xfId="29730"/>
    <cellStyle name="Normal 22 5 8 2 3" xfId="29731"/>
    <cellStyle name="Normal 22 5 8 2 4" xfId="29732"/>
    <cellStyle name="Normal 22 5 8 3" xfId="29733"/>
    <cellStyle name="Normal 22 5 8 3 2" xfId="29734"/>
    <cellStyle name="Normal 22 5 8 3 3" xfId="29735"/>
    <cellStyle name="Normal 22 5 8 4" xfId="29736"/>
    <cellStyle name="Normal 22 5 8 5" xfId="29737"/>
    <cellStyle name="Normal 22 5 9" xfId="29738"/>
    <cellStyle name="Normal 22 5 9 2" xfId="29739"/>
    <cellStyle name="Normal 22 5 9 2 2" xfId="29740"/>
    <cellStyle name="Normal 22 5 9 2 2 2" xfId="29741"/>
    <cellStyle name="Normal 22 5 9 2 2 3" xfId="29742"/>
    <cellStyle name="Normal 22 5 9 2 3" xfId="29743"/>
    <cellStyle name="Normal 22 5 9 2 4" xfId="29744"/>
    <cellStyle name="Normal 22 5 9 3" xfId="29745"/>
    <cellStyle name="Normal 22 5 9 3 2" xfId="29746"/>
    <cellStyle name="Normal 22 5 9 3 3" xfId="29747"/>
    <cellStyle name="Normal 22 5 9 4" xfId="29748"/>
    <cellStyle name="Normal 22 5 9 5" xfId="29749"/>
    <cellStyle name="Normal 22 6" xfId="29750"/>
    <cellStyle name="Normal 22 6 10" xfId="29751"/>
    <cellStyle name="Normal 22 6 11" xfId="29752"/>
    <cellStyle name="Normal 22 6 2" xfId="29753"/>
    <cellStyle name="Normal 22 6 2 2" xfId="29754"/>
    <cellStyle name="Normal 22 6 2 2 2" xfId="29755"/>
    <cellStyle name="Normal 22 6 2 2 2 2" xfId="29756"/>
    <cellStyle name="Normal 22 6 2 2 2 2 2" xfId="29757"/>
    <cellStyle name="Normal 22 6 2 2 2 2 3" xfId="29758"/>
    <cellStyle name="Normal 22 6 2 2 2 3" xfId="29759"/>
    <cellStyle name="Normal 22 6 2 2 2 4" xfId="29760"/>
    <cellStyle name="Normal 22 6 2 2 3" xfId="29761"/>
    <cellStyle name="Normal 22 6 2 2 3 2" xfId="29762"/>
    <cellStyle name="Normal 22 6 2 2 3 3" xfId="29763"/>
    <cellStyle name="Normal 22 6 2 2 4" xfId="29764"/>
    <cellStyle name="Normal 22 6 2 2 5" xfId="29765"/>
    <cellStyle name="Normal 22 6 2 3" xfId="29766"/>
    <cellStyle name="Normal 22 6 2 3 2" xfId="29767"/>
    <cellStyle name="Normal 22 6 2 3 2 2" xfId="29768"/>
    <cellStyle name="Normal 22 6 2 3 2 3" xfId="29769"/>
    <cellStyle name="Normal 22 6 2 3 3" xfId="29770"/>
    <cellStyle name="Normal 22 6 2 3 4" xfId="29771"/>
    <cellStyle name="Normal 22 6 2 4" xfId="29772"/>
    <cellStyle name="Normal 22 6 2 4 2" xfId="29773"/>
    <cellStyle name="Normal 22 6 2 4 3" xfId="29774"/>
    <cellStyle name="Normal 22 6 2 5" xfId="29775"/>
    <cellStyle name="Normal 22 6 2 6" xfId="29776"/>
    <cellStyle name="Normal 22 6 3" xfId="29777"/>
    <cellStyle name="Normal 22 6 3 2" xfId="29778"/>
    <cellStyle name="Normal 22 6 3 2 2" xfId="29779"/>
    <cellStyle name="Normal 22 6 3 2 2 2" xfId="29780"/>
    <cellStyle name="Normal 22 6 3 2 2 3" xfId="29781"/>
    <cellStyle name="Normal 22 6 3 2 3" xfId="29782"/>
    <cellStyle name="Normal 22 6 3 2 4" xfId="29783"/>
    <cellStyle name="Normal 22 6 3 3" xfId="29784"/>
    <cellStyle name="Normal 22 6 3 3 2" xfId="29785"/>
    <cellStyle name="Normal 22 6 3 3 3" xfId="29786"/>
    <cellStyle name="Normal 22 6 3 4" xfId="29787"/>
    <cellStyle name="Normal 22 6 3 5" xfId="29788"/>
    <cellStyle name="Normal 22 6 4" xfId="29789"/>
    <cellStyle name="Normal 22 6 4 2" xfId="29790"/>
    <cellStyle name="Normal 22 6 4 2 2" xfId="29791"/>
    <cellStyle name="Normal 22 6 4 2 2 2" xfId="29792"/>
    <cellStyle name="Normal 22 6 4 2 2 3" xfId="29793"/>
    <cellStyle name="Normal 22 6 4 2 3" xfId="29794"/>
    <cellStyle name="Normal 22 6 4 2 4" xfId="29795"/>
    <cellStyle name="Normal 22 6 4 3" xfId="29796"/>
    <cellStyle name="Normal 22 6 4 3 2" xfId="29797"/>
    <cellStyle name="Normal 22 6 4 3 3" xfId="29798"/>
    <cellStyle name="Normal 22 6 4 4" xfId="29799"/>
    <cellStyle name="Normal 22 6 4 5" xfId="29800"/>
    <cellStyle name="Normal 22 6 5" xfId="29801"/>
    <cellStyle name="Normal 22 6 5 2" xfId="29802"/>
    <cellStyle name="Normal 22 6 5 2 2" xfId="29803"/>
    <cellStyle name="Normal 22 6 5 2 2 2" xfId="29804"/>
    <cellStyle name="Normal 22 6 5 2 2 3" xfId="29805"/>
    <cellStyle name="Normal 22 6 5 2 3" xfId="29806"/>
    <cellStyle name="Normal 22 6 5 2 4" xfId="29807"/>
    <cellStyle name="Normal 22 6 5 3" xfId="29808"/>
    <cellStyle name="Normal 22 6 5 3 2" xfId="29809"/>
    <cellStyle name="Normal 22 6 5 3 3" xfId="29810"/>
    <cellStyle name="Normal 22 6 5 4" xfId="29811"/>
    <cellStyle name="Normal 22 6 5 5" xfId="29812"/>
    <cellStyle name="Normal 22 6 6" xfId="29813"/>
    <cellStyle name="Normal 22 6 6 2" xfId="29814"/>
    <cellStyle name="Normal 22 6 6 2 2" xfId="29815"/>
    <cellStyle name="Normal 22 6 6 2 2 2" xfId="29816"/>
    <cellStyle name="Normal 22 6 6 2 2 3" xfId="29817"/>
    <cellStyle name="Normal 22 6 6 2 3" xfId="29818"/>
    <cellStyle name="Normal 22 6 6 2 4" xfId="29819"/>
    <cellStyle name="Normal 22 6 6 3" xfId="29820"/>
    <cellStyle name="Normal 22 6 6 3 2" xfId="29821"/>
    <cellStyle name="Normal 22 6 6 3 3" xfId="29822"/>
    <cellStyle name="Normal 22 6 6 4" xfId="29823"/>
    <cellStyle name="Normal 22 6 6 5" xfId="29824"/>
    <cellStyle name="Normal 22 6 7" xfId="29825"/>
    <cellStyle name="Normal 22 6 7 2" xfId="29826"/>
    <cellStyle name="Normal 22 6 7 2 2" xfId="29827"/>
    <cellStyle name="Normal 22 6 7 2 3" xfId="29828"/>
    <cellStyle name="Normal 22 6 7 3" xfId="29829"/>
    <cellStyle name="Normal 22 6 7 4" xfId="29830"/>
    <cellStyle name="Normal 22 6 8" xfId="29831"/>
    <cellStyle name="Normal 22 6 8 2" xfId="29832"/>
    <cellStyle name="Normal 22 6 8 3" xfId="29833"/>
    <cellStyle name="Normal 22 6 9" xfId="29834"/>
    <cellStyle name="Normal 22 7" xfId="29835"/>
    <cellStyle name="Normal 22 7 2" xfId="29836"/>
    <cellStyle name="Normal 22 7 2 2" xfId="29837"/>
    <cellStyle name="Normal 22 7 2 2 2" xfId="29838"/>
    <cellStyle name="Normal 22 7 2 2 2 2" xfId="29839"/>
    <cellStyle name="Normal 22 7 2 2 2 3" xfId="29840"/>
    <cellStyle name="Normal 22 7 2 2 3" xfId="29841"/>
    <cellStyle name="Normal 22 7 2 2 4" xfId="29842"/>
    <cellStyle name="Normal 22 7 2 3" xfId="29843"/>
    <cellStyle name="Normal 22 7 2 3 2" xfId="29844"/>
    <cellStyle name="Normal 22 7 2 3 3" xfId="29845"/>
    <cellStyle name="Normal 22 7 2 4" xfId="29846"/>
    <cellStyle name="Normal 22 7 2 5" xfId="29847"/>
    <cellStyle name="Normal 22 7 3" xfId="29848"/>
    <cellStyle name="Normal 22 7 3 2" xfId="29849"/>
    <cellStyle name="Normal 22 7 3 2 2" xfId="29850"/>
    <cellStyle name="Normal 22 7 3 2 2 2" xfId="29851"/>
    <cellStyle name="Normal 22 7 3 2 2 3" xfId="29852"/>
    <cellStyle name="Normal 22 7 3 2 3" xfId="29853"/>
    <cellStyle name="Normal 22 7 3 2 4" xfId="29854"/>
    <cellStyle name="Normal 22 7 3 3" xfId="29855"/>
    <cellStyle name="Normal 22 7 3 3 2" xfId="29856"/>
    <cellStyle name="Normal 22 7 3 3 3" xfId="29857"/>
    <cellStyle name="Normal 22 7 3 4" xfId="29858"/>
    <cellStyle name="Normal 22 7 3 5" xfId="29859"/>
    <cellStyle name="Normal 22 7 4" xfId="29860"/>
    <cellStyle name="Normal 22 7 4 2" xfId="29861"/>
    <cellStyle name="Normal 22 7 4 2 2" xfId="29862"/>
    <cellStyle name="Normal 22 7 4 2 2 2" xfId="29863"/>
    <cellStyle name="Normal 22 7 4 2 2 3" xfId="29864"/>
    <cellStyle name="Normal 22 7 4 2 3" xfId="29865"/>
    <cellStyle name="Normal 22 7 4 2 4" xfId="29866"/>
    <cellStyle name="Normal 22 7 4 3" xfId="29867"/>
    <cellStyle name="Normal 22 7 4 3 2" xfId="29868"/>
    <cellStyle name="Normal 22 7 4 3 3" xfId="29869"/>
    <cellStyle name="Normal 22 7 4 4" xfId="29870"/>
    <cellStyle name="Normal 22 7 4 5" xfId="29871"/>
    <cellStyle name="Normal 22 7 5" xfId="29872"/>
    <cellStyle name="Normal 22 7 5 2" xfId="29873"/>
    <cellStyle name="Normal 22 7 5 2 2" xfId="29874"/>
    <cellStyle name="Normal 22 7 5 2 2 2" xfId="29875"/>
    <cellStyle name="Normal 22 7 5 2 2 3" xfId="29876"/>
    <cellStyle name="Normal 22 7 5 2 3" xfId="29877"/>
    <cellStyle name="Normal 22 7 5 2 4" xfId="29878"/>
    <cellStyle name="Normal 22 7 5 3" xfId="29879"/>
    <cellStyle name="Normal 22 7 5 3 2" xfId="29880"/>
    <cellStyle name="Normal 22 7 5 3 3" xfId="29881"/>
    <cellStyle name="Normal 22 7 5 4" xfId="29882"/>
    <cellStyle name="Normal 22 7 5 5" xfId="29883"/>
    <cellStyle name="Normal 22 7 6" xfId="29884"/>
    <cellStyle name="Normal 22 7 6 2" xfId="29885"/>
    <cellStyle name="Normal 22 7 6 2 2" xfId="29886"/>
    <cellStyle name="Normal 22 7 6 2 2 2" xfId="29887"/>
    <cellStyle name="Normal 22 7 6 2 2 3" xfId="29888"/>
    <cellStyle name="Normal 22 7 6 2 3" xfId="29889"/>
    <cellStyle name="Normal 22 7 6 2 4" xfId="29890"/>
    <cellStyle name="Normal 22 7 6 3" xfId="29891"/>
    <cellStyle name="Normal 22 7 6 3 2" xfId="29892"/>
    <cellStyle name="Normal 22 7 6 3 3" xfId="29893"/>
    <cellStyle name="Normal 22 7 6 4" xfId="29894"/>
    <cellStyle name="Normal 22 7 6 5" xfId="29895"/>
    <cellStyle name="Normal 22 7 7" xfId="29896"/>
    <cellStyle name="Normal 22 7 7 2" xfId="29897"/>
    <cellStyle name="Normal 22 7 7 2 2" xfId="29898"/>
    <cellStyle name="Normal 22 7 7 2 3" xfId="29899"/>
    <cellStyle name="Normal 22 7 7 3" xfId="29900"/>
    <cellStyle name="Normal 22 7 7 4" xfId="29901"/>
    <cellStyle name="Normal 22 7 8" xfId="29902"/>
    <cellStyle name="Normal 22 8" xfId="29903"/>
    <cellStyle name="Normal 22 8 2" xfId="29904"/>
    <cellStyle name="Normal 22 8 3" xfId="29905"/>
    <cellStyle name="Normal 22 8 3 2" xfId="29906"/>
    <cellStyle name="Normal 22 8 3 2 2" xfId="29907"/>
    <cellStyle name="Normal 22 8 3 2 3" xfId="29908"/>
    <cellStyle name="Normal 22 8 3 3" xfId="29909"/>
    <cellStyle name="Normal 22 8 3 4" xfId="29910"/>
    <cellStyle name="Normal 22 8 4" xfId="29911"/>
    <cellStyle name="Normal 22 8 4 2" xfId="29912"/>
    <cellStyle name="Normal 22 8 4 3" xfId="29913"/>
    <cellStyle name="Normal 22 8 5" xfId="29914"/>
    <cellStyle name="Normal 22 8 6" xfId="29915"/>
    <cellStyle name="Normal 22 8 7" xfId="29916"/>
    <cellStyle name="Normal 22 8 8" xfId="29917"/>
    <cellStyle name="Normal 22 9" xfId="29918"/>
    <cellStyle name="Normal 22 9 10" xfId="29919"/>
    <cellStyle name="Normal 22 9 2" xfId="29920"/>
    <cellStyle name="Normal 22 9 2 2" xfId="29921"/>
    <cellStyle name="Normal 22 9 2 2 2" xfId="29922"/>
    <cellStyle name="Normal 22 9 2 2 2 2" xfId="29923"/>
    <cellStyle name="Normal 22 9 2 2 2 3" xfId="29924"/>
    <cellStyle name="Normal 22 9 2 2 3" xfId="29925"/>
    <cellStyle name="Normal 22 9 2 2 4" xfId="29926"/>
    <cellStyle name="Normal 22 9 2 3" xfId="29927"/>
    <cellStyle name="Normal 22 9 2 3 2" xfId="29928"/>
    <cellStyle name="Normal 22 9 2 3 3" xfId="29929"/>
    <cellStyle name="Normal 22 9 2 4" xfId="29930"/>
    <cellStyle name="Normal 22 9 2 5" xfId="29931"/>
    <cellStyle name="Normal 22 9 3" xfId="29932"/>
    <cellStyle name="Normal 22 9 3 2" xfId="29933"/>
    <cellStyle name="Normal 22 9 3 2 2" xfId="29934"/>
    <cellStyle name="Normal 22 9 3 2 2 2" xfId="29935"/>
    <cellStyle name="Normal 22 9 3 2 2 3" xfId="29936"/>
    <cellStyle name="Normal 22 9 3 2 3" xfId="29937"/>
    <cellStyle name="Normal 22 9 3 2 4" xfId="29938"/>
    <cellStyle name="Normal 22 9 3 3" xfId="29939"/>
    <cellStyle name="Normal 22 9 3 3 2" xfId="29940"/>
    <cellStyle name="Normal 22 9 3 3 3" xfId="29941"/>
    <cellStyle name="Normal 22 9 3 4" xfId="29942"/>
    <cellStyle name="Normal 22 9 3 5" xfId="29943"/>
    <cellStyle name="Normal 22 9 4" xfId="29944"/>
    <cellStyle name="Normal 22 9 4 2" xfId="29945"/>
    <cellStyle name="Normal 22 9 4 2 2" xfId="29946"/>
    <cellStyle name="Normal 22 9 4 2 2 2" xfId="29947"/>
    <cellStyle name="Normal 22 9 4 2 2 3" xfId="29948"/>
    <cellStyle name="Normal 22 9 4 2 3" xfId="29949"/>
    <cellStyle name="Normal 22 9 4 2 4" xfId="29950"/>
    <cellStyle name="Normal 22 9 4 3" xfId="29951"/>
    <cellStyle name="Normal 22 9 4 3 2" xfId="29952"/>
    <cellStyle name="Normal 22 9 4 3 3" xfId="29953"/>
    <cellStyle name="Normal 22 9 4 4" xfId="29954"/>
    <cellStyle name="Normal 22 9 4 5" xfId="29955"/>
    <cellStyle name="Normal 22 9 5" xfId="29956"/>
    <cellStyle name="Normal 22 9 5 2" xfId="29957"/>
    <cellStyle name="Normal 22 9 5 2 2" xfId="29958"/>
    <cellStyle name="Normal 22 9 5 2 2 2" xfId="29959"/>
    <cellStyle name="Normal 22 9 5 2 2 3" xfId="29960"/>
    <cellStyle name="Normal 22 9 5 2 3" xfId="29961"/>
    <cellStyle name="Normal 22 9 5 2 4" xfId="29962"/>
    <cellStyle name="Normal 22 9 5 3" xfId="29963"/>
    <cellStyle name="Normal 22 9 5 3 2" xfId="29964"/>
    <cellStyle name="Normal 22 9 5 3 3" xfId="29965"/>
    <cellStyle name="Normal 22 9 5 4" xfId="29966"/>
    <cellStyle name="Normal 22 9 5 5" xfId="29967"/>
    <cellStyle name="Normal 22 9 6" xfId="29968"/>
    <cellStyle name="Normal 22 9 6 2" xfId="29969"/>
    <cellStyle name="Normal 22 9 6 2 2" xfId="29970"/>
    <cellStyle name="Normal 22 9 6 2 3" xfId="29971"/>
    <cellStyle name="Normal 22 9 6 3" xfId="29972"/>
    <cellStyle name="Normal 22 9 6 4" xfId="29973"/>
    <cellStyle name="Normal 22 9 7" xfId="29974"/>
    <cellStyle name="Normal 22 9 7 2" xfId="29975"/>
    <cellStyle name="Normal 22 9 7 3" xfId="29976"/>
    <cellStyle name="Normal 22 9 8" xfId="29977"/>
    <cellStyle name="Normal 22 9 9" xfId="29978"/>
    <cellStyle name="Normal 220" xfId="29979"/>
    <cellStyle name="Normal 220 2" xfId="29980"/>
    <cellStyle name="Normal 221" xfId="29981"/>
    <cellStyle name="Normal 221 2" xfId="29982"/>
    <cellStyle name="Normal 222" xfId="29983"/>
    <cellStyle name="Normal 222 2" xfId="29984"/>
    <cellStyle name="Normal 223" xfId="29985"/>
    <cellStyle name="Normal 223 2" xfId="29986"/>
    <cellStyle name="Normal 224" xfId="29987"/>
    <cellStyle name="Normal 224 2" xfId="29988"/>
    <cellStyle name="Normal 225" xfId="29989"/>
    <cellStyle name="Normal 225 2" xfId="29990"/>
    <cellStyle name="Normal 226" xfId="29991"/>
    <cellStyle name="Normal 226 2" xfId="29992"/>
    <cellStyle name="Normal 227" xfId="29993"/>
    <cellStyle name="Normal 227 2" xfId="29994"/>
    <cellStyle name="Normal 228" xfId="29995"/>
    <cellStyle name="Normal 228 2" xfId="29996"/>
    <cellStyle name="Normal 229" xfId="29997"/>
    <cellStyle name="Normal 229 2" xfId="29998"/>
    <cellStyle name="Normal 23" xfId="29999"/>
    <cellStyle name="Normal 23 10" xfId="30000"/>
    <cellStyle name="Normal 23 10 2" xfId="30001"/>
    <cellStyle name="Normal 23 10 3" xfId="30002"/>
    <cellStyle name="Normal 23 10 4" xfId="30003"/>
    <cellStyle name="Normal 23 10 5" xfId="30004"/>
    <cellStyle name="Normal 23 10 6" xfId="30005"/>
    <cellStyle name="Normal 23 10 7" xfId="30006"/>
    <cellStyle name="Normal 23 10 8" xfId="30007"/>
    <cellStyle name="Normal 23 11" xfId="30008"/>
    <cellStyle name="Normal 23 12" xfId="30009"/>
    <cellStyle name="Normal 23 13" xfId="30010"/>
    <cellStyle name="Normal 23 14" xfId="30011"/>
    <cellStyle name="Normal 23 15" xfId="30012"/>
    <cellStyle name="Normal 23 16" xfId="30013"/>
    <cellStyle name="Normal 23 17" xfId="30014"/>
    <cellStyle name="Normal 23 2" xfId="30015"/>
    <cellStyle name="Normal 23 2 2" xfId="30016"/>
    <cellStyle name="Normal 23 2 2 2" xfId="30017"/>
    <cellStyle name="Normal 23 2 3" xfId="30018"/>
    <cellStyle name="Normal 23 2 3 2" xfId="30019"/>
    <cellStyle name="Normal 23 2 4" xfId="30020"/>
    <cellStyle name="Normal 23 2 5" xfId="30021"/>
    <cellStyle name="Normal 23 2 6" xfId="30022"/>
    <cellStyle name="Normal 23 2 7" xfId="30023"/>
    <cellStyle name="Normal 23 2 8" xfId="30024"/>
    <cellStyle name="Normal 23 3" xfId="30025"/>
    <cellStyle name="Normal 23 3 2" xfId="30026"/>
    <cellStyle name="Normal 23 3 2 2" xfId="30027"/>
    <cellStyle name="Normal 23 3 2 2 2" xfId="30028"/>
    <cellStyle name="Normal 23 3 2 2 2 2" xfId="30029"/>
    <cellStyle name="Normal 23 3 2 2 2 3" xfId="30030"/>
    <cellStyle name="Normal 23 3 2 2 3" xfId="30031"/>
    <cellStyle name="Normal 23 3 2 2 4" xfId="30032"/>
    <cellStyle name="Normal 23 3 2 3" xfId="30033"/>
    <cellStyle name="Normal 23 3 2 3 2" xfId="30034"/>
    <cellStyle name="Normal 23 3 2 3 3" xfId="30035"/>
    <cellStyle name="Normal 23 3 2 4" xfId="30036"/>
    <cellStyle name="Normal 23 3 2 5" xfId="30037"/>
    <cellStyle name="Normal 23 3 3" xfId="30038"/>
    <cellStyle name="Normal 23 3 3 2" xfId="30039"/>
    <cellStyle name="Normal 23 3 3 2 2" xfId="30040"/>
    <cellStyle name="Normal 23 3 3 2 2 2" xfId="30041"/>
    <cellStyle name="Normal 23 3 3 2 2 3" xfId="30042"/>
    <cellStyle name="Normal 23 3 3 2 3" xfId="30043"/>
    <cellStyle name="Normal 23 3 3 2 4" xfId="30044"/>
    <cellStyle name="Normal 23 3 3 3" xfId="30045"/>
    <cellStyle name="Normal 23 3 3 3 2" xfId="30046"/>
    <cellStyle name="Normal 23 3 3 3 3" xfId="30047"/>
    <cellStyle name="Normal 23 3 3 4" xfId="30048"/>
    <cellStyle name="Normal 23 3 3 5" xfId="30049"/>
    <cellStyle name="Normal 23 3 4" xfId="30050"/>
    <cellStyle name="Normal 23 3 4 2" xfId="30051"/>
    <cellStyle name="Normal 23 3 4 2 2" xfId="30052"/>
    <cellStyle name="Normal 23 3 4 2 2 2" xfId="30053"/>
    <cellStyle name="Normal 23 3 4 2 2 3" xfId="30054"/>
    <cellStyle name="Normal 23 3 4 2 3" xfId="30055"/>
    <cellStyle name="Normal 23 3 4 2 4" xfId="30056"/>
    <cellStyle name="Normal 23 3 4 3" xfId="30057"/>
    <cellStyle name="Normal 23 3 4 3 2" xfId="30058"/>
    <cellStyle name="Normal 23 3 4 3 3" xfId="30059"/>
    <cellStyle name="Normal 23 3 4 4" xfId="30060"/>
    <cellStyle name="Normal 23 3 4 5" xfId="30061"/>
    <cellStyle name="Normal 23 3 5" xfId="30062"/>
    <cellStyle name="Normal 23 3 5 2" xfId="30063"/>
    <cellStyle name="Normal 23 3 5 2 2" xfId="30064"/>
    <cellStyle name="Normal 23 3 5 2 2 2" xfId="30065"/>
    <cellStyle name="Normal 23 3 5 2 2 3" xfId="30066"/>
    <cellStyle name="Normal 23 3 5 2 3" xfId="30067"/>
    <cellStyle name="Normal 23 3 5 2 4" xfId="30068"/>
    <cellStyle name="Normal 23 3 5 3" xfId="30069"/>
    <cellStyle name="Normal 23 3 5 3 2" xfId="30070"/>
    <cellStyle name="Normal 23 3 5 3 3" xfId="30071"/>
    <cellStyle name="Normal 23 3 5 4" xfId="30072"/>
    <cellStyle name="Normal 23 3 5 5" xfId="30073"/>
    <cellStyle name="Normal 23 3 6" xfId="30074"/>
    <cellStyle name="Normal 23 3 6 2" xfId="30075"/>
    <cellStyle name="Normal 23 3 6 2 2" xfId="30076"/>
    <cellStyle name="Normal 23 3 6 2 2 2" xfId="30077"/>
    <cellStyle name="Normal 23 3 6 2 2 3" xfId="30078"/>
    <cellStyle name="Normal 23 3 6 2 3" xfId="30079"/>
    <cellStyle name="Normal 23 3 6 2 4" xfId="30080"/>
    <cellStyle name="Normal 23 3 6 3" xfId="30081"/>
    <cellStyle name="Normal 23 3 6 3 2" xfId="30082"/>
    <cellStyle name="Normal 23 3 6 3 3" xfId="30083"/>
    <cellStyle name="Normal 23 3 6 4" xfId="30084"/>
    <cellStyle name="Normal 23 3 6 5" xfId="30085"/>
    <cellStyle name="Normal 23 3 7" xfId="30086"/>
    <cellStyle name="Normal 23 3 7 2" xfId="30087"/>
    <cellStyle name="Normal 23 3 7 2 2" xfId="30088"/>
    <cellStyle name="Normal 23 3 7 2 3" xfId="30089"/>
    <cellStyle name="Normal 23 3 7 3" xfId="30090"/>
    <cellStyle name="Normal 23 3 7 4" xfId="30091"/>
    <cellStyle name="Normal 23 3 8" xfId="30092"/>
    <cellStyle name="Normal 23 4" xfId="30093"/>
    <cellStyle name="Normal 23 4 2" xfId="30094"/>
    <cellStyle name="Normal 23 4 2 2" xfId="30095"/>
    <cellStyle name="Normal 23 4 3" xfId="30096"/>
    <cellStyle name="Normal 23 4 3 2" xfId="30097"/>
    <cellStyle name="Normal 23 4 3 2 2" xfId="30098"/>
    <cellStyle name="Normal 23 4 3 2 2 2" xfId="30099"/>
    <cellStyle name="Normal 23 4 3 2 2 3" xfId="30100"/>
    <cellStyle name="Normal 23 4 3 2 3" xfId="30101"/>
    <cellStyle name="Normal 23 4 3 2 4" xfId="30102"/>
    <cellStyle name="Normal 23 4 3 3" xfId="30103"/>
    <cellStyle name="Normal 23 4 3 3 2" xfId="30104"/>
    <cellStyle name="Normal 23 4 3 3 3" xfId="30105"/>
    <cellStyle name="Normal 23 4 3 4" xfId="30106"/>
    <cellStyle name="Normal 23 4 3 5" xfId="30107"/>
    <cellStyle name="Normal 23 4 4" xfId="30108"/>
    <cellStyle name="Normal 23 4 4 2" xfId="30109"/>
    <cellStyle name="Normal 23 4 4 2 2" xfId="30110"/>
    <cellStyle name="Normal 23 4 4 2 2 2" xfId="30111"/>
    <cellStyle name="Normal 23 4 4 2 2 3" xfId="30112"/>
    <cellStyle name="Normal 23 4 4 2 3" xfId="30113"/>
    <cellStyle name="Normal 23 4 4 2 4" xfId="30114"/>
    <cellStyle name="Normal 23 4 4 3" xfId="30115"/>
    <cellStyle name="Normal 23 4 4 3 2" xfId="30116"/>
    <cellStyle name="Normal 23 4 4 3 3" xfId="30117"/>
    <cellStyle name="Normal 23 4 4 4" xfId="30118"/>
    <cellStyle name="Normal 23 4 4 5" xfId="30119"/>
    <cellStyle name="Normal 23 4 5" xfId="30120"/>
    <cellStyle name="Normal 23 4 5 2" xfId="30121"/>
    <cellStyle name="Normal 23 4 5 2 2" xfId="30122"/>
    <cellStyle name="Normal 23 4 5 2 2 2" xfId="30123"/>
    <cellStyle name="Normal 23 4 5 2 2 3" xfId="30124"/>
    <cellStyle name="Normal 23 4 5 2 3" xfId="30125"/>
    <cellStyle name="Normal 23 4 5 2 4" xfId="30126"/>
    <cellStyle name="Normal 23 4 5 3" xfId="30127"/>
    <cellStyle name="Normal 23 4 5 3 2" xfId="30128"/>
    <cellStyle name="Normal 23 4 5 3 3" xfId="30129"/>
    <cellStyle name="Normal 23 4 5 4" xfId="30130"/>
    <cellStyle name="Normal 23 4 5 5" xfId="30131"/>
    <cellStyle name="Normal 23 4 6" xfId="30132"/>
    <cellStyle name="Normal 23 4 6 2" xfId="30133"/>
    <cellStyle name="Normal 23 4 6 2 2" xfId="30134"/>
    <cellStyle name="Normal 23 4 6 2 2 2" xfId="30135"/>
    <cellStyle name="Normal 23 4 6 2 2 3" xfId="30136"/>
    <cellStyle name="Normal 23 4 6 2 3" xfId="30137"/>
    <cellStyle name="Normal 23 4 6 2 4" xfId="30138"/>
    <cellStyle name="Normal 23 4 6 3" xfId="30139"/>
    <cellStyle name="Normal 23 4 6 3 2" xfId="30140"/>
    <cellStyle name="Normal 23 4 6 3 3" xfId="30141"/>
    <cellStyle name="Normal 23 4 6 4" xfId="30142"/>
    <cellStyle name="Normal 23 4 6 5" xfId="30143"/>
    <cellStyle name="Normal 23 4 7" xfId="30144"/>
    <cellStyle name="Normal 23 4 7 2" xfId="30145"/>
    <cellStyle name="Normal 23 4 7 2 2" xfId="30146"/>
    <cellStyle name="Normal 23 4 7 2 3" xfId="30147"/>
    <cellStyle name="Normal 23 4 7 3" xfId="30148"/>
    <cellStyle name="Normal 23 4 7 4" xfId="30149"/>
    <cellStyle name="Normal 23 4 8" xfId="30150"/>
    <cellStyle name="Normal 23 5" xfId="30151"/>
    <cellStyle name="Normal 23 5 2" xfId="30152"/>
    <cellStyle name="Normal 23 5 3" xfId="30153"/>
    <cellStyle name="Normal 23 5 4" xfId="30154"/>
    <cellStyle name="Normal 23 5 5" xfId="30155"/>
    <cellStyle name="Normal 23 5 6" xfId="30156"/>
    <cellStyle name="Normal 23 5 7" xfId="30157"/>
    <cellStyle name="Normal 23 5 8" xfId="30158"/>
    <cellStyle name="Normal 23 6" xfId="30159"/>
    <cellStyle name="Normal 23 6 2" xfId="30160"/>
    <cellStyle name="Normal 23 6 2 2" xfId="30161"/>
    <cellStyle name="Normal 23 6 2 2 2" xfId="30162"/>
    <cellStyle name="Normal 23 6 2 2 3" xfId="30163"/>
    <cellStyle name="Normal 23 6 2 3" xfId="30164"/>
    <cellStyle name="Normal 23 6 2 4" xfId="30165"/>
    <cellStyle name="Normal 23 6 3" xfId="30166"/>
    <cellStyle name="Normal 23 6 3 2" xfId="30167"/>
    <cellStyle name="Normal 23 6 3 3" xfId="30168"/>
    <cellStyle name="Normal 23 6 4" xfId="30169"/>
    <cellStyle name="Normal 23 6 5" xfId="30170"/>
    <cellStyle name="Normal 23 6 6" xfId="30171"/>
    <cellStyle name="Normal 23 6 7" xfId="30172"/>
    <cellStyle name="Normal 23 6 8" xfId="30173"/>
    <cellStyle name="Normal 23 7" xfId="30174"/>
    <cellStyle name="Normal 23 7 2" xfId="30175"/>
    <cellStyle name="Normal 23 7 3" xfId="30176"/>
    <cellStyle name="Normal 23 7 4" xfId="30177"/>
    <cellStyle name="Normal 23 7 5" xfId="30178"/>
    <cellStyle name="Normal 23 7 6" xfId="30179"/>
    <cellStyle name="Normal 23 7 7" xfId="30180"/>
    <cellStyle name="Normal 23 7 8" xfId="30181"/>
    <cellStyle name="Normal 23 8" xfId="30182"/>
    <cellStyle name="Normal 23 8 2" xfId="30183"/>
    <cellStyle name="Normal 23 8 3" xfId="30184"/>
    <cellStyle name="Normal 23 8 4" xfId="30185"/>
    <cellStyle name="Normal 23 8 5" xfId="30186"/>
    <cellStyle name="Normal 23 8 6" xfId="30187"/>
    <cellStyle name="Normal 23 8 7" xfId="30188"/>
    <cellStyle name="Normal 23 8 8" xfId="30189"/>
    <cellStyle name="Normal 23 9" xfId="30190"/>
    <cellStyle name="Normal 23 9 2" xfId="30191"/>
    <cellStyle name="Normal 23 9 3" xfId="30192"/>
    <cellStyle name="Normal 23 9 4" xfId="30193"/>
    <cellStyle name="Normal 23 9 5" xfId="30194"/>
    <cellStyle name="Normal 23 9 6" xfId="30195"/>
    <cellStyle name="Normal 23 9 7" xfId="30196"/>
    <cellStyle name="Normal 23 9 8" xfId="30197"/>
    <cellStyle name="Normal 230" xfId="30198"/>
    <cellStyle name="Normal 230 2" xfId="30199"/>
    <cellStyle name="Normal 231" xfId="30200"/>
    <cellStyle name="Normal 231 2" xfId="30201"/>
    <cellStyle name="Normal 232" xfId="30202"/>
    <cellStyle name="Normal 232 2" xfId="30203"/>
    <cellStyle name="Normal 233" xfId="30204"/>
    <cellStyle name="Normal 233 2" xfId="30205"/>
    <cellStyle name="Normal 234" xfId="30206"/>
    <cellStyle name="Normal 234 2" xfId="30207"/>
    <cellStyle name="Normal 235" xfId="30208"/>
    <cellStyle name="Normal 235 2" xfId="30209"/>
    <cellStyle name="Normal 236" xfId="30210"/>
    <cellStyle name="Normal 236 2" xfId="30211"/>
    <cellStyle name="Normal 237" xfId="30212"/>
    <cellStyle name="Normal 237 2" xfId="30213"/>
    <cellStyle name="Normal 238" xfId="30214"/>
    <cellStyle name="Normal 238 2" xfId="30215"/>
    <cellStyle name="Normal 239" xfId="30216"/>
    <cellStyle name="Normal 239 2" xfId="30217"/>
    <cellStyle name="Normal 24" xfId="30218"/>
    <cellStyle name="Normal 24 10" xfId="30219"/>
    <cellStyle name="Normal 24 10 2" xfId="30220"/>
    <cellStyle name="Normal 24 10 2 2" xfId="30221"/>
    <cellStyle name="Normal 24 10 2 2 2" xfId="30222"/>
    <cellStyle name="Normal 24 10 2 2 3" xfId="30223"/>
    <cellStyle name="Normal 24 10 2 3" xfId="30224"/>
    <cellStyle name="Normal 24 10 2 4" xfId="30225"/>
    <cellStyle name="Normal 24 10 3" xfId="30226"/>
    <cellStyle name="Normal 24 10 3 2" xfId="30227"/>
    <cellStyle name="Normal 24 10 3 3" xfId="30228"/>
    <cellStyle name="Normal 24 10 4" xfId="30229"/>
    <cellStyle name="Normal 24 10 5" xfId="30230"/>
    <cellStyle name="Normal 24 10 6" xfId="30231"/>
    <cellStyle name="Normal 24 10 7" xfId="30232"/>
    <cellStyle name="Normal 24 10 8" xfId="30233"/>
    <cellStyle name="Normal 24 11" xfId="30234"/>
    <cellStyle name="Normal 24 11 2" xfId="30235"/>
    <cellStyle name="Normal 24 11 2 2" xfId="30236"/>
    <cellStyle name="Normal 24 11 2 2 2" xfId="30237"/>
    <cellStyle name="Normal 24 11 2 2 3" xfId="30238"/>
    <cellStyle name="Normal 24 11 2 3" xfId="30239"/>
    <cellStyle name="Normal 24 11 2 4" xfId="30240"/>
    <cellStyle name="Normal 24 11 3" xfId="30241"/>
    <cellStyle name="Normal 24 11 3 2" xfId="30242"/>
    <cellStyle name="Normal 24 11 3 3" xfId="30243"/>
    <cellStyle name="Normal 24 11 4" xfId="30244"/>
    <cellStyle name="Normal 24 11 5" xfId="30245"/>
    <cellStyle name="Normal 24 12" xfId="30246"/>
    <cellStyle name="Normal 24 12 2" xfId="30247"/>
    <cellStyle name="Normal 24 12 2 2" xfId="30248"/>
    <cellStyle name="Normal 24 12 2 3" xfId="30249"/>
    <cellStyle name="Normal 24 12 3" xfId="30250"/>
    <cellStyle name="Normal 24 12 4" xfId="30251"/>
    <cellStyle name="Normal 24 13" xfId="30252"/>
    <cellStyle name="Normal 24 13 2" xfId="30253"/>
    <cellStyle name="Normal 24 13 2 2" xfId="30254"/>
    <cellStyle name="Normal 24 13 2 3" xfId="30255"/>
    <cellStyle name="Normal 24 13 3" xfId="30256"/>
    <cellStyle name="Normal 24 13 4" xfId="30257"/>
    <cellStyle name="Normal 24 14" xfId="30258"/>
    <cellStyle name="Normal 24 14 2" xfId="30259"/>
    <cellStyle name="Normal 24 14 3" xfId="30260"/>
    <cellStyle name="Normal 24 15" xfId="30261"/>
    <cellStyle name="Normal 24 16" xfId="30262"/>
    <cellStyle name="Normal 24 17" xfId="30263"/>
    <cellStyle name="Normal 24 2" xfId="30264"/>
    <cellStyle name="Normal 24 2 10" xfId="30265"/>
    <cellStyle name="Normal 24 2 10 2" xfId="30266"/>
    <cellStyle name="Normal 24 2 10 2 2" xfId="30267"/>
    <cellStyle name="Normal 24 2 10 2 2 2" xfId="30268"/>
    <cellStyle name="Normal 24 2 10 2 2 3" xfId="30269"/>
    <cellStyle name="Normal 24 2 10 2 3" xfId="30270"/>
    <cellStyle name="Normal 24 2 10 2 4" xfId="30271"/>
    <cellStyle name="Normal 24 2 10 3" xfId="30272"/>
    <cellStyle name="Normal 24 2 10 3 2" xfId="30273"/>
    <cellStyle name="Normal 24 2 10 3 3" xfId="30274"/>
    <cellStyle name="Normal 24 2 10 4" xfId="30275"/>
    <cellStyle name="Normal 24 2 10 5" xfId="30276"/>
    <cellStyle name="Normal 24 2 11" xfId="30277"/>
    <cellStyle name="Normal 24 2 11 2" xfId="30278"/>
    <cellStyle name="Normal 24 2 11 2 2" xfId="30279"/>
    <cellStyle name="Normal 24 2 11 2 2 2" xfId="30280"/>
    <cellStyle name="Normal 24 2 11 2 2 3" xfId="30281"/>
    <cellStyle name="Normal 24 2 11 2 3" xfId="30282"/>
    <cellStyle name="Normal 24 2 11 2 4" xfId="30283"/>
    <cellStyle name="Normal 24 2 11 3" xfId="30284"/>
    <cellStyle name="Normal 24 2 11 3 2" xfId="30285"/>
    <cellStyle name="Normal 24 2 11 3 3" xfId="30286"/>
    <cellStyle name="Normal 24 2 11 4" xfId="30287"/>
    <cellStyle name="Normal 24 2 11 5" xfId="30288"/>
    <cellStyle name="Normal 24 2 12" xfId="30289"/>
    <cellStyle name="Normal 24 2 12 2" xfId="30290"/>
    <cellStyle name="Normal 24 2 12 2 2" xfId="30291"/>
    <cellStyle name="Normal 24 2 12 2 3" xfId="30292"/>
    <cellStyle name="Normal 24 2 12 3" xfId="30293"/>
    <cellStyle name="Normal 24 2 12 4" xfId="30294"/>
    <cellStyle name="Normal 24 2 13" xfId="30295"/>
    <cellStyle name="Normal 24 2 13 2" xfId="30296"/>
    <cellStyle name="Normal 24 2 13 2 2" xfId="30297"/>
    <cellStyle name="Normal 24 2 13 2 3" xfId="30298"/>
    <cellStyle name="Normal 24 2 13 3" xfId="30299"/>
    <cellStyle name="Normal 24 2 13 4" xfId="30300"/>
    <cellStyle name="Normal 24 2 14" xfId="30301"/>
    <cellStyle name="Normal 24 2 14 2" xfId="30302"/>
    <cellStyle name="Normal 24 2 14 3" xfId="30303"/>
    <cellStyle name="Normal 24 2 15" xfId="30304"/>
    <cellStyle name="Normal 24 2 16" xfId="30305"/>
    <cellStyle name="Normal 24 2 17" xfId="30306"/>
    <cellStyle name="Normal 24 2 2" xfId="30307"/>
    <cellStyle name="Normal 24 2 2 2" xfId="30308"/>
    <cellStyle name="Normal 24 2 2 2 2" xfId="30309"/>
    <cellStyle name="Normal 24 2 2 2 2 2" xfId="30310"/>
    <cellStyle name="Normal 24 2 2 2 2 2 2" xfId="30311"/>
    <cellStyle name="Normal 24 2 2 2 2 2 3" xfId="30312"/>
    <cellStyle name="Normal 24 2 2 2 2 3" xfId="30313"/>
    <cellStyle name="Normal 24 2 2 2 2 4" xfId="30314"/>
    <cellStyle name="Normal 24 2 2 2 3" xfId="30315"/>
    <cellStyle name="Normal 24 2 2 2 3 2" xfId="30316"/>
    <cellStyle name="Normal 24 2 2 2 3 3" xfId="30317"/>
    <cellStyle name="Normal 24 2 2 2 4" xfId="30318"/>
    <cellStyle name="Normal 24 2 2 2 5" xfId="30319"/>
    <cellStyle name="Normal 24 2 2 2 6" xfId="30320"/>
    <cellStyle name="Normal 24 2 2 2 7" xfId="30321"/>
    <cellStyle name="Normal 24 2 2 3" xfId="30322"/>
    <cellStyle name="Normal 24 2 2 3 2" xfId="30323"/>
    <cellStyle name="Normal 24 2 2 3 2 2" xfId="30324"/>
    <cellStyle name="Normal 24 2 2 3 2 2 2" xfId="30325"/>
    <cellStyle name="Normal 24 2 2 3 2 2 3" xfId="30326"/>
    <cellStyle name="Normal 24 2 2 3 2 3" xfId="30327"/>
    <cellStyle name="Normal 24 2 2 3 2 4" xfId="30328"/>
    <cellStyle name="Normal 24 2 2 3 3" xfId="30329"/>
    <cellStyle name="Normal 24 2 2 3 3 2" xfId="30330"/>
    <cellStyle name="Normal 24 2 2 3 3 3" xfId="30331"/>
    <cellStyle name="Normal 24 2 2 3 4" xfId="30332"/>
    <cellStyle name="Normal 24 2 2 3 5" xfId="30333"/>
    <cellStyle name="Normal 24 2 2 4" xfId="30334"/>
    <cellStyle name="Normal 24 2 2 4 2" xfId="30335"/>
    <cellStyle name="Normal 24 2 2 4 2 2" xfId="30336"/>
    <cellStyle name="Normal 24 2 2 4 2 2 2" xfId="30337"/>
    <cellStyle name="Normal 24 2 2 4 2 2 3" xfId="30338"/>
    <cellStyle name="Normal 24 2 2 4 2 3" xfId="30339"/>
    <cellStyle name="Normal 24 2 2 4 2 4" xfId="30340"/>
    <cellStyle name="Normal 24 2 2 4 3" xfId="30341"/>
    <cellStyle name="Normal 24 2 2 4 3 2" xfId="30342"/>
    <cellStyle name="Normal 24 2 2 4 3 3" xfId="30343"/>
    <cellStyle name="Normal 24 2 2 4 4" xfId="30344"/>
    <cellStyle name="Normal 24 2 2 4 5" xfId="30345"/>
    <cellStyle name="Normal 24 2 2 5" xfId="30346"/>
    <cellStyle name="Normal 24 2 2 5 2" xfId="30347"/>
    <cellStyle name="Normal 24 2 2 5 2 2" xfId="30348"/>
    <cellStyle name="Normal 24 2 2 5 2 2 2" xfId="30349"/>
    <cellStyle name="Normal 24 2 2 5 2 2 3" xfId="30350"/>
    <cellStyle name="Normal 24 2 2 5 2 3" xfId="30351"/>
    <cellStyle name="Normal 24 2 2 5 2 4" xfId="30352"/>
    <cellStyle name="Normal 24 2 2 5 3" xfId="30353"/>
    <cellStyle name="Normal 24 2 2 5 3 2" xfId="30354"/>
    <cellStyle name="Normal 24 2 2 5 3 3" xfId="30355"/>
    <cellStyle name="Normal 24 2 2 5 4" xfId="30356"/>
    <cellStyle name="Normal 24 2 2 5 5" xfId="30357"/>
    <cellStyle name="Normal 24 2 2 6" xfId="30358"/>
    <cellStyle name="Normal 24 2 2 6 2" xfId="30359"/>
    <cellStyle name="Normal 24 2 2 6 2 2" xfId="30360"/>
    <cellStyle name="Normal 24 2 2 6 2 3" xfId="30361"/>
    <cellStyle name="Normal 24 2 2 6 3" xfId="30362"/>
    <cellStyle name="Normal 24 2 2 6 4" xfId="30363"/>
    <cellStyle name="Normal 24 2 2 7" xfId="30364"/>
    <cellStyle name="Normal 24 2 3" xfId="30365"/>
    <cellStyle name="Normal 24 2 3 2" xfId="30366"/>
    <cellStyle name="Normal 24 2 3 2 2" xfId="30367"/>
    <cellStyle name="Normal 24 2 3 3" xfId="30368"/>
    <cellStyle name="Normal 24 2 4" xfId="30369"/>
    <cellStyle name="Normal 24 2 4 2" xfId="30370"/>
    <cellStyle name="Normal 24 2 4 2 2" xfId="30371"/>
    <cellStyle name="Normal 24 2 4 3" xfId="30372"/>
    <cellStyle name="Normal 24 2 4 3 2" xfId="30373"/>
    <cellStyle name="Normal 24 2 4 3 2 2" xfId="30374"/>
    <cellStyle name="Normal 24 2 4 3 2 3" xfId="30375"/>
    <cellStyle name="Normal 24 2 4 3 3" xfId="30376"/>
    <cellStyle name="Normal 24 2 4 3 4" xfId="30377"/>
    <cellStyle name="Normal 24 2 4 4" xfId="30378"/>
    <cellStyle name="Normal 24 2 4 4 2" xfId="30379"/>
    <cellStyle name="Normal 24 2 4 4 3" xfId="30380"/>
    <cellStyle name="Normal 24 2 4 5" xfId="30381"/>
    <cellStyle name="Normal 24 2 4 6" xfId="30382"/>
    <cellStyle name="Normal 24 2 4 7" xfId="30383"/>
    <cellStyle name="Normal 24 2 5" xfId="30384"/>
    <cellStyle name="Normal 24 2 5 2" xfId="30385"/>
    <cellStyle name="Normal 24 2 5 2 2" xfId="30386"/>
    <cellStyle name="Normal 24 2 5 2 2 2" xfId="30387"/>
    <cellStyle name="Normal 24 2 5 2 2 2 2" xfId="30388"/>
    <cellStyle name="Normal 24 2 5 2 2 2 3" xfId="30389"/>
    <cellStyle name="Normal 24 2 5 2 2 3" xfId="30390"/>
    <cellStyle name="Normal 24 2 5 2 2 4" xfId="30391"/>
    <cellStyle name="Normal 24 2 5 2 3" xfId="30392"/>
    <cellStyle name="Normal 24 2 5 2 3 2" xfId="30393"/>
    <cellStyle name="Normal 24 2 5 2 3 3" xfId="30394"/>
    <cellStyle name="Normal 24 2 5 2 4" xfId="30395"/>
    <cellStyle name="Normal 24 2 5 2 5" xfId="30396"/>
    <cellStyle name="Normal 24 2 5 3" xfId="30397"/>
    <cellStyle name="Normal 24 2 5 3 2" xfId="30398"/>
    <cellStyle name="Normal 24 2 5 3 2 2" xfId="30399"/>
    <cellStyle name="Normal 24 2 5 3 2 2 2" xfId="30400"/>
    <cellStyle name="Normal 24 2 5 3 2 2 3" xfId="30401"/>
    <cellStyle name="Normal 24 2 5 3 2 3" xfId="30402"/>
    <cellStyle name="Normal 24 2 5 3 2 4" xfId="30403"/>
    <cellStyle name="Normal 24 2 5 3 3" xfId="30404"/>
    <cellStyle name="Normal 24 2 5 3 3 2" xfId="30405"/>
    <cellStyle name="Normal 24 2 5 3 3 3" xfId="30406"/>
    <cellStyle name="Normal 24 2 5 3 4" xfId="30407"/>
    <cellStyle name="Normal 24 2 5 3 5" xfId="30408"/>
    <cellStyle name="Normal 24 2 5 4" xfId="30409"/>
    <cellStyle name="Normal 24 2 5 4 2" xfId="30410"/>
    <cellStyle name="Normal 24 2 5 4 2 2" xfId="30411"/>
    <cellStyle name="Normal 24 2 5 4 2 2 2" xfId="30412"/>
    <cellStyle name="Normal 24 2 5 4 2 2 3" xfId="30413"/>
    <cellStyle name="Normal 24 2 5 4 2 3" xfId="30414"/>
    <cellStyle name="Normal 24 2 5 4 2 4" xfId="30415"/>
    <cellStyle name="Normal 24 2 5 4 3" xfId="30416"/>
    <cellStyle name="Normal 24 2 5 4 3 2" xfId="30417"/>
    <cellStyle name="Normal 24 2 5 4 3 3" xfId="30418"/>
    <cellStyle name="Normal 24 2 5 4 4" xfId="30419"/>
    <cellStyle name="Normal 24 2 5 4 5" xfId="30420"/>
    <cellStyle name="Normal 24 2 5 5" xfId="30421"/>
    <cellStyle name="Normal 24 2 5 5 2" xfId="30422"/>
    <cellStyle name="Normal 24 2 5 5 2 2" xfId="30423"/>
    <cellStyle name="Normal 24 2 5 5 2 3" xfId="30424"/>
    <cellStyle name="Normal 24 2 5 5 3" xfId="30425"/>
    <cellStyle name="Normal 24 2 5 5 4" xfId="30426"/>
    <cellStyle name="Normal 24 2 5 6" xfId="30427"/>
    <cellStyle name="Normal 24 2 5 6 2" xfId="30428"/>
    <cellStyle name="Normal 24 2 5 6 3" xfId="30429"/>
    <cellStyle name="Normal 24 2 5 7" xfId="30430"/>
    <cellStyle name="Normal 24 2 5 8" xfId="30431"/>
    <cellStyle name="Normal 24 2 5 9" xfId="30432"/>
    <cellStyle name="Normal 24 2 6" xfId="30433"/>
    <cellStyle name="Normal 24 2 6 2" xfId="30434"/>
    <cellStyle name="Normal 24 2 6 2 2" xfId="30435"/>
    <cellStyle name="Normal 24 2 6 2 2 2" xfId="30436"/>
    <cellStyle name="Normal 24 2 6 2 2 2 2" xfId="30437"/>
    <cellStyle name="Normal 24 2 6 2 2 2 3" xfId="30438"/>
    <cellStyle name="Normal 24 2 6 2 2 3" xfId="30439"/>
    <cellStyle name="Normal 24 2 6 2 2 4" xfId="30440"/>
    <cellStyle name="Normal 24 2 6 2 3" xfId="30441"/>
    <cellStyle name="Normal 24 2 6 2 3 2" xfId="30442"/>
    <cellStyle name="Normal 24 2 6 2 3 3" xfId="30443"/>
    <cellStyle name="Normal 24 2 6 2 4" xfId="30444"/>
    <cellStyle name="Normal 24 2 6 2 5" xfId="30445"/>
    <cellStyle name="Normal 24 2 6 3" xfId="30446"/>
    <cellStyle name="Normal 24 2 6 3 2" xfId="30447"/>
    <cellStyle name="Normal 24 2 6 3 2 2" xfId="30448"/>
    <cellStyle name="Normal 24 2 6 3 2 3" xfId="30449"/>
    <cellStyle name="Normal 24 2 6 3 3" xfId="30450"/>
    <cellStyle name="Normal 24 2 6 3 4" xfId="30451"/>
    <cellStyle name="Normal 24 2 6 4" xfId="30452"/>
    <cellStyle name="Normal 24 2 6 4 2" xfId="30453"/>
    <cellStyle name="Normal 24 2 6 4 3" xfId="30454"/>
    <cellStyle name="Normal 24 2 6 5" xfId="30455"/>
    <cellStyle name="Normal 24 2 6 6" xfId="30456"/>
    <cellStyle name="Normal 24 2 7" xfId="30457"/>
    <cellStyle name="Normal 24 2 7 2" xfId="30458"/>
    <cellStyle name="Normal 24 2 7 2 2" xfId="30459"/>
    <cellStyle name="Normal 24 2 7 2 2 2" xfId="30460"/>
    <cellStyle name="Normal 24 2 7 2 2 3" xfId="30461"/>
    <cellStyle name="Normal 24 2 7 2 3" xfId="30462"/>
    <cellStyle name="Normal 24 2 7 2 4" xfId="30463"/>
    <cellStyle name="Normal 24 2 7 3" xfId="30464"/>
    <cellStyle name="Normal 24 2 7 3 2" xfId="30465"/>
    <cellStyle name="Normal 24 2 7 3 3" xfId="30466"/>
    <cellStyle name="Normal 24 2 7 4" xfId="30467"/>
    <cellStyle name="Normal 24 2 7 5" xfId="30468"/>
    <cellStyle name="Normal 24 2 8" xfId="30469"/>
    <cellStyle name="Normal 24 2 8 2" xfId="30470"/>
    <cellStyle name="Normal 24 2 8 2 2" xfId="30471"/>
    <cellStyle name="Normal 24 2 8 2 2 2" xfId="30472"/>
    <cellStyle name="Normal 24 2 8 2 2 3" xfId="30473"/>
    <cellStyle name="Normal 24 2 8 2 3" xfId="30474"/>
    <cellStyle name="Normal 24 2 8 2 4" xfId="30475"/>
    <cellStyle name="Normal 24 2 8 3" xfId="30476"/>
    <cellStyle name="Normal 24 2 8 3 2" xfId="30477"/>
    <cellStyle name="Normal 24 2 8 3 3" xfId="30478"/>
    <cellStyle name="Normal 24 2 8 4" xfId="30479"/>
    <cellStyle name="Normal 24 2 8 5" xfId="30480"/>
    <cellStyle name="Normal 24 2 9" xfId="30481"/>
    <cellStyle name="Normal 24 2 9 2" xfId="30482"/>
    <cellStyle name="Normal 24 2 9 2 2" xfId="30483"/>
    <cellStyle name="Normal 24 2 9 2 2 2" xfId="30484"/>
    <cellStyle name="Normal 24 2 9 2 2 3" xfId="30485"/>
    <cellStyle name="Normal 24 2 9 2 3" xfId="30486"/>
    <cellStyle name="Normal 24 2 9 2 4" xfId="30487"/>
    <cellStyle name="Normal 24 2 9 3" xfId="30488"/>
    <cellStyle name="Normal 24 2 9 3 2" xfId="30489"/>
    <cellStyle name="Normal 24 2 9 3 3" xfId="30490"/>
    <cellStyle name="Normal 24 2 9 4" xfId="30491"/>
    <cellStyle name="Normal 24 2 9 5" xfId="30492"/>
    <cellStyle name="Normal 24 3" xfId="30493"/>
    <cellStyle name="Normal 24 3 2" xfId="30494"/>
    <cellStyle name="Normal 24 3 2 2" xfId="30495"/>
    <cellStyle name="Normal 24 3 3" xfId="30496"/>
    <cellStyle name="Normal 24 3 3 2" xfId="30497"/>
    <cellStyle name="Normal 24 3 4" xfId="30498"/>
    <cellStyle name="Normal 24 3 4 2" xfId="30499"/>
    <cellStyle name="Normal 24 3 4 2 2" xfId="30500"/>
    <cellStyle name="Normal 24 3 4 2 2 2" xfId="30501"/>
    <cellStyle name="Normal 24 3 4 2 2 3" xfId="30502"/>
    <cellStyle name="Normal 24 3 4 2 3" xfId="30503"/>
    <cellStyle name="Normal 24 3 4 2 4" xfId="30504"/>
    <cellStyle name="Normal 24 3 4 3" xfId="30505"/>
    <cellStyle name="Normal 24 3 4 3 2" xfId="30506"/>
    <cellStyle name="Normal 24 3 4 3 3" xfId="30507"/>
    <cellStyle name="Normal 24 3 4 4" xfId="30508"/>
    <cellStyle name="Normal 24 3 4 5" xfId="30509"/>
    <cellStyle name="Normal 24 3 5" xfId="30510"/>
    <cellStyle name="Normal 24 3 5 2" xfId="30511"/>
    <cellStyle name="Normal 24 3 5 2 2" xfId="30512"/>
    <cellStyle name="Normal 24 3 5 2 2 2" xfId="30513"/>
    <cellStyle name="Normal 24 3 5 2 2 3" xfId="30514"/>
    <cellStyle name="Normal 24 3 5 2 3" xfId="30515"/>
    <cellStyle name="Normal 24 3 5 2 4" xfId="30516"/>
    <cellStyle name="Normal 24 3 5 3" xfId="30517"/>
    <cellStyle name="Normal 24 3 5 3 2" xfId="30518"/>
    <cellStyle name="Normal 24 3 5 3 3" xfId="30519"/>
    <cellStyle name="Normal 24 3 5 4" xfId="30520"/>
    <cellStyle name="Normal 24 3 5 5" xfId="30521"/>
    <cellStyle name="Normal 24 3 6" xfId="30522"/>
    <cellStyle name="Normal 24 3 6 2" xfId="30523"/>
    <cellStyle name="Normal 24 3 7" xfId="30524"/>
    <cellStyle name="Normal 24 3 8" xfId="30525"/>
    <cellStyle name="Normal 24 4" xfId="30526"/>
    <cellStyle name="Normal 24 4 2" xfId="30527"/>
    <cellStyle name="Normal 24 4 2 2" xfId="30528"/>
    <cellStyle name="Normal 24 4 2 2 2" xfId="30529"/>
    <cellStyle name="Normal 24 4 2 2 2 2" xfId="30530"/>
    <cellStyle name="Normal 24 4 2 2 2 3" xfId="30531"/>
    <cellStyle name="Normal 24 4 2 2 3" xfId="30532"/>
    <cellStyle name="Normal 24 4 2 2 4" xfId="30533"/>
    <cellStyle name="Normal 24 4 2 3" xfId="30534"/>
    <cellStyle name="Normal 24 4 2 3 2" xfId="30535"/>
    <cellStyle name="Normal 24 4 2 3 3" xfId="30536"/>
    <cellStyle name="Normal 24 4 2 4" xfId="30537"/>
    <cellStyle name="Normal 24 4 2 5" xfId="30538"/>
    <cellStyle name="Normal 24 4 2 6" xfId="30539"/>
    <cellStyle name="Normal 24 4 2 7" xfId="30540"/>
    <cellStyle name="Normal 24 4 3" xfId="30541"/>
    <cellStyle name="Normal 24 4 3 2" xfId="30542"/>
    <cellStyle name="Normal 24 4 3 2 2" xfId="30543"/>
    <cellStyle name="Normal 24 4 3 2 2 2" xfId="30544"/>
    <cellStyle name="Normal 24 4 3 2 2 3" xfId="30545"/>
    <cellStyle name="Normal 24 4 3 2 3" xfId="30546"/>
    <cellStyle name="Normal 24 4 3 2 4" xfId="30547"/>
    <cellStyle name="Normal 24 4 3 3" xfId="30548"/>
    <cellStyle name="Normal 24 4 3 3 2" xfId="30549"/>
    <cellStyle name="Normal 24 4 3 3 3" xfId="30550"/>
    <cellStyle name="Normal 24 4 3 4" xfId="30551"/>
    <cellStyle name="Normal 24 4 3 5" xfId="30552"/>
    <cellStyle name="Normal 24 4 4" xfId="30553"/>
    <cellStyle name="Normal 24 4 4 2" xfId="30554"/>
    <cellStyle name="Normal 24 4 4 2 2" xfId="30555"/>
    <cellStyle name="Normal 24 4 4 2 2 2" xfId="30556"/>
    <cellStyle name="Normal 24 4 4 2 2 3" xfId="30557"/>
    <cellStyle name="Normal 24 4 4 2 3" xfId="30558"/>
    <cellStyle name="Normal 24 4 4 2 4" xfId="30559"/>
    <cellStyle name="Normal 24 4 4 3" xfId="30560"/>
    <cellStyle name="Normal 24 4 4 3 2" xfId="30561"/>
    <cellStyle name="Normal 24 4 4 3 3" xfId="30562"/>
    <cellStyle name="Normal 24 4 4 4" xfId="30563"/>
    <cellStyle name="Normal 24 4 4 5" xfId="30564"/>
    <cellStyle name="Normal 24 4 5" xfId="30565"/>
    <cellStyle name="Normal 24 4 5 2" xfId="30566"/>
    <cellStyle name="Normal 24 4 5 2 2" xfId="30567"/>
    <cellStyle name="Normal 24 4 5 2 2 2" xfId="30568"/>
    <cellStyle name="Normal 24 4 5 2 2 3" xfId="30569"/>
    <cellStyle name="Normal 24 4 5 2 3" xfId="30570"/>
    <cellStyle name="Normal 24 4 5 2 4" xfId="30571"/>
    <cellStyle name="Normal 24 4 5 3" xfId="30572"/>
    <cellStyle name="Normal 24 4 5 3 2" xfId="30573"/>
    <cellStyle name="Normal 24 4 5 3 3" xfId="30574"/>
    <cellStyle name="Normal 24 4 5 4" xfId="30575"/>
    <cellStyle name="Normal 24 4 5 5" xfId="30576"/>
    <cellStyle name="Normal 24 4 6" xfId="30577"/>
    <cellStyle name="Normal 24 4 6 2" xfId="30578"/>
    <cellStyle name="Normal 24 4 6 2 2" xfId="30579"/>
    <cellStyle name="Normal 24 4 6 2 2 2" xfId="30580"/>
    <cellStyle name="Normal 24 4 6 2 2 3" xfId="30581"/>
    <cellStyle name="Normal 24 4 6 2 3" xfId="30582"/>
    <cellStyle name="Normal 24 4 6 2 4" xfId="30583"/>
    <cellStyle name="Normal 24 4 6 3" xfId="30584"/>
    <cellStyle name="Normal 24 4 6 3 2" xfId="30585"/>
    <cellStyle name="Normal 24 4 6 3 3" xfId="30586"/>
    <cellStyle name="Normal 24 4 6 4" xfId="30587"/>
    <cellStyle name="Normal 24 4 6 5" xfId="30588"/>
    <cellStyle name="Normal 24 4 7" xfId="30589"/>
    <cellStyle name="Normal 24 4 7 2" xfId="30590"/>
    <cellStyle name="Normal 24 4 7 2 2" xfId="30591"/>
    <cellStyle name="Normal 24 4 7 2 3" xfId="30592"/>
    <cellStyle name="Normal 24 4 7 3" xfId="30593"/>
    <cellStyle name="Normal 24 4 7 4" xfId="30594"/>
    <cellStyle name="Normal 24 4 8" xfId="30595"/>
    <cellStyle name="Normal 24 5" xfId="30596"/>
    <cellStyle name="Normal 24 5 2" xfId="30597"/>
    <cellStyle name="Normal 24 5 2 2" xfId="30598"/>
    <cellStyle name="Normal 24 5 2 2 2" xfId="30599"/>
    <cellStyle name="Normal 24 5 2 2 2 2" xfId="30600"/>
    <cellStyle name="Normal 24 5 2 2 2 3" xfId="30601"/>
    <cellStyle name="Normal 24 5 2 2 3" xfId="30602"/>
    <cellStyle name="Normal 24 5 2 2 4" xfId="30603"/>
    <cellStyle name="Normal 24 5 2 3" xfId="30604"/>
    <cellStyle name="Normal 24 5 2 3 2" xfId="30605"/>
    <cellStyle name="Normal 24 5 2 3 3" xfId="30606"/>
    <cellStyle name="Normal 24 5 2 4" xfId="30607"/>
    <cellStyle name="Normal 24 5 2 5" xfId="30608"/>
    <cellStyle name="Normal 24 5 3" xfId="30609"/>
    <cellStyle name="Normal 24 5 3 2" xfId="30610"/>
    <cellStyle name="Normal 24 5 3 2 2" xfId="30611"/>
    <cellStyle name="Normal 24 5 3 2 2 2" xfId="30612"/>
    <cellStyle name="Normal 24 5 3 2 2 3" xfId="30613"/>
    <cellStyle name="Normal 24 5 3 2 3" xfId="30614"/>
    <cellStyle name="Normal 24 5 3 2 4" xfId="30615"/>
    <cellStyle name="Normal 24 5 3 3" xfId="30616"/>
    <cellStyle name="Normal 24 5 3 3 2" xfId="30617"/>
    <cellStyle name="Normal 24 5 3 3 3" xfId="30618"/>
    <cellStyle name="Normal 24 5 3 4" xfId="30619"/>
    <cellStyle name="Normal 24 5 3 5" xfId="30620"/>
    <cellStyle name="Normal 24 5 4" xfId="30621"/>
    <cellStyle name="Normal 24 5 4 2" xfId="30622"/>
    <cellStyle name="Normal 24 5 4 2 2" xfId="30623"/>
    <cellStyle name="Normal 24 5 4 2 2 2" xfId="30624"/>
    <cellStyle name="Normal 24 5 4 2 2 3" xfId="30625"/>
    <cellStyle name="Normal 24 5 4 2 3" xfId="30626"/>
    <cellStyle name="Normal 24 5 4 2 4" xfId="30627"/>
    <cellStyle name="Normal 24 5 4 3" xfId="30628"/>
    <cellStyle name="Normal 24 5 4 3 2" xfId="30629"/>
    <cellStyle name="Normal 24 5 4 3 3" xfId="30630"/>
    <cellStyle name="Normal 24 5 4 4" xfId="30631"/>
    <cellStyle name="Normal 24 5 4 5" xfId="30632"/>
    <cellStyle name="Normal 24 5 5" xfId="30633"/>
    <cellStyle name="Normal 24 5 5 2" xfId="30634"/>
    <cellStyle name="Normal 24 5 5 2 2" xfId="30635"/>
    <cellStyle name="Normal 24 5 5 2 2 2" xfId="30636"/>
    <cellStyle name="Normal 24 5 5 2 2 3" xfId="30637"/>
    <cellStyle name="Normal 24 5 5 2 3" xfId="30638"/>
    <cellStyle name="Normal 24 5 5 2 4" xfId="30639"/>
    <cellStyle name="Normal 24 5 5 3" xfId="30640"/>
    <cellStyle name="Normal 24 5 5 3 2" xfId="30641"/>
    <cellStyle name="Normal 24 5 5 3 3" xfId="30642"/>
    <cellStyle name="Normal 24 5 5 4" xfId="30643"/>
    <cellStyle name="Normal 24 5 5 5" xfId="30644"/>
    <cellStyle name="Normal 24 5 6" xfId="30645"/>
    <cellStyle name="Normal 24 5 6 2" xfId="30646"/>
    <cellStyle name="Normal 24 5 6 2 2" xfId="30647"/>
    <cellStyle name="Normal 24 5 6 2 3" xfId="30648"/>
    <cellStyle name="Normal 24 5 6 3" xfId="30649"/>
    <cellStyle name="Normal 24 5 6 4" xfId="30650"/>
    <cellStyle name="Normal 24 5 7" xfId="30651"/>
    <cellStyle name="Normal 24 5 8" xfId="30652"/>
    <cellStyle name="Normal 24 6" xfId="30653"/>
    <cellStyle name="Normal 24 6 2" xfId="30654"/>
    <cellStyle name="Normal 24 6 2 2" xfId="30655"/>
    <cellStyle name="Normal 24 6 3" xfId="30656"/>
    <cellStyle name="Normal 24 6 3 2" xfId="30657"/>
    <cellStyle name="Normal 24 6 3 2 2" xfId="30658"/>
    <cellStyle name="Normal 24 6 3 2 3" xfId="30659"/>
    <cellStyle name="Normal 24 6 3 3" xfId="30660"/>
    <cellStyle name="Normal 24 6 3 4" xfId="30661"/>
    <cellStyle name="Normal 24 6 4" xfId="30662"/>
    <cellStyle name="Normal 24 6 4 2" xfId="30663"/>
    <cellStyle name="Normal 24 6 4 3" xfId="30664"/>
    <cellStyle name="Normal 24 6 5" xfId="30665"/>
    <cellStyle name="Normal 24 6 6" xfId="30666"/>
    <cellStyle name="Normal 24 6 7" xfId="30667"/>
    <cellStyle name="Normal 24 6 8" xfId="30668"/>
    <cellStyle name="Normal 24 7" xfId="30669"/>
    <cellStyle name="Normal 24 7 10" xfId="30670"/>
    <cellStyle name="Normal 24 7 2" xfId="30671"/>
    <cellStyle name="Normal 24 7 2 2" xfId="30672"/>
    <cellStyle name="Normal 24 7 2 2 2" xfId="30673"/>
    <cellStyle name="Normal 24 7 2 2 2 2" xfId="30674"/>
    <cellStyle name="Normal 24 7 2 2 2 3" xfId="30675"/>
    <cellStyle name="Normal 24 7 2 2 3" xfId="30676"/>
    <cellStyle name="Normal 24 7 2 2 4" xfId="30677"/>
    <cellStyle name="Normal 24 7 2 3" xfId="30678"/>
    <cellStyle name="Normal 24 7 2 3 2" xfId="30679"/>
    <cellStyle name="Normal 24 7 2 3 3" xfId="30680"/>
    <cellStyle name="Normal 24 7 2 4" xfId="30681"/>
    <cellStyle name="Normal 24 7 2 5" xfId="30682"/>
    <cellStyle name="Normal 24 7 3" xfId="30683"/>
    <cellStyle name="Normal 24 7 3 2" xfId="30684"/>
    <cellStyle name="Normal 24 7 3 2 2" xfId="30685"/>
    <cellStyle name="Normal 24 7 3 2 2 2" xfId="30686"/>
    <cellStyle name="Normal 24 7 3 2 2 3" xfId="30687"/>
    <cellStyle name="Normal 24 7 3 2 3" xfId="30688"/>
    <cellStyle name="Normal 24 7 3 2 4" xfId="30689"/>
    <cellStyle name="Normal 24 7 3 3" xfId="30690"/>
    <cellStyle name="Normal 24 7 3 3 2" xfId="30691"/>
    <cellStyle name="Normal 24 7 3 3 3" xfId="30692"/>
    <cellStyle name="Normal 24 7 3 4" xfId="30693"/>
    <cellStyle name="Normal 24 7 3 5" xfId="30694"/>
    <cellStyle name="Normal 24 7 4" xfId="30695"/>
    <cellStyle name="Normal 24 7 4 2" xfId="30696"/>
    <cellStyle name="Normal 24 7 4 2 2" xfId="30697"/>
    <cellStyle name="Normal 24 7 4 2 2 2" xfId="30698"/>
    <cellStyle name="Normal 24 7 4 2 2 3" xfId="30699"/>
    <cellStyle name="Normal 24 7 4 2 3" xfId="30700"/>
    <cellStyle name="Normal 24 7 4 2 4" xfId="30701"/>
    <cellStyle name="Normal 24 7 4 3" xfId="30702"/>
    <cellStyle name="Normal 24 7 4 3 2" xfId="30703"/>
    <cellStyle name="Normal 24 7 4 3 3" xfId="30704"/>
    <cellStyle name="Normal 24 7 4 4" xfId="30705"/>
    <cellStyle name="Normal 24 7 4 5" xfId="30706"/>
    <cellStyle name="Normal 24 7 5" xfId="30707"/>
    <cellStyle name="Normal 24 7 5 2" xfId="30708"/>
    <cellStyle name="Normal 24 7 5 2 2" xfId="30709"/>
    <cellStyle name="Normal 24 7 5 2 2 2" xfId="30710"/>
    <cellStyle name="Normal 24 7 5 2 2 3" xfId="30711"/>
    <cellStyle name="Normal 24 7 5 2 3" xfId="30712"/>
    <cellStyle name="Normal 24 7 5 2 4" xfId="30713"/>
    <cellStyle name="Normal 24 7 5 3" xfId="30714"/>
    <cellStyle name="Normal 24 7 5 3 2" xfId="30715"/>
    <cellStyle name="Normal 24 7 5 3 3" xfId="30716"/>
    <cellStyle name="Normal 24 7 5 4" xfId="30717"/>
    <cellStyle name="Normal 24 7 5 5" xfId="30718"/>
    <cellStyle name="Normal 24 7 6" xfId="30719"/>
    <cellStyle name="Normal 24 7 6 2" xfId="30720"/>
    <cellStyle name="Normal 24 7 6 2 2" xfId="30721"/>
    <cellStyle name="Normal 24 7 6 2 3" xfId="30722"/>
    <cellStyle name="Normal 24 7 6 3" xfId="30723"/>
    <cellStyle name="Normal 24 7 6 4" xfId="30724"/>
    <cellStyle name="Normal 24 7 7" xfId="30725"/>
    <cellStyle name="Normal 24 7 7 2" xfId="30726"/>
    <cellStyle name="Normal 24 7 7 3" xfId="30727"/>
    <cellStyle name="Normal 24 7 8" xfId="30728"/>
    <cellStyle name="Normal 24 7 9" xfId="30729"/>
    <cellStyle name="Normal 24 8" xfId="30730"/>
    <cellStyle name="Normal 24 8 2" xfId="30731"/>
    <cellStyle name="Normal 24 8 2 2" xfId="30732"/>
    <cellStyle name="Normal 24 8 2 2 2" xfId="30733"/>
    <cellStyle name="Normal 24 8 2 2 2 2" xfId="30734"/>
    <cellStyle name="Normal 24 8 2 2 2 3" xfId="30735"/>
    <cellStyle name="Normal 24 8 2 2 3" xfId="30736"/>
    <cellStyle name="Normal 24 8 2 2 4" xfId="30737"/>
    <cellStyle name="Normal 24 8 2 3" xfId="30738"/>
    <cellStyle name="Normal 24 8 2 3 2" xfId="30739"/>
    <cellStyle name="Normal 24 8 2 3 3" xfId="30740"/>
    <cellStyle name="Normal 24 8 2 4" xfId="30741"/>
    <cellStyle name="Normal 24 8 2 5" xfId="30742"/>
    <cellStyle name="Normal 24 8 3" xfId="30743"/>
    <cellStyle name="Normal 24 8 3 2" xfId="30744"/>
    <cellStyle name="Normal 24 8 3 2 2" xfId="30745"/>
    <cellStyle name="Normal 24 8 3 2 3" xfId="30746"/>
    <cellStyle name="Normal 24 8 3 3" xfId="30747"/>
    <cellStyle name="Normal 24 8 3 4" xfId="30748"/>
    <cellStyle name="Normal 24 8 4" xfId="30749"/>
    <cellStyle name="Normal 24 8 4 2" xfId="30750"/>
    <cellStyle name="Normal 24 8 4 3" xfId="30751"/>
    <cellStyle name="Normal 24 8 5" xfId="30752"/>
    <cellStyle name="Normal 24 8 6" xfId="30753"/>
    <cellStyle name="Normal 24 8 7" xfId="30754"/>
    <cellStyle name="Normal 24 8 8" xfId="30755"/>
    <cellStyle name="Normal 24 9" xfId="30756"/>
    <cellStyle name="Normal 24 9 2" xfId="30757"/>
    <cellStyle name="Normal 24 9 2 2" xfId="30758"/>
    <cellStyle name="Normal 24 9 2 2 2" xfId="30759"/>
    <cellStyle name="Normal 24 9 2 2 3" xfId="30760"/>
    <cellStyle name="Normal 24 9 2 3" xfId="30761"/>
    <cellStyle name="Normal 24 9 2 4" xfId="30762"/>
    <cellStyle name="Normal 24 9 3" xfId="30763"/>
    <cellStyle name="Normal 24 9 3 2" xfId="30764"/>
    <cellStyle name="Normal 24 9 3 3" xfId="30765"/>
    <cellStyle name="Normal 24 9 4" xfId="30766"/>
    <cellStyle name="Normal 24 9 5" xfId="30767"/>
    <cellStyle name="Normal 24 9 6" xfId="30768"/>
    <cellStyle name="Normal 24 9 7" xfId="30769"/>
    <cellStyle name="Normal 24 9 8" xfId="30770"/>
    <cellStyle name="Normal 240" xfId="30771"/>
    <cellStyle name="Normal 240 2" xfId="30772"/>
    <cellStyle name="Normal 241" xfId="30773"/>
    <cellStyle name="Normal 241 2" xfId="30774"/>
    <cellStyle name="Normal 242" xfId="30775"/>
    <cellStyle name="Normal 242 2" xfId="30776"/>
    <cellStyle name="Normal 243" xfId="30777"/>
    <cellStyle name="Normal 243 2" xfId="30778"/>
    <cellStyle name="Normal 244" xfId="30779"/>
    <cellStyle name="Normal 244 2" xfId="30780"/>
    <cellStyle name="Normal 245" xfId="30781"/>
    <cellStyle name="Normal 245 2" xfId="30782"/>
    <cellStyle name="Normal 246" xfId="30783"/>
    <cellStyle name="Normal 246 2" xfId="30784"/>
    <cellStyle name="Normal 247" xfId="30785"/>
    <cellStyle name="Normal 247 2" xfId="30786"/>
    <cellStyle name="Normal 248" xfId="30787"/>
    <cellStyle name="Normal 248 2" xfId="30788"/>
    <cellStyle name="Normal 249" xfId="30789"/>
    <cellStyle name="Normal 249 2" xfId="30790"/>
    <cellStyle name="Normal 25" xfId="30791"/>
    <cellStyle name="Normal 25 2" xfId="30792"/>
    <cellStyle name="Normal 25 2 2" xfId="30793"/>
    <cellStyle name="Normal 25 2 3" xfId="30794"/>
    <cellStyle name="Normal 25 3" xfId="30795"/>
    <cellStyle name="Normal 25 3 2" xfId="30796"/>
    <cellStyle name="Normal 25 3 3" xfId="30797"/>
    <cellStyle name="Normal 25 4" xfId="30798"/>
    <cellStyle name="Normal 25 4 2" xfId="30799"/>
    <cellStyle name="Normal 250" xfId="30800"/>
    <cellStyle name="Normal 250 2" xfId="30801"/>
    <cellStyle name="Normal 251" xfId="30802"/>
    <cellStyle name="Normal 251 2" xfId="30803"/>
    <cellStyle name="Normal 252" xfId="30804"/>
    <cellStyle name="Normal 252 2" xfId="30805"/>
    <cellStyle name="Normal 253" xfId="30806"/>
    <cellStyle name="Normal 253 2" xfId="30807"/>
    <cellStyle name="Normal 254" xfId="30808"/>
    <cellStyle name="Normal 254 2" xfId="30809"/>
    <cellStyle name="Normal 255" xfId="30810"/>
    <cellStyle name="Normal 255 2" xfId="30811"/>
    <cellStyle name="Normal 256" xfId="30812"/>
    <cellStyle name="Normal 256 2" xfId="30813"/>
    <cellStyle name="Normal 257" xfId="30814"/>
    <cellStyle name="Normal 257 2" xfId="30815"/>
    <cellStyle name="Normal 257 2 2" xfId="30816"/>
    <cellStyle name="Normal 257 3" xfId="30817"/>
    <cellStyle name="Normal 258" xfId="30818"/>
    <cellStyle name="Normal 258 2" xfId="30819"/>
    <cellStyle name="Normal 258 2 2" xfId="30820"/>
    <cellStyle name="Normal 258 3" xfId="30821"/>
    <cellStyle name="Normal 259" xfId="30822"/>
    <cellStyle name="Normal 259 2" xfId="30823"/>
    <cellStyle name="Normal 259 2 2" xfId="30824"/>
    <cellStyle name="Normal 259 3" xfId="30825"/>
    <cellStyle name="Normal 26" xfId="30826"/>
    <cellStyle name="Normal 26 10" xfId="30827"/>
    <cellStyle name="Normal 26 11" xfId="30828"/>
    <cellStyle name="Normal 26 12" xfId="30829"/>
    <cellStyle name="Normal 26 13" xfId="30830"/>
    <cellStyle name="Normal 26 14" xfId="30831"/>
    <cellStyle name="Normal 26 15" xfId="30832"/>
    <cellStyle name="Normal 26 16" xfId="30833"/>
    <cellStyle name="Normal 26 17" xfId="30834"/>
    <cellStyle name="Normal 26 17 2" xfId="30835"/>
    <cellStyle name="Normal 26 17 3" xfId="30836"/>
    <cellStyle name="Normal 26 17 4" xfId="30837"/>
    <cellStyle name="Normal 26 18" xfId="30838"/>
    <cellStyle name="Normal 26 19" xfId="30839"/>
    <cellStyle name="Normal 26 2" xfId="30840"/>
    <cellStyle name="Normal 26 2 2" xfId="30841"/>
    <cellStyle name="Normal 26 2 2 2" xfId="30842"/>
    <cellStyle name="Normal 26 2 2 2 2" xfId="30843"/>
    <cellStyle name="Normal 26 2 2 3" xfId="30844"/>
    <cellStyle name="Normal 26 2 2 4" xfId="30845"/>
    <cellStyle name="Normal 26 2 3" xfId="30846"/>
    <cellStyle name="Normal 26 2 3 2" xfId="30847"/>
    <cellStyle name="Normal 26 2 4" xfId="30848"/>
    <cellStyle name="Normal 26 2 4 2" xfId="30849"/>
    <cellStyle name="Normal 26 2 4 3" xfId="30850"/>
    <cellStyle name="Normal 26 2 5" xfId="30851"/>
    <cellStyle name="Normal 26 20" xfId="30852"/>
    <cellStyle name="Normal 26 21" xfId="30853"/>
    <cellStyle name="Normal 26 22" xfId="30854"/>
    <cellStyle name="Normal 26 23" xfId="30855"/>
    <cellStyle name="Normal 26 24" xfId="30856"/>
    <cellStyle name="Normal 26 3" xfId="30857"/>
    <cellStyle name="Normal 26 3 2" xfId="30858"/>
    <cellStyle name="Normal 26 3 2 2" xfId="30859"/>
    <cellStyle name="Normal 26 3 3" xfId="30860"/>
    <cellStyle name="Normal 26 3 4" xfId="30861"/>
    <cellStyle name="Normal 26 4" xfId="30862"/>
    <cellStyle name="Normal 26 4 2" xfId="30863"/>
    <cellStyle name="Normal 26 4 3" xfId="30864"/>
    <cellStyle name="Normal 26 5" xfId="30865"/>
    <cellStyle name="Normal 26 5 2" xfId="30866"/>
    <cellStyle name="Normal 26 6" xfId="30867"/>
    <cellStyle name="Normal 26 6 2" xfId="30868"/>
    <cellStyle name="Normal 26 7" xfId="30869"/>
    <cellStyle name="Normal 26 8" xfId="30870"/>
    <cellStyle name="Normal 26 9" xfId="30871"/>
    <cellStyle name="Normal 260" xfId="30872"/>
    <cellStyle name="Normal 260 2" xfId="30873"/>
    <cellStyle name="Normal 260 2 2" xfId="30874"/>
    <cellStyle name="Normal 260 3" xfId="30875"/>
    <cellStyle name="Normal 261" xfId="30876"/>
    <cellStyle name="Normal 261 2" xfId="30877"/>
    <cellStyle name="Normal 261 2 2" xfId="30878"/>
    <cellStyle name="Normal 261 3" xfId="30879"/>
    <cellStyle name="Normal 262" xfId="30880"/>
    <cellStyle name="Normal 262 2" xfId="30881"/>
    <cellStyle name="Normal 262 2 2" xfId="30882"/>
    <cellStyle name="Normal 262 3" xfId="30883"/>
    <cellStyle name="Normal 263" xfId="30884"/>
    <cellStyle name="Normal 263 2" xfId="30885"/>
    <cellStyle name="Normal 263 2 2" xfId="30886"/>
    <cellStyle name="Normal 263 3" xfId="30887"/>
    <cellStyle name="Normal 264" xfId="30888"/>
    <cellStyle name="Normal 264 2" xfId="30889"/>
    <cellStyle name="Normal 264 2 2" xfId="30890"/>
    <cellStyle name="Normal 264 3" xfId="30891"/>
    <cellStyle name="Normal 265" xfId="30892"/>
    <cellStyle name="Normal 265 2" xfId="30893"/>
    <cellStyle name="Normal 265 2 2" xfId="30894"/>
    <cellStyle name="Normal 265 3" xfId="30895"/>
    <cellStyle name="Normal 266" xfId="30896"/>
    <cellStyle name="Normal 266 2" xfId="30897"/>
    <cellStyle name="Normal 266 3" xfId="30898"/>
    <cellStyle name="Normal 267" xfId="30899"/>
    <cellStyle name="Normal 267 2" xfId="30900"/>
    <cellStyle name="Normal 267 3" xfId="30901"/>
    <cellStyle name="Normal 268" xfId="30902"/>
    <cellStyle name="Normal 268 2" xfId="30903"/>
    <cellStyle name="Normal 268 3" xfId="30904"/>
    <cellStyle name="Normal 269" xfId="30905"/>
    <cellStyle name="Normal 269 2" xfId="30906"/>
    <cellStyle name="Normal 269 3" xfId="30907"/>
    <cellStyle name="Normal 27" xfId="30908"/>
    <cellStyle name="Normal 27 2" xfId="30909"/>
    <cellStyle name="Normal 27 2 2" xfId="30910"/>
    <cellStyle name="Normal 27 2 2 2" xfId="30911"/>
    <cellStyle name="Normal 27 2 3" xfId="30912"/>
    <cellStyle name="Normal 27 3" xfId="30913"/>
    <cellStyle name="Normal 27 3 2" xfId="30914"/>
    <cellStyle name="Normal 27 3 3" xfId="30915"/>
    <cellStyle name="Normal 27 4" xfId="30916"/>
    <cellStyle name="Normal 27 4 2" xfId="30917"/>
    <cellStyle name="Normal 27 5" xfId="30918"/>
    <cellStyle name="Normal 27 6" xfId="30919"/>
    <cellStyle name="Normal 27 7" xfId="30920"/>
    <cellStyle name="Normal 27 8" xfId="30921"/>
    <cellStyle name="Normal 270" xfId="30922"/>
    <cellStyle name="Normal 270 2" xfId="30923"/>
    <cellStyle name="Normal 270 3" xfId="30924"/>
    <cellStyle name="Normal 271" xfId="30925"/>
    <cellStyle name="Normal 271 2" xfId="30926"/>
    <cellStyle name="Normal 271 3" xfId="30927"/>
    <cellStyle name="Normal 272" xfId="30928"/>
    <cellStyle name="Normal 272 2" xfId="30929"/>
    <cellStyle name="Normal 272 3" xfId="30930"/>
    <cellStyle name="Normal 273" xfId="30931"/>
    <cellStyle name="Normal 273 2" xfId="30932"/>
    <cellStyle name="Normal 273 3" xfId="30933"/>
    <cellStyle name="Normal 274" xfId="30934"/>
    <cellStyle name="Normal 274 2" xfId="30935"/>
    <cellStyle name="Normal 274 3" xfId="30936"/>
    <cellStyle name="Normal 275" xfId="30937"/>
    <cellStyle name="Normal 275 2" xfId="30938"/>
    <cellStyle name="Normal 275 3" xfId="30939"/>
    <cellStyle name="Normal 276" xfId="30940"/>
    <cellStyle name="Normal 276 2" xfId="30941"/>
    <cellStyle name="Normal 276 3" xfId="30942"/>
    <cellStyle name="Normal 277" xfId="30943"/>
    <cellStyle name="Normal 277 2" xfId="30944"/>
    <cellStyle name="Normal 277 3" xfId="30945"/>
    <cellStyle name="Normal 278" xfId="30946"/>
    <cellStyle name="Normal 278 2" xfId="30947"/>
    <cellStyle name="Normal 279" xfId="30948"/>
    <cellStyle name="Normal 279 2" xfId="30949"/>
    <cellStyle name="Normal 28" xfId="30950"/>
    <cellStyle name="Normal 28 2" xfId="30951"/>
    <cellStyle name="Normal 28 2 2" xfId="30952"/>
    <cellStyle name="Normal 28 2 2 2" xfId="30953"/>
    <cellStyle name="Normal 28 2 3" xfId="30954"/>
    <cellStyle name="Normal 28 2 4" xfId="30955"/>
    <cellStyle name="Normal 28 3" xfId="30956"/>
    <cellStyle name="Normal 28 3 2" xfId="30957"/>
    <cellStyle name="Normal 28 4" xfId="30958"/>
    <cellStyle name="Normal 28 4 2" xfId="30959"/>
    <cellStyle name="Normal 28 4 3" xfId="30960"/>
    <cellStyle name="Normal 28 5" xfId="30961"/>
    <cellStyle name="Normal 280" xfId="30962"/>
    <cellStyle name="Normal 280 2" xfId="30963"/>
    <cellStyle name="Normal 281" xfId="30964"/>
    <cellStyle name="Normal 281 2" xfId="30965"/>
    <cellStyle name="Normal 282" xfId="30966"/>
    <cellStyle name="Normal 282 2" xfId="30967"/>
    <cellStyle name="Normal 283" xfId="30968"/>
    <cellStyle name="Normal 283 2" xfId="30969"/>
    <cellStyle name="Normal 284" xfId="30970"/>
    <cellStyle name="Normal 284 2" xfId="30971"/>
    <cellStyle name="Normal 285" xfId="30972"/>
    <cellStyle name="Normal 285 2" xfId="30973"/>
    <cellStyle name="Normal 286" xfId="30974"/>
    <cellStyle name="Normal 286 2" xfId="30975"/>
    <cellStyle name="Normal 287" xfId="30976"/>
    <cellStyle name="Normal 287 2" xfId="30977"/>
    <cellStyle name="Normal 288" xfId="30978"/>
    <cellStyle name="Normal 288 2" xfId="30979"/>
    <cellStyle name="Normal 289" xfId="30980"/>
    <cellStyle name="Normal 289 2" xfId="30981"/>
    <cellStyle name="Normal 29" xfId="30982"/>
    <cellStyle name="Normal 29 10" xfId="30983"/>
    <cellStyle name="Normal 29 11" xfId="30984"/>
    <cellStyle name="Normal 29 12" xfId="30985"/>
    <cellStyle name="Normal 29 13" xfId="30986"/>
    <cellStyle name="Normal 29 14" xfId="30987"/>
    <cellStyle name="Normal 29 15" xfId="30988"/>
    <cellStyle name="Normal 29 16" xfId="30989"/>
    <cellStyle name="Normal 29 17" xfId="30990"/>
    <cellStyle name="Normal 29 18" xfId="30991"/>
    <cellStyle name="Normal 29 19" xfId="30992"/>
    <cellStyle name="Normal 29 2" xfId="30993"/>
    <cellStyle name="Normal 29 2 2" xfId="30994"/>
    <cellStyle name="Normal 29 2 2 2" xfId="30995"/>
    <cellStyle name="Normal 29 2 3" xfId="30996"/>
    <cellStyle name="Normal 29 2 3 2" xfId="30997"/>
    <cellStyle name="Normal 29 2 4" xfId="30998"/>
    <cellStyle name="Normal 29 2 5" xfId="30999"/>
    <cellStyle name="Normal 29 2 6" xfId="31000"/>
    <cellStyle name="Normal 29 20" xfId="31001"/>
    <cellStyle name="Normal 29 21" xfId="31002"/>
    <cellStyle name="Normal 29 22" xfId="31003"/>
    <cellStyle name="Normal 29 23" xfId="31004"/>
    <cellStyle name="Normal 29 24" xfId="31005"/>
    <cellStyle name="Normal 29 3" xfId="31006"/>
    <cellStyle name="Normal 29 3 2" xfId="31007"/>
    <cellStyle name="Normal 29 4" xfId="31008"/>
    <cellStyle name="Normal 29 4 2" xfId="31009"/>
    <cellStyle name="Normal 29 5" xfId="31010"/>
    <cellStyle name="Normal 29 6" xfId="31011"/>
    <cellStyle name="Normal 29 7" xfId="31012"/>
    <cellStyle name="Normal 29 8" xfId="31013"/>
    <cellStyle name="Normal 29 9" xfId="31014"/>
    <cellStyle name="Normal 290" xfId="31015"/>
    <cellStyle name="Normal 290 2" xfId="31016"/>
    <cellStyle name="Normal 291" xfId="31017"/>
    <cellStyle name="Normal 291 2" xfId="31018"/>
    <cellStyle name="Normal 292" xfId="31019"/>
    <cellStyle name="Normal 292 2" xfId="31020"/>
    <cellStyle name="Normal 293" xfId="31021"/>
    <cellStyle name="Normal 293 2" xfId="31022"/>
    <cellStyle name="Normal 294" xfId="31023"/>
    <cellStyle name="Normal 294 2" xfId="31024"/>
    <cellStyle name="Normal 295" xfId="31025"/>
    <cellStyle name="Normal 296" xfId="31026"/>
    <cellStyle name="Normal 297" xfId="31027"/>
    <cellStyle name="Normal 298" xfId="31028"/>
    <cellStyle name="Normal 298 2" xfId="31029"/>
    <cellStyle name="Normal 299" xfId="31030"/>
    <cellStyle name="Normal 3" xfId="31031"/>
    <cellStyle name="Normal 3 10" xfId="31032"/>
    <cellStyle name="Normal 3 10 10" xfId="31033"/>
    <cellStyle name="Normal 3 10 11" xfId="31034"/>
    <cellStyle name="Normal 3 10 12" xfId="31035"/>
    <cellStyle name="Normal 3 10 13" xfId="31036"/>
    <cellStyle name="Normal 3 10 14" xfId="31037"/>
    <cellStyle name="Normal 3 10 15" xfId="31038"/>
    <cellStyle name="Normal 3 10 16" xfId="31039"/>
    <cellStyle name="Normal 3 10 17" xfId="31040"/>
    <cellStyle name="Normal 3 10 17 2" xfId="31041"/>
    <cellStyle name="Normal 3 10 17 3" xfId="31042"/>
    <cellStyle name="Normal 3 10 17 4" xfId="31043"/>
    <cellStyle name="Normal 3 10 18" xfId="31044"/>
    <cellStyle name="Normal 3 10 19" xfId="31045"/>
    <cellStyle name="Normal 3 10 2" xfId="31046"/>
    <cellStyle name="Normal 3 10 2 2" xfId="31047"/>
    <cellStyle name="Normal 3 10 2 2 2" xfId="31048"/>
    <cellStyle name="Normal 3 10 2 2 3" xfId="31049"/>
    <cellStyle name="Normal 3 10 2 2 4" xfId="31050"/>
    <cellStyle name="Normal 3 10 2 2 5" xfId="31051"/>
    <cellStyle name="Normal 3 10 2 3" xfId="31052"/>
    <cellStyle name="Normal 3 10 2 4" xfId="31053"/>
    <cellStyle name="Normal 3 10 2 5" xfId="31054"/>
    <cellStyle name="Normal 3 10 20" xfId="31055"/>
    <cellStyle name="Normal 3 10 21" xfId="31056"/>
    <cellStyle name="Normal 3 10 22" xfId="31057"/>
    <cellStyle name="Normal 3 10 23" xfId="31058"/>
    <cellStyle name="Normal 3 10 24" xfId="31059"/>
    <cellStyle name="Normal 3 10 25" xfId="31060"/>
    <cellStyle name="Normal 3 10 3" xfId="31061"/>
    <cellStyle name="Normal 3 10 3 2" xfId="31062"/>
    <cellStyle name="Normal 3 10 4" xfId="31063"/>
    <cellStyle name="Normal 3 10 5" xfId="31064"/>
    <cellStyle name="Normal 3 10 6" xfId="31065"/>
    <cellStyle name="Normal 3 10 7" xfId="31066"/>
    <cellStyle name="Normal 3 10 8" xfId="31067"/>
    <cellStyle name="Normal 3 10 9" xfId="31068"/>
    <cellStyle name="Normal 3 11" xfId="31069"/>
    <cellStyle name="Normal 3 11 10" xfId="31070"/>
    <cellStyle name="Normal 3 11 11" xfId="31071"/>
    <cellStyle name="Normal 3 11 12" xfId="31072"/>
    <cellStyle name="Normal 3 11 13" xfId="31073"/>
    <cellStyle name="Normal 3 11 14" xfId="31074"/>
    <cellStyle name="Normal 3 11 15" xfId="31075"/>
    <cellStyle name="Normal 3 11 16" xfId="31076"/>
    <cellStyle name="Normal 3 11 17" xfId="31077"/>
    <cellStyle name="Normal 3 11 17 2" xfId="31078"/>
    <cellStyle name="Normal 3 11 17 3" xfId="31079"/>
    <cellStyle name="Normal 3 11 17 4" xfId="31080"/>
    <cellStyle name="Normal 3 11 18" xfId="31081"/>
    <cellStyle name="Normal 3 11 19" xfId="31082"/>
    <cellStyle name="Normal 3 11 2" xfId="31083"/>
    <cellStyle name="Normal 3 11 2 2" xfId="31084"/>
    <cellStyle name="Normal 3 11 2 2 2" xfId="31085"/>
    <cellStyle name="Normal 3 11 2 2 3" xfId="31086"/>
    <cellStyle name="Normal 3 11 2 2 4" xfId="31087"/>
    <cellStyle name="Normal 3 11 2 2 5" xfId="31088"/>
    <cellStyle name="Normal 3 11 2 3" xfId="31089"/>
    <cellStyle name="Normal 3 11 2 4" xfId="31090"/>
    <cellStyle name="Normal 3 11 2 5" xfId="31091"/>
    <cellStyle name="Normal 3 11 20" xfId="31092"/>
    <cellStyle name="Normal 3 11 21" xfId="31093"/>
    <cellStyle name="Normal 3 11 22" xfId="31094"/>
    <cellStyle name="Normal 3 11 23" xfId="31095"/>
    <cellStyle name="Normal 3 11 24" xfId="31096"/>
    <cellStyle name="Normal 3 11 25" xfId="31097"/>
    <cellStyle name="Normal 3 11 3" xfId="31098"/>
    <cellStyle name="Normal 3 11 3 2" xfId="31099"/>
    <cellStyle name="Normal 3 11 4" xfId="31100"/>
    <cellStyle name="Normal 3 11 5" xfId="31101"/>
    <cellStyle name="Normal 3 11 6" xfId="31102"/>
    <cellStyle name="Normal 3 11 7" xfId="31103"/>
    <cellStyle name="Normal 3 11 8" xfId="31104"/>
    <cellStyle name="Normal 3 11 9" xfId="31105"/>
    <cellStyle name="Normal 3 12" xfId="31106"/>
    <cellStyle name="Normal 3 12 2" xfId="31107"/>
    <cellStyle name="Normal 3 12 2 2" xfId="31108"/>
    <cellStyle name="Normal 3 12 3" xfId="31109"/>
    <cellStyle name="Normal 3 12 3 2" xfId="31110"/>
    <cellStyle name="Normal 3 12 4" xfId="31111"/>
    <cellStyle name="Normal 3 13" xfId="31112"/>
    <cellStyle name="Normal 3 13 2" xfId="31113"/>
    <cellStyle name="Normal 3 13 2 2" xfId="31114"/>
    <cellStyle name="Normal 3 13 2 3" xfId="31115"/>
    <cellStyle name="Normal 3 13 2 3 2" xfId="31116"/>
    <cellStyle name="Normal 3 13 2 3 3" xfId="31117"/>
    <cellStyle name="Normal 3 13 2 4" xfId="31118"/>
    <cellStyle name="Normal 3 13 3" xfId="31119"/>
    <cellStyle name="Normal 3 13 3 2" xfId="31120"/>
    <cellStyle name="Normal 3 13 4" xfId="31121"/>
    <cellStyle name="Normal 3 13 5" xfId="31122"/>
    <cellStyle name="Normal 3 13 5 2" xfId="31123"/>
    <cellStyle name="Normal 3 13 6" xfId="31124"/>
    <cellStyle name="Normal 3 13 7" xfId="31125"/>
    <cellStyle name="Normal 3 14" xfId="31126"/>
    <cellStyle name="Normal 3 14 2" xfId="31127"/>
    <cellStyle name="Normal 3 14 2 2" xfId="31128"/>
    <cellStyle name="Normal 3 14 3" xfId="31129"/>
    <cellStyle name="Normal 3 14 3 2" xfId="31130"/>
    <cellStyle name="Normal 3 14 4" xfId="31131"/>
    <cellStyle name="Normal 3 15" xfId="31132"/>
    <cellStyle name="Normal 3 15 2" xfId="31133"/>
    <cellStyle name="Normal 3 15 2 2" xfId="31134"/>
    <cellStyle name="Normal 3 15 3" xfId="31135"/>
    <cellStyle name="Normal 3 16" xfId="31136"/>
    <cellStyle name="Normal 3 17" xfId="31137"/>
    <cellStyle name="Normal 3 17 2" xfId="31138"/>
    <cellStyle name="Normal 3 18" xfId="31139"/>
    <cellStyle name="Normal 3 18 2" xfId="31140"/>
    <cellStyle name="Normal 3 18 2 2" xfId="31141"/>
    <cellStyle name="Normal 3 18 2 2 2" xfId="31142"/>
    <cellStyle name="Normal 3 18 2 2 2 2" xfId="31143"/>
    <cellStyle name="Normal 3 18 2 2 2 3" xfId="31144"/>
    <cellStyle name="Normal 3 18 2 2 3" xfId="31145"/>
    <cellStyle name="Normal 3 18 2 2 4" xfId="31146"/>
    <cellStyle name="Normal 3 18 2 3" xfId="31147"/>
    <cellStyle name="Normal 3 18 2 3 2" xfId="31148"/>
    <cellStyle name="Normal 3 18 2 3 3" xfId="31149"/>
    <cellStyle name="Normal 3 18 2 4" xfId="31150"/>
    <cellStyle name="Normal 3 18 2 5" xfId="31151"/>
    <cellStyle name="Normal 3 18 3" xfId="31152"/>
    <cellStyle name="Normal 3 18 3 2" xfId="31153"/>
    <cellStyle name="Normal 3 18 3 2 2" xfId="31154"/>
    <cellStyle name="Normal 3 18 3 2 3" xfId="31155"/>
    <cellStyle name="Normal 3 18 3 3" xfId="31156"/>
    <cellStyle name="Normal 3 18 3 4" xfId="31157"/>
    <cellStyle name="Normal 3 18 4" xfId="31158"/>
    <cellStyle name="Normal 3 18 4 2" xfId="31159"/>
    <cellStyle name="Normal 3 18 4 3" xfId="31160"/>
    <cellStyle name="Normal 3 18 5" xfId="31161"/>
    <cellStyle name="Normal 3 18 6" xfId="31162"/>
    <cellStyle name="Normal 3 19" xfId="31163"/>
    <cellStyle name="Normal 3 19 2" xfId="31164"/>
    <cellStyle name="Normal 3 19 2 2" xfId="31165"/>
    <cellStyle name="Normal 3 19 2 2 2" xfId="31166"/>
    <cellStyle name="Normal 3 19 2 2 3" xfId="31167"/>
    <cellStyle name="Normal 3 19 2 3" xfId="31168"/>
    <cellStyle name="Normal 3 19 2 4" xfId="31169"/>
    <cellStyle name="Normal 3 19 3" xfId="31170"/>
    <cellStyle name="Normal 3 19 3 2" xfId="31171"/>
    <cellStyle name="Normal 3 19 3 3" xfId="31172"/>
    <cellStyle name="Normal 3 19 4" xfId="31173"/>
    <cellStyle name="Normal 3 19 5" xfId="31174"/>
    <cellStyle name="Normal 3 2" xfId="31175"/>
    <cellStyle name="Normal 3 2 10" xfId="31176"/>
    <cellStyle name="Normal 3 2 10 2" xfId="31177"/>
    <cellStyle name="Normal 3 2 11" xfId="31178"/>
    <cellStyle name="Normal 3 2 12" xfId="31179"/>
    <cellStyle name="Normal 3 2 13" xfId="31180"/>
    <cellStyle name="Normal 3 2 14" xfId="31181"/>
    <cellStyle name="Normal 3 2 15" xfId="31182"/>
    <cellStyle name="Normal 3 2 16" xfId="31183"/>
    <cellStyle name="Normal 3 2 17" xfId="31184"/>
    <cellStyle name="Normal 3 2 18" xfId="31185"/>
    <cellStyle name="Normal 3 2 18 2" xfId="31186"/>
    <cellStyle name="Normal 3 2 18 3" xfId="31187"/>
    <cellStyle name="Normal 3 2 18 4" xfId="31188"/>
    <cellStyle name="Normal 3 2 19" xfId="31189"/>
    <cellStyle name="Normal 3 2 2" xfId="31190"/>
    <cellStyle name="Normal 3 2 2 2" xfId="31191"/>
    <cellStyle name="Normal 3 2 2 2 2" xfId="31192"/>
    <cellStyle name="Normal 3 2 2 2 2 2" xfId="31193"/>
    <cellStyle name="Normal 3 2 2 2 3" xfId="31194"/>
    <cellStyle name="Normal 3 2 2 2 3 2" xfId="31195"/>
    <cellStyle name="Normal 3 2 2 2 4" xfId="31196"/>
    <cellStyle name="Normal 3 2 2 3" xfId="31197"/>
    <cellStyle name="Normal 3 2 2 3 2" xfId="31198"/>
    <cellStyle name="Normal 3 2 2 3 2 2" xfId="31199"/>
    <cellStyle name="Normal 3 2 2 3 3" xfId="31200"/>
    <cellStyle name="Normal 3 2 2 4" xfId="31201"/>
    <cellStyle name="Normal 3 2 2 4 2" xfId="31202"/>
    <cellStyle name="Normal 3 2 2 5" xfId="31203"/>
    <cellStyle name="Normal 3 2 2 6" xfId="31204"/>
    <cellStyle name="Normal 3 2 2 7" xfId="31205"/>
    <cellStyle name="Normal 3 2 20" xfId="31206"/>
    <cellStyle name="Normal 3 2 21" xfId="31207"/>
    <cellStyle name="Normal 3 2 22" xfId="31208"/>
    <cellStyle name="Normal 3 2 23" xfId="31209"/>
    <cellStyle name="Normal 3 2 24" xfId="31210"/>
    <cellStyle name="Normal 3 2 25" xfId="31211"/>
    <cellStyle name="Normal 3 2 26" xfId="31212"/>
    <cellStyle name="Normal 3 2 27" xfId="31213"/>
    <cellStyle name="Normal 3 2 3" xfId="31214"/>
    <cellStyle name="Normal 3 2 3 2" xfId="31215"/>
    <cellStyle name="Normal 3 2 3 2 2" xfId="31216"/>
    <cellStyle name="Normal 3 2 3 3" xfId="31217"/>
    <cellStyle name="Normal 3 2 3 3 2" xfId="31218"/>
    <cellStyle name="Normal 3 2 3 4" xfId="31219"/>
    <cellStyle name="Normal 3 2 4" xfId="31220"/>
    <cellStyle name="Normal 3 2 4 2" xfId="31221"/>
    <cellStyle name="Normal 3 2 4 2 2" xfId="31222"/>
    <cellStyle name="Normal 3 2 4 2 3" xfId="31223"/>
    <cellStyle name="Normal 3 2 4 2 4" xfId="31224"/>
    <cellStyle name="Normal 3 2 4 2 5" xfId="31225"/>
    <cellStyle name="Normal 3 2 4 3" xfId="31226"/>
    <cellStyle name="Normal 3 2 4 4" xfId="31227"/>
    <cellStyle name="Normal 3 2 4 5" xfId="31228"/>
    <cellStyle name="Normal 3 2 5" xfId="31229"/>
    <cellStyle name="Normal 3 2 5 2" xfId="31230"/>
    <cellStyle name="Normal 3 2 6" xfId="31231"/>
    <cellStyle name="Normal 3 2 6 2" xfId="31232"/>
    <cellStyle name="Normal 3 2 6 3" xfId="31233"/>
    <cellStyle name="Normal 3 2 7" xfId="31234"/>
    <cellStyle name="Normal 3 2 7 2" xfId="31235"/>
    <cellStyle name="Normal 3 2 7 3" xfId="31236"/>
    <cellStyle name="Normal 3 2 8" xfId="31237"/>
    <cellStyle name="Normal 3 2 8 2" xfId="31238"/>
    <cellStyle name="Normal 3 2 8 2 2" xfId="31239"/>
    <cellStyle name="Normal 3 2 8 3" xfId="31240"/>
    <cellStyle name="Normal 3 2 8 4" xfId="31241"/>
    <cellStyle name="Normal 3 2 9" xfId="31242"/>
    <cellStyle name="Normal 3 2 9 2" xfId="31243"/>
    <cellStyle name="Normal 3 2 9 3" xfId="31244"/>
    <cellStyle name="Normal 3 20" xfId="31245"/>
    <cellStyle name="Normal 3 21" xfId="31246"/>
    <cellStyle name="Normal 3 22" xfId="31247"/>
    <cellStyle name="Normal 3 23" xfId="31248"/>
    <cellStyle name="Normal 3 24" xfId="31249"/>
    <cellStyle name="Normal 3 26" xfId="31250"/>
    <cellStyle name="Normal 3 26 2" xfId="31251"/>
    <cellStyle name="Normal 3 26 2 2" xfId="31252"/>
    <cellStyle name="Normal 3 26 3" xfId="31253"/>
    <cellStyle name="Normal 3 27" xfId="31254"/>
    <cellStyle name="Normal 3 27 2" xfId="31255"/>
    <cellStyle name="Normal 3 27 2 2" xfId="31256"/>
    <cellStyle name="Normal 3 27 3" xfId="31257"/>
    <cellStyle name="Normal 3 3" xfId="31258"/>
    <cellStyle name="Normal 3 3 10" xfId="31259"/>
    <cellStyle name="Normal 3 3 10 2" xfId="31260"/>
    <cellStyle name="Normal 3 3 10 2 2" xfId="31261"/>
    <cellStyle name="Normal 3 3 10 2 2 2" xfId="31262"/>
    <cellStyle name="Normal 3 3 10 2 2 3" xfId="31263"/>
    <cellStyle name="Normal 3 3 10 2 3" xfId="31264"/>
    <cellStyle name="Normal 3 3 10 2 4" xfId="31265"/>
    <cellStyle name="Normal 3 3 10 3" xfId="31266"/>
    <cellStyle name="Normal 3 3 10 3 2" xfId="31267"/>
    <cellStyle name="Normal 3 3 10 3 3" xfId="31268"/>
    <cellStyle name="Normal 3 3 10 4" xfId="31269"/>
    <cellStyle name="Normal 3 3 10 5" xfId="31270"/>
    <cellStyle name="Normal 3 3 10 6" xfId="31271"/>
    <cellStyle name="Normal 3 3 11" xfId="31272"/>
    <cellStyle name="Normal 3 3 11 2" xfId="31273"/>
    <cellStyle name="Normal 3 3 11 2 2" xfId="31274"/>
    <cellStyle name="Normal 3 3 11 2 2 2" xfId="31275"/>
    <cellStyle name="Normal 3 3 11 2 2 3" xfId="31276"/>
    <cellStyle name="Normal 3 3 11 2 3" xfId="31277"/>
    <cellStyle name="Normal 3 3 11 2 4" xfId="31278"/>
    <cellStyle name="Normal 3 3 11 3" xfId="31279"/>
    <cellStyle name="Normal 3 3 11 3 2" xfId="31280"/>
    <cellStyle name="Normal 3 3 11 3 3" xfId="31281"/>
    <cellStyle name="Normal 3 3 11 4" xfId="31282"/>
    <cellStyle name="Normal 3 3 11 5" xfId="31283"/>
    <cellStyle name="Normal 3 3 11 6" xfId="31284"/>
    <cellStyle name="Normal 3 3 12" xfId="31285"/>
    <cellStyle name="Normal 3 3 12 2" xfId="31286"/>
    <cellStyle name="Normal 3 3 12 2 2" xfId="31287"/>
    <cellStyle name="Normal 3 3 12 2 3" xfId="31288"/>
    <cellStyle name="Normal 3 3 12 3" xfId="31289"/>
    <cellStyle name="Normal 3 3 12 4" xfId="31290"/>
    <cellStyle name="Normal 3 3 12 5" xfId="31291"/>
    <cellStyle name="Normal 3 3 13" xfId="31292"/>
    <cellStyle name="Normal 3 3 14" xfId="31293"/>
    <cellStyle name="Normal 3 3 15" xfId="31294"/>
    <cellStyle name="Normal 3 3 16" xfId="31295"/>
    <cellStyle name="Normal 3 3 17" xfId="31296"/>
    <cellStyle name="Normal 3 3 17 2" xfId="31297"/>
    <cellStyle name="Normal 3 3 17 3" xfId="31298"/>
    <cellStyle name="Normal 3 3 17 4" xfId="31299"/>
    <cellStyle name="Normal 3 3 18" xfId="31300"/>
    <cellStyle name="Normal 3 3 19" xfId="31301"/>
    <cellStyle name="Normal 3 3 2" xfId="31302"/>
    <cellStyle name="Normal 3 3 2 2" xfId="31303"/>
    <cellStyle name="Normal 3 3 2 2 2" xfId="31304"/>
    <cellStyle name="Normal 3 3 2 3" xfId="31305"/>
    <cellStyle name="Normal 3 3 2 3 2" xfId="31306"/>
    <cellStyle name="Normal 3 3 2 4" xfId="31307"/>
    <cellStyle name="Normal 3 3 20" xfId="31308"/>
    <cellStyle name="Normal 3 3 21" xfId="31309"/>
    <cellStyle name="Normal 3 3 22" xfId="31310"/>
    <cellStyle name="Normal 3 3 23" xfId="31311"/>
    <cellStyle name="Normal 3 3 24" xfId="31312"/>
    <cellStyle name="Normal 3 3 25" xfId="31313"/>
    <cellStyle name="Normal 3 3 3" xfId="31314"/>
    <cellStyle name="Normal 3 3 3 2" xfId="31315"/>
    <cellStyle name="Normal 3 3 3 2 2" xfId="31316"/>
    <cellStyle name="Normal 3 3 3 2 3" xfId="31317"/>
    <cellStyle name="Normal 3 3 3 2 4" xfId="31318"/>
    <cellStyle name="Normal 3 3 3 2 5" xfId="31319"/>
    <cellStyle name="Normal 3 3 3 3" xfId="31320"/>
    <cellStyle name="Normal 3 3 3 4" xfId="31321"/>
    <cellStyle name="Normal 3 3 3 5" xfId="31322"/>
    <cellStyle name="Normal 3 3 4" xfId="31323"/>
    <cellStyle name="Normal 3 3 4 2" xfId="31324"/>
    <cellStyle name="Normal 3 3 5" xfId="31325"/>
    <cellStyle name="Normal 3 3 6" xfId="31326"/>
    <cellStyle name="Normal 3 3 7" xfId="31327"/>
    <cellStyle name="Normal 3 3 7 2" xfId="31328"/>
    <cellStyle name="Normal 3 3 7 2 2" xfId="31329"/>
    <cellStyle name="Normal 3 3 7 2 2 2" xfId="31330"/>
    <cellStyle name="Normal 3 3 7 2 2 3" xfId="31331"/>
    <cellStyle name="Normal 3 3 7 2 3" xfId="31332"/>
    <cellStyle name="Normal 3 3 7 2 4" xfId="31333"/>
    <cellStyle name="Normal 3 3 7 3" xfId="31334"/>
    <cellStyle name="Normal 3 3 7 3 2" xfId="31335"/>
    <cellStyle name="Normal 3 3 7 3 3" xfId="31336"/>
    <cellStyle name="Normal 3 3 7 4" xfId="31337"/>
    <cellStyle name="Normal 3 3 7 5" xfId="31338"/>
    <cellStyle name="Normal 3 3 8" xfId="31339"/>
    <cellStyle name="Normal 3 3 8 2" xfId="31340"/>
    <cellStyle name="Normal 3 3 8 2 2" xfId="31341"/>
    <cellStyle name="Normal 3 3 8 2 2 2" xfId="31342"/>
    <cellStyle name="Normal 3 3 8 2 2 3" xfId="31343"/>
    <cellStyle name="Normal 3 3 8 2 3" xfId="31344"/>
    <cellStyle name="Normal 3 3 8 2 4" xfId="31345"/>
    <cellStyle name="Normal 3 3 8 3" xfId="31346"/>
    <cellStyle name="Normal 3 3 8 3 2" xfId="31347"/>
    <cellStyle name="Normal 3 3 8 3 3" xfId="31348"/>
    <cellStyle name="Normal 3 3 8 4" xfId="31349"/>
    <cellStyle name="Normal 3 3 8 5" xfId="31350"/>
    <cellStyle name="Normal 3 3 9" xfId="31351"/>
    <cellStyle name="Normal 3 3 9 2" xfId="31352"/>
    <cellStyle name="Normal 3 3 9 2 2" xfId="31353"/>
    <cellStyle name="Normal 3 3 9 2 2 2" xfId="31354"/>
    <cellStyle name="Normal 3 3 9 2 2 3" xfId="31355"/>
    <cellStyle name="Normal 3 3 9 2 3" xfId="31356"/>
    <cellStyle name="Normal 3 3 9 2 4" xfId="31357"/>
    <cellStyle name="Normal 3 3 9 3" xfId="31358"/>
    <cellStyle name="Normal 3 3 9 3 2" xfId="31359"/>
    <cellStyle name="Normal 3 3 9 3 3" xfId="31360"/>
    <cellStyle name="Normal 3 3 9 4" xfId="31361"/>
    <cellStyle name="Normal 3 3 9 5" xfId="31362"/>
    <cellStyle name="Normal 3 32" xfId="31363"/>
    <cellStyle name="Normal 3 32 2" xfId="31364"/>
    <cellStyle name="Normal 3 32 2 2" xfId="31365"/>
    <cellStyle name="Normal 3 32 3" xfId="31366"/>
    <cellStyle name="Normal 3 34" xfId="31367"/>
    <cellStyle name="Normal 3 34 2" xfId="31368"/>
    <cellStyle name="Normal 3 34 2 2" xfId="31369"/>
    <cellStyle name="Normal 3 34 3" xfId="31370"/>
    <cellStyle name="Normal 3 4" xfId="31371"/>
    <cellStyle name="Normal 3 4 10" xfId="31372"/>
    <cellStyle name="Normal 3 4 10 2" xfId="31373"/>
    <cellStyle name="Normal 3 4 10 3" xfId="31374"/>
    <cellStyle name="Normal 3 4 10 4" xfId="31375"/>
    <cellStyle name="Normal 3 4 11" xfId="31376"/>
    <cellStyle name="Normal 3 4 11 2" xfId="31377"/>
    <cellStyle name="Normal 3 4 11 3" xfId="31378"/>
    <cellStyle name="Normal 3 4 11 4" xfId="31379"/>
    <cellStyle name="Normal 3 4 12" xfId="31380"/>
    <cellStyle name="Normal 3 4 12 2" xfId="31381"/>
    <cellStyle name="Normal 3 4 12 3" xfId="31382"/>
    <cellStyle name="Normal 3 4 12 4" xfId="31383"/>
    <cellStyle name="Normal 3 4 13" xfId="31384"/>
    <cellStyle name="Normal 3 4 13 2" xfId="31385"/>
    <cellStyle name="Normal 3 4 13 3" xfId="31386"/>
    <cellStyle name="Normal 3 4 13 4" xfId="31387"/>
    <cellStyle name="Normal 3 4 14" xfId="31388"/>
    <cellStyle name="Normal 3 4 14 2" xfId="31389"/>
    <cellStyle name="Normal 3 4 14 3" xfId="31390"/>
    <cellStyle name="Normal 3 4 14 4" xfId="31391"/>
    <cellStyle name="Normal 3 4 15" xfId="31392"/>
    <cellStyle name="Normal 3 4 15 2" xfId="31393"/>
    <cellStyle name="Normal 3 4 15 3" xfId="31394"/>
    <cellStyle name="Normal 3 4 15 4" xfId="31395"/>
    <cellStyle name="Normal 3 4 16" xfId="31396"/>
    <cellStyle name="Normal 3 4 17" xfId="31397"/>
    <cellStyle name="Normal 3 4 17 2" xfId="31398"/>
    <cellStyle name="Normal 3 4 17 3" xfId="31399"/>
    <cellStyle name="Normal 3 4 17 4" xfId="31400"/>
    <cellStyle name="Normal 3 4 18" xfId="31401"/>
    <cellStyle name="Normal 3 4 19" xfId="31402"/>
    <cellStyle name="Normal 3 4 2" xfId="31403"/>
    <cellStyle name="Normal 3 4 2 2" xfId="31404"/>
    <cellStyle name="Normal 3 4 2 2 2" xfId="31405"/>
    <cellStyle name="Normal 3 4 2 2 2 2" xfId="31406"/>
    <cellStyle name="Normal 3 4 2 2 3" xfId="31407"/>
    <cellStyle name="Normal 3 4 2 2 3 2" xfId="31408"/>
    <cellStyle name="Normal 3 4 2 2 3 2 2" xfId="31409"/>
    <cellStyle name="Normal 3 4 2 2 3 2 2 2" xfId="31410"/>
    <cellStyle name="Normal 3 4 2 2 3 2 2 3" xfId="31411"/>
    <cellStyle name="Normal 3 4 2 2 3 2 3" xfId="31412"/>
    <cellStyle name="Normal 3 4 2 2 3 2 4" xfId="31413"/>
    <cellStyle name="Normal 3 4 2 2 3 3" xfId="31414"/>
    <cellStyle name="Normal 3 4 2 2 3 3 2" xfId="31415"/>
    <cellStyle name="Normal 3 4 2 2 3 3 3" xfId="31416"/>
    <cellStyle name="Normal 3 4 2 2 3 4" xfId="31417"/>
    <cellStyle name="Normal 3 4 2 2 3 5" xfId="31418"/>
    <cellStyle name="Normal 3 4 2 2 4" xfId="31419"/>
    <cellStyle name="Normal 3 4 2 2 4 2" xfId="31420"/>
    <cellStyle name="Normal 3 4 2 2 4 2 2" xfId="31421"/>
    <cellStyle name="Normal 3 4 2 2 4 2 2 2" xfId="31422"/>
    <cellStyle name="Normal 3 4 2 2 4 2 2 3" xfId="31423"/>
    <cellStyle name="Normal 3 4 2 2 4 2 3" xfId="31424"/>
    <cellStyle name="Normal 3 4 2 2 4 2 4" xfId="31425"/>
    <cellStyle name="Normal 3 4 2 2 4 3" xfId="31426"/>
    <cellStyle name="Normal 3 4 2 2 4 3 2" xfId="31427"/>
    <cellStyle name="Normal 3 4 2 2 4 3 3" xfId="31428"/>
    <cellStyle name="Normal 3 4 2 2 4 4" xfId="31429"/>
    <cellStyle name="Normal 3 4 2 2 4 5" xfId="31430"/>
    <cellStyle name="Normal 3 4 2 2 5" xfId="31431"/>
    <cellStyle name="Normal 3 4 2 2 5 2" xfId="31432"/>
    <cellStyle name="Normal 3 4 2 2 5 2 2" xfId="31433"/>
    <cellStyle name="Normal 3 4 2 2 5 2 2 2" xfId="31434"/>
    <cellStyle name="Normal 3 4 2 2 5 2 2 3" xfId="31435"/>
    <cellStyle name="Normal 3 4 2 2 5 2 3" xfId="31436"/>
    <cellStyle name="Normal 3 4 2 2 5 2 4" xfId="31437"/>
    <cellStyle name="Normal 3 4 2 2 5 3" xfId="31438"/>
    <cellStyle name="Normal 3 4 2 2 5 3 2" xfId="31439"/>
    <cellStyle name="Normal 3 4 2 2 5 3 3" xfId="31440"/>
    <cellStyle name="Normal 3 4 2 2 5 4" xfId="31441"/>
    <cellStyle name="Normal 3 4 2 2 5 5" xfId="31442"/>
    <cellStyle name="Normal 3 4 2 2 6" xfId="31443"/>
    <cellStyle name="Normal 3 4 2 2 6 2" xfId="31444"/>
    <cellStyle name="Normal 3 4 2 2 6 2 2" xfId="31445"/>
    <cellStyle name="Normal 3 4 2 2 6 2 2 2" xfId="31446"/>
    <cellStyle name="Normal 3 4 2 2 6 2 2 3" xfId="31447"/>
    <cellStyle name="Normal 3 4 2 2 6 2 3" xfId="31448"/>
    <cellStyle name="Normal 3 4 2 2 6 2 4" xfId="31449"/>
    <cellStyle name="Normal 3 4 2 2 6 3" xfId="31450"/>
    <cellStyle name="Normal 3 4 2 2 6 3 2" xfId="31451"/>
    <cellStyle name="Normal 3 4 2 2 6 3 3" xfId="31452"/>
    <cellStyle name="Normal 3 4 2 2 6 4" xfId="31453"/>
    <cellStyle name="Normal 3 4 2 2 6 5" xfId="31454"/>
    <cellStyle name="Normal 3 4 2 2 7" xfId="31455"/>
    <cellStyle name="Normal 3 4 2 2 7 2" xfId="31456"/>
    <cellStyle name="Normal 3 4 2 2 7 2 2" xfId="31457"/>
    <cellStyle name="Normal 3 4 2 2 7 2 3" xfId="31458"/>
    <cellStyle name="Normal 3 4 2 2 7 3" xfId="31459"/>
    <cellStyle name="Normal 3 4 2 2 7 4" xfId="31460"/>
    <cellStyle name="Normal 3 4 2 2 8" xfId="31461"/>
    <cellStyle name="Normal 3 4 2 3" xfId="31462"/>
    <cellStyle name="Normal 3 4 2 3 2" xfId="31463"/>
    <cellStyle name="Normal 3 4 2 3 2 2" xfId="31464"/>
    <cellStyle name="Normal 3 4 2 3 2 2 2" xfId="31465"/>
    <cellStyle name="Normal 3 4 2 3 2 2 2 2" xfId="31466"/>
    <cellStyle name="Normal 3 4 2 3 2 2 2 3" xfId="31467"/>
    <cellStyle name="Normal 3 4 2 3 2 2 3" xfId="31468"/>
    <cellStyle name="Normal 3 4 2 3 2 2 4" xfId="31469"/>
    <cellStyle name="Normal 3 4 2 3 2 3" xfId="31470"/>
    <cellStyle name="Normal 3 4 2 3 2 3 2" xfId="31471"/>
    <cellStyle name="Normal 3 4 2 3 2 3 3" xfId="31472"/>
    <cellStyle name="Normal 3 4 2 3 2 4" xfId="31473"/>
    <cellStyle name="Normal 3 4 2 3 2 5" xfId="31474"/>
    <cellStyle name="Normal 3 4 2 3 3" xfId="31475"/>
    <cellStyle name="Normal 3 4 2 3 3 2" xfId="31476"/>
    <cellStyle name="Normal 3 4 2 3 3 2 2" xfId="31477"/>
    <cellStyle name="Normal 3 4 2 3 3 2 2 2" xfId="31478"/>
    <cellStyle name="Normal 3 4 2 3 3 2 2 3" xfId="31479"/>
    <cellStyle name="Normal 3 4 2 3 3 2 3" xfId="31480"/>
    <cellStyle name="Normal 3 4 2 3 3 2 4" xfId="31481"/>
    <cellStyle name="Normal 3 4 2 3 3 3" xfId="31482"/>
    <cellStyle name="Normal 3 4 2 3 3 3 2" xfId="31483"/>
    <cellStyle name="Normal 3 4 2 3 3 3 3" xfId="31484"/>
    <cellStyle name="Normal 3 4 2 3 3 4" xfId="31485"/>
    <cellStyle name="Normal 3 4 2 3 3 5" xfId="31486"/>
    <cellStyle name="Normal 3 4 2 3 4" xfId="31487"/>
    <cellStyle name="Normal 3 4 2 3 4 2" xfId="31488"/>
    <cellStyle name="Normal 3 4 2 3 4 2 2" xfId="31489"/>
    <cellStyle name="Normal 3 4 2 3 4 2 2 2" xfId="31490"/>
    <cellStyle name="Normal 3 4 2 3 4 2 2 3" xfId="31491"/>
    <cellStyle name="Normal 3 4 2 3 4 2 3" xfId="31492"/>
    <cellStyle name="Normal 3 4 2 3 4 2 4" xfId="31493"/>
    <cellStyle name="Normal 3 4 2 3 4 3" xfId="31494"/>
    <cellStyle name="Normal 3 4 2 3 4 3 2" xfId="31495"/>
    <cellStyle name="Normal 3 4 2 3 4 3 3" xfId="31496"/>
    <cellStyle name="Normal 3 4 2 3 4 4" xfId="31497"/>
    <cellStyle name="Normal 3 4 2 3 4 5" xfId="31498"/>
    <cellStyle name="Normal 3 4 2 3 5" xfId="31499"/>
    <cellStyle name="Normal 3 4 2 3 5 2" xfId="31500"/>
    <cellStyle name="Normal 3 4 2 3 5 2 2" xfId="31501"/>
    <cellStyle name="Normal 3 4 2 3 5 2 3" xfId="31502"/>
    <cellStyle name="Normal 3 4 2 3 5 3" xfId="31503"/>
    <cellStyle name="Normal 3 4 2 3 5 4" xfId="31504"/>
    <cellStyle name="Normal 3 4 2 3 6" xfId="31505"/>
    <cellStyle name="Normal 3 4 2 3 6 2" xfId="31506"/>
    <cellStyle name="Normal 3 4 2 3 6 3" xfId="31507"/>
    <cellStyle name="Normal 3 4 2 3 7" xfId="31508"/>
    <cellStyle name="Normal 3 4 2 3 8" xfId="31509"/>
    <cellStyle name="Normal 3 4 2 3 9" xfId="31510"/>
    <cellStyle name="Normal 3 4 2 4" xfId="31511"/>
    <cellStyle name="Normal 3 4 2 4 2" xfId="31512"/>
    <cellStyle name="Normal 3 4 2 5" xfId="31513"/>
    <cellStyle name="Normal 3 4 2 5 2" xfId="31514"/>
    <cellStyle name="Normal 3 4 20" xfId="31515"/>
    <cellStyle name="Normal 3 4 21" xfId="31516"/>
    <cellStyle name="Normal 3 4 22" xfId="31517"/>
    <cellStyle name="Normal 3 4 23" xfId="31518"/>
    <cellStyle name="Normal 3 4 24" xfId="31519"/>
    <cellStyle name="Normal 3 4 25" xfId="31520"/>
    <cellStyle name="Normal 3 4 3" xfId="31521"/>
    <cellStyle name="Normal 3 4 3 2" xfId="31522"/>
    <cellStyle name="Normal 3 4 3 2 2" xfId="31523"/>
    <cellStyle name="Normal 3 4 3 3" xfId="31524"/>
    <cellStyle name="Normal 3 4 3 3 2" xfId="31525"/>
    <cellStyle name="Normal 3 4 3 3 2 2" xfId="31526"/>
    <cellStyle name="Normal 3 4 3 3 2 2 2" xfId="31527"/>
    <cellStyle name="Normal 3 4 3 3 2 2 3" xfId="31528"/>
    <cellStyle name="Normal 3 4 3 3 2 3" xfId="31529"/>
    <cellStyle name="Normal 3 4 3 3 2 4" xfId="31530"/>
    <cellStyle name="Normal 3 4 3 3 3" xfId="31531"/>
    <cellStyle name="Normal 3 4 3 3 3 2" xfId="31532"/>
    <cellStyle name="Normal 3 4 3 3 3 3" xfId="31533"/>
    <cellStyle name="Normal 3 4 3 3 4" xfId="31534"/>
    <cellStyle name="Normal 3 4 3 3 5" xfId="31535"/>
    <cellStyle name="Normal 3 4 3 4" xfId="31536"/>
    <cellStyle name="Normal 3 4 3 4 2" xfId="31537"/>
    <cellStyle name="Normal 3 4 3 4 2 2" xfId="31538"/>
    <cellStyle name="Normal 3 4 3 4 2 2 2" xfId="31539"/>
    <cellStyle name="Normal 3 4 3 4 2 2 3" xfId="31540"/>
    <cellStyle name="Normal 3 4 3 4 2 3" xfId="31541"/>
    <cellStyle name="Normal 3 4 3 4 2 4" xfId="31542"/>
    <cellStyle name="Normal 3 4 3 4 3" xfId="31543"/>
    <cellStyle name="Normal 3 4 3 4 3 2" xfId="31544"/>
    <cellStyle name="Normal 3 4 3 4 3 3" xfId="31545"/>
    <cellStyle name="Normal 3 4 3 4 4" xfId="31546"/>
    <cellStyle name="Normal 3 4 3 4 5" xfId="31547"/>
    <cellStyle name="Normal 3 4 3 5" xfId="31548"/>
    <cellStyle name="Normal 3 4 3 5 2" xfId="31549"/>
    <cellStyle name="Normal 3 4 3 5 2 2" xfId="31550"/>
    <cellStyle name="Normal 3 4 3 5 2 2 2" xfId="31551"/>
    <cellStyle name="Normal 3 4 3 5 2 2 3" xfId="31552"/>
    <cellStyle name="Normal 3 4 3 5 2 3" xfId="31553"/>
    <cellStyle name="Normal 3 4 3 5 2 4" xfId="31554"/>
    <cellStyle name="Normal 3 4 3 5 3" xfId="31555"/>
    <cellStyle name="Normal 3 4 3 5 3 2" xfId="31556"/>
    <cellStyle name="Normal 3 4 3 5 3 3" xfId="31557"/>
    <cellStyle name="Normal 3 4 3 5 4" xfId="31558"/>
    <cellStyle name="Normal 3 4 3 5 5" xfId="31559"/>
    <cellStyle name="Normal 3 4 3 6" xfId="31560"/>
    <cellStyle name="Normal 3 4 3 6 2" xfId="31561"/>
    <cellStyle name="Normal 3 4 3 6 2 2" xfId="31562"/>
    <cellStyle name="Normal 3 4 3 6 2 2 2" xfId="31563"/>
    <cellStyle name="Normal 3 4 3 6 2 2 3" xfId="31564"/>
    <cellStyle name="Normal 3 4 3 6 2 3" xfId="31565"/>
    <cellStyle name="Normal 3 4 3 6 2 4" xfId="31566"/>
    <cellStyle name="Normal 3 4 3 6 3" xfId="31567"/>
    <cellStyle name="Normal 3 4 3 6 3 2" xfId="31568"/>
    <cellStyle name="Normal 3 4 3 6 3 3" xfId="31569"/>
    <cellStyle name="Normal 3 4 3 6 4" xfId="31570"/>
    <cellStyle name="Normal 3 4 3 6 5" xfId="31571"/>
    <cellStyle name="Normal 3 4 3 7" xfId="31572"/>
    <cellStyle name="Normal 3 4 3 7 2" xfId="31573"/>
    <cellStyle name="Normal 3 4 3 7 2 2" xfId="31574"/>
    <cellStyle name="Normal 3 4 3 7 2 3" xfId="31575"/>
    <cellStyle name="Normal 3 4 3 7 3" xfId="31576"/>
    <cellStyle name="Normal 3 4 3 7 4" xfId="31577"/>
    <cellStyle name="Normal 3 4 4" xfId="31578"/>
    <cellStyle name="Normal 3 4 4 2" xfId="31579"/>
    <cellStyle name="Normal 3 4 4 2 2" xfId="31580"/>
    <cellStyle name="Normal 3 4 4 2 2 2" xfId="31581"/>
    <cellStyle name="Normal 3 4 4 2 2 2 2" xfId="31582"/>
    <cellStyle name="Normal 3 4 4 2 2 2 3" xfId="31583"/>
    <cellStyle name="Normal 3 4 4 2 2 3" xfId="31584"/>
    <cellStyle name="Normal 3 4 4 2 2 4" xfId="31585"/>
    <cellStyle name="Normal 3 4 4 2 3" xfId="31586"/>
    <cellStyle name="Normal 3 4 4 2 3 2" xfId="31587"/>
    <cellStyle name="Normal 3 4 4 2 3 3" xfId="31588"/>
    <cellStyle name="Normal 3 4 4 2 4" xfId="31589"/>
    <cellStyle name="Normal 3 4 4 2 5" xfId="31590"/>
    <cellStyle name="Normal 3 4 4 3" xfId="31591"/>
    <cellStyle name="Normal 3 4 4 3 2" xfId="31592"/>
    <cellStyle name="Normal 3 4 4 3 2 2" xfId="31593"/>
    <cellStyle name="Normal 3 4 4 3 2 2 2" xfId="31594"/>
    <cellStyle name="Normal 3 4 4 3 2 2 3" xfId="31595"/>
    <cellStyle name="Normal 3 4 4 3 2 3" xfId="31596"/>
    <cellStyle name="Normal 3 4 4 3 2 4" xfId="31597"/>
    <cellStyle name="Normal 3 4 4 3 3" xfId="31598"/>
    <cellStyle name="Normal 3 4 4 3 3 2" xfId="31599"/>
    <cellStyle name="Normal 3 4 4 3 3 3" xfId="31600"/>
    <cellStyle name="Normal 3 4 4 3 4" xfId="31601"/>
    <cellStyle name="Normal 3 4 4 3 5" xfId="31602"/>
    <cellStyle name="Normal 3 4 4 4" xfId="31603"/>
    <cellStyle name="Normal 3 4 4 4 2" xfId="31604"/>
    <cellStyle name="Normal 3 4 4 4 2 2" xfId="31605"/>
    <cellStyle name="Normal 3 4 4 4 2 2 2" xfId="31606"/>
    <cellStyle name="Normal 3 4 4 4 2 2 3" xfId="31607"/>
    <cellStyle name="Normal 3 4 4 4 2 3" xfId="31608"/>
    <cellStyle name="Normal 3 4 4 4 2 4" xfId="31609"/>
    <cellStyle name="Normal 3 4 4 4 3" xfId="31610"/>
    <cellStyle name="Normal 3 4 4 4 3 2" xfId="31611"/>
    <cellStyle name="Normal 3 4 4 4 3 3" xfId="31612"/>
    <cellStyle name="Normal 3 4 4 4 4" xfId="31613"/>
    <cellStyle name="Normal 3 4 4 4 5" xfId="31614"/>
    <cellStyle name="Normal 3 4 4 5" xfId="31615"/>
    <cellStyle name="Normal 3 4 4 5 2" xfId="31616"/>
    <cellStyle name="Normal 3 4 4 5 2 2" xfId="31617"/>
    <cellStyle name="Normal 3 4 4 5 2 3" xfId="31618"/>
    <cellStyle name="Normal 3 4 4 5 3" xfId="31619"/>
    <cellStyle name="Normal 3 4 4 5 4" xfId="31620"/>
    <cellStyle name="Normal 3 4 4 6" xfId="31621"/>
    <cellStyle name="Normal 3 4 4 6 2" xfId="31622"/>
    <cellStyle name="Normal 3 4 4 6 3" xfId="31623"/>
    <cellStyle name="Normal 3 4 4 7" xfId="31624"/>
    <cellStyle name="Normal 3 4 4 8" xfId="31625"/>
    <cellStyle name="Normal 3 4 4 9" xfId="31626"/>
    <cellStyle name="Normal 3 4 5" xfId="31627"/>
    <cellStyle name="Normal 3 4 5 2" xfId="31628"/>
    <cellStyle name="Normal 3 4 5 3" xfId="31629"/>
    <cellStyle name="Normal 3 4 5 4" xfId="31630"/>
    <cellStyle name="Normal 3 4 5 5" xfId="31631"/>
    <cellStyle name="Normal 3 4 6" xfId="31632"/>
    <cellStyle name="Normal 3 4 6 2" xfId="31633"/>
    <cellStyle name="Normal 3 4 6 2 2" xfId="31634"/>
    <cellStyle name="Normal 3 4 6 3" xfId="31635"/>
    <cellStyle name="Normal 3 4 6 4" xfId="31636"/>
    <cellStyle name="Normal 3 4 6 5" xfId="31637"/>
    <cellStyle name="Normal 3 4 7" xfId="31638"/>
    <cellStyle name="Normal 3 4 7 2" xfId="31639"/>
    <cellStyle name="Normal 3 4 7 3" xfId="31640"/>
    <cellStyle name="Normal 3 4 7 4" xfId="31641"/>
    <cellStyle name="Normal 3 4 7 5" xfId="31642"/>
    <cellStyle name="Normal 3 4 8" xfId="31643"/>
    <cellStyle name="Normal 3 4 8 2" xfId="31644"/>
    <cellStyle name="Normal 3 4 8 3" xfId="31645"/>
    <cellStyle name="Normal 3 4 8 4" xfId="31646"/>
    <cellStyle name="Normal 3 4 8 5" xfId="31647"/>
    <cellStyle name="Normal 3 4 9" xfId="31648"/>
    <cellStyle name="Normal 3 4 9 2" xfId="31649"/>
    <cellStyle name="Normal 3 4 9 3" xfId="31650"/>
    <cellStyle name="Normal 3 4 9 4" xfId="31651"/>
    <cellStyle name="Normal 3 4 9 5" xfId="31652"/>
    <cellStyle name="Normal 3 5" xfId="31653"/>
    <cellStyle name="Normal 3 5 10" xfId="31654"/>
    <cellStyle name="Normal 3 5 10 2" xfId="31655"/>
    <cellStyle name="Normal 3 5 10 3" xfId="31656"/>
    <cellStyle name="Normal 3 5 10 4" xfId="31657"/>
    <cellStyle name="Normal 3 5 11" xfId="31658"/>
    <cellStyle name="Normal 3 5 11 2" xfId="31659"/>
    <cellStyle name="Normal 3 5 11 3" xfId="31660"/>
    <cellStyle name="Normal 3 5 11 4" xfId="31661"/>
    <cellStyle name="Normal 3 5 12" xfId="31662"/>
    <cellStyle name="Normal 3 5 12 2" xfId="31663"/>
    <cellStyle name="Normal 3 5 12 3" xfId="31664"/>
    <cellStyle name="Normal 3 5 12 4" xfId="31665"/>
    <cellStyle name="Normal 3 5 13" xfId="31666"/>
    <cellStyle name="Normal 3 5 13 2" xfId="31667"/>
    <cellStyle name="Normal 3 5 13 3" xfId="31668"/>
    <cellStyle name="Normal 3 5 13 4" xfId="31669"/>
    <cellStyle name="Normal 3 5 14" xfId="31670"/>
    <cellStyle name="Normal 3 5 14 2" xfId="31671"/>
    <cellStyle name="Normal 3 5 14 3" xfId="31672"/>
    <cellStyle name="Normal 3 5 14 4" xfId="31673"/>
    <cellStyle name="Normal 3 5 15" xfId="31674"/>
    <cellStyle name="Normal 3 5 15 2" xfId="31675"/>
    <cellStyle name="Normal 3 5 15 3" xfId="31676"/>
    <cellStyle name="Normal 3 5 15 4" xfId="31677"/>
    <cellStyle name="Normal 3 5 16" xfId="31678"/>
    <cellStyle name="Normal 3 5 17" xfId="31679"/>
    <cellStyle name="Normal 3 5 17 2" xfId="31680"/>
    <cellStyle name="Normal 3 5 17 3" xfId="31681"/>
    <cellStyle name="Normal 3 5 17 4" xfId="31682"/>
    <cellStyle name="Normal 3 5 18" xfId="31683"/>
    <cellStyle name="Normal 3 5 19" xfId="31684"/>
    <cellStyle name="Normal 3 5 2" xfId="31685"/>
    <cellStyle name="Normal 3 5 2 2" xfId="31686"/>
    <cellStyle name="Normal 3 5 2 2 2" xfId="31687"/>
    <cellStyle name="Normal 3 5 2 2 2 2" xfId="31688"/>
    <cellStyle name="Normal 3 5 2 2 3" xfId="31689"/>
    <cellStyle name="Normal 3 5 2 2 3 2" xfId="31690"/>
    <cellStyle name="Normal 3 5 2 2 3 2 2" xfId="31691"/>
    <cellStyle name="Normal 3 5 2 2 3 2 2 2" xfId="31692"/>
    <cellStyle name="Normal 3 5 2 2 3 2 2 3" xfId="31693"/>
    <cellStyle name="Normal 3 5 2 2 3 2 3" xfId="31694"/>
    <cellStyle name="Normal 3 5 2 2 3 2 4" xfId="31695"/>
    <cellStyle name="Normal 3 5 2 2 3 3" xfId="31696"/>
    <cellStyle name="Normal 3 5 2 2 3 3 2" xfId="31697"/>
    <cellStyle name="Normal 3 5 2 2 3 3 3" xfId="31698"/>
    <cellStyle name="Normal 3 5 2 2 3 4" xfId="31699"/>
    <cellStyle name="Normal 3 5 2 2 3 5" xfId="31700"/>
    <cellStyle name="Normal 3 5 2 2 4" xfId="31701"/>
    <cellStyle name="Normal 3 5 2 2 4 2" xfId="31702"/>
    <cellStyle name="Normal 3 5 2 2 4 2 2" xfId="31703"/>
    <cellStyle name="Normal 3 5 2 2 4 2 2 2" xfId="31704"/>
    <cellStyle name="Normal 3 5 2 2 4 2 2 3" xfId="31705"/>
    <cellStyle name="Normal 3 5 2 2 4 2 3" xfId="31706"/>
    <cellStyle name="Normal 3 5 2 2 4 2 4" xfId="31707"/>
    <cellStyle name="Normal 3 5 2 2 4 3" xfId="31708"/>
    <cellStyle name="Normal 3 5 2 2 4 3 2" xfId="31709"/>
    <cellStyle name="Normal 3 5 2 2 4 3 3" xfId="31710"/>
    <cellStyle name="Normal 3 5 2 2 4 4" xfId="31711"/>
    <cellStyle name="Normal 3 5 2 2 4 5" xfId="31712"/>
    <cellStyle name="Normal 3 5 2 2 5" xfId="31713"/>
    <cellStyle name="Normal 3 5 2 2 5 2" xfId="31714"/>
    <cellStyle name="Normal 3 5 2 2 5 2 2" xfId="31715"/>
    <cellStyle name="Normal 3 5 2 2 5 2 2 2" xfId="31716"/>
    <cellStyle name="Normal 3 5 2 2 5 2 2 3" xfId="31717"/>
    <cellStyle name="Normal 3 5 2 2 5 2 3" xfId="31718"/>
    <cellStyle name="Normal 3 5 2 2 5 2 4" xfId="31719"/>
    <cellStyle name="Normal 3 5 2 2 5 3" xfId="31720"/>
    <cellStyle name="Normal 3 5 2 2 5 3 2" xfId="31721"/>
    <cellStyle name="Normal 3 5 2 2 5 3 3" xfId="31722"/>
    <cellStyle name="Normal 3 5 2 2 5 4" xfId="31723"/>
    <cellStyle name="Normal 3 5 2 2 5 5" xfId="31724"/>
    <cellStyle name="Normal 3 5 2 2 6" xfId="31725"/>
    <cellStyle name="Normal 3 5 2 2 6 2" xfId="31726"/>
    <cellStyle name="Normal 3 5 2 2 6 2 2" xfId="31727"/>
    <cellStyle name="Normal 3 5 2 2 6 2 2 2" xfId="31728"/>
    <cellStyle name="Normal 3 5 2 2 6 2 2 3" xfId="31729"/>
    <cellStyle name="Normal 3 5 2 2 6 2 3" xfId="31730"/>
    <cellStyle name="Normal 3 5 2 2 6 2 4" xfId="31731"/>
    <cellStyle name="Normal 3 5 2 2 6 3" xfId="31732"/>
    <cellStyle name="Normal 3 5 2 2 6 3 2" xfId="31733"/>
    <cellStyle name="Normal 3 5 2 2 6 3 3" xfId="31734"/>
    <cellStyle name="Normal 3 5 2 2 6 4" xfId="31735"/>
    <cellStyle name="Normal 3 5 2 2 6 5" xfId="31736"/>
    <cellStyle name="Normal 3 5 2 2 7" xfId="31737"/>
    <cellStyle name="Normal 3 5 2 2 7 2" xfId="31738"/>
    <cellStyle name="Normal 3 5 2 2 7 2 2" xfId="31739"/>
    <cellStyle name="Normal 3 5 2 2 7 2 3" xfId="31740"/>
    <cellStyle name="Normal 3 5 2 2 7 3" xfId="31741"/>
    <cellStyle name="Normal 3 5 2 2 7 4" xfId="31742"/>
    <cellStyle name="Normal 3 5 2 2 8" xfId="31743"/>
    <cellStyle name="Normal 3 5 2 3" xfId="31744"/>
    <cellStyle name="Normal 3 5 2 3 2" xfId="31745"/>
    <cellStyle name="Normal 3 5 2 4" xfId="31746"/>
    <cellStyle name="Normal 3 5 2 4 2" xfId="31747"/>
    <cellStyle name="Normal 3 5 2 4 2 2" xfId="31748"/>
    <cellStyle name="Normal 3 5 2 4 2 2 2" xfId="31749"/>
    <cellStyle name="Normal 3 5 2 4 2 2 3" xfId="31750"/>
    <cellStyle name="Normal 3 5 2 4 2 3" xfId="31751"/>
    <cellStyle name="Normal 3 5 2 4 2 4" xfId="31752"/>
    <cellStyle name="Normal 3 5 2 4 3" xfId="31753"/>
    <cellStyle name="Normal 3 5 2 4 3 2" xfId="31754"/>
    <cellStyle name="Normal 3 5 2 4 3 3" xfId="31755"/>
    <cellStyle name="Normal 3 5 2 4 4" xfId="31756"/>
    <cellStyle name="Normal 3 5 2 4 5" xfId="31757"/>
    <cellStyle name="Normal 3 5 2 4 6" xfId="31758"/>
    <cellStyle name="Normal 3 5 2 5" xfId="31759"/>
    <cellStyle name="Normal 3 5 2 5 2" xfId="31760"/>
    <cellStyle name="Normal 3 5 2 5 2 2" xfId="31761"/>
    <cellStyle name="Normal 3 5 2 5 2 2 2" xfId="31762"/>
    <cellStyle name="Normal 3 5 2 5 2 2 3" xfId="31763"/>
    <cellStyle name="Normal 3 5 2 5 2 3" xfId="31764"/>
    <cellStyle name="Normal 3 5 2 5 2 4" xfId="31765"/>
    <cellStyle name="Normal 3 5 2 5 3" xfId="31766"/>
    <cellStyle name="Normal 3 5 2 5 3 2" xfId="31767"/>
    <cellStyle name="Normal 3 5 2 5 3 3" xfId="31768"/>
    <cellStyle name="Normal 3 5 2 5 4" xfId="31769"/>
    <cellStyle name="Normal 3 5 2 5 5" xfId="31770"/>
    <cellStyle name="Normal 3 5 2 5 6" xfId="31771"/>
    <cellStyle name="Normal 3 5 2 6" xfId="31772"/>
    <cellStyle name="Normal 3 5 2 6 2" xfId="31773"/>
    <cellStyle name="Normal 3 5 2 6 2 2" xfId="31774"/>
    <cellStyle name="Normal 3 5 2 6 2 2 2" xfId="31775"/>
    <cellStyle name="Normal 3 5 2 6 2 2 3" xfId="31776"/>
    <cellStyle name="Normal 3 5 2 6 2 3" xfId="31777"/>
    <cellStyle name="Normal 3 5 2 6 2 4" xfId="31778"/>
    <cellStyle name="Normal 3 5 2 6 3" xfId="31779"/>
    <cellStyle name="Normal 3 5 2 6 3 2" xfId="31780"/>
    <cellStyle name="Normal 3 5 2 6 3 3" xfId="31781"/>
    <cellStyle name="Normal 3 5 2 6 4" xfId="31782"/>
    <cellStyle name="Normal 3 5 2 6 5" xfId="31783"/>
    <cellStyle name="Normal 3 5 2 7" xfId="31784"/>
    <cellStyle name="Normal 3 5 2 7 2" xfId="31785"/>
    <cellStyle name="Normal 3 5 2 7 2 2" xfId="31786"/>
    <cellStyle name="Normal 3 5 2 7 2 2 2" xfId="31787"/>
    <cellStyle name="Normal 3 5 2 7 2 2 3" xfId="31788"/>
    <cellStyle name="Normal 3 5 2 7 2 3" xfId="31789"/>
    <cellStyle name="Normal 3 5 2 7 2 4" xfId="31790"/>
    <cellStyle name="Normal 3 5 2 7 3" xfId="31791"/>
    <cellStyle name="Normal 3 5 2 7 3 2" xfId="31792"/>
    <cellStyle name="Normal 3 5 2 7 3 3" xfId="31793"/>
    <cellStyle name="Normal 3 5 2 7 4" xfId="31794"/>
    <cellStyle name="Normal 3 5 2 7 5" xfId="31795"/>
    <cellStyle name="Normal 3 5 2 8" xfId="31796"/>
    <cellStyle name="Normal 3 5 2 8 2" xfId="31797"/>
    <cellStyle name="Normal 3 5 2 8 2 2" xfId="31798"/>
    <cellStyle name="Normal 3 5 2 8 2 3" xfId="31799"/>
    <cellStyle name="Normal 3 5 2 8 3" xfId="31800"/>
    <cellStyle name="Normal 3 5 2 8 4" xfId="31801"/>
    <cellStyle name="Normal 3 5 20" xfId="31802"/>
    <cellStyle name="Normal 3 5 21" xfId="31803"/>
    <cellStyle name="Normal 3 5 22" xfId="31804"/>
    <cellStyle name="Normal 3 5 23" xfId="31805"/>
    <cellStyle name="Normal 3 5 24" xfId="31806"/>
    <cellStyle name="Normal 3 5 25" xfId="31807"/>
    <cellStyle name="Normal 3 5 3" xfId="31808"/>
    <cellStyle name="Normal 3 5 3 2" xfId="31809"/>
    <cellStyle name="Normal 3 5 3 2 2" xfId="31810"/>
    <cellStyle name="Normal 3 5 3 3" xfId="31811"/>
    <cellStyle name="Normal 3 5 3 3 2" xfId="31812"/>
    <cellStyle name="Normal 3 5 3 3 2 2" xfId="31813"/>
    <cellStyle name="Normal 3 5 3 3 2 2 2" xfId="31814"/>
    <cellStyle name="Normal 3 5 3 3 2 2 3" xfId="31815"/>
    <cellStyle name="Normal 3 5 3 3 2 3" xfId="31816"/>
    <cellStyle name="Normal 3 5 3 3 2 4" xfId="31817"/>
    <cellStyle name="Normal 3 5 3 3 3" xfId="31818"/>
    <cellStyle name="Normal 3 5 3 3 3 2" xfId="31819"/>
    <cellStyle name="Normal 3 5 3 3 3 3" xfId="31820"/>
    <cellStyle name="Normal 3 5 3 3 4" xfId="31821"/>
    <cellStyle name="Normal 3 5 3 3 5" xfId="31822"/>
    <cellStyle name="Normal 3 5 3 4" xfId="31823"/>
    <cellStyle name="Normal 3 5 3 4 2" xfId="31824"/>
    <cellStyle name="Normal 3 5 3 4 2 2" xfId="31825"/>
    <cellStyle name="Normal 3 5 3 4 2 2 2" xfId="31826"/>
    <cellStyle name="Normal 3 5 3 4 2 2 3" xfId="31827"/>
    <cellStyle name="Normal 3 5 3 4 2 3" xfId="31828"/>
    <cellStyle name="Normal 3 5 3 4 2 4" xfId="31829"/>
    <cellStyle name="Normal 3 5 3 4 3" xfId="31830"/>
    <cellStyle name="Normal 3 5 3 4 3 2" xfId="31831"/>
    <cellStyle name="Normal 3 5 3 4 3 3" xfId="31832"/>
    <cellStyle name="Normal 3 5 3 4 4" xfId="31833"/>
    <cellStyle name="Normal 3 5 3 4 5" xfId="31834"/>
    <cellStyle name="Normal 3 5 3 5" xfId="31835"/>
    <cellStyle name="Normal 3 5 3 5 2" xfId="31836"/>
    <cellStyle name="Normal 3 5 3 5 2 2" xfId="31837"/>
    <cellStyle name="Normal 3 5 3 5 2 2 2" xfId="31838"/>
    <cellStyle name="Normal 3 5 3 5 2 2 3" xfId="31839"/>
    <cellStyle name="Normal 3 5 3 5 2 3" xfId="31840"/>
    <cellStyle name="Normal 3 5 3 5 2 4" xfId="31841"/>
    <cellStyle name="Normal 3 5 3 5 3" xfId="31842"/>
    <cellStyle name="Normal 3 5 3 5 3 2" xfId="31843"/>
    <cellStyle name="Normal 3 5 3 5 3 3" xfId="31844"/>
    <cellStyle name="Normal 3 5 3 5 4" xfId="31845"/>
    <cellStyle name="Normal 3 5 3 5 5" xfId="31846"/>
    <cellStyle name="Normal 3 5 3 6" xfId="31847"/>
    <cellStyle name="Normal 3 5 3 6 2" xfId="31848"/>
    <cellStyle name="Normal 3 5 3 6 2 2" xfId="31849"/>
    <cellStyle name="Normal 3 5 3 6 2 2 2" xfId="31850"/>
    <cellStyle name="Normal 3 5 3 6 2 2 3" xfId="31851"/>
    <cellStyle name="Normal 3 5 3 6 2 3" xfId="31852"/>
    <cellStyle name="Normal 3 5 3 6 2 4" xfId="31853"/>
    <cellStyle name="Normal 3 5 3 6 3" xfId="31854"/>
    <cellStyle name="Normal 3 5 3 6 3 2" xfId="31855"/>
    <cellStyle name="Normal 3 5 3 6 3 3" xfId="31856"/>
    <cellStyle name="Normal 3 5 3 6 4" xfId="31857"/>
    <cellStyle name="Normal 3 5 3 6 5" xfId="31858"/>
    <cellStyle name="Normal 3 5 3 7" xfId="31859"/>
    <cellStyle name="Normal 3 5 3 7 2" xfId="31860"/>
    <cellStyle name="Normal 3 5 3 7 2 2" xfId="31861"/>
    <cellStyle name="Normal 3 5 3 7 2 3" xfId="31862"/>
    <cellStyle name="Normal 3 5 3 7 3" xfId="31863"/>
    <cellStyle name="Normal 3 5 3 7 4" xfId="31864"/>
    <cellStyle name="Normal 3 5 4" xfId="31865"/>
    <cellStyle name="Normal 3 5 4 2" xfId="31866"/>
    <cellStyle name="Normal 3 5 4 3" xfId="31867"/>
    <cellStyle name="Normal 3 5 4 4" xfId="31868"/>
    <cellStyle name="Normal 3 5 4 5" xfId="31869"/>
    <cellStyle name="Normal 3 5 5" xfId="31870"/>
    <cellStyle name="Normal 3 5 5 2" xfId="31871"/>
    <cellStyle name="Normal 3 5 5 2 2" xfId="31872"/>
    <cellStyle name="Normal 3 5 5 2 2 2" xfId="31873"/>
    <cellStyle name="Normal 3 5 5 2 2 3" xfId="31874"/>
    <cellStyle name="Normal 3 5 5 2 3" xfId="31875"/>
    <cellStyle name="Normal 3 5 5 2 4" xfId="31876"/>
    <cellStyle name="Normal 3 5 5 3" xfId="31877"/>
    <cellStyle name="Normal 3 5 5 3 2" xfId="31878"/>
    <cellStyle name="Normal 3 5 5 3 3" xfId="31879"/>
    <cellStyle name="Normal 3 5 5 4" xfId="31880"/>
    <cellStyle name="Normal 3 5 5 5" xfId="31881"/>
    <cellStyle name="Normal 3 5 6" xfId="31882"/>
    <cellStyle name="Normal 3 5 6 2" xfId="31883"/>
    <cellStyle name="Normal 3 5 6 2 2" xfId="31884"/>
    <cellStyle name="Normal 3 5 6 2 2 2" xfId="31885"/>
    <cellStyle name="Normal 3 5 6 2 2 3" xfId="31886"/>
    <cellStyle name="Normal 3 5 6 2 3" xfId="31887"/>
    <cellStyle name="Normal 3 5 6 2 4" xfId="31888"/>
    <cellStyle name="Normal 3 5 6 3" xfId="31889"/>
    <cellStyle name="Normal 3 5 6 3 2" xfId="31890"/>
    <cellStyle name="Normal 3 5 6 3 3" xfId="31891"/>
    <cellStyle name="Normal 3 5 6 4" xfId="31892"/>
    <cellStyle name="Normal 3 5 6 5" xfId="31893"/>
    <cellStyle name="Normal 3 5 7" xfId="31894"/>
    <cellStyle name="Normal 3 5 7 2" xfId="31895"/>
    <cellStyle name="Normal 3 5 7 2 2" xfId="31896"/>
    <cellStyle name="Normal 3 5 7 2 2 2" xfId="31897"/>
    <cellStyle name="Normal 3 5 7 2 2 3" xfId="31898"/>
    <cellStyle name="Normal 3 5 7 2 3" xfId="31899"/>
    <cellStyle name="Normal 3 5 7 2 4" xfId="31900"/>
    <cellStyle name="Normal 3 5 7 3" xfId="31901"/>
    <cellStyle name="Normal 3 5 7 3 2" xfId="31902"/>
    <cellStyle name="Normal 3 5 7 3 3" xfId="31903"/>
    <cellStyle name="Normal 3 5 7 4" xfId="31904"/>
    <cellStyle name="Normal 3 5 7 5" xfId="31905"/>
    <cellStyle name="Normal 3 5 8" xfId="31906"/>
    <cellStyle name="Normal 3 5 8 2" xfId="31907"/>
    <cellStyle name="Normal 3 5 8 2 2" xfId="31908"/>
    <cellStyle name="Normal 3 5 8 2 2 2" xfId="31909"/>
    <cellStyle name="Normal 3 5 8 2 2 3" xfId="31910"/>
    <cellStyle name="Normal 3 5 8 2 3" xfId="31911"/>
    <cellStyle name="Normal 3 5 8 2 4" xfId="31912"/>
    <cellStyle name="Normal 3 5 8 3" xfId="31913"/>
    <cellStyle name="Normal 3 5 8 3 2" xfId="31914"/>
    <cellStyle name="Normal 3 5 8 3 3" xfId="31915"/>
    <cellStyle name="Normal 3 5 8 4" xfId="31916"/>
    <cellStyle name="Normal 3 5 8 5" xfId="31917"/>
    <cellStyle name="Normal 3 5 9" xfId="31918"/>
    <cellStyle name="Normal 3 5 9 2" xfId="31919"/>
    <cellStyle name="Normal 3 5 9 2 2" xfId="31920"/>
    <cellStyle name="Normal 3 5 9 2 3" xfId="31921"/>
    <cellStyle name="Normal 3 5 9 3" xfId="31922"/>
    <cellStyle name="Normal 3 5 9 4" xfId="31923"/>
    <cellStyle name="Normal 3 51" xfId="31924"/>
    <cellStyle name="Normal 3 51 2" xfId="31925"/>
    <cellStyle name="Normal 3 51 2 2" xfId="31926"/>
    <cellStyle name="Normal 3 51 3" xfId="31927"/>
    <cellStyle name="Normal 3 52" xfId="31928"/>
    <cellStyle name="Normal 3 52 2" xfId="31929"/>
    <cellStyle name="Normal 3 52 2 2" xfId="31930"/>
    <cellStyle name="Normal 3 52 3" xfId="31931"/>
    <cellStyle name="Normal 3 6" xfId="31932"/>
    <cellStyle name="Normal 3 6 10" xfId="31933"/>
    <cellStyle name="Normal 3 6 10 2" xfId="31934"/>
    <cellStyle name="Normal 3 6 10 3" xfId="31935"/>
    <cellStyle name="Normal 3 6 10 4" xfId="31936"/>
    <cellStyle name="Normal 3 6 11" xfId="31937"/>
    <cellStyle name="Normal 3 6 11 2" xfId="31938"/>
    <cellStyle name="Normal 3 6 11 3" xfId="31939"/>
    <cellStyle name="Normal 3 6 11 4" xfId="31940"/>
    <cellStyle name="Normal 3 6 12" xfId="31941"/>
    <cellStyle name="Normal 3 6 12 2" xfId="31942"/>
    <cellStyle name="Normal 3 6 12 3" xfId="31943"/>
    <cellStyle name="Normal 3 6 12 4" xfId="31944"/>
    <cellStyle name="Normal 3 6 13" xfId="31945"/>
    <cellStyle name="Normal 3 6 13 2" xfId="31946"/>
    <cellStyle name="Normal 3 6 13 3" xfId="31947"/>
    <cellStyle name="Normal 3 6 13 4" xfId="31948"/>
    <cellStyle name="Normal 3 6 14" xfId="31949"/>
    <cellStyle name="Normal 3 6 14 2" xfId="31950"/>
    <cellStyle name="Normal 3 6 14 3" xfId="31951"/>
    <cellStyle name="Normal 3 6 14 4" xfId="31952"/>
    <cellStyle name="Normal 3 6 15" xfId="31953"/>
    <cellStyle name="Normal 3 6 15 2" xfId="31954"/>
    <cellStyle name="Normal 3 6 15 3" xfId="31955"/>
    <cellStyle name="Normal 3 6 15 4" xfId="31956"/>
    <cellStyle name="Normal 3 6 16" xfId="31957"/>
    <cellStyle name="Normal 3 6 17" xfId="31958"/>
    <cellStyle name="Normal 3 6 17 2" xfId="31959"/>
    <cellStyle name="Normal 3 6 17 3" xfId="31960"/>
    <cellStyle name="Normal 3 6 17 4" xfId="31961"/>
    <cellStyle name="Normal 3 6 18" xfId="31962"/>
    <cellStyle name="Normal 3 6 19" xfId="31963"/>
    <cellStyle name="Normal 3 6 2" xfId="31964"/>
    <cellStyle name="Normal 3 6 2 2" xfId="31965"/>
    <cellStyle name="Normal 3 6 2 2 10" xfId="31966"/>
    <cellStyle name="Normal 3 6 2 2 2" xfId="31967"/>
    <cellStyle name="Normal 3 6 2 2 2 2" xfId="31968"/>
    <cellStyle name="Normal 3 6 2 2 2 2 2" xfId="31969"/>
    <cellStyle name="Normal 3 6 2 2 2 2 2 2" xfId="31970"/>
    <cellStyle name="Normal 3 6 2 2 2 2 2 3" xfId="31971"/>
    <cellStyle name="Normal 3 6 2 2 2 2 3" xfId="31972"/>
    <cellStyle name="Normal 3 6 2 2 2 2 4" xfId="31973"/>
    <cellStyle name="Normal 3 6 2 2 2 3" xfId="31974"/>
    <cellStyle name="Normal 3 6 2 2 2 3 2" xfId="31975"/>
    <cellStyle name="Normal 3 6 2 2 2 3 3" xfId="31976"/>
    <cellStyle name="Normal 3 6 2 2 2 4" xfId="31977"/>
    <cellStyle name="Normal 3 6 2 2 2 5" xfId="31978"/>
    <cellStyle name="Normal 3 6 2 2 3" xfId="31979"/>
    <cellStyle name="Normal 3 6 2 2 3 2" xfId="31980"/>
    <cellStyle name="Normal 3 6 2 2 3 2 2" xfId="31981"/>
    <cellStyle name="Normal 3 6 2 2 3 2 2 2" xfId="31982"/>
    <cellStyle name="Normal 3 6 2 2 3 2 2 3" xfId="31983"/>
    <cellStyle name="Normal 3 6 2 2 3 2 3" xfId="31984"/>
    <cellStyle name="Normal 3 6 2 2 3 2 4" xfId="31985"/>
    <cellStyle name="Normal 3 6 2 2 3 3" xfId="31986"/>
    <cellStyle name="Normal 3 6 2 2 3 3 2" xfId="31987"/>
    <cellStyle name="Normal 3 6 2 2 3 3 3" xfId="31988"/>
    <cellStyle name="Normal 3 6 2 2 3 4" xfId="31989"/>
    <cellStyle name="Normal 3 6 2 2 3 5" xfId="31990"/>
    <cellStyle name="Normal 3 6 2 2 4" xfId="31991"/>
    <cellStyle name="Normal 3 6 2 2 4 2" xfId="31992"/>
    <cellStyle name="Normal 3 6 2 2 4 2 2" xfId="31993"/>
    <cellStyle name="Normal 3 6 2 2 4 2 2 2" xfId="31994"/>
    <cellStyle name="Normal 3 6 2 2 4 2 2 3" xfId="31995"/>
    <cellStyle name="Normal 3 6 2 2 4 2 3" xfId="31996"/>
    <cellStyle name="Normal 3 6 2 2 4 2 4" xfId="31997"/>
    <cellStyle name="Normal 3 6 2 2 4 3" xfId="31998"/>
    <cellStyle name="Normal 3 6 2 2 4 3 2" xfId="31999"/>
    <cellStyle name="Normal 3 6 2 2 4 3 3" xfId="32000"/>
    <cellStyle name="Normal 3 6 2 2 4 4" xfId="32001"/>
    <cellStyle name="Normal 3 6 2 2 4 5" xfId="32002"/>
    <cellStyle name="Normal 3 6 2 2 5" xfId="32003"/>
    <cellStyle name="Normal 3 6 2 2 5 2" xfId="32004"/>
    <cellStyle name="Normal 3 6 2 2 5 2 2" xfId="32005"/>
    <cellStyle name="Normal 3 6 2 2 5 2 3" xfId="32006"/>
    <cellStyle name="Normal 3 6 2 2 5 3" xfId="32007"/>
    <cellStyle name="Normal 3 6 2 2 5 4" xfId="32008"/>
    <cellStyle name="Normal 3 6 2 2 6" xfId="32009"/>
    <cellStyle name="Normal 3 6 2 2 6 2" xfId="32010"/>
    <cellStyle name="Normal 3 6 2 2 6 3" xfId="32011"/>
    <cellStyle name="Normal 3 6 2 2 7" xfId="32012"/>
    <cellStyle name="Normal 3 6 2 2 8" xfId="32013"/>
    <cellStyle name="Normal 3 6 2 2 9" xfId="32014"/>
    <cellStyle name="Normal 3 6 2 3" xfId="32015"/>
    <cellStyle name="Normal 3 6 2 3 2" xfId="32016"/>
    <cellStyle name="Normal 3 6 2 4" xfId="32017"/>
    <cellStyle name="Normal 3 6 2 4 2" xfId="32018"/>
    <cellStyle name="Normal 3 6 2 4 2 2" xfId="32019"/>
    <cellStyle name="Normal 3 6 2 4 2 2 2" xfId="32020"/>
    <cellStyle name="Normal 3 6 2 4 2 2 3" xfId="32021"/>
    <cellStyle name="Normal 3 6 2 4 2 3" xfId="32022"/>
    <cellStyle name="Normal 3 6 2 4 2 4" xfId="32023"/>
    <cellStyle name="Normal 3 6 2 4 3" xfId="32024"/>
    <cellStyle name="Normal 3 6 2 4 3 2" xfId="32025"/>
    <cellStyle name="Normal 3 6 2 4 3 3" xfId="32026"/>
    <cellStyle name="Normal 3 6 2 4 4" xfId="32027"/>
    <cellStyle name="Normal 3 6 2 4 5" xfId="32028"/>
    <cellStyle name="Normal 3 6 2 4 6" xfId="32029"/>
    <cellStyle name="Normal 3 6 2 5" xfId="32030"/>
    <cellStyle name="Normal 3 6 2 5 2" xfId="32031"/>
    <cellStyle name="Normal 3 6 2 5 2 2" xfId="32032"/>
    <cellStyle name="Normal 3 6 2 5 2 2 2" xfId="32033"/>
    <cellStyle name="Normal 3 6 2 5 2 2 3" xfId="32034"/>
    <cellStyle name="Normal 3 6 2 5 2 3" xfId="32035"/>
    <cellStyle name="Normal 3 6 2 5 2 4" xfId="32036"/>
    <cellStyle name="Normal 3 6 2 5 3" xfId="32037"/>
    <cellStyle name="Normal 3 6 2 5 3 2" xfId="32038"/>
    <cellStyle name="Normal 3 6 2 5 3 3" xfId="32039"/>
    <cellStyle name="Normal 3 6 2 5 4" xfId="32040"/>
    <cellStyle name="Normal 3 6 2 5 5" xfId="32041"/>
    <cellStyle name="Normal 3 6 2 5 6" xfId="32042"/>
    <cellStyle name="Normal 3 6 2 6" xfId="32043"/>
    <cellStyle name="Normal 3 6 2 6 2" xfId="32044"/>
    <cellStyle name="Normal 3 6 2 6 2 2" xfId="32045"/>
    <cellStyle name="Normal 3 6 2 6 2 2 2" xfId="32046"/>
    <cellStyle name="Normal 3 6 2 6 2 2 3" xfId="32047"/>
    <cellStyle name="Normal 3 6 2 6 2 3" xfId="32048"/>
    <cellStyle name="Normal 3 6 2 6 2 4" xfId="32049"/>
    <cellStyle name="Normal 3 6 2 6 3" xfId="32050"/>
    <cellStyle name="Normal 3 6 2 6 3 2" xfId="32051"/>
    <cellStyle name="Normal 3 6 2 6 3 3" xfId="32052"/>
    <cellStyle name="Normal 3 6 2 6 4" xfId="32053"/>
    <cellStyle name="Normal 3 6 2 6 5" xfId="32054"/>
    <cellStyle name="Normal 3 6 2 7" xfId="32055"/>
    <cellStyle name="Normal 3 6 2 7 2" xfId="32056"/>
    <cellStyle name="Normal 3 6 2 7 2 2" xfId="32057"/>
    <cellStyle name="Normal 3 6 2 7 2 2 2" xfId="32058"/>
    <cellStyle name="Normal 3 6 2 7 2 2 3" xfId="32059"/>
    <cellStyle name="Normal 3 6 2 7 2 3" xfId="32060"/>
    <cellStyle name="Normal 3 6 2 7 2 4" xfId="32061"/>
    <cellStyle name="Normal 3 6 2 7 3" xfId="32062"/>
    <cellStyle name="Normal 3 6 2 7 3 2" xfId="32063"/>
    <cellStyle name="Normal 3 6 2 7 3 3" xfId="32064"/>
    <cellStyle name="Normal 3 6 2 7 4" xfId="32065"/>
    <cellStyle name="Normal 3 6 2 7 5" xfId="32066"/>
    <cellStyle name="Normal 3 6 2 8" xfId="32067"/>
    <cellStyle name="Normal 3 6 2 8 2" xfId="32068"/>
    <cellStyle name="Normal 3 6 2 8 2 2" xfId="32069"/>
    <cellStyle name="Normal 3 6 2 8 2 3" xfId="32070"/>
    <cellStyle name="Normal 3 6 2 8 3" xfId="32071"/>
    <cellStyle name="Normal 3 6 2 8 4" xfId="32072"/>
    <cellStyle name="Normal 3 6 20" xfId="32073"/>
    <cellStyle name="Normal 3 6 21" xfId="32074"/>
    <cellStyle name="Normal 3 6 22" xfId="32075"/>
    <cellStyle name="Normal 3 6 23" xfId="32076"/>
    <cellStyle name="Normal 3 6 24" xfId="32077"/>
    <cellStyle name="Normal 3 6 25" xfId="32078"/>
    <cellStyle name="Normal 3 6 3" xfId="32079"/>
    <cellStyle name="Normal 3 6 3 2" xfId="32080"/>
    <cellStyle name="Normal 3 6 3 2 2" xfId="32081"/>
    <cellStyle name="Normal 3 6 3 2 2 2" xfId="32082"/>
    <cellStyle name="Normal 3 6 3 2 2 2 2" xfId="32083"/>
    <cellStyle name="Normal 3 6 3 2 2 2 3" xfId="32084"/>
    <cellStyle name="Normal 3 6 3 2 2 3" xfId="32085"/>
    <cellStyle name="Normal 3 6 3 2 2 4" xfId="32086"/>
    <cellStyle name="Normal 3 6 3 2 3" xfId="32087"/>
    <cellStyle name="Normal 3 6 3 2 3 2" xfId="32088"/>
    <cellStyle name="Normal 3 6 3 2 3 3" xfId="32089"/>
    <cellStyle name="Normal 3 6 3 2 4" xfId="32090"/>
    <cellStyle name="Normal 3 6 3 2 5" xfId="32091"/>
    <cellStyle name="Normal 3 6 3 3" xfId="32092"/>
    <cellStyle name="Normal 3 6 3 3 2" xfId="32093"/>
    <cellStyle name="Normal 3 6 3 3 2 2" xfId="32094"/>
    <cellStyle name="Normal 3 6 3 3 2 2 2" xfId="32095"/>
    <cellStyle name="Normal 3 6 3 3 2 2 3" xfId="32096"/>
    <cellStyle name="Normal 3 6 3 3 2 3" xfId="32097"/>
    <cellStyle name="Normal 3 6 3 3 2 4" xfId="32098"/>
    <cellStyle name="Normal 3 6 3 3 3" xfId="32099"/>
    <cellStyle name="Normal 3 6 3 3 3 2" xfId="32100"/>
    <cellStyle name="Normal 3 6 3 3 3 3" xfId="32101"/>
    <cellStyle name="Normal 3 6 3 3 4" xfId="32102"/>
    <cellStyle name="Normal 3 6 3 3 5" xfId="32103"/>
    <cellStyle name="Normal 3 6 3 4" xfId="32104"/>
    <cellStyle name="Normal 3 6 3 4 2" xfId="32105"/>
    <cellStyle name="Normal 3 6 3 4 2 2" xfId="32106"/>
    <cellStyle name="Normal 3 6 3 4 2 2 2" xfId="32107"/>
    <cellStyle name="Normal 3 6 3 4 2 2 3" xfId="32108"/>
    <cellStyle name="Normal 3 6 3 4 2 3" xfId="32109"/>
    <cellStyle name="Normal 3 6 3 4 2 4" xfId="32110"/>
    <cellStyle name="Normal 3 6 3 4 3" xfId="32111"/>
    <cellStyle name="Normal 3 6 3 4 3 2" xfId="32112"/>
    <cellStyle name="Normal 3 6 3 4 3 3" xfId="32113"/>
    <cellStyle name="Normal 3 6 3 4 4" xfId="32114"/>
    <cellStyle name="Normal 3 6 3 4 5" xfId="32115"/>
    <cellStyle name="Normal 3 6 3 5" xfId="32116"/>
    <cellStyle name="Normal 3 6 3 5 2" xfId="32117"/>
    <cellStyle name="Normal 3 6 3 5 2 2" xfId="32118"/>
    <cellStyle name="Normal 3 6 3 5 2 3" xfId="32119"/>
    <cellStyle name="Normal 3 6 3 5 3" xfId="32120"/>
    <cellStyle name="Normal 3 6 3 5 4" xfId="32121"/>
    <cellStyle name="Normal 3 6 3 6" xfId="32122"/>
    <cellStyle name="Normal 3 6 3 6 2" xfId="32123"/>
    <cellStyle name="Normal 3 6 3 6 3" xfId="32124"/>
    <cellStyle name="Normal 3 6 3 7" xfId="32125"/>
    <cellStyle name="Normal 3 6 3 8" xfId="32126"/>
    <cellStyle name="Normal 3 6 3 9" xfId="32127"/>
    <cellStyle name="Normal 3 6 4" xfId="32128"/>
    <cellStyle name="Normal 3 6 4 2" xfId="32129"/>
    <cellStyle name="Normal 3 6 4 3" xfId="32130"/>
    <cellStyle name="Normal 3 6 4 4" xfId="32131"/>
    <cellStyle name="Normal 3 6 4 5" xfId="32132"/>
    <cellStyle name="Normal 3 6 5" xfId="32133"/>
    <cellStyle name="Normal 3 6 5 2" xfId="32134"/>
    <cellStyle name="Normal 3 6 5 2 2" xfId="32135"/>
    <cellStyle name="Normal 3 6 5 2 2 2" xfId="32136"/>
    <cellStyle name="Normal 3 6 5 2 2 3" xfId="32137"/>
    <cellStyle name="Normal 3 6 5 2 3" xfId="32138"/>
    <cellStyle name="Normal 3 6 5 2 4" xfId="32139"/>
    <cellStyle name="Normal 3 6 5 3" xfId="32140"/>
    <cellStyle name="Normal 3 6 5 3 2" xfId="32141"/>
    <cellStyle name="Normal 3 6 5 3 3" xfId="32142"/>
    <cellStyle name="Normal 3 6 5 4" xfId="32143"/>
    <cellStyle name="Normal 3 6 5 5" xfId="32144"/>
    <cellStyle name="Normal 3 6 6" xfId="32145"/>
    <cellStyle name="Normal 3 6 6 2" xfId="32146"/>
    <cellStyle name="Normal 3 6 6 2 2" xfId="32147"/>
    <cellStyle name="Normal 3 6 6 2 2 2" xfId="32148"/>
    <cellStyle name="Normal 3 6 6 2 2 3" xfId="32149"/>
    <cellStyle name="Normal 3 6 6 2 3" xfId="32150"/>
    <cellStyle name="Normal 3 6 6 2 4" xfId="32151"/>
    <cellStyle name="Normal 3 6 6 3" xfId="32152"/>
    <cellStyle name="Normal 3 6 6 3 2" xfId="32153"/>
    <cellStyle name="Normal 3 6 6 3 3" xfId="32154"/>
    <cellStyle name="Normal 3 6 6 4" xfId="32155"/>
    <cellStyle name="Normal 3 6 6 5" xfId="32156"/>
    <cellStyle name="Normal 3 6 7" xfId="32157"/>
    <cellStyle name="Normal 3 6 7 2" xfId="32158"/>
    <cellStyle name="Normal 3 6 7 2 2" xfId="32159"/>
    <cellStyle name="Normal 3 6 7 2 2 2" xfId="32160"/>
    <cellStyle name="Normal 3 6 7 2 2 3" xfId="32161"/>
    <cellStyle name="Normal 3 6 7 2 3" xfId="32162"/>
    <cellStyle name="Normal 3 6 7 2 4" xfId="32163"/>
    <cellStyle name="Normal 3 6 7 3" xfId="32164"/>
    <cellStyle name="Normal 3 6 7 3 2" xfId="32165"/>
    <cellStyle name="Normal 3 6 7 3 3" xfId="32166"/>
    <cellStyle name="Normal 3 6 7 4" xfId="32167"/>
    <cellStyle name="Normal 3 6 7 5" xfId="32168"/>
    <cellStyle name="Normal 3 6 8" xfId="32169"/>
    <cellStyle name="Normal 3 6 8 2" xfId="32170"/>
    <cellStyle name="Normal 3 6 8 2 2" xfId="32171"/>
    <cellStyle name="Normal 3 6 8 2 2 2" xfId="32172"/>
    <cellStyle name="Normal 3 6 8 2 2 3" xfId="32173"/>
    <cellStyle name="Normal 3 6 8 2 3" xfId="32174"/>
    <cellStyle name="Normal 3 6 8 2 4" xfId="32175"/>
    <cellStyle name="Normal 3 6 8 3" xfId="32176"/>
    <cellStyle name="Normal 3 6 8 3 2" xfId="32177"/>
    <cellStyle name="Normal 3 6 8 3 3" xfId="32178"/>
    <cellStyle name="Normal 3 6 8 4" xfId="32179"/>
    <cellStyle name="Normal 3 6 8 5" xfId="32180"/>
    <cellStyle name="Normal 3 6 9" xfId="32181"/>
    <cellStyle name="Normal 3 6 9 2" xfId="32182"/>
    <cellStyle name="Normal 3 6 9 2 2" xfId="32183"/>
    <cellStyle name="Normal 3 6 9 2 3" xfId="32184"/>
    <cellStyle name="Normal 3 6 9 3" xfId="32185"/>
    <cellStyle name="Normal 3 6 9 4" xfId="32186"/>
    <cellStyle name="Normal 3 7" xfId="32187"/>
    <cellStyle name="Normal 3 7 10" xfId="32188"/>
    <cellStyle name="Normal 3 7 11" xfId="32189"/>
    <cellStyle name="Normal 3 7 12" xfId="32190"/>
    <cellStyle name="Normal 3 7 13" xfId="32191"/>
    <cellStyle name="Normal 3 7 14" xfId="32192"/>
    <cellStyle name="Normal 3 7 15" xfId="32193"/>
    <cellStyle name="Normal 3 7 16" xfId="32194"/>
    <cellStyle name="Normal 3 7 17" xfId="32195"/>
    <cellStyle name="Normal 3 7 17 2" xfId="32196"/>
    <cellStyle name="Normal 3 7 17 3" xfId="32197"/>
    <cellStyle name="Normal 3 7 17 4" xfId="32198"/>
    <cellStyle name="Normal 3 7 18" xfId="32199"/>
    <cellStyle name="Normal 3 7 19" xfId="32200"/>
    <cellStyle name="Normal 3 7 2" xfId="32201"/>
    <cellStyle name="Normal 3 7 2 2" xfId="32202"/>
    <cellStyle name="Normal 3 7 2 2 2" xfId="32203"/>
    <cellStyle name="Normal 3 7 2 2 3" xfId="32204"/>
    <cellStyle name="Normal 3 7 2 2 4" xfId="32205"/>
    <cellStyle name="Normal 3 7 2 2 5" xfId="32206"/>
    <cellStyle name="Normal 3 7 2 3" xfId="32207"/>
    <cellStyle name="Normal 3 7 2 4" xfId="32208"/>
    <cellStyle name="Normal 3 7 2 5" xfId="32209"/>
    <cellStyle name="Normal 3 7 20" xfId="32210"/>
    <cellStyle name="Normal 3 7 21" xfId="32211"/>
    <cellStyle name="Normal 3 7 22" xfId="32212"/>
    <cellStyle name="Normal 3 7 23" xfId="32213"/>
    <cellStyle name="Normal 3 7 24" xfId="32214"/>
    <cellStyle name="Normal 3 7 25" xfId="32215"/>
    <cellStyle name="Normal 3 7 3" xfId="32216"/>
    <cellStyle name="Normal 3 7 3 2" xfId="32217"/>
    <cellStyle name="Normal 3 7 4" xfId="32218"/>
    <cellStyle name="Normal 3 7 5" xfId="32219"/>
    <cellStyle name="Normal 3 7 6" xfId="32220"/>
    <cellStyle name="Normal 3 7 7" xfId="32221"/>
    <cellStyle name="Normal 3 7 8" xfId="32222"/>
    <cellStyle name="Normal 3 7 9" xfId="32223"/>
    <cellStyle name="Normal 3 8" xfId="32224"/>
    <cellStyle name="Normal 3 8 10" xfId="32225"/>
    <cellStyle name="Normal 3 8 11" xfId="32226"/>
    <cellStyle name="Normal 3 8 12" xfId="32227"/>
    <cellStyle name="Normal 3 8 13" xfId="32228"/>
    <cellStyle name="Normal 3 8 14" xfId="32229"/>
    <cellStyle name="Normal 3 8 15" xfId="32230"/>
    <cellStyle name="Normal 3 8 16" xfId="32231"/>
    <cellStyle name="Normal 3 8 17" xfId="32232"/>
    <cellStyle name="Normal 3 8 17 2" xfId="32233"/>
    <cellStyle name="Normal 3 8 17 3" xfId="32234"/>
    <cellStyle name="Normal 3 8 17 4" xfId="32235"/>
    <cellStyle name="Normal 3 8 18" xfId="32236"/>
    <cellStyle name="Normal 3 8 19" xfId="32237"/>
    <cellStyle name="Normal 3 8 2" xfId="32238"/>
    <cellStyle name="Normal 3 8 2 2" xfId="32239"/>
    <cellStyle name="Normal 3 8 2 2 2" xfId="32240"/>
    <cellStyle name="Normal 3 8 2 2 3" xfId="32241"/>
    <cellStyle name="Normal 3 8 2 2 4" xfId="32242"/>
    <cellStyle name="Normal 3 8 2 2 5" xfId="32243"/>
    <cellStyle name="Normal 3 8 2 3" xfId="32244"/>
    <cellStyle name="Normal 3 8 2 4" xfId="32245"/>
    <cellStyle name="Normal 3 8 2 5" xfId="32246"/>
    <cellStyle name="Normal 3 8 20" xfId="32247"/>
    <cellStyle name="Normal 3 8 21" xfId="32248"/>
    <cellStyle name="Normal 3 8 22" xfId="32249"/>
    <cellStyle name="Normal 3 8 23" xfId="32250"/>
    <cellStyle name="Normal 3 8 24" xfId="32251"/>
    <cellStyle name="Normal 3 8 25" xfId="32252"/>
    <cellStyle name="Normal 3 8 3" xfId="32253"/>
    <cellStyle name="Normal 3 8 3 2" xfId="32254"/>
    <cellStyle name="Normal 3 8 4" xfId="32255"/>
    <cellStyle name="Normal 3 8 5" xfId="32256"/>
    <cellStyle name="Normal 3 8 6" xfId="32257"/>
    <cellStyle name="Normal 3 8 7" xfId="32258"/>
    <cellStyle name="Normal 3 8 8" xfId="32259"/>
    <cellStyle name="Normal 3 8 9" xfId="32260"/>
    <cellStyle name="Normal 3 9" xfId="32261"/>
    <cellStyle name="Normal 3 9 10" xfId="32262"/>
    <cellStyle name="Normal 3 9 11" xfId="32263"/>
    <cellStyle name="Normal 3 9 12" xfId="32264"/>
    <cellStyle name="Normal 3 9 13" xfId="32265"/>
    <cellStyle name="Normal 3 9 14" xfId="32266"/>
    <cellStyle name="Normal 3 9 15" xfId="32267"/>
    <cellStyle name="Normal 3 9 16" xfId="32268"/>
    <cellStyle name="Normal 3 9 17" xfId="32269"/>
    <cellStyle name="Normal 3 9 17 2" xfId="32270"/>
    <cellStyle name="Normal 3 9 17 3" xfId="32271"/>
    <cellStyle name="Normal 3 9 17 4" xfId="32272"/>
    <cellStyle name="Normal 3 9 18" xfId="32273"/>
    <cellStyle name="Normal 3 9 19" xfId="32274"/>
    <cellStyle name="Normal 3 9 2" xfId="32275"/>
    <cellStyle name="Normal 3 9 2 2" xfId="32276"/>
    <cellStyle name="Normal 3 9 2 2 2" xfId="32277"/>
    <cellStyle name="Normal 3 9 2 2 3" xfId="32278"/>
    <cellStyle name="Normal 3 9 2 2 4" xfId="32279"/>
    <cellStyle name="Normal 3 9 2 2 5" xfId="32280"/>
    <cellStyle name="Normal 3 9 2 3" xfId="32281"/>
    <cellStyle name="Normal 3 9 2 3 2" xfId="32282"/>
    <cellStyle name="Normal 3 9 2 3 3" xfId="32283"/>
    <cellStyle name="Normal 3 9 2 4" xfId="32284"/>
    <cellStyle name="Normal 3 9 2 4 2" xfId="32285"/>
    <cellStyle name="Normal 3 9 2 5" xfId="32286"/>
    <cellStyle name="Normal 3 9 20" xfId="32287"/>
    <cellStyle name="Normal 3 9 21" xfId="32288"/>
    <cellStyle name="Normal 3 9 22" xfId="32289"/>
    <cellStyle name="Normal 3 9 23" xfId="32290"/>
    <cellStyle name="Normal 3 9 24" xfId="32291"/>
    <cellStyle name="Normal 3 9 25" xfId="32292"/>
    <cellStyle name="Normal 3 9 3" xfId="32293"/>
    <cellStyle name="Normal 3 9 3 2" xfId="32294"/>
    <cellStyle name="Normal 3 9 4" xfId="32295"/>
    <cellStyle name="Normal 3 9 5" xfId="32296"/>
    <cellStyle name="Normal 3 9 5 2" xfId="32297"/>
    <cellStyle name="Normal 3 9 6" xfId="32298"/>
    <cellStyle name="Normal 3 9 7" xfId="32299"/>
    <cellStyle name="Normal 3 9 8" xfId="32300"/>
    <cellStyle name="Normal 3 9 9" xfId="32301"/>
    <cellStyle name="Normal 30" xfId="32302"/>
    <cellStyle name="Normal 30 10" xfId="32303"/>
    <cellStyle name="Normal 30 11" xfId="32304"/>
    <cellStyle name="Normal 30 12" xfId="32305"/>
    <cellStyle name="Normal 30 13" xfId="32306"/>
    <cellStyle name="Normal 30 14" xfId="32307"/>
    <cellStyle name="Normal 30 15" xfId="32308"/>
    <cellStyle name="Normal 30 16" xfId="32309"/>
    <cellStyle name="Normal 30 17" xfId="32310"/>
    <cellStyle name="Normal 30 18" xfId="32311"/>
    <cellStyle name="Normal 30 19" xfId="32312"/>
    <cellStyle name="Normal 30 2" xfId="32313"/>
    <cellStyle name="Normal 30 2 2" xfId="32314"/>
    <cellStyle name="Normal 30 2 2 2" xfId="32315"/>
    <cellStyle name="Normal 30 2 3" xfId="32316"/>
    <cellStyle name="Normal 30 2 3 2" xfId="32317"/>
    <cellStyle name="Normal 30 2 4" xfId="32318"/>
    <cellStyle name="Normal 30 2 5" xfId="32319"/>
    <cellStyle name="Normal 30 2 5 2" xfId="32320"/>
    <cellStyle name="Normal 30 2 5 3" xfId="32321"/>
    <cellStyle name="Normal 30 2 6" xfId="32322"/>
    <cellStyle name="Normal 30 20" xfId="32323"/>
    <cellStyle name="Normal 30 21" xfId="32324"/>
    <cellStyle name="Normal 30 22" xfId="32325"/>
    <cellStyle name="Normal 30 23" xfId="32326"/>
    <cellStyle name="Normal 30 24" xfId="32327"/>
    <cellStyle name="Normal 30 3" xfId="32328"/>
    <cellStyle name="Normal 30 3 2" xfId="32329"/>
    <cellStyle name="Normal 30 3 3" xfId="32330"/>
    <cellStyle name="Normal 30 3 4" xfId="32331"/>
    <cellStyle name="Normal 30 4" xfId="32332"/>
    <cellStyle name="Normal 30 4 2" xfId="32333"/>
    <cellStyle name="Normal 30 5" xfId="32334"/>
    <cellStyle name="Normal 30 6" xfId="32335"/>
    <cellStyle name="Normal 30 6 2" xfId="32336"/>
    <cellStyle name="Normal 30 6 3" xfId="32337"/>
    <cellStyle name="Normal 30 7" xfId="32338"/>
    <cellStyle name="Normal 30 8" xfId="32339"/>
    <cellStyle name="Normal 30 8 2" xfId="32340"/>
    <cellStyle name="Normal 30 9" xfId="32341"/>
    <cellStyle name="Normal 300" xfId="32342"/>
    <cellStyle name="Normal 301" xfId="32343"/>
    <cellStyle name="Normal 302" xfId="32344"/>
    <cellStyle name="Normal 303" xfId="32345"/>
    <cellStyle name="Normal 304" xfId="32346"/>
    <cellStyle name="Normal 305" xfId="32347"/>
    <cellStyle name="Normal 306" xfId="32348"/>
    <cellStyle name="Normal 307" xfId="32349"/>
    <cellStyle name="Normal 308" xfId="32350"/>
    <cellStyle name="Normal 309" xfId="32351"/>
    <cellStyle name="Normal 31" xfId="32352"/>
    <cellStyle name="Normal 31 10" xfId="32353"/>
    <cellStyle name="Normal 31 11" xfId="32354"/>
    <cellStyle name="Normal 31 12" xfId="32355"/>
    <cellStyle name="Normal 31 13" xfId="32356"/>
    <cellStyle name="Normal 31 14" xfId="32357"/>
    <cellStyle name="Normal 31 15" xfId="32358"/>
    <cellStyle name="Normal 31 16" xfId="32359"/>
    <cellStyle name="Normal 31 17" xfId="32360"/>
    <cellStyle name="Normal 31 18" xfId="32361"/>
    <cellStyle name="Normal 31 19" xfId="32362"/>
    <cellStyle name="Normal 31 2" xfId="32363"/>
    <cellStyle name="Normal 31 2 2" xfId="32364"/>
    <cellStyle name="Normal 31 2 2 2" xfId="32365"/>
    <cellStyle name="Normal 31 2 3" xfId="32366"/>
    <cellStyle name="Normal 31 2 3 2" xfId="32367"/>
    <cellStyle name="Normal 31 2 4" xfId="32368"/>
    <cellStyle name="Normal 31 20" xfId="32369"/>
    <cellStyle name="Normal 31 21" xfId="32370"/>
    <cellStyle name="Normal 31 22" xfId="32371"/>
    <cellStyle name="Normal 31 23" xfId="32372"/>
    <cellStyle name="Normal 31 24" xfId="32373"/>
    <cellStyle name="Normal 31 3" xfId="32374"/>
    <cellStyle name="Normal 31 3 2" xfId="32375"/>
    <cellStyle name="Normal 31 4" xfId="32376"/>
    <cellStyle name="Normal 31 4 2" xfId="32377"/>
    <cellStyle name="Normal 31 5" xfId="32378"/>
    <cellStyle name="Normal 31 6" xfId="32379"/>
    <cellStyle name="Normal 31 6 2" xfId="32380"/>
    <cellStyle name="Normal 31 6 3" xfId="32381"/>
    <cellStyle name="Normal 31 7" xfId="32382"/>
    <cellStyle name="Normal 31 7 2" xfId="32383"/>
    <cellStyle name="Normal 31 8" xfId="32384"/>
    <cellStyle name="Normal 31 9" xfId="32385"/>
    <cellStyle name="Normal 310" xfId="32386"/>
    <cellStyle name="Normal 311" xfId="32387"/>
    <cellStyle name="Normal 312" xfId="32388"/>
    <cellStyle name="Normal 312 2" xfId="32389"/>
    <cellStyle name="Normal 313" xfId="32390"/>
    <cellStyle name="Normal 314" xfId="32391"/>
    <cellStyle name="Normal 315" xfId="32392"/>
    <cellStyle name="Normal 315 2" xfId="32393"/>
    <cellStyle name="Normal 316" xfId="32394"/>
    <cellStyle name="Normal 316 2" xfId="32395"/>
    <cellStyle name="Normal 317" xfId="32396"/>
    <cellStyle name="Normal 318" xfId="32397"/>
    <cellStyle name="Normal 319" xfId="32398"/>
    <cellStyle name="Normal 32" xfId="32399"/>
    <cellStyle name="Normal 32 10" xfId="32400"/>
    <cellStyle name="Normal 32 11" xfId="32401"/>
    <cellStyle name="Normal 32 12" xfId="32402"/>
    <cellStyle name="Normal 32 13" xfId="32403"/>
    <cellStyle name="Normal 32 14" xfId="32404"/>
    <cellStyle name="Normal 32 15" xfId="32405"/>
    <cellStyle name="Normal 32 16" xfId="32406"/>
    <cellStyle name="Normal 32 17" xfId="32407"/>
    <cellStyle name="Normal 32 18" xfId="32408"/>
    <cellStyle name="Normal 32 19" xfId="32409"/>
    <cellStyle name="Normal 32 2" xfId="32410"/>
    <cellStyle name="Normal 32 2 2" xfId="32411"/>
    <cellStyle name="Normal 32 2 2 2" xfId="32412"/>
    <cellStyle name="Normal 32 2 3" xfId="32413"/>
    <cellStyle name="Normal 32 2 3 2" xfId="32414"/>
    <cellStyle name="Normal 32 2 4" xfId="32415"/>
    <cellStyle name="Normal 32 20" xfId="32416"/>
    <cellStyle name="Normal 32 21" xfId="32417"/>
    <cellStyle name="Normal 32 22" xfId="32418"/>
    <cellStyle name="Normal 32 23" xfId="32419"/>
    <cellStyle name="Normal 32 24" xfId="32420"/>
    <cellStyle name="Normal 32 3" xfId="32421"/>
    <cellStyle name="Normal 32 3 2" xfId="32422"/>
    <cellStyle name="Normal 32 4" xfId="32423"/>
    <cellStyle name="Normal 32 4 2" xfId="32424"/>
    <cellStyle name="Normal 32 5" xfId="32425"/>
    <cellStyle name="Normal 32 6" xfId="32426"/>
    <cellStyle name="Normal 32 7" xfId="32427"/>
    <cellStyle name="Normal 32 7 2" xfId="32428"/>
    <cellStyle name="Normal 32 8" xfId="32429"/>
    <cellStyle name="Normal 32 9" xfId="32430"/>
    <cellStyle name="Normal 320" xfId="32431"/>
    <cellStyle name="Normal 321" xfId="32432"/>
    <cellStyle name="Normal 322" xfId="32433"/>
    <cellStyle name="Normal 323" xfId="32434"/>
    <cellStyle name="Normal 324" xfId="32435"/>
    <cellStyle name="Normal 325" xfId="32436"/>
    <cellStyle name="Normal 326" xfId="32437"/>
    <cellStyle name="Normal 327" xfId="32438"/>
    <cellStyle name="Normal 328" xfId="32439"/>
    <cellStyle name="Normal 329" xfId="32440"/>
    <cellStyle name="Normal 33" xfId="32441"/>
    <cellStyle name="Normal 33 10" xfId="32442"/>
    <cellStyle name="Normal 33 11" xfId="32443"/>
    <cellStyle name="Normal 33 12" xfId="32444"/>
    <cellStyle name="Normal 33 13" xfId="32445"/>
    <cellStyle name="Normal 33 14" xfId="32446"/>
    <cellStyle name="Normal 33 15" xfId="32447"/>
    <cellStyle name="Normal 33 16" xfId="32448"/>
    <cellStyle name="Normal 33 17" xfId="32449"/>
    <cellStyle name="Normal 33 18" xfId="32450"/>
    <cellStyle name="Normal 33 19" xfId="32451"/>
    <cellStyle name="Normal 33 2" xfId="32452"/>
    <cellStyle name="Normal 33 2 2" xfId="32453"/>
    <cellStyle name="Normal 33 2 2 2" xfId="32454"/>
    <cellStyle name="Normal 33 2 3" xfId="32455"/>
    <cellStyle name="Normal 33 2 3 2" xfId="32456"/>
    <cellStyle name="Normal 33 2 4" xfId="32457"/>
    <cellStyle name="Normal 33 2 5" xfId="32458"/>
    <cellStyle name="Normal 33 2 5 2" xfId="32459"/>
    <cellStyle name="Normal 33 2 5 3" xfId="32460"/>
    <cellStyle name="Normal 33 2 6" xfId="32461"/>
    <cellStyle name="Normal 33 20" xfId="32462"/>
    <cellStyle name="Normal 33 21" xfId="32463"/>
    <cellStyle name="Normal 33 22" xfId="32464"/>
    <cellStyle name="Normal 33 23" xfId="32465"/>
    <cellStyle name="Normal 33 24" xfId="32466"/>
    <cellStyle name="Normal 33 3" xfId="32467"/>
    <cellStyle name="Normal 33 3 2" xfId="32468"/>
    <cellStyle name="Normal 33 4" xfId="32469"/>
    <cellStyle name="Normal 33 4 2" xfId="32470"/>
    <cellStyle name="Normal 33 5" xfId="32471"/>
    <cellStyle name="Normal 33 6" xfId="32472"/>
    <cellStyle name="Normal 33 6 2" xfId="32473"/>
    <cellStyle name="Normal 33 6 3" xfId="32474"/>
    <cellStyle name="Normal 33 7" xfId="32475"/>
    <cellStyle name="Normal 33 8" xfId="32476"/>
    <cellStyle name="Normal 33 8 2" xfId="32477"/>
    <cellStyle name="Normal 33 9" xfId="32478"/>
    <cellStyle name="Normal 330" xfId="32479"/>
    <cellStyle name="Normal 331" xfId="32480"/>
    <cellStyle name="Normal 332" xfId="32481"/>
    <cellStyle name="Normal 333" xfId="32482"/>
    <cellStyle name="Normal 334" xfId="32483"/>
    <cellStyle name="Normal 335" xfId="32484"/>
    <cellStyle name="Normal 336" xfId="32485"/>
    <cellStyle name="Normal 337" xfId="32486"/>
    <cellStyle name="Normal 338" xfId="32487"/>
    <cellStyle name="Normal 339" xfId="32488"/>
    <cellStyle name="Normal 34" xfId="32489"/>
    <cellStyle name="Normal 34 10" xfId="32490"/>
    <cellStyle name="Normal 34 11" xfId="32491"/>
    <cellStyle name="Normal 34 12" xfId="32492"/>
    <cellStyle name="Normal 34 13" xfId="32493"/>
    <cellStyle name="Normal 34 14" xfId="32494"/>
    <cellStyle name="Normal 34 15" xfId="32495"/>
    <cellStyle name="Normal 34 16" xfId="32496"/>
    <cellStyle name="Normal 34 17" xfId="32497"/>
    <cellStyle name="Normal 34 18" xfId="32498"/>
    <cellStyle name="Normal 34 19" xfId="32499"/>
    <cellStyle name="Normal 34 2" xfId="32500"/>
    <cellStyle name="Normal 34 2 2" xfId="32501"/>
    <cellStyle name="Normal 34 2 2 2" xfId="32502"/>
    <cellStyle name="Normal 34 2 3" xfId="32503"/>
    <cellStyle name="Normal 34 2 3 2" xfId="32504"/>
    <cellStyle name="Normal 34 2 4" xfId="32505"/>
    <cellStyle name="Normal 34 20" xfId="32506"/>
    <cellStyle name="Normal 34 21" xfId="32507"/>
    <cellStyle name="Normal 34 22" xfId="32508"/>
    <cellStyle name="Normal 34 23" xfId="32509"/>
    <cellStyle name="Normal 34 24" xfId="32510"/>
    <cellStyle name="Normal 34 3" xfId="32511"/>
    <cellStyle name="Normal 34 3 2" xfId="32512"/>
    <cellStyle name="Normal 34 4" xfId="32513"/>
    <cellStyle name="Normal 34 4 2" xfId="32514"/>
    <cellStyle name="Normal 34 5" xfId="32515"/>
    <cellStyle name="Normal 34 6" xfId="32516"/>
    <cellStyle name="Normal 34 7" xfId="32517"/>
    <cellStyle name="Normal 34 7 2" xfId="32518"/>
    <cellStyle name="Normal 34 7 3" xfId="32519"/>
    <cellStyle name="Normal 34 8" xfId="32520"/>
    <cellStyle name="Normal 34 8 2" xfId="32521"/>
    <cellStyle name="Normal 34 9" xfId="32522"/>
    <cellStyle name="Normal 340" xfId="32523"/>
    <cellStyle name="Normal 341" xfId="32524"/>
    <cellStyle name="Normal 342" xfId="32525"/>
    <cellStyle name="Normal 343" xfId="32526"/>
    <cellStyle name="Normal 35" xfId="32527"/>
    <cellStyle name="Normal 35 10" xfId="32528"/>
    <cellStyle name="Normal 35 11" xfId="32529"/>
    <cellStyle name="Normal 35 12" xfId="32530"/>
    <cellStyle name="Normal 35 13" xfId="32531"/>
    <cellStyle name="Normal 35 14" xfId="32532"/>
    <cellStyle name="Normal 35 15" xfId="32533"/>
    <cellStyle name="Normal 35 16" xfId="32534"/>
    <cellStyle name="Normal 35 17" xfId="32535"/>
    <cellStyle name="Normal 35 18" xfId="32536"/>
    <cellStyle name="Normal 35 19" xfId="32537"/>
    <cellStyle name="Normal 35 2" xfId="32538"/>
    <cellStyle name="Normal 35 2 2" xfId="32539"/>
    <cellStyle name="Normal 35 2 2 2" xfId="32540"/>
    <cellStyle name="Normal 35 2 3" xfId="32541"/>
    <cellStyle name="Normal 35 2 3 2" xfId="32542"/>
    <cellStyle name="Normal 35 2 4" xfId="32543"/>
    <cellStyle name="Normal 35 20" xfId="32544"/>
    <cellStyle name="Normal 35 21" xfId="32545"/>
    <cellStyle name="Normal 35 22" xfId="32546"/>
    <cellStyle name="Normal 35 23" xfId="32547"/>
    <cellStyle name="Normal 35 24" xfId="32548"/>
    <cellStyle name="Normal 35 3" xfId="32549"/>
    <cellStyle name="Normal 35 3 2" xfId="32550"/>
    <cellStyle name="Normal 35 4" xfId="32551"/>
    <cellStyle name="Normal 35 4 2" xfId="32552"/>
    <cellStyle name="Normal 35 5" xfId="32553"/>
    <cellStyle name="Normal 35 6" xfId="32554"/>
    <cellStyle name="Normal 35 7" xfId="32555"/>
    <cellStyle name="Normal 35 7 2" xfId="32556"/>
    <cellStyle name="Normal 35 8" xfId="32557"/>
    <cellStyle name="Normal 35 9" xfId="32558"/>
    <cellStyle name="Normal 36" xfId="32559"/>
    <cellStyle name="Normal 36 10" xfId="32560"/>
    <cellStyle name="Normal 36 11" xfId="32561"/>
    <cellStyle name="Normal 36 12" xfId="32562"/>
    <cellStyle name="Normal 36 13" xfId="32563"/>
    <cellStyle name="Normal 36 14" xfId="32564"/>
    <cellStyle name="Normal 36 15" xfId="32565"/>
    <cellStyle name="Normal 36 16" xfId="32566"/>
    <cellStyle name="Normal 36 17" xfId="32567"/>
    <cellStyle name="Normal 36 18" xfId="32568"/>
    <cellStyle name="Normal 36 19" xfId="32569"/>
    <cellStyle name="Normal 36 2" xfId="32570"/>
    <cellStyle name="Normal 36 2 2" xfId="32571"/>
    <cellStyle name="Normal 36 2 2 2" xfId="32572"/>
    <cellStyle name="Normal 36 2 3" xfId="32573"/>
    <cellStyle name="Normal 36 2 3 2" xfId="32574"/>
    <cellStyle name="Normal 36 2 4" xfId="32575"/>
    <cellStyle name="Normal 36 20" xfId="32576"/>
    <cellStyle name="Normal 36 21" xfId="32577"/>
    <cellStyle name="Normal 36 22" xfId="32578"/>
    <cellStyle name="Normal 36 23" xfId="32579"/>
    <cellStyle name="Normal 36 24" xfId="32580"/>
    <cellStyle name="Normal 36 3" xfId="32581"/>
    <cellStyle name="Normal 36 3 2" xfId="32582"/>
    <cellStyle name="Normal 36 4" xfId="32583"/>
    <cellStyle name="Normal 36 4 2" xfId="32584"/>
    <cellStyle name="Normal 36 5" xfId="32585"/>
    <cellStyle name="Normal 36 6" xfId="32586"/>
    <cellStyle name="Normal 36 7" xfId="32587"/>
    <cellStyle name="Normal 36 7 2" xfId="32588"/>
    <cellStyle name="Normal 36 8" xfId="32589"/>
    <cellStyle name="Normal 36 9" xfId="32590"/>
    <cellStyle name="Normal 37" xfId="32591"/>
    <cellStyle name="Normal 37 10" xfId="32592"/>
    <cellStyle name="Normal 37 11" xfId="32593"/>
    <cellStyle name="Normal 37 12" xfId="32594"/>
    <cellStyle name="Normal 37 13" xfId="32595"/>
    <cellStyle name="Normal 37 14" xfId="32596"/>
    <cellStyle name="Normal 37 15" xfId="32597"/>
    <cellStyle name="Normal 37 16" xfId="32598"/>
    <cellStyle name="Normal 37 17" xfId="32599"/>
    <cellStyle name="Normal 37 18" xfId="32600"/>
    <cellStyle name="Normal 37 19" xfId="32601"/>
    <cellStyle name="Normal 37 2" xfId="32602"/>
    <cellStyle name="Normal 37 2 2" xfId="32603"/>
    <cellStyle name="Normal 37 2 2 2" xfId="32604"/>
    <cellStyle name="Normal 37 2 3" xfId="32605"/>
    <cellStyle name="Normal 37 2 3 2" xfId="32606"/>
    <cellStyle name="Normal 37 2 4" xfId="32607"/>
    <cellStyle name="Normal 37 20" xfId="32608"/>
    <cellStyle name="Normal 37 21" xfId="32609"/>
    <cellStyle name="Normal 37 22" xfId="32610"/>
    <cellStyle name="Normal 37 23" xfId="32611"/>
    <cellStyle name="Normal 37 24" xfId="32612"/>
    <cellStyle name="Normal 37 3" xfId="32613"/>
    <cellStyle name="Normal 37 3 2" xfId="32614"/>
    <cellStyle name="Normal 37 4" xfId="32615"/>
    <cellStyle name="Normal 37 4 2" xfId="32616"/>
    <cellStyle name="Normal 37 5" xfId="32617"/>
    <cellStyle name="Normal 37 6" xfId="32618"/>
    <cellStyle name="Normal 37 7" xfId="32619"/>
    <cellStyle name="Normal 37 7 2" xfId="32620"/>
    <cellStyle name="Normal 37 8" xfId="32621"/>
    <cellStyle name="Normal 37 9" xfId="32622"/>
    <cellStyle name="Normal 38" xfId="32623"/>
    <cellStyle name="Normal 38 10" xfId="32624"/>
    <cellStyle name="Normal 38 11" xfId="32625"/>
    <cellStyle name="Normal 38 12" xfId="32626"/>
    <cellStyle name="Normal 38 13" xfId="32627"/>
    <cellStyle name="Normal 38 14" xfId="32628"/>
    <cellStyle name="Normal 38 15" xfId="32629"/>
    <cellStyle name="Normal 38 16" xfId="32630"/>
    <cellStyle name="Normal 38 17" xfId="32631"/>
    <cellStyle name="Normal 38 18" xfId="32632"/>
    <cellStyle name="Normal 38 19" xfId="32633"/>
    <cellStyle name="Normal 38 2" xfId="32634"/>
    <cellStyle name="Normal 38 2 2" xfId="32635"/>
    <cellStyle name="Normal 38 2 2 2" xfId="32636"/>
    <cellStyle name="Normal 38 2 3" xfId="32637"/>
    <cellStyle name="Normal 38 2 3 2" xfId="32638"/>
    <cellStyle name="Normal 38 2 4" xfId="32639"/>
    <cellStyle name="Normal 38 2 5" xfId="32640"/>
    <cellStyle name="Normal 38 2 5 2" xfId="32641"/>
    <cellStyle name="Normal 38 2 5 3" xfId="32642"/>
    <cellStyle name="Normal 38 2 6" xfId="32643"/>
    <cellStyle name="Normal 38 20" xfId="32644"/>
    <cellStyle name="Normal 38 21" xfId="32645"/>
    <cellStyle name="Normal 38 22" xfId="32646"/>
    <cellStyle name="Normal 38 23" xfId="32647"/>
    <cellStyle name="Normal 38 24" xfId="32648"/>
    <cellStyle name="Normal 38 3" xfId="32649"/>
    <cellStyle name="Normal 38 3 2" xfId="32650"/>
    <cellStyle name="Normal 38 4" xfId="32651"/>
    <cellStyle name="Normal 38 4 2" xfId="32652"/>
    <cellStyle name="Normal 38 5" xfId="32653"/>
    <cellStyle name="Normal 38 6" xfId="32654"/>
    <cellStyle name="Normal 38 6 2" xfId="32655"/>
    <cellStyle name="Normal 38 6 3" xfId="32656"/>
    <cellStyle name="Normal 38 7" xfId="32657"/>
    <cellStyle name="Normal 38 8" xfId="32658"/>
    <cellStyle name="Normal 38 8 2" xfId="32659"/>
    <cellStyle name="Normal 38 9" xfId="32660"/>
    <cellStyle name="Normal 39" xfId="32661"/>
    <cellStyle name="Normal 39 2" xfId="32662"/>
    <cellStyle name="Normal 39 2 2" xfId="32663"/>
    <cellStyle name="Normal 39 2 2 2" xfId="32664"/>
    <cellStyle name="Normal 39 2 2 3" xfId="32665"/>
    <cellStyle name="Normal 39 2 3" xfId="32666"/>
    <cellStyle name="Normal 39 3" xfId="32667"/>
    <cellStyle name="Normal 39 3 2" xfId="32668"/>
    <cellStyle name="Normal 39 3 3" xfId="32669"/>
    <cellStyle name="Normal 39 4" xfId="32670"/>
    <cellStyle name="Normal 39 5" xfId="32671"/>
    <cellStyle name="Normal 4" xfId="32672"/>
    <cellStyle name="Normal 4 10" xfId="32673"/>
    <cellStyle name="Normal 4 10 2" xfId="32674"/>
    <cellStyle name="Normal 4 11" xfId="32675"/>
    <cellStyle name="Normal 4 11 2" xfId="32676"/>
    <cellStyle name="Normal 4 12" xfId="32677"/>
    <cellStyle name="Normal 4 13" xfId="32678"/>
    <cellStyle name="Normal 4 14" xfId="32679"/>
    <cellStyle name="Normal 4 15" xfId="32680"/>
    <cellStyle name="Normal 4 16" xfId="32681"/>
    <cellStyle name="Normal 4 17" xfId="32682"/>
    <cellStyle name="Normal 4 18" xfId="32683"/>
    <cellStyle name="Normal 4 19" xfId="32684"/>
    <cellStyle name="Normal 4 19 2" xfId="32685"/>
    <cellStyle name="Normal 4 19 3" xfId="32686"/>
    <cellStyle name="Normal 4 19 4" xfId="32687"/>
    <cellStyle name="Normal 4 2" xfId="32688"/>
    <cellStyle name="Normal 4 2 10" xfId="32689"/>
    <cellStyle name="Normal 4 2 11" xfId="32690"/>
    <cellStyle name="Normal 4 2 12" xfId="32691"/>
    <cellStyle name="Normal 4 2 13" xfId="32692"/>
    <cellStyle name="Normal 4 2 14" xfId="32693"/>
    <cellStyle name="Normal 4 2 15" xfId="32694"/>
    <cellStyle name="Normal 4 2 16" xfId="32695"/>
    <cellStyle name="Normal 4 2 17" xfId="32696"/>
    <cellStyle name="Normal 4 2 18" xfId="32697"/>
    <cellStyle name="Normal 4 2 19" xfId="32698"/>
    <cellStyle name="Normal 4 2 2" xfId="32699"/>
    <cellStyle name="Normal 4 2 2 2" xfId="32700"/>
    <cellStyle name="Normal 4 2 20" xfId="32701"/>
    <cellStyle name="Normal 4 2 21" xfId="32702"/>
    <cellStyle name="Normal 4 2 22" xfId="32703"/>
    <cellStyle name="Normal 4 2 23" xfId="32704"/>
    <cellStyle name="Normal 4 2 24" xfId="32705"/>
    <cellStyle name="Normal 4 2 3" xfId="32706"/>
    <cellStyle name="Normal 4 2 4" xfId="32707"/>
    <cellStyle name="Normal 4 2 5" xfId="32708"/>
    <cellStyle name="Normal 4 2 6" xfId="32709"/>
    <cellStyle name="Normal 4 2 7" xfId="32710"/>
    <cellStyle name="Normal 4 2 8" xfId="32711"/>
    <cellStyle name="Normal 4 2 9" xfId="32712"/>
    <cellStyle name="Normal 4 20" xfId="32713"/>
    <cellStyle name="Normal 4 21" xfId="32714"/>
    <cellStyle name="Normal 4 22" xfId="32715"/>
    <cellStyle name="Normal 4 23" xfId="32716"/>
    <cellStyle name="Normal 4 24" xfId="32717"/>
    <cellStyle name="Normal 4 25" xfId="32718"/>
    <cellStyle name="Normal 4 26" xfId="32719"/>
    <cellStyle name="Normal 4 27" xfId="32720"/>
    <cellStyle name="Normal 4 28" xfId="32721"/>
    <cellStyle name="Normal 4 3" xfId="32722"/>
    <cellStyle name="Normal 4 3 10" xfId="32723"/>
    <cellStyle name="Normal 4 3 11" xfId="32724"/>
    <cellStyle name="Normal 4 3 12" xfId="32725"/>
    <cellStyle name="Normal 4 3 13" xfId="32726"/>
    <cellStyle name="Normal 4 3 14" xfId="32727"/>
    <cellStyle name="Normal 4 3 15" xfId="32728"/>
    <cellStyle name="Normal 4 3 16" xfId="32729"/>
    <cellStyle name="Normal 4 3 17" xfId="32730"/>
    <cellStyle name="Normal 4 3 18" xfId="32731"/>
    <cellStyle name="Normal 4 3 19" xfId="32732"/>
    <cellStyle name="Normal 4 3 2" xfId="32733"/>
    <cellStyle name="Normal 4 3 2 2" xfId="32734"/>
    <cellStyle name="Normal 4 3 20" xfId="32735"/>
    <cellStyle name="Normal 4 3 21" xfId="32736"/>
    <cellStyle name="Normal 4 3 22" xfId="32737"/>
    <cellStyle name="Normal 4 3 23" xfId="32738"/>
    <cellStyle name="Normal 4 3 24" xfId="32739"/>
    <cellStyle name="Normal 4 3 3" xfId="32740"/>
    <cellStyle name="Normal 4 3 4" xfId="32741"/>
    <cellStyle name="Normal 4 3 5" xfId="32742"/>
    <cellStyle name="Normal 4 3 6" xfId="32743"/>
    <cellStyle name="Normal 4 3 7" xfId="32744"/>
    <cellStyle name="Normal 4 3 8" xfId="32745"/>
    <cellStyle name="Normal 4 3 9" xfId="32746"/>
    <cellStyle name="Normal 4 33" xfId="32747"/>
    <cellStyle name="Normal 4 33 2" xfId="32748"/>
    <cellStyle name="Normal 4 33 2 2" xfId="32749"/>
    <cellStyle name="Normal 4 33 3" xfId="32750"/>
    <cellStyle name="Normal 4 34" xfId="32751"/>
    <cellStyle name="Normal 4 34 2" xfId="32752"/>
    <cellStyle name="Normal 4 34 2 2" xfId="32753"/>
    <cellStyle name="Normal 4 34 3" xfId="32754"/>
    <cellStyle name="Normal 4 4" xfId="32755"/>
    <cellStyle name="Normal 4 4 2" xfId="32756"/>
    <cellStyle name="Normal 4 4 2 2" xfId="32757"/>
    <cellStyle name="Normal 4 4 2 3" xfId="32758"/>
    <cellStyle name="Normal 4 4 2 4" xfId="32759"/>
    <cellStyle name="Normal 4 4 2 5" xfId="32760"/>
    <cellStyle name="Normal 4 4 3" xfId="32761"/>
    <cellStyle name="Normal 4 4 4" xfId="32762"/>
    <cellStyle name="Normal 4 4 5" xfId="32763"/>
    <cellStyle name="Normal 4 44" xfId="32764"/>
    <cellStyle name="Normal 4 44 2" xfId="32765"/>
    <cellStyle name="Normal 4 44 2 2" xfId="32766"/>
    <cellStyle name="Normal 4 44 3" xfId="32767"/>
    <cellStyle name="Normal 4 45" xfId="32768"/>
    <cellStyle name="Normal 4 45 2" xfId="32769"/>
    <cellStyle name="Normal 4 45 2 2" xfId="32770"/>
    <cellStyle name="Normal 4 45 3" xfId="32771"/>
    <cellStyle name="Normal 4 5" xfId="32772"/>
    <cellStyle name="Normal 4 5 2" xfId="32773"/>
    <cellStyle name="Normal 4 6" xfId="32774"/>
    <cellStyle name="Normal 4 6 2" xfId="32775"/>
    <cellStyle name="Normal 4 7" xfId="32776"/>
    <cellStyle name="Normal 4 7 2" xfId="32777"/>
    <cellStyle name="Normal 4 7 2 2" xfId="32778"/>
    <cellStyle name="Normal 4 7 3" xfId="32779"/>
    <cellStyle name="Normal 4 8" xfId="32780"/>
    <cellStyle name="Normal 4 8 2" xfId="32781"/>
    <cellStyle name="Normal 4 9" xfId="32782"/>
    <cellStyle name="Normal 4 9 2" xfId="32783"/>
    <cellStyle name="Normal 40" xfId="32784"/>
    <cellStyle name="Normal 40 10" xfId="32785"/>
    <cellStyle name="Normal 40 11" xfId="32786"/>
    <cellStyle name="Normal 40 12" xfId="32787"/>
    <cellStyle name="Normal 40 13" xfId="32788"/>
    <cellStyle name="Normal 40 14" xfId="32789"/>
    <cellStyle name="Normal 40 15" xfId="32790"/>
    <cellStyle name="Normal 40 16" xfId="32791"/>
    <cellStyle name="Normal 40 17" xfId="32792"/>
    <cellStyle name="Normal 40 17 2" xfId="32793"/>
    <cellStyle name="Normal 40 17 3" xfId="32794"/>
    <cellStyle name="Normal 40 17 4" xfId="32795"/>
    <cellStyle name="Normal 40 18" xfId="32796"/>
    <cellStyle name="Normal 40 19" xfId="32797"/>
    <cellStyle name="Normal 40 2" xfId="32798"/>
    <cellStyle name="Normal 40 2 2" xfId="32799"/>
    <cellStyle name="Normal 40 2 2 2" xfId="32800"/>
    <cellStyle name="Normal 40 2 2 3" xfId="32801"/>
    <cellStyle name="Normal 40 2 2 4" xfId="32802"/>
    <cellStyle name="Normal 40 2 2 5" xfId="32803"/>
    <cellStyle name="Normal 40 2 3" xfId="32804"/>
    <cellStyle name="Normal 40 2 4" xfId="32805"/>
    <cellStyle name="Normal 40 2 5" xfId="32806"/>
    <cellStyle name="Normal 40 20" xfId="32807"/>
    <cellStyle name="Normal 40 21" xfId="32808"/>
    <cellStyle name="Normal 40 22" xfId="32809"/>
    <cellStyle name="Normal 40 23" xfId="32810"/>
    <cellStyle name="Normal 40 24" xfId="32811"/>
    <cellStyle name="Normal 40 25" xfId="32812"/>
    <cellStyle name="Normal 40 3" xfId="32813"/>
    <cellStyle name="Normal 40 3 2" xfId="32814"/>
    <cellStyle name="Normal 40 4" xfId="32815"/>
    <cellStyle name="Normal 40 5" xfId="32816"/>
    <cellStyle name="Normal 40 6" xfId="32817"/>
    <cellStyle name="Normal 40 7" xfId="32818"/>
    <cellStyle name="Normal 40 8" xfId="32819"/>
    <cellStyle name="Normal 40 9" xfId="32820"/>
    <cellStyle name="Normal 41" xfId="32821"/>
    <cellStyle name="Normal 41 10" xfId="32822"/>
    <cellStyle name="Normal 41 11" xfId="32823"/>
    <cellStyle name="Normal 41 12" xfId="32824"/>
    <cellStyle name="Normal 41 13" xfId="32825"/>
    <cellStyle name="Normal 41 14" xfId="32826"/>
    <cellStyle name="Normal 41 15" xfId="32827"/>
    <cellStyle name="Normal 41 16" xfId="32828"/>
    <cellStyle name="Normal 41 17" xfId="32829"/>
    <cellStyle name="Normal 41 17 2" xfId="32830"/>
    <cellStyle name="Normal 41 17 3" xfId="32831"/>
    <cellStyle name="Normal 41 17 4" xfId="32832"/>
    <cellStyle name="Normal 41 18" xfId="32833"/>
    <cellStyle name="Normal 41 19" xfId="32834"/>
    <cellStyle name="Normal 41 2" xfId="32835"/>
    <cellStyle name="Normal 41 2 2" xfId="32836"/>
    <cellStyle name="Normal 41 2 2 2" xfId="32837"/>
    <cellStyle name="Normal 41 2 2 2 2" xfId="32838"/>
    <cellStyle name="Normal 41 2 2 2 3" xfId="32839"/>
    <cellStyle name="Normal 41 2 2 2 4" xfId="32840"/>
    <cellStyle name="Normal 41 2 2 3" xfId="32841"/>
    <cellStyle name="Normal 41 2 2 3 2" xfId="32842"/>
    <cellStyle name="Normal 41 2 2 4" xfId="32843"/>
    <cellStyle name="Normal 41 2 2 4 2" xfId="32844"/>
    <cellStyle name="Normal 41 2 2 5" xfId="32845"/>
    <cellStyle name="Normal 41 2 3" xfId="32846"/>
    <cellStyle name="Normal 41 2 3 2" xfId="32847"/>
    <cellStyle name="Normal 41 2 3 3" xfId="32848"/>
    <cellStyle name="Normal 41 2 3 4" xfId="32849"/>
    <cellStyle name="Normal 41 2 4" xfId="32850"/>
    <cellStyle name="Normal 41 2 4 2" xfId="32851"/>
    <cellStyle name="Normal 41 2 5" xfId="32852"/>
    <cellStyle name="Normal 41 2 5 2" xfId="32853"/>
    <cellStyle name="Normal 41 2 6" xfId="32854"/>
    <cellStyle name="Normal 41 20" xfId="32855"/>
    <cellStyle name="Normal 41 21" xfId="32856"/>
    <cellStyle name="Normal 41 22" xfId="32857"/>
    <cellStyle name="Normal 41 23" xfId="32858"/>
    <cellStyle name="Normal 41 24" xfId="32859"/>
    <cellStyle name="Normal 41 25" xfId="32860"/>
    <cellStyle name="Normal 41 3" xfId="32861"/>
    <cellStyle name="Normal 41 3 2" xfId="32862"/>
    <cellStyle name="Normal 41 4" xfId="32863"/>
    <cellStyle name="Normal 41 4 2" xfId="32864"/>
    <cellStyle name="Normal 41 4 2 2" xfId="32865"/>
    <cellStyle name="Normal 41 4 2 3" xfId="32866"/>
    <cellStyle name="Normal 41 4 3" xfId="32867"/>
    <cellStyle name="Normal 41 4 4" xfId="32868"/>
    <cellStyle name="Normal 41 4 5" xfId="32869"/>
    <cellStyle name="Normal 41 5" xfId="32870"/>
    <cellStyle name="Normal 41 5 2" xfId="32871"/>
    <cellStyle name="Normal 41 5 3" xfId="32872"/>
    <cellStyle name="Normal 41 5 4" xfId="32873"/>
    <cellStyle name="Normal 41 6" xfId="32874"/>
    <cellStyle name="Normal 41 6 2" xfId="32875"/>
    <cellStyle name="Normal 41 7" xfId="32876"/>
    <cellStyle name="Normal 41 7 2" xfId="32877"/>
    <cellStyle name="Normal 41 8" xfId="32878"/>
    <cellStyle name="Normal 41 8 2" xfId="32879"/>
    <cellStyle name="Normal 41 9" xfId="32880"/>
    <cellStyle name="Normal 42" xfId="32881"/>
    <cellStyle name="Normal 42 2" xfId="32882"/>
    <cellStyle name="Normal 42 2 2" xfId="32883"/>
    <cellStyle name="Normal 42 2 2 2" xfId="32884"/>
    <cellStyle name="Normal 42 2 2 2 2" xfId="32885"/>
    <cellStyle name="Normal 42 2 2 2 3" xfId="32886"/>
    <cellStyle name="Normal 42 2 2 3" xfId="32887"/>
    <cellStyle name="Normal 42 2 2 4" xfId="32888"/>
    <cellStyle name="Normal 42 2 3" xfId="32889"/>
    <cellStyle name="Normal 42 2 3 2" xfId="32890"/>
    <cellStyle name="Normal 42 2 3 3" xfId="32891"/>
    <cellStyle name="Normal 42 2 4" xfId="32892"/>
    <cellStyle name="Normal 42 2 5" xfId="32893"/>
    <cellStyle name="Normal 42 2 6" xfId="32894"/>
    <cellStyle name="Normal 42 3" xfId="32895"/>
    <cellStyle name="Normal 42 3 2" xfId="32896"/>
    <cellStyle name="Normal 42 3 3" xfId="32897"/>
    <cellStyle name="Normal 42 4" xfId="32898"/>
    <cellStyle name="Normal 42 4 2" xfId="32899"/>
    <cellStyle name="Normal 42 4 2 2" xfId="32900"/>
    <cellStyle name="Normal 42 4 2 3" xfId="32901"/>
    <cellStyle name="Normal 42 4 3" xfId="32902"/>
    <cellStyle name="Normal 42 4 4" xfId="32903"/>
    <cellStyle name="Normal 42 4 5" xfId="32904"/>
    <cellStyle name="Normal 42 5" xfId="32905"/>
    <cellStyle name="Normal 42 5 2" xfId="32906"/>
    <cellStyle name="Normal 42 5 3" xfId="32907"/>
    <cellStyle name="Normal 42 6" xfId="32908"/>
    <cellStyle name="Normal 42 7" xfId="32909"/>
    <cellStyle name="Normal 42 8" xfId="32910"/>
    <cellStyle name="Normal 42 9" xfId="32911"/>
    <cellStyle name="Normal 43" xfId="32912"/>
    <cellStyle name="Normal 43 10" xfId="32913"/>
    <cellStyle name="Normal 43 11" xfId="32914"/>
    <cellStyle name="Normal 43 12" xfId="32915"/>
    <cellStyle name="Normal 43 13" xfId="32916"/>
    <cellStyle name="Normal 43 14" xfId="32917"/>
    <cellStyle name="Normal 43 15" xfId="32918"/>
    <cellStyle name="Normal 43 16" xfId="32919"/>
    <cellStyle name="Normal 43 17" xfId="32920"/>
    <cellStyle name="Normal 43 17 2" xfId="32921"/>
    <cellStyle name="Normal 43 17 3" xfId="32922"/>
    <cellStyle name="Normal 43 17 4" xfId="32923"/>
    <cellStyle name="Normal 43 18" xfId="32924"/>
    <cellStyle name="Normal 43 19" xfId="32925"/>
    <cellStyle name="Normal 43 2" xfId="32926"/>
    <cellStyle name="Normal 43 2 2" xfId="32927"/>
    <cellStyle name="Normal 43 2 2 2" xfId="32928"/>
    <cellStyle name="Normal 43 2 2 2 2" xfId="32929"/>
    <cellStyle name="Normal 43 2 2 2 3" xfId="32930"/>
    <cellStyle name="Normal 43 2 2 2 4" xfId="32931"/>
    <cellStyle name="Normal 43 2 2 3" xfId="32932"/>
    <cellStyle name="Normal 43 2 2 3 2" xfId="32933"/>
    <cellStyle name="Normal 43 2 2 4" xfId="32934"/>
    <cellStyle name="Normal 43 2 2 4 2" xfId="32935"/>
    <cellStyle name="Normal 43 2 2 5" xfId="32936"/>
    <cellStyle name="Normal 43 2 3" xfId="32937"/>
    <cellStyle name="Normal 43 2 3 2" xfId="32938"/>
    <cellStyle name="Normal 43 2 3 3" xfId="32939"/>
    <cellStyle name="Normal 43 2 3 4" xfId="32940"/>
    <cellStyle name="Normal 43 2 4" xfId="32941"/>
    <cellStyle name="Normal 43 2 4 2" xfId="32942"/>
    <cellStyle name="Normal 43 2 5" xfId="32943"/>
    <cellStyle name="Normal 43 2 5 2" xfId="32944"/>
    <cellStyle name="Normal 43 2 6" xfId="32945"/>
    <cellStyle name="Normal 43 20" xfId="32946"/>
    <cellStyle name="Normal 43 21" xfId="32947"/>
    <cellStyle name="Normal 43 22" xfId="32948"/>
    <cellStyle name="Normal 43 23" xfId="32949"/>
    <cellStyle name="Normal 43 24" xfId="32950"/>
    <cellStyle name="Normal 43 25" xfId="32951"/>
    <cellStyle name="Normal 43 3" xfId="32952"/>
    <cellStyle name="Normal 43 3 2" xfId="32953"/>
    <cellStyle name="Normal 43 4" xfId="32954"/>
    <cellStyle name="Normal 43 4 2" xfId="32955"/>
    <cellStyle name="Normal 43 4 2 2" xfId="32956"/>
    <cellStyle name="Normal 43 4 2 3" xfId="32957"/>
    <cellStyle name="Normal 43 4 3" xfId="32958"/>
    <cellStyle name="Normal 43 4 4" xfId="32959"/>
    <cellStyle name="Normal 43 4 5" xfId="32960"/>
    <cellStyle name="Normal 43 5" xfId="32961"/>
    <cellStyle name="Normal 43 5 2" xfId="32962"/>
    <cellStyle name="Normal 43 5 3" xfId="32963"/>
    <cellStyle name="Normal 43 5 4" xfId="32964"/>
    <cellStyle name="Normal 43 6" xfId="32965"/>
    <cellStyle name="Normal 43 6 2" xfId="32966"/>
    <cellStyle name="Normal 43 7" xfId="32967"/>
    <cellStyle name="Normal 43 7 2" xfId="32968"/>
    <cellStyle name="Normal 43 8" xfId="32969"/>
    <cellStyle name="Normal 43 8 2" xfId="32970"/>
    <cellStyle name="Normal 43 9" xfId="32971"/>
    <cellStyle name="Normal 44" xfId="32972"/>
    <cellStyle name="Normal 44 10" xfId="32973"/>
    <cellStyle name="Normal 44 10 2" xfId="32974"/>
    <cellStyle name="Normal 44 10 3" xfId="32975"/>
    <cellStyle name="Normal 44 10 4" xfId="32976"/>
    <cellStyle name="Normal 44 11" xfId="32977"/>
    <cellStyle name="Normal 44 11 2" xfId="32978"/>
    <cellStyle name="Normal 44 11 3" xfId="32979"/>
    <cellStyle name="Normal 44 11 4" xfId="32980"/>
    <cellStyle name="Normal 44 12" xfId="32981"/>
    <cellStyle name="Normal 44 12 2" xfId="32982"/>
    <cellStyle name="Normal 44 12 3" xfId="32983"/>
    <cellStyle name="Normal 44 12 4" xfId="32984"/>
    <cellStyle name="Normal 44 13" xfId="32985"/>
    <cellStyle name="Normal 44 13 2" xfId="32986"/>
    <cellStyle name="Normal 44 13 3" xfId="32987"/>
    <cellStyle name="Normal 44 13 4" xfId="32988"/>
    <cellStyle name="Normal 44 14" xfId="32989"/>
    <cellStyle name="Normal 44 14 2" xfId="32990"/>
    <cellStyle name="Normal 44 14 3" xfId="32991"/>
    <cellStyle name="Normal 44 14 4" xfId="32992"/>
    <cellStyle name="Normal 44 15" xfId="32993"/>
    <cellStyle name="Normal 44 15 2" xfId="32994"/>
    <cellStyle name="Normal 44 15 3" xfId="32995"/>
    <cellStyle name="Normal 44 15 4" xfId="32996"/>
    <cellStyle name="Normal 44 16" xfId="32997"/>
    <cellStyle name="Normal 44 17" xfId="32998"/>
    <cellStyle name="Normal 44 17 2" xfId="32999"/>
    <cellStyle name="Normal 44 17 3" xfId="33000"/>
    <cellStyle name="Normal 44 17 4" xfId="33001"/>
    <cellStyle name="Normal 44 18" xfId="33002"/>
    <cellStyle name="Normal 44 19" xfId="33003"/>
    <cellStyle name="Normal 44 2" xfId="33004"/>
    <cellStyle name="Normal 44 2 10" xfId="33005"/>
    <cellStyle name="Normal 44 2 2" xfId="33006"/>
    <cellStyle name="Normal 44 2 2 10" xfId="33007"/>
    <cellStyle name="Normal 44 2 2 2" xfId="33008"/>
    <cellStyle name="Normal 44 2 2 2 2" xfId="33009"/>
    <cellStyle name="Normal 44 2 2 2 2 2" xfId="33010"/>
    <cellStyle name="Normal 44 2 2 2 2 2 2" xfId="33011"/>
    <cellStyle name="Normal 44 2 2 2 2 2 3" xfId="33012"/>
    <cellStyle name="Normal 44 2 2 2 2 3" xfId="33013"/>
    <cellStyle name="Normal 44 2 2 2 2 4" xfId="33014"/>
    <cellStyle name="Normal 44 2 2 2 3" xfId="33015"/>
    <cellStyle name="Normal 44 2 2 2 3 2" xfId="33016"/>
    <cellStyle name="Normal 44 2 2 2 3 3" xfId="33017"/>
    <cellStyle name="Normal 44 2 2 2 4" xfId="33018"/>
    <cellStyle name="Normal 44 2 2 2 5" xfId="33019"/>
    <cellStyle name="Normal 44 2 2 3" xfId="33020"/>
    <cellStyle name="Normal 44 2 2 3 2" xfId="33021"/>
    <cellStyle name="Normal 44 2 2 3 2 2" xfId="33022"/>
    <cellStyle name="Normal 44 2 2 3 2 2 2" xfId="33023"/>
    <cellStyle name="Normal 44 2 2 3 2 2 3" xfId="33024"/>
    <cellStyle name="Normal 44 2 2 3 2 3" xfId="33025"/>
    <cellStyle name="Normal 44 2 2 3 2 4" xfId="33026"/>
    <cellStyle name="Normal 44 2 2 3 3" xfId="33027"/>
    <cellStyle name="Normal 44 2 2 3 3 2" xfId="33028"/>
    <cellStyle name="Normal 44 2 2 3 3 3" xfId="33029"/>
    <cellStyle name="Normal 44 2 2 3 4" xfId="33030"/>
    <cellStyle name="Normal 44 2 2 3 5" xfId="33031"/>
    <cellStyle name="Normal 44 2 2 4" xfId="33032"/>
    <cellStyle name="Normal 44 2 2 4 2" xfId="33033"/>
    <cellStyle name="Normal 44 2 2 4 2 2" xfId="33034"/>
    <cellStyle name="Normal 44 2 2 4 2 2 2" xfId="33035"/>
    <cellStyle name="Normal 44 2 2 4 2 2 3" xfId="33036"/>
    <cellStyle name="Normal 44 2 2 4 2 3" xfId="33037"/>
    <cellStyle name="Normal 44 2 2 4 2 4" xfId="33038"/>
    <cellStyle name="Normal 44 2 2 4 3" xfId="33039"/>
    <cellStyle name="Normal 44 2 2 4 3 2" xfId="33040"/>
    <cellStyle name="Normal 44 2 2 4 3 3" xfId="33041"/>
    <cellStyle name="Normal 44 2 2 4 4" xfId="33042"/>
    <cellStyle name="Normal 44 2 2 4 5" xfId="33043"/>
    <cellStyle name="Normal 44 2 2 5" xfId="33044"/>
    <cellStyle name="Normal 44 2 2 5 2" xfId="33045"/>
    <cellStyle name="Normal 44 2 2 5 2 2" xfId="33046"/>
    <cellStyle name="Normal 44 2 2 5 2 3" xfId="33047"/>
    <cellStyle name="Normal 44 2 2 5 3" xfId="33048"/>
    <cellStyle name="Normal 44 2 2 5 4" xfId="33049"/>
    <cellStyle name="Normal 44 2 2 6" xfId="33050"/>
    <cellStyle name="Normal 44 2 2 6 2" xfId="33051"/>
    <cellStyle name="Normal 44 2 2 6 3" xfId="33052"/>
    <cellStyle name="Normal 44 2 2 7" xfId="33053"/>
    <cellStyle name="Normal 44 2 2 8" xfId="33054"/>
    <cellStyle name="Normal 44 2 2 9" xfId="33055"/>
    <cellStyle name="Normal 44 2 3" xfId="33056"/>
    <cellStyle name="Normal 44 2 3 2" xfId="33057"/>
    <cellStyle name="Normal 44 2 3 2 2" xfId="33058"/>
    <cellStyle name="Normal 44 2 3 2 2 2" xfId="33059"/>
    <cellStyle name="Normal 44 2 3 2 2 3" xfId="33060"/>
    <cellStyle name="Normal 44 2 3 2 3" xfId="33061"/>
    <cellStyle name="Normal 44 2 3 2 4" xfId="33062"/>
    <cellStyle name="Normal 44 2 3 3" xfId="33063"/>
    <cellStyle name="Normal 44 2 3 3 2" xfId="33064"/>
    <cellStyle name="Normal 44 2 3 3 3" xfId="33065"/>
    <cellStyle name="Normal 44 2 3 4" xfId="33066"/>
    <cellStyle name="Normal 44 2 3 5" xfId="33067"/>
    <cellStyle name="Normal 44 2 4" xfId="33068"/>
    <cellStyle name="Normal 44 2 4 2" xfId="33069"/>
    <cellStyle name="Normal 44 2 4 2 2" xfId="33070"/>
    <cellStyle name="Normal 44 2 4 2 2 2" xfId="33071"/>
    <cellStyle name="Normal 44 2 4 2 2 3" xfId="33072"/>
    <cellStyle name="Normal 44 2 4 2 3" xfId="33073"/>
    <cellStyle name="Normal 44 2 4 2 4" xfId="33074"/>
    <cellStyle name="Normal 44 2 4 3" xfId="33075"/>
    <cellStyle name="Normal 44 2 4 3 2" xfId="33076"/>
    <cellStyle name="Normal 44 2 4 3 3" xfId="33077"/>
    <cellStyle name="Normal 44 2 4 4" xfId="33078"/>
    <cellStyle name="Normal 44 2 4 5" xfId="33079"/>
    <cellStyle name="Normal 44 2 4 6" xfId="33080"/>
    <cellStyle name="Normal 44 2 5" xfId="33081"/>
    <cellStyle name="Normal 44 2 5 2" xfId="33082"/>
    <cellStyle name="Normal 44 2 5 2 2" xfId="33083"/>
    <cellStyle name="Normal 44 2 5 2 2 2" xfId="33084"/>
    <cellStyle name="Normal 44 2 5 2 2 3" xfId="33085"/>
    <cellStyle name="Normal 44 2 5 2 3" xfId="33086"/>
    <cellStyle name="Normal 44 2 5 2 4" xfId="33087"/>
    <cellStyle name="Normal 44 2 5 3" xfId="33088"/>
    <cellStyle name="Normal 44 2 5 3 2" xfId="33089"/>
    <cellStyle name="Normal 44 2 5 3 3" xfId="33090"/>
    <cellStyle name="Normal 44 2 5 4" xfId="33091"/>
    <cellStyle name="Normal 44 2 5 5" xfId="33092"/>
    <cellStyle name="Normal 44 2 5 6" xfId="33093"/>
    <cellStyle name="Normal 44 2 6" xfId="33094"/>
    <cellStyle name="Normal 44 2 6 2" xfId="33095"/>
    <cellStyle name="Normal 44 2 6 2 2" xfId="33096"/>
    <cellStyle name="Normal 44 2 6 2 3" xfId="33097"/>
    <cellStyle name="Normal 44 2 6 3" xfId="33098"/>
    <cellStyle name="Normal 44 2 6 4" xfId="33099"/>
    <cellStyle name="Normal 44 2 7" xfId="33100"/>
    <cellStyle name="Normal 44 2 7 2" xfId="33101"/>
    <cellStyle name="Normal 44 2 7 3" xfId="33102"/>
    <cellStyle name="Normal 44 2 8" xfId="33103"/>
    <cellStyle name="Normal 44 2 9" xfId="33104"/>
    <cellStyle name="Normal 44 20" xfId="33105"/>
    <cellStyle name="Normal 44 21" xfId="33106"/>
    <cellStyle name="Normal 44 22" xfId="33107"/>
    <cellStyle name="Normal 44 23" xfId="33108"/>
    <cellStyle name="Normal 44 24" xfId="33109"/>
    <cellStyle name="Normal 44 25" xfId="33110"/>
    <cellStyle name="Normal 44 3" xfId="33111"/>
    <cellStyle name="Normal 44 3 2" xfId="33112"/>
    <cellStyle name="Normal 44 3 2 2" xfId="33113"/>
    <cellStyle name="Normal 44 3 2 2 2" xfId="33114"/>
    <cellStyle name="Normal 44 3 2 2 2 2" xfId="33115"/>
    <cellStyle name="Normal 44 3 2 2 2 3" xfId="33116"/>
    <cellStyle name="Normal 44 3 2 2 3" xfId="33117"/>
    <cellStyle name="Normal 44 3 2 2 4" xfId="33118"/>
    <cellStyle name="Normal 44 3 2 3" xfId="33119"/>
    <cellStyle name="Normal 44 3 2 3 2" xfId="33120"/>
    <cellStyle name="Normal 44 3 2 3 3" xfId="33121"/>
    <cellStyle name="Normal 44 3 2 4" xfId="33122"/>
    <cellStyle name="Normal 44 3 2 5" xfId="33123"/>
    <cellStyle name="Normal 44 3 3" xfId="33124"/>
    <cellStyle name="Normal 44 3 3 2" xfId="33125"/>
    <cellStyle name="Normal 44 3 3 2 2" xfId="33126"/>
    <cellStyle name="Normal 44 3 3 2 2 2" xfId="33127"/>
    <cellStyle name="Normal 44 3 3 2 2 3" xfId="33128"/>
    <cellStyle name="Normal 44 3 3 2 3" xfId="33129"/>
    <cellStyle name="Normal 44 3 3 2 4" xfId="33130"/>
    <cellStyle name="Normal 44 3 3 3" xfId="33131"/>
    <cellStyle name="Normal 44 3 3 3 2" xfId="33132"/>
    <cellStyle name="Normal 44 3 3 3 3" xfId="33133"/>
    <cellStyle name="Normal 44 3 3 4" xfId="33134"/>
    <cellStyle name="Normal 44 3 3 5" xfId="33135"/>
    <cellStyle name="Normal 44 3 4" xfId="33136"/>
    <cellStyle name="Normal 44 3 4 2" xfId="33137"/>
    <cellStyle name="Normal 44 3 4 2 2" xfId="33138"/>
    <cellStyle name="Normal 44 3 4 2 2 2" xfId="33139"/>
    <cellStyle name="Normal 44 3 4 2 2 3" xfId="33140"/>
    <cellStyle name="Normal 44 3 4 2 3" xfId="33141"/>
    <cellStyle name="Normal 44 3 4 2 4" xfId="33142"/>
    <cellStyle name="Normal 44 3 4 3" xfId="33143"/>
    <cellStyle name="Normal 44 3 4 3 2" xfId="33144"/>
    <cellStyle name="Normal 44 3 4 3 3" xfId="33145"/>
    <cellStyle name="Normal 44 3 4 4" xfId="33146"/>
    <cellStyle name="Normal 44 3 4 5" xfId="33147"/>
    <cellStyle name="Normal 44 3 5" xfId="33148"/>
    <cellStyle name="Normal 44 3 5 2" xfId="33149"/>
    <cellStyle name="Normal 44 3 5 2 2" xfId="33150"/>
    <cellStyle name="Normal 44 3 5 2 3" xfId="33151"/>
    <cellStyle name="Normal 44 3 5 3" xfId="33152"/>
    <cellStyle name="Normal 44 3 5 4" xfId="33153"/>
    <cellStyle name="Normal 44 3 6" xfId="33154"/>
    <cellStyle name="Normal 44 3 6 2" xfId="33155"/>
    <cellStyle name="Normal 44 3 6 3" xfId="33156"/>
    <cellStyle name="Normal 44 3 7" xfId="33157"/>
    <cellStyle name="Normal 44 3 8" xfId="33158"/>
    <cellStyle name="Normal 44 3 9" xfId="33159"/>
    <cellStyle name="Normal 44 4" xfId="33160"/>
    <cellStyle name="Normal 44 4 2" xfId="33161"/>
    <cellStyle name="Normal 44 4 2 2" xfId="33162"/>
    <cellStyle name="Normal 44 4 2 2 2" xfId="33163"/>
    <cellStyle name="Normal 44 4 2 2 3" xfId="33164"/>
    <cellStyle name="Normal 44 4 2 3" xfId="33165"/>
    <cellStyle name="Normal 44 4 2 4" xfId="33166"/>
    <cellStyle name="Normal 44 4 3" xfId="33167"/>
    <cellStyle name="Normal 44 4 3 2" xfId="33168"/>
    <cellStyle name="Normal 44 4 3 3" xfId="33169"/>
    <cellStyle name="Normal 44 4 4" xfId="33170"/>
    <cellStyle name="Normal 44 4 5" xfId="33171"/>
    <cellStyle name="Normal 44 5" xfId="33172"/>
    <cellStyle name="Normal 44 5 2" xfId="33173"/>
    <cellStyle name="Normal 44 5 2 2" xfId="33174"/>
    <cellStyle name="Normal 44 5 2 2 2" xfId="33175"/>
    <cellStyle name="Normal 44 5 2 2 3" xfId="33176"/>
    <cellStyle name="Normal 44 5 2 3" xfId="33177"/>
    <cellStyle name="Normal 44 5 2 4" xfId="33178"/>
    <cellStyle name="Normal 44 5 3" xfId="33179"/>
    <cellStyle name="Normal 44 5 3 2" xfId="33180"/>
    <cellStyle name="Normal 44 5 3 3" xfId="33181"/>
    <cellStyle name="Normal 44 5 4" xfId="33182"/>
    <cellStyle name="Normal 44 5 5" xfId="33183"/>
    <cellStyle name="Normal 44 6" xfId="33184"/>
    <cellStyle name="Normal 44 6 2" xfId="33185"/>
    <cellStyle name="Normal 44 6 2 2" xfId="33186"/>
    <cellStyle name="Normal 44 6 2 2 2" xfId="33187"/>
    <cellStyle name="Normal 44 6 2 2 3" xfId="33188"/>
    <cellStyle name="Normal 44 6 2 3" xfId="33189"/>
    <cellStyle name="Normal 44 6 2 4" xfId="33190"/>
    <cellStyle name="Normal 44 6 3" xfId="33191"/>
    <cellStyle name="Normal 44 6 3 2" xfId="33192"/>
    <cellStyle name="Normal 44 6 3 3" xfId="33193"/>
    <cellStyle name="Normal 44 6 4" xfId="33194"/>
    <cellStyle name="Normal 44 6 5" xfId="33195"/>
    <cellStyle name="Normal 44 7" xfId="33196"/>
    <cellStyle name="Normal 44 7 2" xfId="33197"/>
    <cellStyle name="Normal 44 7 2 2" xfId="33198"/>
    <cellStyle name="Normal 44 7 2 2 2" xfId="33199"/>
    <cellStyle name="Normal 44 7 2 2 3" xfId="33200"/>
    <cellStyle name="Normal 44 7 2 3" xfId="33201"/>
    <cellStyle name="Normal 44 7 2 4" xfId="33202"/>
    <cellStyle name="Normal 44 7 3" xfId="33203"/>
    <cellStyle name="Normal 44 7 3 2" xfId="33204"/>
    <cellStyle name="Normal 44 7 3 3" xfId="33205"/>
    <cellStyle name="Normal 44 7 4" xfId="33206"/>
    <cellStyle name="Normal 44 7 5" xfId="33207"/>
    <cellStyle name="Normal 44 8" xfId="33208"/>
    <cellStyle name="Normal 44 8 2" xfId="33209"/>
    <cellStyle name="Normal 44 8 2 2" xfId="33210"/>
    <cellStyle name="Normal 44 8 2 3" xfId="33211"/>
    <cellStyle name="Normal 44 8 3" xfId="33212"/>
    <cellStyle name="Normal 44 8 4" xfId="33213"/>
    <cellStyle name="Normal 44 9" xfId="33214"/>
    <cellStyle name="Normal 44 9 2" xfId="33215"/>
    <cellStyle name="Normal 44 9 3" xfId="33216"/>
    <cellStyle name="Normal 44 9 4" xfId="33217"/>
    <cellStyle name="Normal 44 9 5" xfId="33218"/>
    <cellStyle name="Normal 45" xfId="33219"/>
    <cellStyle name="Normal 45 10" xfId="33220"/>
    <cellStyle name="Normal 45 10 2" xfId="33221"/>
    <cellStyle name="Normal 45 10 3" xfId="33222"/>
    <cellStyle name="Normal 45 10 4" xfId="33223"/>
    <cellStyle name="Normal 45 11" xfId="33224"/>
    <cellStyle name="Normal 45 11 2" xfId="33225"/>
    <cellStyle name="Normal 45 11 3" xfId="33226"/>
    <cellStyle name="Normal 45 11 4" xfId="33227"/>
    <cellStyle name="Normal 45 12" xfId="33228"/>
    <cellStyle name="Normal 45 12 2" xfId="33229"/>
    <cellStyle name="Normal 45 12 3" xfId="33230"/>
    <cellStyle name="Normal 45 12 4" xfId="33231"/>
    <cellStyle name="Normal 45 13" xfId="33232"/>
    <cellStyle name="Normal 45 13 2" xfId="33233"/>
    <cellStyle name="Normal 45 13 3" xfId="33234"/>
    <cellStyle name="Normal 45 13 4" xfId="33235"/>
    <cellStyle name="Normal 45 14" xfId="33236"/>
    <cellStyle name="Normal 45 14 2" xfId="33237"/>
    <cellStyle name="Normal 45 14 3" xfId="33238"/>
    <cellStyle name="Normal 45 14 4" xfId="33239"/>
    <cellStyle name="Normal 45 15" xfId="33240"/>
    <cellStyle name="Normal 45 15 2" xfId="33241"/>
    <cellStyle name="Normal 45 15 3" xfId="33242"/>
    <cellStyle name="Normal 45 15 4" xfId="33243"/>
    <cellStyle name="Normal 45 16" xfId="33244"/>
    <cellStyle name="Normal 45 17" xfId="33245"/>
    <cellStyle name="Normal 45 18" xfId="33246"/>
    <cellStyle name="Normal 45 19" xfId="33247"/>
    <cellStyle name="Normal 45 2" xfId="33248"/>
    <cellStyle name="Normal 45 2 10" xfId="33249"/>
    <cellStyle name="Normal 45 2 2" xfId="33250"/>
    <cellStyle name="Normal 45 2 2 2" xfId="33251"/>
    <cellStyle name="Normal 45 2 2 2 2" xfId="33252"/>
    <cellStyle name="Normal 45 2 2 2 2 2" xfId="33253"/>
    <cellStyle name="Normal 45 2 2 2 2 2 2" xfId="33254"/>
    <cellStyle name="Normal 45 2 2 2 2 2 3" xfId="33255"/>
    <cellStyle name="Normal 45 2 2 2 2 3" xfId="33256"/>
    <cellStyle name="Normal 45 2 2 2 2 4" xfId="33257"/>
    <cellStyle name="Normal 45 2 2 2 3" xfId="33258"/>
    <cellStyle name="Normal 45 2 2 2 3 2" xfId="33259"/>
    <cellStyle name="Normal 45 2 2 2 3 3" xfId="33260"/>
    <cellStyle name="Normal 45 2 2 2 4" xfId="33261"/>
    <cellStyle name="Normal 45 2 2 2 5" xfId="33262"/>
    <cellStyle name="Normal 45 2 2 3" xfId="33263"/>
    <cellStyle name="Normal 45 2 2 3 2" xfId="33264"/>
    <cellStyle name="Normal 45 2 2 3 2 2" xfId="33265"/>
    <cellStyle name="Normal 45 2 2 3 2 2 2" xfId="33266"/>
    <cellStyle name="Normal 45 2 2 3 2 2 3" xfId="33267"/>
    <cellStyle name="Normal 45 2 2 3 2 3" xfId="33268"/>
    <cellStyle name="Normal 45 2 2 3 2 4" xfId="33269"/>
    <cellStyle name="Normal 45 2 2 3 3" xfId="33270"/>
    <cellStyle name="Normal 45 2 2 3 3 2" xfId="33271"/>
    <cellStyle name="Normal 45 2 2 3 3 3" xfId="33272"/>
    <cellStyle name="Normal 45 2 2 3 4" xfId="33273"/>
    <cellStyle name="Normal 45 2 2 3 5" xfId="33274"/>
    <cellStyle name="Normal 45 2 2 4" xfId="33275"/>
    <cellStyle name="Normal 45 2 2 4 2" xfId="33276"/>
    <cellStyle name="Normal 45 2 2 4 2 2" xfId="33277"/>
    <cellStyle name="Normal 45 2 2 4 2 2 2" xfId="33278"/>
    <cellStyle name="Normal 45 2 2 4 2 2 3" xfId="33279"/>
    <cellStyle name="Normal 45 2 2 4 2 3" xfId="33280"/>
    <cellStyle name="Normal 45 2 2 4 2 4" xfId="33281"/>
    <cellStyle name="Normal 45 2 2 4 3" xfId="33282"/>
    <cellStyle name="Normal 45 2 2 4 3 2" xfId="33283"/>
    <cellStyle name="Normal 45 2 2 4 3 3" xfId="33284"/>
    <cellStyle name="Normal 45 2 2 4 4" xfId="33285"/>
    <cellStyle name="Normal 45 2 2 4 5" xfId="33286"/>
    <cellStyle name="Normal 45 2 2 5" xfId="33287"/>
    <cellStyle name="Normal 45 2 2 5 2" xfId="33288"/>
    <cellStyle name="Normal 45 2 2 5 2 2" xfId="33289"/>
    <cellStyle name="Normal 45 2 2 5 2 3" xfId="33290"/>
    <cellStyle name="Normal 45 2 2 5 3" xfId="33291"/>
    <cellStyle name="Normal 45 2 2 5 4" xfId="33292"/>
    <cellStyle name="Normal 45 2 2 6" xfId="33293"/>
    <cellStyle name="Normal 45 2 2 6 2" xfId="33294"/>
    <cellStyle name="Normal 45 2 2 6 3" xfId="33295"/>
    <cellStyle name="Normal 45 2 2 7" xfId="33296"/>
    <cellStyle name="Normal 45 2 2 8" xfId="33297"/>
    <cellStyle name="Normal 45 2 2 9" xfId="33298"/>
    <cellStyle name="Normal 45 2 3" xfId="33299"/>
    <cellStyle name="Normal 45 2 3 2" xfId="33300"/>
    <cellStyle name="Normal 45 2 3 2 2" xfId="33301"/>
    <cellStyle name="Normal 45 2 3 2 2 2" xfId="33302"/>
    <cellStyle name="Normal 45 2 3 2 2 3" xfId="33303"/>
    <cellStyle name="Normal 45 2 3 2 3" xfId="33304"/>
    <cellStyle name="Normal 45 2 3 2 4" xfId="33305"/>
    <cellStyle name="Normal 45 2 3 3" xfId="33306"/>
    <cellStyle name="Normal 45 2 3 3 2" xfId="33307"/>
    <cellStyle name="Normal 45 2 3 3 3" xfId="33308"/>
    <cellStyle name="Normal 45 2 3 4" xfId="33309"/>
    <cellStyle name="Normal 45 2 3 5" xfId="33310"/>
    <cellStyle name="Normal 45 2 4" xfId="33311"/>
    <cellStyle name="Normal 45 2 4 2" xfId="33312"/>
    <cellStyle name="Normal 45 2 4 2 2" xfId="33313"/>
    <cellStyle name="Normal 45 2 4 2 2 2" xfId="33314"/>
    <cellStyle name="Normal 45 2 4 2 2 3" xfId="33315"/>
    <cellStyle name="Normal 45 2 4 2 3" xfId="33316"/>
    <cellStyle name="Normal 45 2 4 2 4" xfId="33317"/>
    <cellStyle name="Normal 45 2 4 3" xfId="33318"/>
    <cellStyle name="Normal 45 2 4 3 2" xfId="33319"/>
    <cellStyle name="Normal 45 2 4 3 3" xfId="33320"/>
    <cellStyle name="Normal 45 2 4 4" xfId="33321"/>
    <cellStyle name="Normal 45 2 4 5" xfId="33322"/>
    <cellStyle name="Normal 45 2 5" xfId="33323"/>
    <cellStyle name="Normal 45 2 5 2" xfId="33324"/>
    <cellStyle name="Normal 45 2 5 2 2" xfId="33325"/>
    <cellStyle name="Normal 45 2 5 2 2 2" xfId="33326"/>
    <cellStyle name="Normal 45 2 5 2 2 3" xfId="33327"/>
    <cellStyle name="Normal 45 2 5 2 3" xfId="33328"/>
    <cellStyle name="Normal 45 2 5 2 4" xfId="33329"/>
    <cellStyle name="Normal 45 2 5 3" xfId="33330"/>
    <cellStyle name="Normal 45 2 5 3 2" xfId="33331"/>
    <cellStyle name="Normal 45 2 5 3 3" xfId="33332"/>
    <cellStyle name="Normal 45 2 5 4" xfId="33333"/>
    <cellStyle name="Normal 45 2 5 5" xfId="33334"/>
    <cellStyle name="Normal 45 2 6" xfId="33335"/>
    <cellStyle name="Normal 45 2 6 2" xfId="33336"/>
    <cellStyle name="Normal 45 2 6 2 2" xfId="33337"/>
    <cellStyle name="Normal 45 2 6 2 3" xfId="33338"/>
    <cellStyle name="Normal 45 2 6 3" xfId="33339"/>
    <cellStyle name="Normal 45 2 6 4" xfId="33340"/>
    <cellStyle name="Normal 45 2 7" xfId="33341"/>
    <cellStyle name="Normal 45 2 7 2" xfId="33342"/>
    <cellStyle name="Normal 45 2 7 3" xfId="33343"/>
    <cellStyle name="Normal 45 2 8" xfId="33344"/>
    <cellStyle name="Normal 45 2 9" xfId="33345"/>
    <cellStyle name="Normal 45 20" xfId="33346"/>
    <cellStyle name="Normal 45 21" xfId="33347"/>
    <cellStyle name="Normal 45 22" xfId="33348"/>
    <cellStyle name="Normal 45 23" xfId="33349"/>
    <cellStyle name="Normal 45 24" xfId="33350"/>
    <cellStyle name="Normal 45 3" xfId="33351"/>
    <cellStyle name="Normal 45 3 2" xfId="33352"/>
    <cellStyle name="Normal 45 3 2 2" xfId="33353"/>
    <cellStyle name="Normal 45 3 2 2 2" xfId="33354"/>
    <cellStyle name="Normal 45 3 2 2 2 2" xfId="33355"/>
    <cellStyle name="Normal 45 3 2 2 2 3" xfId="33356"/>
    <cellStyle name="Normal 45 3 2 2 3" xfId="33357"/>
    <cellStyle name="Normal 45 3 2 2 4" xfId="33358"/>
    <cellStyle name="Normal 45 3 2 3" xfId="33359"/>
    <cellStyle name="Normal 45 3 2 3 2" xfId="33360"/>
    <cellStyle name="Normal 45 3 2 3 3" xfId="33361"/>
    <cellStyle name="Normal 45 3 2 4" xfId="33362"/>
    <cellStyle name="Normal 45 3 2 5" xfId="33363"/>
    <cellStyle name="Normal 45 3 3" xfId="33364"/>
    <cellStyle name="Normal 45 3 3 2" xfId="33365"/>
    <cellStyle name="Normal 45 3 3 2 2" xfId="33366"/>
    <cellStyle name="Normal 45 3 3 2 2 2" xfId="33367"/>
    <cellStyle name="Normal 45 3 3 2 2 3" xfId="33368"/>
    <cellStyle name="Normal 45 3 3 2 3" xfId="33369"/>
    <cellStyle name="Normal 45 3 3 2 4" xfId="33370"/>
    <cellStyle name="Normal 45 3 3 3" xfId="33371"/>
    <cellStyle name="Normal 45 3 3 3 2" xfId="33372"/>
    <cellStyle name="Normal 45 3 3 3 3" xfId="33373"/>
    <cellStyle name="Normal 45 3 3 4" xfId="33374"/>
    <cellStyle name="Normal 45 3 3 5" xfId="33375"/>
    <cellStyle name="Normal 45 3 4" xfId="33376"/>
    <cellStyle name="Normal 45 3 4 2" xfId="33377"/>
    <cellStyle name="Normal 45 3 4 2 2" xfId="33378"/>
    <cellStyle name="Normal 45 3 4 2 2 2" xfId="33379"/>
    <cellStyle name="Normal 45 3 4 2 2 3" xfId="33380"/>
    <cellStyle name="Normal 45 3 4 2 3" xfId="33381"/>
    <cellStyle name="Normal 45 3 4 2 4" xfId="33382"/>
    <cellStyle name="Normal 45 3 4 3" xfId="33383"/>
    <cellStyle name="Normal 45 3 4 3 2" xfId="33384"/>
    <cellStyle name="Normal 45 3 4 3 3" xfId="33385"/>
    <cellStyle name="Normal 45 3 4 4" xfId="33386"/>
    <cellStyle name="Normal 45 3 4 5" xfId="33387"/>
    <cellStyle name="Normal 45 3 5" xfId="33388"/>
    <cellStyle name="Normal 45 3 5 2" xfId="33389"/>
    <cellStyle name="Normal 45 3 5 2 2" xfId="33390"/>
    <cellStyle name="Normal 45 3 5 2 3" xfId="33391"/>
    <cellStyle name="Normal 45 3 5 3" xfId="33392"/>
    <cellStyle name="Normal 45 3 5 4" xfId="33393"/>
    <cellStyle name="Normal 45 3 6" xfId="33394"/>
    <cellStyle name="Normal 45 3 6 2" xfId="33395"/>
    <cellStyle name="Normal 45 3 6 3" xfId="33396"/>
    <cellStyle name="Normal 45 3 7" xfId="33397"/>
    <cellStyle name="Normal 45 3 8" xfId="33398"/>
    <cellStyle name="Normal 45 3 9" xfId="33399"/>
    <cellStyle name="Normal 45 4" xfId="33400"/>
    <cellStyle name="Normal 45 4 2" xfId="33401"/>
    <cellStyle name="Normal 45 4 2 2" xfId="33402"/>
    <cellStyle name="Normal 45 4 2 2 2" xfId="33403"/>
    <cellStyle name="Normal 45 4 2 2 3" xfId="33404"/>
    <cellStyle name="Normal 45 4 2 3" xfId="33405"/>
    <cellStyle name="Normal 45 4 2 4" xfId="33406"/>
    <cellStyle name="Normal 45 4 3" xfId="33407"/>
    <cellStyle name="Normal 45 4 3 2" xfId="33408"/>
    <cellStyle name="Normal 45 4 3 3" xfId="33409"/>
    <cellStyle name="Normal 45 4 4" xfId="33410"/>
    <cellStyle name="Normal 45 4 5" xfId="33411"/>
    <cellStyle name="Normal 45 5" xfId="33412"/>
    <cellStyle name="Normal 45 5 2" xfId="33413"/>
    <cellStyle name="Normal 45 5 2 2" xfId="33414"/>
    <cellStyle name="Normal 45 5 2 2 2" xfId="33415"/>
    <cellStyle name="Normal 45 5 2 2 3" xfId="33416"/>
    <cellStyle name="Normal 45 5 2 3" xfId="33417"/>
    <cellStyle name="Normal 45 5 2 4" xfId="33418"/>
    <cellStyle name="Normal 45 5 3" xfId="33419"/>
    <cellStyle name="Normal 45 5 3 2" xfId="33420"/>
    <cellStyle name="Normal 45 5 3 3" xfId="33421"/>
    <cellStyle name="Normal 45 5 4" xfId="33422"/>
    <cellStyle name="Normal 45 5 5" xfId="33423"/>
    <cellStyle name="Normal 45 6" xfId="33424"/>
    <cellStyle name="Normal 45 6 2" xfId="33425"/>
    <cellStyle name="Normal 45 6 2 2" xfId="33426"/>
    <cellStyle name="Normal 45 6 2 2 2" xfId="33427"/>
    <cellStyle name="Normal 45 6 2 2 3" xfId="33428"/>
    <cellStyle name="Normal 45 6 2 3" xfId="33429"/>
    <cellStyle name="Normal 45 6 2 4" xfId="33430"/>
    <cellStyle name="Normal 45 6 3" xfId="33431"/>
    <cellStyle name="Normal 45 6 3 2" xfId="33432"/>
    <cellStyle name="Normal 45 6 3 3" xfId="33433"/>
    <cellStyle name="Normal 45 6 4" xfId="33434"/>
    <cellStyle name="Normal 45 6 5" xfId="33435"/>
    <cellStyle name="Normal 45 7" xfId="33436"/>
    <cellStyle name="Normal 45 7 2" xfId="33437"/>
    <cellStyle name="Normal 45 7 2 2" xfId="33438"/>
    <cellStyle name="Normal 45 7 2 2 2" xfId="33439"/>
    <cellStyle name="Normal 45 7 2 2 3" xfId="33440"/>
    <cellStyle name="Normal 45 7 2 3" xfId="33441"/>
    <cellStyle name="Normal 45 7 2 4" xfId="33442"/>
    <cellStyle name="Normal 45 7 3" xfId="33443"/>
    <cellStyle name="Normal 45 7 3 2" xfId="33444"/>
    <cellStyle name="Normal 45 7 3 3" xfId="33445"/>
    <cellStyle name="Normal 45 7 4" xfId="33446"/>
    <cellStyle name="Normal 45 7 5" xfId="33447"/>
    <cellStyle name="Normal 45 8" xfId="33448"/>
    <cellStyle name="Normal 45 8 2" xfId="33449"/>
    <cellStyle name="Normal 45 8 2 2" xfId="33450"/>
    <cellStyle name="Normal 45 8 2 3" xfId="33451"/>
    <cellStyle name="Normal 45 8 3" xfId="33452"/>
    <cellStyle name="Normal 45 8 4" xfId="33453"/>
    <cellStyle name="Normal 45 9" xfId="33454"/>
    <cellStyle name="Normal 45 9 2" xfId="33455"/>
    <cellStyle name="Normal 45 9 3" xfId="33456"/>
    <cellStyle name="Normal 45 9 4" xfId="33457"/>
    <cellStyle name="Normal 45 9 5" xfId="33458"/>
    <cellStyle name="Normal 46" xfId="33459"/>
    <cellStyle name="Normal 46 10" xfId="33460"/>
    <cellStyle name="Normal 46 2" xfId="33461"/>
    <cellStyle name="Normal 46 2 10" xfId="33462"/>
    <cellStyle name="Normal 46 2 2" xfId="33463"/>
    <cellStyle name="Normal 46 2 2 2" xfId="33464"/>
    <cellStyle name="Normal 46 2 2 2 2" xfId="33465"/>
    <cellStyle name="Normal 46 2 2 2 2 2" xfId="33466"/>
    <cellStyle name="Normal 46 2 2 2 2 2 2" xfId="33467"/>
    <cellStyle name="Normal 46 2 2 2 2 2 3" xfId="33468"/>
    <cellStyle name="Normal 46 2 2 2 2 3" xfId="33469"/>
    <cellStyle name="Normal 46 2 2 2 2 4" xfId="33470"/>
    <cellStyle name="Normal 46 2 2 2 3" xfId="33471"/>
    <cellStyle name="Normal 46 2 2 2 3 2" xfId="33472"/>
    <cellStyle name="Normal 46 2 2 2 3 3" xfId="33473"/>
    <cellStyle name="Normal 46 2 2 2 4" xfId="33474"/>
    <cellStyle name="Normal 46 2 2 2 5" xfId="33475"/>
    <cellStyle name="Normal 46 2 2 3" xfId="33476"/>
    <cellStyle name="Normal 46 2 2 3 2" xfId="33477"/>
    <cellStyle name="Normal 46 2 2 3 2 2" xfId="33478"/>
    <cellStyle name="Normal 46 2 2 3 2 2 2" xfId="33479"/>
    <cellStyle name="Normal 46 2 2 3 2 2 3" xfId="33480"/>
    <cellStyle name="Normal 46 2 2 3 2 3" xfId="33481"/>
    <cellStyle name="Normal 46 2 2 3 2 4" xfId="33482"/>
    <cellStyle name="Normal 46 2 2 3 3" xfId="33483"/>
    <cellStyle name="Normal 46 2 2 3 3 2" xfId="33484"/>
    <cellStyle name="Normal 46 2 2 3 3 3" xfId="33485"/>
    <cellStyle name="Normal 46 2 2 3 4" xfId="33486"/>
    <cellStyle name="Normal 46 2 2 3 5" xfId="33487"/>
    <cellStyle name="Normal 46 2 2 4" xfId="33488"/>
    <cellStyle name="Normal 46 2 2 4 2" xfId="33489"/>
    <cellStyle name="Normal 46 2 2 4 2 2" xfId="33490"/>
    <cellStyle name="Normal 46 2 2 4 2 2 2" xfId="33491"/>
    <cellStyle name="Normal 46 2 2 4 2 2 3" xfId="33492"/>
    <cellStyle name="Normal 46 2 2 4 2 3" xfId="33493"/>
    <cellStyle name="Normal 46 2 2 4 2 4" xfId="33494"/>
    <cellStyle name="Normal 46 2 2 4 3" xfId="33495"/>
    <cellStyle name="Normal 46 2 2 4 3 2" xfId="33496"/>
    <cellStyle name="Normal 46 2 2 4 3 3" xfId="33497"/>
    <cellStyle name="Normal 46 2 2 4 4" xfId="33498"/>
    <cellStyle name="Normal 46 2 2 4 5" xfId="33499"/>
    <cellStyle name="Normal 46 2 2 5" xfId="33500"/>
    <cellStyle name="Normal 46 2 2 5 2" xfId="33501"/>
    <cellStyle name="Normal 46 2 2 5 2 2" xfId="33502"/>
    <cellStyle name="Normal 46 2 2 5 2 3" xfId="33503"/>
    <cellStyle name="Normal 46 2 2 5 3" xfId="33504"/>
    <cellStyle name="Normal 46 2 2 5 4" xfId="33505"/>
    <cellStyle name="Normal 46 2 2 6" xfId="33506"/>
    <cellStyle name="Normal 46 2 2 6 2" xfId="33507"/>
    <cellStyle name="Normal 46 2 2 6 3" xfId="33508"/>
    <cellStyle name="Normal 46 2 2 7" xfId="33509"/>
    <cellStyle name="Normal 46 2 2 8" xfId="33510"/>
    <cellStyle name="Normal 46 2 2 9" xfId="33511"/>
    <cellStyle name="Normal 46 2 3" xfId="33512"/>
    <cellStyle name="Normal 46 2 3 2" xfId="33513"/>
    <cellStyle name="Normal 46 2 3 2 2" xfId="33514"/>
    <cellStyle name="Normal 46 2 3 2 2 2" xfId="33515"/>
    <cellStyle name="Normal 46 2 3 2 2 3" xfId="33516"/>
    <cellStyle name="Normal 46 2 3 2 3" xfId="33517"/>
    <cellStyle name="Normal 46 2 3 2 4" xfId="33518"/>
    <cellStyle name="Normal 46 2 3 3" xfId="33519"/>
    <cellStyle name="Normal 46 2 3 3 2" xfId="33520"/>
    <cellStyle name="Normal 46 2 3 3 3" xfId="33521"/>
    <cellStyle name="Normal 46 2 3 4" xfId="33522"/>
    <cellStyle name="Normal 46 2 3 5" xfId="33523"/>
    <cellStyle name="Normal 46 2 4" xfId="33524"/>
    <cellStyle name="Normal 46 2 4 2" xfId="33525"/>
    <cellStyle name="Normal 46 2 4 2 2" xfId="33526"/>
    <cellStyle name="Normal 46 2 4 2 2 2" xfId="33527"/>
    <cellStyle name="Normal 46 2 4 2 2 3" xfId="33528"/>
    <cellStyle name="Normal 46 2 4 2 3" xfId="33529"/>
    <cellStyle name="Normal 46 2 4 2 4" xfId="33530"/>
    <cellStyle name="Normal 46 2 4 3" xfId="33531"/>
    <cellStyle name="Normal 46 2 4 3 2" xfId="33532"/>
    <cellStyle name="Normal 46 2 4 3 3" xfId="33533"/>
    <cellStyle name="Normal 46 2 4 4" xfId="33534"/>
    <cellStyle name="Normal 46 2 4 5" xfId="33535"/>
    <cellStyle name="Normal 46 2 5" xfId="33536"/>
    <cellStyle name="Normal 46 2 5 2" xfId="33537"/>
    <cellStyle name="Normal 46 2 5 2 2" xfId="33538"/>
    <cellStyle name="Normal 46 2 5 2 2 2" xfId="33539"/>
    <cellStyle name="Normal 46 2 5 2 2 3" xfId="33540"/>
    <cellStyle name="Normal 46 2 5 2 3" xfId="33541"/>
    <cellStyle name="Normal 46 2 5 2 4" xfId="33542"/>
    <cellStyle name="Normal 46 2 5 3" xfId="33543"/>
    <cellStyle name="Normal 46 2 5 3 2" xfId="33544"/>
    <cellStyle name="Normal 46 2 5 3 3" xfId="33545"/>
    <cellStyle name="Normal 46 2 5 4" xfId="33546"/>
    <cellStyle name="Normal 46 2 5 5" xfId="33547"/>
    <cellStyle name="Normal 46 2 6" xfId="33548"/>
    <cellStyle name="Normal 46 2 6 2" xfId="33549"/>
    <cellStyle name="Normal 46 2 6 2 2" xfId="33550"/>
    <cellStyle name="Normal 46 2 6 2 3" xfId="33551"/>
    <cellStyle name="Normal 46 2 6 3" xfId="33552"/>
    <cellStyle name="Normal 46 2 6 4" xfId="33553"/>
    <cellStyle name="Normal 46 2 7" xfId="33554"/>
    <cellStyle name="Normal 46 2 7 2" xfId="33555"/>
    <cellStyle name="Normal 46 2 7 3" xfId="33556"/>
    <cellStyle name="Normal 46 2 8" xfId="33557"/>
    <cellStyle name="Normal 46 2 9" xfId="33558"/>
    <cellStyle name="Normal 46 3" xfId="33559"/>
    <cellStyle name="Normal 46 3 2" xfId="33560"/>
    <cellStyle name="Normal 46 3 2 2" xfId="33561"/>
    <cellStyle name="Normal 46 3 2 2 2" xfId="33562"/>
    <cellStyle name="Normal 46 3 2 2 2 2" xfId="33563"/>
    <cellStyle name="Normal 46 3 2 2 2 3" xfId="33564"/>
    <cellStyle name="Normal 46 3 2 2 3" xfId="33565"/>
    <cellStyle name="Normal 46 3 2 2 4" xfId="33566"/>
    <cellStyle name="Normal 46 3 2 3" xfId="33567"/>
    <cellStyle name="Normal 46 3 2 3 2" xfId="33568"/>
    <cellStyle name="Normal 46 3 2 3 3" xfId="33569"/>
    <cellStyle name="Normal 46 3 2 4" xfId="33570"/>
    <cellStyle name="Normal 46 3 2 5" xfId="33571"/>
    <cellStyle name="Normal 46 3 3" xfId="33572"/>
    <cellStyle name="Normal 46 3 3 2" xfId="33573"/>
    <cellStyle name="Normal 46 3 3 2 2" xfId="33574"/>
    <cellStyle name="Normal 46 3 3 2 2 2" xfId="33575"/>
    <cellStyle name="Normal 46 3 3 2 2 3" xfId="33576"/>
    <cellStyle name="Normal 46 3 3 2 3" xfId="33577"/>
    <cellStyle name="Normal 46 3 3 2 4" xfId="33578"/>
    <cellStyle name="Normal 46 3 3 3" xfId="33579"/>
    <cellStyle name="Normal 46 3 3 3 2" xfId="33580"/>
    <cellStyle name="Normal 46 3 3 3 3" xfId="33581"/>
    <cellStyle name="Normal 46 3 3 4" xfId="33582"/>
    <cellStyle name="Normal 46 3 3 5" xfId="33583"/>
    <cellStyle name="Normal 46 3 4" xfId="33584"/>
    <cellStyle name="Normal 46 3 4 2" xfId="33585"/>
    <cellStyle name="Normal 46 3 4 2 2" xfId="33586"/>
    <cellStyle name="Normal 46 3 4 2 2 2" xfId="33587"/>
    <cellStyle name="Normal 46 3 4 2 2 3" xfId="33588"/>
    <cellStyle name="Normal 46 3 4 2 3" xfId="33589"/>
    <cellStyle name="Normal 46 3 4 2 4" xfId="33590"/>
    <cellStyle name="Normal 46 3 4 3" xfId="33591"/>
    <cellStyle name="Normal 46 3 4 3 2" xfId="33592"/>
    <cellStyle name="Normal 46 3 4 3 3" xfId="33593"/>
    <cellStyle name="Normal 46 3 4 4" xfId="33594"/>
    <cellStyle name="Normal 46 3 4 5" xfId="33595"/>
    <cellStyle name="Normal 46 3 5" xfId="33596"/>
    <cellStyle name="Normal 46 3 5 2" xfId="33597"/>
    <cellStyle name="Normal 46 3 5 2 2" xfId="33598"/>
    <cellStyle name="Normal 46 3 5 2 3" xfId="33599"/>
    <cellStyle name="Normal 46 3 5 3" xfId="33600"/>
    <cellStyle name="Normal 46 3 5 4" xfId="33601"/>
    <cellStyle name="Normal 46 3 6" xfId="33602"/>
    <cellStyle name="Normal 46 3 6 2" xfId="33603"/>
    <cellStyle name="Normal 46 3 6 3" xfId="33604"/>
    <cellStyle name="Normal 46 3 7" xfId="33605"/>
    <cellStyle name="Normal 46 3 8" xfId="33606"/>
    <cellStyle name="Normal 46 3 9" xfId="33607"/>
    <cellStyle name="Normal 46 4" xfId="33608"/>
    <cellStyle name="Normal 46 4 2" xfId="33609"/>
    <cellStyle name="Normal 46 4 2 2" xfId="33610"/>
    <cellStyle name="Normal 46 4 2 2 2" xfId="33611"/>
    <cellStyle name="Normal 46 4 2 2 3" xfId="33612"/>
    <cellStyle name="Normal 46 4 2 3" xfId="33613"/>
    <cellStyle name="Normal 46 4 2 4" xfId="33614"/>
    <cellStyle name="Normal 46 4 3" xfId="33615"/>
    <cellStyle name="Normal 46 4 3 2" xfId="33616"/>
    <cellStyle name="Normal 46 4 3 3" xfId="33617"/>
    <cellStyle name="Normal 46 4 4" xfId="33618"/>
    <cellStyle name="Normal 46 4 5" xfId="33619"/>
    <cellStyle name="Normal 46 5" xfId="33620"/>
    <cellStyle name="Normal 46 5 2" xfId="33621"/>
    <cellStyle name="Normal 46 5 2 2" xfId="33622"/>
    <cellStyle name="Normal 46 5 2 2 2" xfId="33623"/>
    <cellStyle name="Normal 46 5 2 2 3" xfId="33624"/>
    <cellStyle name="Normal 46 5 2 3" xfId="33625"/>
    <cellStyle name="Normal 46 5 2 4" xfId="33626"/>
    <cellStyle name="Normal 46 5 3" xfId="33627"/>
    <cellStyle name="Normal 46 5 3 2" xfId="33628"/>
    <cellStyle name="Normal 46 5 3 3" xfId="33629"/>
    <cellStyle name="Normal 46 5 4" xfId="33630"/>
    <cellStyle name="Normal 46 5 5" xfId="33631"/>
    <cellStyle name="Normal 46 6" xfId="33632"/>
    <cellStyle name="Normal 46 6 2" xfId="33633"/>
    <cellStyle name="Normal 46 6 2 2" xfId="33634"/>
    <cellStyle name="Normal 46 6 2 2 2" xfId="33635"/>
    <cellStyle name="Normal 46 6 2 2 3" xfId="33636"/>
    <cellStyle name="Normal 46 6 2 3" xfId="33637"/>
    <cellStyle name="Normal 46 6 2 4" xfId="33638"/>
    <cellStyle name="Normal 46 6 3" xfId="33639"/>
    <cellStyle name="Normal 46 6 3 2" xfId="33640"/>
    <cellStyle name="Normal 46 6 3 3" xfId="33641"/>
    <cellStyle name="Normal 46 6 4" xfId="33642"/>
    <cellStyle name="Normal 46 6 5" xfId="33643"/>
    <cellStyle name="Normal 46 7" xfId="33644"/>
    <cellStyle name="Normal 46 7 2" xfId="33645"/>
    <cellStyle name="Normal 46 7 2 2" xfId="33646"/>
    <cellStyle name="Normal 46 7 2 2 2" xfId="33647"/>
    <cellStyle name="Normal 46 7 2 2 3" xfId="33648"/>
    <cellStyle name="Normal 46 7 2 3" xfId="33649"/>
    <cellStyle name="Normal 46 7 2 4" xfId="33650"/>
    <cellStyle name="Normal 46 7 3" xfId="33651"/>
    <cellStyle name="Normal 46 7 3 2" xfId="33652"/>
    <cellStyle name="Normal 46 7 3 3" xfId="33653"/>
    <cellStyle name="Normal 46 7 4" xfId="33654"/>
    <cellStyle name="Normal 46 7 5" xfId="33655"/>
    <cellStyle name="Normal 46 8" xfId="33656"/>
    <cellStyle name="Normal 46 8 2" xfId="33657"/>
    <cellStyle name="Normal 46 8 2 2" xfId="33658"/>
    <cellStyle name="Normal 46 8 2 3" xfId="33659"/>
    <cellStyle name="Normal 46 8 3" xfId="33660"/>
    <cellStyle name="Normal 46 8 4" xfId="33661"/>
    <cellStyle name="Normal 46 9" xfId="33662"/>
    <cellStyle name="Normal 46 9 2" xfId="33663"/>
    <cellStyle name="Normal 47" xfId="33664"/>
    <cellStyle name="Normal 47 2" xfId="33665"/>
    <cellStyle name="Normal 47 3" xfId="33666"/>
    <cellStyle name="Normal 48" xfId="33667"/>
    <cellStyle name="Normal 48 2" xfId="33668"/>
    <cellStyle name="Normal 48 2 2" xfId="33669"/>
    <cellStyle name="Normal 48 3" xfId="33670"/>
    <cellStyle name="Normal 49" xfId="33671"/>
    <cellStyle name="Normal 49 2" xfId="33672"/>
    <cellStyle name="Normal 49 3" xfId="33673"/>
    <cellStyle name="Normal 5" xfId="33674"/>
    <cellStyle name="Normal 5 10" xfId="33675"/>
    <cellStyle name="Normal 5 10 10" xfId="33676"/>
    <cellStyle name="Normal 5 10 11" xfId="33677"/>
    <cellStyle name="Normal 5 10 12" xfId="33678"/>
    <cellStyle name="Normal 5 10 13" xfId="33679"/>
    <cellStyle name="Normal 5 10 2" xfId="33680"/>
    <cellStyle name="Normal 5 10 2 10" xfId="33681"/>
    <cellStyle name="Normal 5 10 2 2" xfId="33682"/>
    <cellStyle name="Normal 5 10 2 2 2" xfId="33683"/>
    <cellStyle name="Normal 5 10 2 2 2 2" xfId="33684"/>
    <cellStyle name="Normal 5 10 2 2 2 2 2" xfId="33685"/>
    <cellStyle name="Normal 5 10 2 2 2 2 2 2" xfId="33686"/>
    <cellStyle name="Normal 5 10 2 2 2 2 2 3" xfId="33687"/>
    <cellStyle name="Normal 5 10 2 2 2 2 3" xfId="33688"/>
    <cellStyle name="Normal 5 10 2 2 2 2 4" xfId="33689"/>
    <cellStyle name="Normal 5 10 2 2 2 3" xfId="33690"/>
    <cellStyle name="Normal 5 10 2 2 2 3 2" xfId="33691"/>
    <cellStyle name="Normal 5 10 2 2 2 3 3" xfId="33692"/>
    <cellStyle name="Normal 5 10 2 2 2 4" xfId="33693"/>
    <cellStyle name="Normal 5 10 2 2 2 5" xfId="33694"/>
    <cellStyle name="Normal 5 10 2 2 3" xfId="33695"/>
    <cellStyle name="Normal 5 10 2 2 3 2" xfId="33696"/>
    <cellStyle name="Normal 5 10 2 2 3 2 2" xfId="33697"/>
    <cellStyle name="Normal 5 10 2 2 3 2 2 2" xfId="33698"/>
    <cellStyle name="Normal 5 10 2 2 3 2 2 3" xfId="33699"/>
    <cellStyle name="Normal 5 10 2 2 3 2 3" xfId="33700"/>
    <cellStyle name="Normal 5 10 2 2 3 2 4" xfId="33701"/>
    <cellStyle name="Normal 5 10 2 2 3 3" xfId="33702"/>
    <cellStyle name="Normal 5 10 2 2 3 3 2" xfId="33703"/>
    <cellStyle name="Normal 5 10 2 2 3 3 3" xfId="33704"/>
    <cellStyle name="Normal 5 10 2 2 3 4" xfId="33705"/>
    <cellStyle name="Normal 5 10 2 2 3 5" xfId="33706"/>
    <cellStyle name="Normal 5 10 2 2 4" xfId="33707"/>
    <cellStyle name="Normal 5 10 2 2 4 2" xfId="33708"/>
    <cellStyle name="Normal 5 10 2 2 4 2 2" xfId="33709"/>
    <cellStyle name="Normal 5 10 2 2 4 2 2 2" xfId="33710"/>
    <cellStyle name="Normal 5 10 2 2 4 2 2 3" xfId="33711"/>
    <cellStyle name="Normal 5 10 2 2 4 2 3" xfId="33712"/>
    <cellStyle name="Normal 5 10 2 2 4 2 4" xfId="33713"/>
    <cellStyle name="Normal 5 10 2 2 4 3" xfId="33714"/>
    <cellStyle name="Normal 5 10 2 2 4 3 2" xfId="33715"/>
    <cellStyle name="Normal 5 10 2 2 4 3 3" xfId="33716"/>
    <cellStyle name="Normal 5 10 2 2 4 4" xfId="33717"/>
    <cellStyle name="Normal 5 10 2 2 4 5" xfId="33718"/>
    <cellStyle name="Normal 5 10 2 2 5" xfId="33719"/>
    <cellStyle name="Normal 5 10 2 2 5 2" xfId="33720"/>
    <cellStyle name="Normal 5 10 2 2 5 2 2" xfId="33721"/>
    <cellStyle name="Normal 5 10 2 2 5 2 3" xfId="33722"/>
    <cellStyle name="Normal 5 10 2 2 5 3" xfId="33723"/>
    <cellStyle name="Normal 5 10 2 2 5 4" xfId="33724"/>
    <cellStyle name="Normal 5 10 2 2 6" xfId="33725"/>
    <cellStyle name="Normal 5 10 2 2 6 2" xfId="33726"/>
    <cellStyle name="Normal 5 10 2 2 6 3" xfId="33727"/>
    <cellStyle name="Normal 5 10 2 2 7" xfId="33728"/>
    <cellStyle name="Normal 5 10 2 2 8" xfId="33729"/>
    <cellStyle name="Normal 5 10 2 2 9" xfId="33730"/>
    <cellStyle name="Normal 5 10 2 3" xfId="33731"/>
    <cellStyle name="Normal 5 10 2 3 2" xfId="33732"/>
    <cellStyle name="Normal 5 10 2 3 2 2" xfId="33733"/>
    <cellStyle name="Normal 5 10 2 3 2 2 2" xfId="33734"/>
    <cellStyle name="Normal 5 10 2 3 2 2 3" xfId="33735"/>
    <cellStyle name="Normal 5 10 2 3 2 3" xfId="33736"/>
    <cellStyle name="Normal 5 10 2 3 2 4" xfId="33737"/>
    <cellStyle name="Normal 5 10 2 3 3" xfId="33738"/>
    <cellStyle name="Normal 5 10 2 3 3 2" xfId="33739"/>
    <cellStyle name="Normal 5 10 2 3 3 3" xfId="33740"/>
    <cellStyle name="Normal 5 10 2 3 4" xfId="33741"/>
    <cellStyle name="Normal 5 10 2 3 5" xfId="33742"/>
    <cellStyle name="Normal 5 10 2 4" xfId="33743"/>
    <cellStyle name="Normal 5 10 2 4 2" xfId="33744"/>
    <cellStyle name="Normal 5 10 2 4 2 2" xfId="33745"/>
    <cellStyle name="Normal 5 10 2 4 2 2 2" xfId="33746"/>
    <cellStyle name="Normal 5 10 2 4 2 2 3" xfId="33747"/>
    <cellStyle name="Normal 5 10 2 4 2 3" xfId="33748"/>
    <cellStyle name="Normal 5 10 2 4 2 4" xfId="33749"/>
    <cellStyle name="Normal 5 10 2 4 3" xfId="33750"/>
    <cellStyle name="Normal 5 10 2 4 3 2" xfId="33751"/>
    <cellStyle name="Normal 5 10 2 4 3 3" xfId="33752"/>
    <cellStyle name="Normal 5 10 2 4 4" xfId="33753"/>
    <cellStyle name="Normal 5 10 2 4 5" xfId="33754"/>
    <cellStyle name="Normal 5 10 2 5" xfId="33755"/>
    <cellStyle name="Normal 5 10 2 5 2" xfId="33756"/>
    <cellStyle name="Normal 5 10 2 5 2 2" xfId="33757"/>
    <cellStyle name="Normal 5 10 2 5 2 2 2" xfId="33758"/>
    <cellStyle name="Normal 5 10 2 5 2 2 3" xfId="33759"/>
    <cellStyle name="Normal 5 10 2 5 2 3" xfId="33760"/>
    <cellStyle name="Normal 5 10 2 5 2 4" xfId="33761"/>
    <cellStyle name="Normal 5 10 2 5 3" xfId="33762"/>
    <cellStyle name="Normal 5 10 2 5 3 2" xfId="33763"/>
    <cellStyle name="Normal 5 10 2 5 3 3" xfId="33764"/>
    <cellStyle name="Normal 5 10 2 5 4" xfId="33765"/>
    <cellStyle name="Normal 5 10 2 5 5" xfId="33766"/>
    <cellStyle name="Normal 5 10 2 6" xfId="33767"/>
    <cellStyle name="Normal 5 10 2 6 2" xfId="33768"/>
    <cellStyle name="Normal 5 10 2 6 2 2" xfId="33769"/>
    <cellStyle name="Normal 5 10 2 6 2 3" xfId="33770"/>
    <cellStyle name="Normal 5 10 2 6 3" xfId="33771"/>
    <cellStyle name="Normal 5 10 2 6 4" xfId="33772"/>
    <cellStyle name="Normal 5 10 2 7" xfId="33773"/>
    <cellStyle name="Normal 5 10 2 7 2" xfId="33774"/>
    <cellStyle name="Normal 5 10 2 7 3" xfId="33775"/>
    <cellStyle name="Normal 5 10 2 8" xfId="33776"/>
    <cellStyle name="Normal 5 10 2 9" xfId="33777"/>
    <cellStyle name="Normal 5 10 3" xfId="33778"/>
    <cellStyle name="Normal 5 10 3 2" xfId="33779"/>
    <cellStyle name="Normal 5 10 3 2 2" xfId="33780"/>
    <cellStyle name="Normal 5 10 3 2 2 2" xfId="33781"/>
    <cellStyle name="Normal 5 10 3 2 2 2 2" xfId="33782"/>
    <cellStyle name="Normal 5 10 3 2 2 2 3" xfId="33783"/>
    <cellStyle name="Normal 5 10 3 2 2 3" xfId="33784"/>
    <cellStyle name="Normal 5 10 3 2 2 4" xfId="33785"/>
    <cellStyle name="Normal 5 10 3 2 3" xfId="33786"/>
    <cellStyle name="Normal 5 10 3 2 3 2" xfId="33787"/>
    <cellStyle name="Normal 5 10 3 2 3 3" xfId="33788"/>
    <cellStyle name="Normal 5 10 3 2 4" xfId="33789"/>
    <cellStyle name="Normal 5 10 3 2 5" xfId="33790"/>
    <cellStyle name="Normal 5 10 3 3" xfId="33791"/>
    <cellStyle name="Normal 5 10 3 3 2" xfId="33792"/>
    <cellStyle name="Normal 5 10 3 3 2 2" xfId="33793"/>
    <cellStyle name="Normal 5 10 3 3 2 2 2" xfId="33794"/>
    <cellStyle name="Normal 5 10 3 3 2 2 3" xfId="33795"/>
    <cellStyle name="Normal 5 10 3 3 2 3" xfId="33796"/>
    <cellStyle name="Normal 5 10 3 3 2 4" xfId="33797"/>
    <cellStyle name="Normal 5 10 3 3 3" xfId="33798"/>
    <cellStyle name="Normal 5 10 3 3 3 2" xfId="33799"/>
    <cellStyle name="Normal 5 10 3 3 3 3" xfId="33800"/>
    <cellStyle name="Normal 5 10 3 3 4" xfId="33801"/>
    <cellStyle name="Normal 5 10 3 3 5" xfId="33802"/>
    <cellStyle name="Normal 5 10 3 4" xfId="33803"/>
    <cellStyle name="Normal 5 10 3 4 2" xfId="33804"/>
    <cellStyle name="Normal 5 10 3 4 2 2" xfId="33805"/>
    <cellStyle name="Normal 5 10 3 4 2 2 2" xfId="33806"/>
    <cellStyle name="Normal 5 10 3 4 2 2 3" xfId="33807"/>
    <cellStyle name="Normal 5 10 3 4 2 3" xfId="33808"/>
    <cellStyle name="Normal 5 10 3 4 2 4" xfId="33809"/>
    <cellStyle name="Normal 5 10 3 4 3" xfId="33810"/>
    <cellStyle name="Normal 5 10 3 4 3 2" xfId="33811"/>
    <cellStyle name="Normal 5 10 3 4 3 3" xfId="33812"/>
    <cellStyle name="Normal 5 10 3 4 4" xfId="33813"/>
    <cellStyle name="Normal 5 10 3 4 5" xfId="33814"/>
    <cellStyle name="Normal 5 10 3 5" xfId="33815"/>
    <cellStyle name="Normal 5 10 3 5 2" xfId="33816"/>
    <cellStyle name="Normal 5 10 3 5 2 2" xfId="33817"/>
    <cellStyle name="Normal 5 10 3 5 2 3" xfId="33818"/>
    <cellStyle name="Normal 5 10 3 5 3" xfId="33819"/>
    <cellStyle name="Normal 5 10 3 5 4" xfId="33820"/>
    <cellStyle name="Normal 5 10 3 6" xfId="33821"/>
    <cellStyle name="Normal 5 10 3 6 2" xfId="33822"/>
    <cellStyle name="Normal 5 10 3 6 3" xfId="33823"/>
    <cellStyle name="Normal 5 10 3 7" xfId="33824"/>
    <cellStyle name="Normal 5 10 3 8" xfId="33825"/>
    <cellStyle name="Normal 5 10 3 9" xfId="33826"/>
    <cellStyle name="Normal 5 10 4" xfId="33827"/>
    <cellStyle name="Normal 5 10 4 2" xfId="33828"/>
    <cellStyle name="Normal 5 10 4 2 2" xfId="33829"/>
    <cellStyle name="Normal 5 10 4 2 2 2" xfId="33830"/>
    <cellStyle name="Normal 5 10 4 2 2 3" xfId="33831"/>
    <cellStyle name="Normal 5 10 4 2 3" xfId="33832"/>
    <cellStyle name="Normal 5 10 4 2 4" xfId="33833"/>
    <cellStyle name="Normal 5 10 4 3" xfId="33834"/>
    <cellStyle name="Normal 5 10 4 3 2" xfId="33835"/>
    <cellStyle name="Normal 5 10 4 3 3" xfId="33836"/>
    <cellStyle name="Normal 5 10 4 4" xfId="33837"/>
    <cellStyle name="Normal 5 10 4 5" xfId="33838"/>
    <cellStyle name="Normal 5 10 5" xfId="33839"/>
    <cellStyle name="Normal 5 10 5 2" xfId="33840"/>
    <cellStyle name="Normal 5 10 5 2 2" xfId="33841"/>
    <cellStyle name="Normal 5 10 5 2 2 2" xfId="33842"/>
    <cellStyle name="Normal 5 10 5 2 2 3" xfId="33843"/>
    <cellStyle name="Normal 5 10 5 2 3" xfId="33844"/>
    <cellStyle name="Normal 5 10 5 2 4" xfId="33845"/>
    <cellStyle name="Normal 5 10 5 3" xfId="33846"/>
    <cellStyle name="Normal 5 10 5 3 2" xfId="33847"/>
    <cellStyle name="Normal 5 10 5 3 3" xfId="33848"/>
    <cellStyle name="Normal 5 10 5 4" xfId="33849"/>
    <cellStyle name="Normal 5 10 5 5" xfId="33850"/>
    <cellStyle name="Normal 5 10 6" xfId="33851"/>
    <cellStyle name="Normal 5 10 6 2" xfId="33852"/>
    <cellStyle name="Normal 5 10 6 2 2" xfId="33853"/>
    <cellStyle name="Normal 5 10 6 2 2 2" xfId="33854"/>
    <cellStyle name="Normal 5 10 6 2 2 3" xfId="33855"/>
    <cellStyle name="Normal 5 10 6 2 3" xfId="33856"/>
    <cellStyle name="Normal 5 10 6 2 4" xfId="33857"/>
    <cellStyle name="Normal 5 10 6 3" xfId="33858"/>
    <cellStyle name="Normal 5 10 6 3 2" xfId="33859"/>
    <cellStyle name="Normal 5 10 6 3 3" xfId="33860"/>
    <cellStyle name="Normal 5 10 6 4" xfId="33861"/>
    <cellStyle name="Normal 5 10 6 5" xfId="33862"/>
    <cellStyle name="Normal 5 10 7" xfId="33863"/>
    <cellStyle name="Normal 5 10 7 2" xfId="33864"/>
    <cellStyle name="Normal 5 10 7 2 2" xfId="33865"/>
    <cellStyle name="Normal 5 10 7 2 3" xfId="33866"/>
    <cellStyle name="Normal 5 10 7 3" xfId="33867"/>
    <cellStyle name="Normal 5 10 7 4" xfId="33868"/>
    <cellStyle name="Normal 5 10 8" xfId="33869"/>
    <cellStyle name="Normal 5 10 8 2" xfId="33870"/>
    <cellStyle name="Normal 5 10 8 3" xfId="33871"/>
    <cellStyle name="Normal 5 10 9" xfId="33872"/>
    <cellStyle name="Normal 5 11" xfId="33873"/>
    <cellStyle name="Normal 5 11 10" xfId="33874"/>
    <cellStyle name="Normal 5 11 11" xfId="33875"/>
    <cellStyle name="Normal 5 11 12" xfId="33876"/>
    <cellStyle name="Normal 5 11 2" xfId="33877"/>
    <cellStyle name="Normal 5 11 2 10" xfId="33878"/>
    <cellStyle name="Normal 5 11 2 2" xfId="33879"/>
    <cellStyle name="Normal 5 11 2 2 2" xfId="33880"/>
    <cellStyle name="Normal 5 11 2 2 2 2" xfId="33881"/>
    <cellStyle name="Normal 5 11 2 2 2 2 2" xfId="33882"/>
    <cellStyle name="Normal 5 11 2 2 2 2 2 2" xfId="33883"/>
    <cellStyle name="Normal 5 11 2 2 2 2 2 3" xfId="33884"/>
    <cellStyle name="Normal 5 11 2 2 2 2 3" xfId="33885"/>
    <cellStyle name="Normal 5 11 2 2 2 2 4" xfId="33886"/>
    <cellStyle name="Normal 5 11 2 2 2 3" xfId="33887"/>
    <cellStyle name="Normal 5 11 2 2 2 3 2" xfId="33888"/>
    <cellStyle name="Normal 5 11 2 2 2 3 3" xfId="33889"/>
    <cellStyle name="Normal 5 11 2 2 2 4" xfId="33890"/>
    <cellStyle name="Normal 5 11 2 2 2 5" xfId="33891"/>
    <cellStyle name="Normal 5 11 2 2 3" xfId="33892"/>
    <cellStyle name="Normal 5 11 2 2 3 2" xfId="33893"/>
    <cellStyle name="Normal 5 11 2 2 3 2 2" xfId="33894"/>
    <cellStyle name="Normal 5 11 2 2 3 2 2 2" xfId="33895"/>
    <cellStyle name="Normal 5 11 2 2 3 2 2 3" xfId="33896"/>
    <cellStyle name="Normal 5 11 2 2 3 2 3" xfId="33897"/>
    <cellStyle name="Normal 5 11 2 2 3 2 4" xfId="33898"/>
    <cellStyle name="Normal 5 11 2 2 3 3" xfId="33899"/>
    <cellStyle name="Normal 5 11 2 2 3 3 2" xfId="33900"/>
    <cellStyle name="Normal 5 11 2 2 3 3 3" xfId="33901"/>
    <cellStyle name="Normal 5 11 2 2 3 4" xfId="33902"/>
    <cellStyle name="Normal 5 11 2 2 3 5" xfId="33903"/>
    <cellStyle name="Normal 5 11 2 2 4" xfId="33904"/>
    <cellStyle name="Normal 5 11 2 2 4 2" xfId="33905"/>
    <cellStyle name="Normal 5 11 2 2 4 2 2" xfId="33906"/>
    <cellStyle name="Normal 5 11 2 2 4 2 2 2" xfId="33907"/>
    <cellStyle name="Normal 5 11 2 2 4 2 2 3" xfId="33908"/>
    <cellStyle name="Normal 5 11 2 2 4 2 3" xfId="33909"/>
    <cellStyle name="Normal 5 11 2 2 4 2 4" xfId="33910"/>
    <cellStyle name="Normal 5 11 2 2 4 3" xfId="33911"/>
    <cellStyle name="Normal 5 11 2 2 4 3 2" xfId="33912"/>
    <cellStyle name="Normal 5 11 2 2 4 3 3" xfId="33913"/>
    <cellStyle name="Normal 5 11 2 2 4 4" xfId="33914"/>
    <cellStyle name="Normal 5 11 2 2 4 5" xfId="33915"/>
    <cellStyle name="Normal 5 11 2 2 5" xfId="33916"/>
    <cellStyle name="Normal 5 11 2 2 5 2" xfId="33917"/>
    <cellStyle name="Normal 5 11 2 2 5 2 2" xfId="33918"/>
    <cellStyle name="Normal 5 11 2 2 5 2 3" xfId="33919"/>
    <cellStyle name="Normal 5 11 2 2 5 3" xfId="33920"/>
    <cellStyle name="Normal 5 11 2 2 5 4" xfId="33921"/>
    <cellStyle name="Normal 5 11 2 2 6" xfId="33922"/>
    <cellStyle name="Normal 5 11 2 2 6 2" xfId="33923"/>
    <cellStyle name="Normal 5 11 2 2 6 3" xfId="33924"/>
    <cellStyle name="Normal 5 11 2 2 7" xfId="33925"/>
    <cellStyle name="Normal 5 11 2 2 8" xfId="33926"/>
    <cellStyle name="Normal 5 11 2 2 9" xfId="33927"/>
    <cellStyle name="Normal 5 11 2 3" xfId="33928"/>
    <cellStyle name="Normal 5 11 2 3 2" xfId="33929"/>
    <cellStyle name="Normal 5 11 2 3 2 2" xfId="33930"/>
    <cellStyle name="Normal 5 11 2 3 2 2 2" xfId="33931"/>
    <cellStyle name="Normal 5 11 2 3 2 2 3" xfId="33932"/>
    <cellStyle name="Normal 5 11 2 3 2 3" xfId="33933"/>
    <cellStyle name="Normal 5 11 2 3 2 4" xfId="33934"/>
    <cellStyle name="Normal 5 11 2 3 3" xfId="33935"/>
    <cellStyle name="Normal 5 11 2 3 3 2" xfId="33936"/>
    <cellStyle name="Normal 5 11 2 3 3 3" xfId="33937"/>
    <cellStyle name="Normal 5 11 2 3 4" xfId="33938"/>
    <cellStyle name="Normal 5 11 2 3 5" xfId="33939"/>
    <cellStyle name="Normal 5 11 2 4" xfId="33940"/>
    <cellStyle name="Normal 5 11 2 4 2" xfId="33941"/>
    <cellStyle name="Normal 5 11 2 4 2 2" xfId="33942"/>
    <cellStyle name="Normal 5 11 2 4 2 2 2" xfId="33943"/>
    <cellStyle name="Normal 5 11 2 4 2 2 3" xfId="33944"/>
    <cellStyle name="Normal 5 11 2 4 2 3" xfId="33945"/>
    <cellStyle name="Normal 5 11 2 4 2 4" xfId="33946"/>
    <cellStyle name="Normal 5 11 2 4 3" xfId="33947"/>
    <cellStyle name="Normal 5 11 2 4 3 2" xfId="33948"/>
    <cellStyle name="Normal 5 11 2 4 3 3" xfId="33949"/>
    <cellStyle name="Normal 5 11 2 4 4" xfId="33950"/>
    <cellStyle name="Normal 5 11 2 4 5" xfId="33951"/>
    <cellStyle name="Normal 5 11 2 5" xfId="33952"/>
    <cellStyle name="Normal 5 11 2 5 2" xfId="33953"/>
    <cellStyle name="Normal 5 11 2 5 2 2" xfId="33954"/>
    <cellStyle name="Normal 5 11 2 5 2 2 2" xfId="33955"/>
    <cellStyle name="Normal 5 11 2 5 2 2 3" xfId="33956"/>
    <cellStyle name="Normal 5 11 2 5 2 3" xfId="33957"/>
    <cellStyle name="Normal 5 11 2 5 2 4" xfId="33958"/>
    <cellStyle name="Normal 5 11 2 5 3" xfId="33959"/>
    <cellStyle name="Normal 5 11 2 5 3 2" xfId="33960"/>
    <cellStyle name="Normal 5 11 2 5 3 3" xfId="33961"/>
    <cellStyle name="Normal 5 11 2 5 4" xfId="33962"/>
    <cellStyle name="Normal 5 11 2 5 5" xfId="33963"/>
    <cellStyle name="Normal 5 11 2 6" xfId="33964"/>
    <cellStyle name="Normal 5 11 2 6 2" xfId="33965"/>
    <cellStyle name="Normal 5 11 2 6 2 2" xfId="33966"/>
    <cellStyle name="Normal 5 11 2 6 2 3" xfId="33967"/>
    <cellStyle name="Normal 5 11 2 6 3" xfId="33968"/>
    <cellStyle name="Normal 5 11 2 6 4" xfId="33969"/>
    <cellStyle name="Normal 5 11 2 7" xfId="33970"/>
    <cellStyle name="Normal 5 11 2 7 2" xfId="33971"/>
    <cellStyle name="Normal 5 11 2 7 3" xfId="33972"/>
    <cellStyle name="Normal 5 11 2 8" xfId="33973"/>
    <cellStyle name="Normal 5 11 2 9" xfId="33974"/>
    <cellStyle name="Normal 5 11 3" xfId="33975"/>
    <cellStyle name="Normal 5 11 3 2" xfId="33976"/>
    <cellStyle name="Normal 5 11 3 2 2" xfId="33977"/>
    <cellStyle name="Normal 5 11 3 2 2 2" xfId="33978"/>
    <cellStyle name="Normal 5 11 3 2 2 2 2" xfId="33979"/>
    <cellStyle name="Normal 5 11 3 2 2 2 3" xfId="33980"/>
    <cellStyle name="Normal 5 11 3 2 2 3" xfId="33981"/>
    <cellStyle name="Normal 5 11 3 2 2 4" xfId="33982"/>
    <cellStyle name="Normal 5 11 3 2 3" xfId="33983"/>
    <cellStyle name="Normal 5 11 3 2 3 2" xfId="33984"/>
    <cellStyle name="Normal 5 11 3 2 3 3" xfId="33985"/>
    <cellStyle name="Normal 5 11 3 2 4" xfId="33986"/>
    <cellStyle name="Normal 5 11 3 2 5" xfId="33987"/>
    <cellStyle name="Normal 5 11 3 3" xfId="33988"/>
    <cellStyle name="Normal 5 11 3 3 2" xfId="33989"/>
    <cellStyle name="Normal 5 11 3 3 2 2" xfId="33990"/>
    <cellStyle name="Normal 5 11 3 3 2 2 2" xfId="33991"/>
    <cellStyle name="Normal 5 11 3 3 2 2 3" xfId="33992"/>
    <cellStyle name="Normal 5 11 3 3 2 3" xfId="33993"/>
    <cellStyle name="Normal 5 11 3 3 2 4" xfId="33994"/>
    <cellStyle name="Normal 5 11 3 3 3" xfId="33995"/>
    <cellStyle name="Normal 5 11 3 3 3 2" xfId="33996"/>
    <cellStyle name="Normal 5 11 3 3 3 3" xfId="33997"/>
    <cellStyle name="Normal 5 11 3 3 4" xfId="33998"/>
    <cellStyle name="Normal 5 11 3 3 5" xfId="33999"/>
    <cellStyle name="Normal 5 11 3 4" xfId="34000"/>
    <cellStyle name="Normal 5 11 3 4 2" xfId="34001"/>
    <cellStyle name="Normal 5 11 3 4 2 2" xfId="34002"/>
    <cellStyle name="Normal 5 11 3 4 2 2 2" xfId="34003"/>
    <cellStyle name="Normal 5 11 3 4 2 2 3" xfId="34004"/>
    <cellStyle name="Normal 5 11 3 4 2 3" xfId="34005"/>
    <cellStyle name="Normal 5 11 3 4 2 4" xfId="34006"/>
    <cellStyle name="Normal 5 11 3 4 3" xfId="34007"/>
    <cellStyle name="Normal 5 11 3 4 3 2" xfId="34008"/>
    <cellStyle name="Normal 5 11 3 4 3 3" xfId="34009"/>
    <cellStyle name="Normal 5 11 3 4 4" xfId="34010"/>
    <cellStyle name="Normal 5 11 3 4 5" xfId="34011"/>
    <cellStyle name="Normal 5 11 3 5" xfId="34012"/>
    <cellStyle name="Normal 5 11 3 5 2" xfId="34013"/>
    <cellStyle name="Normal 5 11 3 5 2 2" xfId="34014"/>
    <cellStyle name="Normal 5 11 3 5 2 3" xfId="34015"/>
    <cellStyle name="Normal 5 11 3 5 3" xfId="34016"/>
    <cellStyle name="Normal 5 11 3 5 4" xfId="34017"/>
    <cellStyle name="Normal 5 11 3 6" xfId="34018"/>
    <cellStyle name="Normal 5 11 3 6 2" xfId="34019"/>
    <cellStyle name="Normal 5 11 3 6 3" xfId="34020"/>
    <cellStyle name="Normal 5 11 3 7" xfId="34021"/>
    <cellStyle name="Normal 5 11 3 8" xfId="34022"/>
    <cellStyle name="Normal 5 11 3 9" xfId="34023"/>
    <cellStyle name="Normal 5 11 4" xfId="34024"/>
    <cellStyle name="Normal 5 11 4 2" xfId="34025"/>
    <cellStyle name="Normal 5 11 4 2 2" xfId="34026"/>
    <cellStyle name="Normal 5 11 4 2 2 2" xfId="34027"/>
    <cellStyle name="Normal 5 11 4 2 2 3" xfId="34028"/>
    <cellStyle name="Normal 5 11 4 2 3" xfId="34029"/>
    <cellStyle name="Normal 5 11 4 2 4" xfId="34030"/>
    <cellStyle name="Normal 5 11 4 3" xfId="34031"/>
    <cellStyle name="Normal 5 11 4 3 2" xfId="34032"/>
    <cellStyle name="Normal 5 11 4 3 3" xfId="34033"/>
    <cellStyle name="Normal 5 11 4 4" xfId="34034"/>
    <cellStyle name="Normal 5 11 4 5" xfId="34035"/>
    <cellStyle name="Normal 5 11 5" xfId="34036"/>
    <cellStyle name="Normal 5 11 5 2" xfId="34037"/>
    <cellStyle name="Normal 5 11 5 2 2" xfId="34038"/>
    <cellStyle name="Normal 5 11 5 2 2 2" xfId="34039"/>
    <cellStyle name="Normal 5 11 5 2 2 3" xfId="34040"/>
    <cellStyle name="Normal 5 11 5 2 3" xfId="34041"/>
    <cellStyle name="Normal 5 11 5 2 4" xfId="34042"/>
    <cellStyle name="Normal 5 11 5 3" xfId="34043"/>
    <cellStyle name="Normal 5 11 5 3 2" xfId="34044"/>
    <cellStyle name="Normal 5 11 5 3 3" xfId="34045"/>
    <cellStyle name="Normal 5 11 5 4" xfId="34046"/>
    <cellStyle name="Normal 5 11 5 5" xfId="34047"/>
    <cellStyle name="Normal 5 11 6" xfId="34048"/>
    <cellStyle name="Normal 5 11 6 2" xfId="34049"/>
    <cellStyle name="Normal 5 11 6 2 2" xfId="34050"/>
    <cellStyle name="Normal 5 11 6 2 2 2" xfId="34051"/>
    <cellStyle name="Normal 5 11 6 2 2 3" xfId="34052"/>
    <cellStyle name="Normal 5 11 6 2 3" xfId="34053"/>
    <cellStyle name="Normal 5 11 6 2 4" xfId="34054"/>
    <cellStyle name="Normal 5 11 6 3" xfId="34055"/>
    <cellStyle name="Normal 5 11 6 3 2" xfId="34056"/>
    <cellStyle name="Normal 5 11 6 3 3" xfId="34057"/>
    <cellStyle name="Normal 5 11 6 4" xfId="34058"/>
    <cellStyle name="Normal 5 11 6 5" xfId="34059"/>
    <cellStyle name="Normal 5 11 7" xfId="34060"/>
    <cellStyle name="Normal 5 11 7 2" xfId="34061"/>
    <cellStyle name="Normal 5 11 7 2 2" xfId="34062"/>
    <cellStyle name="Normal 5 11 7 2 3" xfId="34063"/>
    <cellStyle name="Normal 5 11 7 3" xfId="34064"/>
    <cellStyle name="Normal 5 11 7 4" xfId="34065"/>
    <cellStyle name="Normal 5 11 8" xfId="34066"/>
    <cellStyle name="Normal 5 11 8 2" xfId="34067"/>
    <cellStyle name="Normal 5 11 8 3" xfId="34068"/>
    <cellStyle name="Normal 5 11 9" xfId="34069"/>
    <cellStyle name="Normal 5 12" xfId="34070"/>
    <cellStyle name="Normal 5 12 10" xfId="34071"/>
    <cellStyle name="Normal 5 12 2" xfId="34072"/>
    <cellStyle name="Normal 5 12 2 2" xfId="34073"/>
    <cellStyle name="Normal 5 12 2 2 2" xfId="34074"/>
    <cellStyle name="Normal 5 12 2 2 2 2" xfId="34075"/>
    <cellStyle name="Normal 5 12 2 2 2 2 2" xfId="34076"/>
    <cellStyle name="Normal 5 12 2 2 2 2 3" xfId="34077"/>
    <cellStyle name="Normal 5 12 2 2 2 3" xfId="34078"/>
    <cellStyle name="Normal 5 12 2 2 2 4" xfId="34079"/>
    <cellStyle name="Normal 5 12 2 2 3" xfId="34080"/>
    <cellStyle name="Normal 5 12 2 2 3 2" xfId="34081"/>
    <cellStyle name="Normal 5 12 2 2 3 3" xfId="34082"/>
    <cellStyle name="Normal 5 12 2 2 4" xfId="34083"/>
    <cellStyle name="Normal 5 12 2 2 5" xfId="34084"/>
    <cellStyle name="Normal 5 12 2 3" xfId="34085"/>
    <cellStyle name="Normal 5 12 2 3 2" xfId="34086"/>
    <cellStyle name="Normal 5 12 2 3 2 2" xfId="34087"/>
    <cellStyle name="Normal 5 12 2 3 2 2 2" xfId="34088"/>
    <cellStyle name="Normal 5 12 2 3 2 2 3" xfId="34089"/>
    <cellStyle name="Normal 5 12 2 3 2 3" xfId="34090"/>
    <cellStyle name="Normal 5 12 2 3 2 4" xfId="34091"/>
    <cellStyle name="Normal 5 12 2 3 3" xfId="34092"/>
    <cellStyle name="Normal 5 12 2 3 3 2" xfId="34093"/>
    <cellStyle name="Normal 5 12 2 3 3 3" xfId="34094"/>
    <cellStyle name="Normal 5 12 2 3 4" xfId="34095"/>
    <cellStyle name="Normal 5 12 2 3 5" xfId="34096"/>
    <cellStyle name="Normal 5 12 2 4" xfId="34097"/>
    <cellStyle name="Normal 5 12 2 4 2" xfId="34098"/>
    <cellStyle name="Normal 5 12 2 4 2 2" xfId="34099"/>
    <cellStyle name="Normal 5 12 2 4 2 2 2" xfId="34100"/>
    <cellStyle name="Normal 5 12 2 4 2 2 3" xfId="34101"/>
    <cellStyle name="Normal 5 12 2 4 2 3" xfId="34102"/>
    <cellStyle name="Normal 5 12 2 4 2 4" xfId="34103"/>
    <cellStyle name="Normal 5 12 2 4 3" xfId="34104"/>
    <cellStyle name="Normal 5 12 2 4 3 2" xfId="34105"/>
    <cellStyle name="Normal 5 12 2 4 3 3" xfId="34106"/>
    <cellStyle name="Normal 5 12 2 4 4" xfId="34107"/>
    <cellStyle name="Normal 5 12 2 4 5" xfId="34108"/>
    <cellStyle name="Normal 5 12 2 5" xfId="34109"/>
    <cellStyle name="Normal 5 12 2 5 2" xfId="34110"/>
    <cellStyle name="Normal 5 12 2 5 2 2" xfId="34111"/>
    <cellStyle name="Normal 5 12 2 5 2 3" xfId="34112"/>
    <cellStyle name="Normal 5 12 2 5 3" xfId="34113"/>
    <cellStyle name="Normal 5 12 2 5 4" xfId="34114"/>
    <cellStyle name="Normal 5 12 2 6" xfId="34115"/>
    <cellStyle name="Normal 5 12 2 6 2" xfId="34116"/>
    <cellStyle name="Normal 5 12 2 6 3" xfId="34117"/>
    <cellStyle name="Normal 5 12 2 7" xfId="34118"/>
    <cellStyle name="Normal 5 12 2 8" xfId="34119"/>
    <cellStyle name="Normal 5 12 2 9" xfId="34120"/>
    <cellStyle name="Normal 5 12 3" xfId="34121"/>
    <cellStyle name="Normal 5 12 3 2" xfId="34122"/>
    <cellStyle name="Normal 5 12 3 2 2" xfId="34123"/>
    <cellStyle name="Normal 5 12 3 2 2 2" xfId="34124"/>
    <cellStyle name="Normal 5 12 3 2 2 3" xfId="34125"/>
    <cellStyle name="Normal 5 12 3 2 3" xfId="34126"/>
    <cellStyle name="Normal 5 12 3 2 4" xfId="34127"/>
    <cellStyle name="Normal 5 12 3 3" xfId="34128"/>
    <cellStyle name="Normal 5 12 3 3 2" xfId="34129"/>
    <cellStyle name="Normal 5 12 3 3 3" xfId="34130"/>
    <cellStyle name="Normal 5 12 3 4" xfId="34131"/>
    <cellStyle name="Normal 5 12 3 5" xfId="34132"/>
    <cellStyle name="Normal 5 12 4" xfId="34133"/>
    <cellStyle name="Normal 5 12 4 2" xfId="34134"/>
    <cellStyle name="Normal 5 12 4 2 2" xfId="34135"/>
    <cellStyle name="Normal 5 12 4 2 2 2" xfId="34136"/>
    <cellStyle name="Normal 5 12 4 2 2 3" xfId="34137"/>
    <cellStyle name="Normal 5 12 4 2 3" xfId="34138"/>
    <cellStyle name="Normal 5 12 4 2 4" xfId="34139"/>
    <cellStyle name="Normal 5 12 4 3" xfId="34140"/>
    <cellStyle name="Normal 5 12 4 3 2" xfId="34141"/>
    <cellStyle name="Normal 5 12 4 3 3" xfId="34142"/>
    <cellStyle name="Normal 5 12 4 4" xfId="34143"/>
    <cellStyle name="Normal 5 12 4 5" xfId="34144"/>
    <cellStyle name="Normal 5 12 5" xfId="34145"/>
    <cellStyle name="Normal 5 12 5 2" xfId="34146"/>
    <cellStyle name="Normal 5 12 5 2 2" xfId="34147"/>
    <cellStyle name="Normal 5 12 5 2 2 2" xfId="34148"/>
    <cellStyle name="Normal 5 12 5 2 2 3" xfId="34149"/>
    <cellStyle name="Normal 5 12 5 2 3" xfId="34150"/>
    <cellStyle name="Normal 5 12 5 2 4" xfId="34151"/>
    <cellStyle name="Normal 5 12 5 3" xfId="34152"/>
    <cellStyle name="Normal 5 12 5 3 2" xfId="34153"/>
    <cellStyle name="Normal 5 12 5 3 3" xfId="34154"/>
    <cellStyle name="Normal 5 12 5 4" xfId="34155"/>
    <cellStyle name="Normal 5 12 5 5" xfId="34156"/>
    <cellStyle name="Normal 5 12 6" xfId="34157"/>
    <cellStyle name="Normal 5 12 6 2" xfId="34158"/>
    <cellStyle name="Normal 5 12 6 2 2" xfId="34159"/>
    <cellStyle name="Normal 5 12 6 2 3" xfId="34160"/>
    <cellStyle name="Normal 5 12 6 3" xfId="34161"/>
    <cellStyle name="Normal 5 12 6 4" xfId="34162"/>
    <cellStyle name="Normal 5 12 7" xfId="34163"/>
    <cellStyle name="Normal 5 12 7 2" xfId="34164"/>
    <cellStyle name="Normal 5 12 7 3" xfId="34165"/>
    <cellStyle name="Normal 5 12 8" xfId="34166"/>
    <cellStyle name="Normal 5 12 9" xfId="34167"/>
    <cellStyle name="Normal 5 13" xfId="34168"/>
    <cellStyle name="Normal 5 13 2" xfId="34169"/>
    <cellStyle name="Normal 5 13 2 2" xfId="34170"/>
    <cellStyle name="Normal 5 13 2 2 2" xfId="34171"/>
    <cellStyle name="Normal 5 13 2 2 2 2" xfId="34172"/>
    <cellStyle name="Normal 5 13 2 2 2 3" xfId="34173"/>
    <cellStyle name="Normal 5 13 2 2 3" xfId="34174"/>
    <cellStyle name="Normal 5 13 2 2 4" xfId="34175"/>
    <cellStyle name="Normal 5 13 2 3" xfId="34176"/>
    <cellStyle name="Normal 5 13 2 3 2" xfId="34177"/>
    <cellStyle name="Normal 5 13 2 3 3" xfId="34178"/>
    <cellStyle name="Normal 5 13 2 4" xfId="34179"/>
    <cellStyle name="Normal 5 13 2 5" xfId="34180"/>
    <cellStyle name="Normal 5 13 3" xfId="34181"/>
    <cellStyle name="Normal 5 13 3 2" xfId="34182"/>
    <cellStyle name="Normal 5 13 3 2 2" xfId="34183"/>
    <cellStyle name="Normal 5 13 3 2 2 2" xfId="34184"/>
    <cellStyle name="Normal 5 13 3 2 2 3" xfId="34185"/>
    <cellStyle name="Normal 5 13 3 2 3" xfId="34186"/>
    <cellStyle name="Normal 5 13 3 2 4" xfId="34187"/>
    <cellStyle name="Normal 5 13 3 3" xfId="34188"/>
    <cellStyle name="Normal 5 13 3 3 2" xfId="34189"/>
    <cellStyle name="Normal 5 13 3 3 3" xfId="34190"/>
    <cellStyle name="Normal 5 13 3 4" xfId="34191"/>
    <cellStyle name="Normal 5 13 3 5" xfId="34192"/>
    <cellStyle name="Normal 5 13 4" xfId="34193"/>
    <cellStyle name="Normal 5 13 4 2" xfId="34194"/>
    <cellStyle name="Normal 5 13 4 2 2" xfId="34195"/>
    <cellStyle name="Normal 5 13 4 2 2 2" xfId="34196"/>
    <cellStyle name="Normal 5 13 4 2 2 3" xfId="34197"/>
    <cellStyle name="Normal 5 13 4 2 3" xfId="34198"/>
    <cellStyle name="Normal 5 13 4 2 4" xfId="34199"/>
    <cellStyle name="Normal 5 13 4 3" xfId="34200"/>
    <cellStyle name="Normal 5 13 4 3 2" xfId="34201"/>
    <cellStyle name="Normal 5 13 4 3 3" xfId="34202"/>
    <cellStyle name="Normal 5 13 4 4" xfId="34203"/>
    <cellStyle name="Normal 5 13 4 5" xfId="34204"/>
    <cellStyle name="Normal 5 13 5" xfId="34205"/>
    <cellStyle name="Normal 5 13 5 2" xfId="34206"/>
    <cellStyle name="Normal 5 13 5 2 2" xfId="34207"/>
    <cellStyle name="Normal 5 13 5 2 3" xfId="34208"/>
    <cellStyle name="Normal 5 13 5 3" xfId="34209"/>
    <cellStyle name="Normal 5 13 5 4" xfId="34210"/>
    <cellStyle name="Normal 5 13 6" xfId="34211"/>
    <cellStyle name="Normal 5 13 6 2" xfId="34212"/>
    <cellStyle name="Normal 5 13 6 3" xfId="34213"/>
    <cellStyle name="Normal 5 13 7" xfId="34214"/>
    <cellStyle name="Normal 5 13 8" xfId="34215"/>
    <cellStyle name="Normal 5 13 9" xfId="34216"/>
    <cellStyle name="Normal 5 14" xfId="34217"/>
    <cellStyle name="Normal 5 15" xfId="34218"/>
    <cellStyle name="Normal 5 15 2" xfId="34219"/>
    <cellStyle name="Normal 5 16" xfId="34220"/>
    <cellStyle name="Normal 5 16 2" xfId="34221"/>
    <cellStyle name="Normal 5 16 2 2" xfId="34222"/>
    <cellStyle name="Normal 5 16 3" xfId="34223"/>
    <cellStyle name="Normal 5 17" xfId="34224"/>
    <cellStyle name="Normal 5 17 2" xfId="34225"/>
    <cellStyle name="Normal 5 17 2 2" xfId="34226"/>
    <cellStyle name="Normal 5 17 3" xfId="34227"/>
    <cellStyle name="Normal 5 18" xfId="34228"/>
    <cellStyle name="Normal 5 19" xfId="34229"/>
    <cellStyle name="Normal 5 2" xfId="34230"/>
    <cellStyle name="Normal 5 2 10" xfId="34231"/>
    <cellStyle name="Normal 5 2 11" xfId="34232"/>
    <cellStyle name="Normal 5 2 12" xfId="34233"/>
    <cellStyle name="Normal 5 2 2" xfId="34234"/>
    <cellStyle name="Normal 5 2 2 2" xfId="34235"/>
    <cellStyle name="Normal 5 2 2 3" xfId="34236"/>
    <cellStyle name="Normal 5 2 2 4" xfId="34237"/>
    <cellStyle name="Normal 5 2 2 5" xfId="34238"/>
    <cellStyle name="Normal 5 2 3" xfId="34239"/>
    <cellStyle name="Normal 5 2 3 2" xfId="34240"/>
    <cellStyle name="Normal 5 2 3 3" xfId="34241"/>
    <cellStyle name="Normal 5 2 3 4" xfId="34242"/>
    <cellStyle name="Normal 5 2 3 5" xfId="34243"/>
    <cellStyle name="Normal 5 2 4" xfId="34244"/>
    <cellStyle name="Normal 5 2 4 10" xfId="34245"/>
    <cellStyle name="Normal 5 2 4 11" xfId="34246"/>
    <cellStyle name="Normal 5 2 4 2" xfId="34247"/>
    <cellStyle name="Normal 5 2 4 2 10" xfId="34248"/>
    <cellStyle name="Normal 5 2 4 2 2" xfId="34249"/>
    <cellStyle name="Normal 5 2 4 2 2 2" xfId="34250"/>
    <cellStyle name="Normal 5 2 4 2 2 2 2" xfId="34251"/>
    <cellStyle name="Normal 5 2 4 2 2 2 2 2" xfId="34252"/>
    <cellStyle name="Normal 5 2 4 2 2 2 2 2 2" xfId="34253"/>
    <cellStyle name="Normal 5 2 4 2 2 2 2 2 3" xfId="34254"/>
    <cellStyle name="Normal 5 2 4 2 2 2 2 3" xfId="34255"/>
    <cellStyle name="Normal 5 2 4 2 2 2 2 4" xfId="34256"/>
    <cellStyle name="Normal 5 2 4 2 2 2 3" xfId="34257"/>
    <cellStyle name="Normal 5 2 4 2 2 2 3 2" xfId="34258"/>
    <cellStyle name="Normal 5 2 4 2 2 2 3 3" xfId="34259"/>
    <cellStyle name="Normal 5 2 4 2 2 2 4" xfId="34260"/>
    <cellStyle name="Normal 5 2 4 2 2 2 5" xfId="34261"/>
    <cellStyle name="Normal 5 2 4 2 2 3" xfId="34262"/>
    <cellStyle name="Normal 5 2 4 2 2 3 2" xfId="34263"/>
    <cellStyle name="Normal 5 2 4 2 2 3 2 2" xfId="34264"/>
    <cellStyle name="Normal 5 2 4 2 2 3 2 2 2" xfId="34265"/>
    <cellStyle name="Normal 5 2 4 2 2 3 2 2 3" xfId="34266"/>
    <cellStyle name="Normal 5 2 4 2 2 3 2 3" xfId="34267"/>
    <cellStyle name="Normal 5 2 4 2 2 3 2 4" xfId="34268"/>
    <cellStyle name="Normal 5 2 4 2 2 3 3" xfId="34269"/>
    <cellStyle name="Normal 5 2 4 2 2 3 3 2" xfId="34270"/>
    <cellStyle name="Normal 5 2 4 2 2 3 3 3" xfId="34271"/>
    <cellStyle name="Normal 5 2 4 2 2 3 4" xfId="34272"/>
    <cellStyle name="Normal 5 2 4 2 2 3 5" xfId="34273"/>
    <cellStyle name="Normal 5 2 4 2 2 4" xfId="34274"/>
    <cellStyle name="Normal 5 2 4 2 2 4 2" xfId="34275"/>
    <cellStyle name="Normal 5 2 4 2 2 4 2 2" xfId="34276"/>
    <cellStyle name="Normal 5 2 4 2 2 4 2 2 2" xfId="34277"/>
    <cellStyle name="Normal 5 2 4 2 2 4 2 2 3" xfId="34278"/>
    <cellStyle name="Normal 5 2 4 2 2 4 2 3" xfId="34279"/>
    <cellStyle name="Normal 5 2 4 2 2 4 2 4" xfId="34280"/>
    <cellStyle name="Normal 5 2 4 2 2 4 3" xfId="34281"/>
    <cellStyle name="Normal 5 2 4 2 2 4 3 2" xfId="34282"/>
    <cellStyle name="Normal 5 2 4 2 2 4 3 3" xfId="34283"/>
    <cellStyle name="Normal 5 2 4 2 2 4 4" xfId="34284"/>
    <cellStyle name="Normal 5 2 4 2 2 4 5" xfId="34285"/>
    <cellStyle name="Normal 5 2 4 2 2 5" xfId="34286"/>
    <cellStyle name="Normal 5 2 4 2 2 5 2" xfId="34287"/>
    <cellStyle name="Normal 5 2 4 2 2 5 2 2" xfId="34288"/>
    <cellStyle name="Normal 5 2 4 2 2 5 2 3" xfId="34289"/>
    <cellStyle name="Normal 5 2 4 2 2 5 3" xfId="34290"/>
    <cellStyle name="Normal 5 2 4 2 2 5 4" xfId="34291"/>
    <cellStyle name="Normal 5 2 4 2 2 6" xfId="34292"/>
    <cellStyle name="Normal 5 2 4 2 2 6 2" xfId="34293"/>
    <cellStyle name="Normal 5 2 4 2 2 6 3" xfId="34294"/>
    <cellStyle name="Normal 5 2 4 2 2 7" xfId="34295"/>
    <cellStyle name="Normal 5 2 4 2 2 8" xfId="34296"/>
    <cellStyle name="Normal 5 2 4 2 2 9" xfId="34297"/>
    <cellStyle name="Normal 5 2 4 2 3" xfId="34298"/>
    <cellStyle name="Normal 5 2 4 2 3 2" xfId="34299"/>
    <cellStyle name="Normal 5 2 4 2 3 2 2" xfId="34300"/>
    <cellStyle name="Normal 5 2 4 2 3 2 2 2" xfId="34301"/>
    <cellStyle name="Normal 5 2 4 2 3 2 2 3" xfId="34302"/>
    <cellStyle name="Normal 5 2 4 2 3 2 3" xfId="34303"/>
    <cellStyle name="Normal 5 2 4 2 3 2 4" xfId="34304"/>
    <cellStyle name="Normal 5 2 4 2 3 3" xfId="34305"/>
    <cellStyle name="Normal 5 2 4 2 3 3 2" xfId="34306"/>
    <cellStyle name="Normal 5 2 4 2 3 3 3" xfId="34307"/>
    <cellStyle name="Normal 5 2 4 2 3 4" xfId="34308"/>
    <cellStyle name="Normal 5 2 4 2 3 5" xfId="34309"/>
    <cellStyle name="Normal 5 2 4 2 4" xfId="34310"/>
    <cellStyle name="Normal 5 2 4 2 4 2" xfId="34311"/>
    <cellStyle name="Normal 5 2 4 2 4 2 2" xfId="34312"/>
    <cellStyle name="Normal 5 2 4 2 4 2 2 2" xfId="34313"/>
    <cellStyle name="Normal 5 2 4 2 4 2 2 3" xfId="34314"/>
    <cellStyle name="Normal 5 2 4 2 4 2 3" xfId="34315"/>
    <cellStyle name="Normal 5 2 4 2 4 2 4" xfId="34316"/>
    <cellStyle name="Normal 5 2 4 2 4 3" xfId="34317"/>
    <cellStyle name="Normal 5 2 4 2 4 3 2" xfId="34318"/>
    <cellStyle name="Normal 5 2 4 2 4 3 3" xfId="34319"/>
    <cellStyle name="Normal 5 2 4 2 4 4" xfId="34320"/>
    <cellStyle name="Normal 5 2 4 2 4 5" xfId="34321"/>
    <cellStyle name="Normal 5 2 4 2 5" xfId="34322"/>
    <cellStyle name="Normal 5 2 4 2 5 2" xfId="34323"/>
    <cellStyle name="Normal 5 2 4 2 5 2 2" xfId="34324"/>
    <cellStyle name="Normal 5 2 4 2 5 2 2 2" xfId="34325"/>
    <cellStyle name="Normal 5 2 4 2 5 2 2 3" xfId="34326"/>
    <cellStyle name="Normal 5 2 4 2 5 2 3" xfId="34327"/>
    <cellStyle name="Normal 5 2 4 2 5 2 4" xfId="34328"/>
    <cellStyle name="Normal 5 2 4 2 5 3" xfId="34329"/>
    <cellStyle name="Normal 5 2 4 2 5 3 2" xfId="34330"/>
    <cellStyle name="Normal 5 2 4 2 5 3 3" xfId="34331"/>
    <cellStyle name="Normal 5 2 4 2 5 4" xfId="34332"/>
    <cellStyle name="Normal 5 2 4 2 5 5" xfId="34333"/>
    <cellStyle name="Normal 5 2 4 2 6" xfId="34334"/>
    <cellStyle name="Normal 5 2 4 2 6 2" xfId="34335"/>
    <cellStyle name="Normal 5 2 4 2 6 2 2" xfId="34336"/>
    <cellStyle name="Normal 5 2 4 2 6 2 3" xfId="34337"/>
    <cellStyle name="Normal 5 2 4 2 6 3" xfId="34338"/>
    <cellStyle name="Normal 5 2 4 2 6 4" xfId="34339"/>
    <cellStyle name="Normal 5 2 4 2 7" xfId="34340"/>
    <cellStyle name="Normal 5 2 4 2 7 2" xfId="34341"/>
    <cellStyle name="Normal 5 2 4 2 7 3" xfId="34342"/>
    <cellStyle name="Normal 5 2 4 2 8" xfId="34343"/>
    <cellStyle name="Normal 5 2 4 2 9" xfId="34344"/>
    <cellStyle name="Normal 5 2 4 3" xfId="34345"/>
    <cellStyle name="Normal 5 2 4 3 2" xfId="34346"/>
    <cellStyle name="Normal 5 2 4 3 2 2" xfId="34347"/>
    <cellStyle name="Normal 5 2 4 3 2 2 2" xfId="34348"/>
    <cellStyle name="Normal 5 2 4 3 2 2 2 2" xfId="34349"/>
    <cellStyle name="Normal 5 2 4 3 2 2 2 3" xfId="34350"/>
    <cellStyle name="Normal 5 2 4 3 2 2 3" xfId="34351"/>
    <cellStyle name="Normal 5 2 4 3 2 2 4" xfId="34352"/>
    <cellStyle name="Normal 5 2 4 3 2 3" xfId="34353"/>
    <cellStyle name="Normal 5 2 4 3 2 3 2" xfId="34354"/>
    <cellStyle name="Normal 5 2 4 3 2 3 3" xfId="34355"/>
    <cellStyle name="Normal 5 2 4 3 2 4" xfId="34356"/>
    <cellStyle name="Normal 5 2 4 3 2 5" xfId="34357"/>
    <cellStyle name="Normal 5 2 4 3 3" xfId="34358"/>
    <cellStyle name="Normal 5 2 4 3 3 2" xfId="34359"/>
    <cellStyle name="Normal 5 2 4 3 3 2 2" xfId="34360"/>
    <cellStyle name="Normal 5 2 4 3 3 2 2 2" xfId="34361"/>
    <cellStyle name="Normal 5 2 4 3 3 2 2 3" xfId="34362"/>
    <cellStyle name="Normal 5 2 4 3 3 2 3" xfId="34363"/>
    <cellStyle name="Normal 5 2 4 3 3 2 4" xfId="34364"/>
    <cellStyle name="Normal 5 2 4 3 3 3" xfId="34365"/>
    <cellStyle name="Normal 5 2 4 3 3 3 2" xfId="34366"/>
    <cellStyle name="Normal 5 2 4 3 3 3 3" xfId="34367"/>
    <cellStyle name="Normal 5 2 4 3 3 4" xfId="34368"/>
    <cellStyle name="Normal 5 2 4 3 3 5" xfId="34369"/>
    <cellStyle name="Normal 5 2 4 3 4" xfId="34370"/>
    <cellStyle name="Normal 5 2 4 3 4 2" xfId="34371"/>
    <cellStyle name="Normal 5 2 4 3 4 2 2" xfId="34372"/>
    <cellStyle name="Normal 5 2 4 3 4 2 2 2" xfId="34373"/>
    <cellStyle name="Normal 5 2 4 3 4 2 2 3" xfId="34374"/>
    <cellStyle name="Normal 5 2 4 3 4 2 3" xfId="34375"/>
    <cellStyle name="Normal 5 2 4 3 4 2 4" xfId="34376"/>
    <cellStyle name="Normal 5 2 4 3 4 3" xfId="34377"/>
    <cellStyle name="Normal 5 2 4 3 4 3 2" xfId="34378"/>
    <cellStyle name="Normal 5 2 4 3 4 3 3" xfId="34379"/>
    <cellStyle name="Normal 5 2 4 3 4 4" xfId="34380"/>
    <cellStyle name="Normal 5 2 4 3 4 5" xfId="34381"/>
    <cellStyle name="Normal 5 2 4 3 5" xfId="34382"/>
    <cellStyle name="Normal 5 2 4 3 5 2" xfId="34383"/>
    <cellStyle name="Normal 5 2 4 3 5 2 2" xfId="34384"/>
    <cellStyle name="Normal 5 2 4 3 5 2 3" xfId="34385"/>
    <cellStyle name="Normal 5 2 4 3 5 3" xfId="34386"/>
    <cellStyle name="Normal 5 2 4 3 5 4" xfId="34387"/>
    <cellStyle name="Normal 5 2 4 3 6" xfId="34388"/>
    <cellStyle name="Normal 5 2 4 3 6 2" xfId="34389"/>
    <cellStyle name="Normal 5 2 4 3 6 3" xfId="34390"/>
    <cellStyle name="Normal 5 2 4 3 7" xfId="34391"/>
    <cellStyle name="Normal 5 2 4 3 8" xfId="34392"/>
    <cellStyle name="Normal 5 2 4 3 9" xfId="34393"/>
    <cellStyle name="Normal 5 2 4 4" xfId="34394"/>
    <cellStyle name="Normal 5 2 4 4 2" xfId="34395"/>
    <cellStyle name="Normal 5 2 4 4 2 2" xfId="34396"/>
    <cellStyle name="Normal 5 2 4 4 2 2 2" xfId="34397"/>
    <cellStyle name="Normal 5 2 4 4 2 2 3" xfId="34398"/>
    <cellStyle name="Normal 5 2 4 4 2 3" xfId="34399"/>
    <cellStyle name="Normal 5 2 4 4 2 4" xfId="34400"/>
    <cellStyle name="Normal 5 2 4 4 3" xfId="34401"/>
    <cellStyle name="Normal 5 2 4 4 3 2" xfId="34402"/>
    <cellStyle name="Normal 5 2 4 4 3 3" xfId="34403"/>
    <cellStyle name="Normal 5 2 4 4 4" xfId="34404"/>
    <cellStyle name="Normal 5 2 4 4 5" xfId="34405"/>
    <cellStyle name="Normal 5 2 4 5" xfId="34406"/>
    <cellStyle name="Normal 5 2 4 5 2" xfId="34407"/>
    <cellStyle name="Normal 5 2 4 5 2 2" xfId="34408"/>
    <cellStyle name="Normal 5 2 4 5 2 2 2" xfId="34409"/>
    <cellStyle name="Normal 5 2 4 5 2 2 3" xfId="34410"/>
    <cellStyle name="Normal 5 2 4 5 2 3" xfId="34411"/>
    <cellStyle name="Normal 5 2 4 5 2 4" xfId="34412"/>
    <cellStyle name="Normal 5 2 4 5 3" xfId="34413"/>
    <cellStyle name="Normal 5 2 4 5 3 2" xfId="34414"/>
    <cellStyle name="Normal 5 2 4 5 3 3" xfId="34415"/>
    <cellStyle name="Normal 5 2 4 5 4" xfId="34416"/>
    <cellStyle name="Normal 5 2 4 5 5" xfId="34417"/>
    <cellStyle name="Normal 5 2 4 6" xfId="34418"/>
    <cellStyle name="Normal 5 2 4 6 2" xfId="34419"/>
    <cellStyle name="Normal 5 2 4 6 2 2" xfId="34420"/>
    <cellStyle name="Normal 5 2 4 6 2 2 2" xfId="34421"/>
    <cellStyle name="Normal 5 2 4 6 2 2 3" xfId="34422"/>
    <cellStyle name="Normal 5 2 4 6 2 3" xfId="34423"/>
    <cellStyle name="Normal 5 2 4 6 2 4" xfId="34424"/>
    <cellStyle name="Normal 5 2 4 6 3" xfId="34425"/>
    <cellStyle name="Normal 5 2 4 6 3 2" xfId="34426"/>
    <cellStyle name="Normal 5 2 4 6 3 3" xfId="34427"/>
    <cellStyle name="Normal 5 2 4 6 4" xfId="34428"/>
    <cellStyle name="Normal 5 2 4 6 5" xfId="34429"/>
    <cellStyle name="Normal 5 2 4 7" xfId="34430"/>
    <cellStyle name="Normal 5 2 4 7 2" xfId="34431"/>
    <cellStyle name="Normal 5 2 4 7 2 2" xfId="34432"/>
    <cellStyle name="Normal 5 2 4 7 2 3" xfId="34433"/>
    <cellStyle name="Normal 5 2 4 7 3" xfId="34434"/>
    <cellStyle name="Normal 5 2 4 7 4" xfId="34435"/>
    <cellStyle name="Normal 5 2 4 8" xfId="34436"/>
    <cellStyle name="Normal 5 2 4 8 2" xfId="34437"/>
    <cellStyle name="Normal 5 2 4 8 3" xfId="34438"/>
    <cellStyle name="Normal 5 2 4 9" xfId="34439"/>
    <cellStyle name="Normal 5 2 5" xfId="34440"/>
    <cellStyle name="Normal 5 2 5 2" xfId="34441"/>
    <cellStyle name="Normal 5 2 6" xfId="34442"/>
    <cellStyle name="Normal 5 2 6 2" xfId="34443"/>
    <cellStyle name="Normal 5 2 7" xfId="34444"/>
    <cellStyle name="Normal 5 2 8" xfId="34445"/>
    <cellStyle name="Normal 5 2 9" xfId="34446"/>
    <cellStyle name="Normal 5 24" xfId="34447"/>
    <cellStyle name="Normal 5 24 2" xfId="34448"/>
    <cellStyle name="Normal 5 24 2 2" xfId="34449"/>
    <cellStyle name="Normal 5 24 3" xfId="34450"/>
    <cellStyle name="Normal 5 29" xfId="34451"/>
    <cellStyle name="Normal 5 29 2" xfId="34452"/>
    <cellStyle name="Normal 5 29 2 2" xfId="34453"/>
    <cellStyle name="Normal 5 29 3" xfId="34454"/>
    <cellStyle name="Normal 5 3" xfId="34455"/>
    <cellStyle name="Normal 5 3 10" xfId="34456"/>
    <cellStyle name="Normal 5 3 10 2" xfId="34457"/>
    <cellStyle name="Normal 5 3 10 2 2" xfId="34458"/>
    <cellStyle name="Normal 5 3 10 2 2 2" xfId="34459"/>
    <cellStyle name="Normal 5 3 10 2 2 2 2" xfId="34460"/>
    <cellStyle name="Normal 5 3 10 2 2 2 3" xfId="34461"/>
    <cellStyle name="Normal 5 3 10 2 2 3" xfId="34462"/>
    <cellStyle name="Normal 5 3 10 2 2 4" xfId="34463"/>
    <cellStyle name="Normal 5 3 10 2 3" xfId="34464"/>
    <cellStyle name="Normal 5 3 10 2 3 2" xfId="34465"/>
    <cellStyle name="Normal 5 3 10 2 3 3" xfId="34466"/>
    <cellStyle name="Normal 5 3 10 2 4" xfId="34467"/>
    <cellStyle name="Normal 5 3 10 2 5" xfId="34468"/>
    <cellStyle name="Normal 5 3 10 3" xfId="34469"/>
    <cellStyle name="Normal 5 3 10 3 2" xfId="34470"/>
    <cellStyle name="Normal 5 3 10 3 2 2" xfId="34471"/>
    <cellStyle name="Normal 5 3 10 3 2 2 2" xfId="34472"/>
    <cellStyle name="Normal 5 3 10 3 2 2 3" xfId="34473"/>
    <cellStyle name="Normal 5 3 10 3 2 3" xfId="34474"/>
    <cellStyle name="Normal 5 3 10 3 2 4" xfId="34475"/>
    <cellStyle name="Normal 5 3 10 3 3" xfId="34476"/>
    <cellStyle name="Normal 5 3 10 3 3 2" xfId="34477"/>
    <cellStyle name="Normal 5 3 10 3 3 3" xfId="34478"/>
    <cellStyle name="Normal 5 3 10 3 4" xfId="34479"/>
    <cellStyle name="Normal 5 3 10 3 5" xfId="34480"/>
    <cellStyle name="Normal 5 3 10 4" xfId="34481"/>
    <cellStyle name="Normal 5 3 10 4 2" xfId="34482"/>
    <cellStyle name="Normal 5 3 10 4 2 2" xfId="34483"/>
    <cellStyle name="Normal 5 3 10 4 2 2 2" xfId="34484"/>
    <cellStyle name="Normal 5 3 10 4 2 2 3" xfId="34485"/>
    <cellStyle name="Normal 5 3 10 4 2 3" xfId="34486"/>
    <cellStyle name="Normal 5 3 10 4 2 4" xfId="34487"/>
    <cellStyle name="Normal 5 3 10 4 3" xfId="34488"/>
    <cellStyle name="Normal 5 3 10 4 3 2" xfId="34489"/>
    <cellStyle name="Normal 5 3 10 4 3 3" xfId="34490"/>
    <cellStyle name="Normal 5 3 10 4 4" xfId="34491"/>
    <cellStyle name="Normal 5 3 10 4 5" xfId="34492"/>
    <cellStyle name="Normal 5 3 10 5" xfId="34493"/>
    <cellStyle name="Normal 5 3 10 5 2" xfId="34494"/>
    <cellStyle name="Normal 5 3 10 5 2 2" xfId="34495"/>
    <cellStyle name="Normal 5 3 10 5 2 3" xfId="34496"/>
    <cellStyle name="Normal 5 3 10 5 3" xfId="34497"/>
    <cellStyle name="Normal 5 3 10 5 4" xfId="34498"/>
    <cellStyle name="Normal 5 3 10 6" xfId="34499"/>
    <cellStyle name="Normal 5 3 10 6 2" xfId="34500"/>
    <cellStyle name="Normal 5 3 10 6 3" xfId="34501"/>
    <cellStyle name="Normal 5 3 10 7" xfId="34502"/>
    <cellStyle name="Normal 5 3 10 8" xfId="34503"/>
    <cellStyle name="Normal 5 3 10 9" xfId="34504"/>
    <cellStyle name="Normal 5 3 11" xfId="34505"/>
    <cellStyle name="Normal 5 3 11 2" xfId="34506"/>
    <cellStyle name="Normal 5 3 11 3" xfId="34507"/>
    <cellStyle name="Normal 5 3 12" xfId="34508"/>
    <cellStyle name="Normal 5 3 2" xfId="34509"/>
    <cellStyle name="Normal 5 3 2 10" xfId="34510"/>
    <cellStyle name="Normal 5 3 2 10 2" xfId="34511"/>
    <cellStyle name="Normal 5 3 2 10 2 2" xfId="34512"/>
    <cellStyle name="Normal 5 3 2 10 2 2 2" xfId="34513"/>
    <cellStyle name="Normal 5 3 2 10 2 2 3" xfId="34514"/>
    <cellStyle name="Normal 5 3 2 10 2 3" xfId="34515"/>
    <cellStyle name="Normal 5 3 2 10 2 4" xfId="34516"/>
    <cellStyle name="Normal 5 3 2 10 3" xfId="34517"/>
    <cellStyle name="Normal 5 3 2 10 3 2" xfId="34518"/>
    <cellStyle name="Normal 5 3 2 10 3 3" xfId="34519"/>
    <cellStyle name="Normal 5 3 2 10 4" xfId="34520"/>
    <cellStyle name="Normal 5 3 2 10 5" xfId="34521"/>
    <cellStyle name="Normal 5 3 2 11" xfId="34522"/>
    <cellStyle name="Normal 5 3 2 11 2" xfId="34523"/>
    <cellStyle name="Normal 5 3 2 11 2 2" xfId="34524"/>
    <cellStyle name="Normal 5 3 2 11 2 2 2" xfId="34525"/>
    <cellStyle name="Normal 5 3 2 11 2 2 3" xfId="34526"/>
    <cellStyle name="Normal 5 3 2 11 2 3" xfId="34527"/>
    <cellStyle name="Normal 5 3 2 11 2 4" xfId="34528"/>
    <cellStyle name="Normal 5 3 2 11 3" xfId="34529"/>
    <cellStyle name="Normal 5 3 2 11 3 2" xfId="34530"/>
    <cellStyle name="Normal 5 3 2 11 3 3" xfId="34531"/>
    <cellStyle name="Normal 5 3 2 11 4" xfId="34532"/>
    <cellStyle name="Normal 5 3 2 11 5" xfId="34533"/>
    <cellStyle name="Normal 5 3 2 12" xfId="34534"/>
    <cellStyle name="Normal 5 3 2 12 2" xfId="34535"/>
    <cellStyle name="Normal 5 3 2 12 2 2" xfId="34536"/>
    <cellStyle name="Normal 5 3 2 12 2 3" xfId="34537"/>
    <cellStyle name="Normal 5 3 2 12 3" xfId="34538"/>
    <cellStyle name="Normal 5 3 2 12 4" xfId="34539"/>
    <cellStyle name="Normal 5 3 2 13" xfId="34540"/>
    <cellStyle name="Normal 5 3 2 13 2" xfId="34541"/>
    <cellStyle name="Normal 5 3 2 13 3" xfId="34542"/>
    <cellStyle name="Normal 5 3 2 14" xfId="34543"/>
    <cellStyle name="Normal 5 3 2 14 2" xfId="34544"/>
    <cellStyle name="Normal 5 3 2 14 3" xfId="34545"/>
    <cellStyle name="Normal 5 3 2 15" xfId="34546"/>
    <cellStyle name="Normal 5 3 2 16" xfId="34547"/>
    <cellStyle name="Normal 5 3 2 2" xfId="34548"/>
    <cellStyle name="Normal 5 3 2 2 10" xfId="34549"/>
    <cellStyle name="Normal 5 3 2 2 10 2" xfId="34550"/>
    <cellStyle name="Normal 5 3 2 2 10 3" xfId="34551"/>
    <cellStyle name="Normal 5 3 2 2 11" xfId="34552"/>
    <cellStyle name="Normal 5 3 2 2 12" xfId="34553"/>
    <cellStyle name="Normal 5 3 2 2 2" xfId="34554"/>
    <cellStyle name="Normal 5 3 2 2 2 10" xfId="34555"/>
    <cellStyle name="Normal 5 3 2 2 2 2" xfId="34556"/>
    <cellStyle name="Normal 5 3 2 2 2 2 2" xfId="34557"/>
    <cellStyle name="Normal 5 3 2 2 2 2 2 2" xfId="34558"/>
    <cellStyle name="Normal 5 3 2 2 2 2 2 2 2" xfId="34559"/>
    <cellStyle name="Normal 5 3 2 2 2 2 2 2 3" xfId="34560"/>
    <cellStyle name="Normal 5 3 2 2 2 2 2 3" xfId="34561"/>
    <cellStyle name="Normal 5 3 2 2 2 2 2 4" xfId="34562"/>
    <cellStyle name="Normal 5 3 2 2 2 2 3" xfId="34563"/>
    <cellStyle name="Normal 5 3 2 2 2 2 3 2" xfId="34564"/>
    <cellStyle name="Normal 5 3 2 2 2 2 3 3" xfId="34565"/>
    <cellStyle name="Normal 5 3 2 2 2 2 4" xfId="34566"/>
    <cellStyle name="Normal 5 3 2 2 2 2 5" xfId="34567"/>
    <cellStyle name="Normal 5 3 2 2 2 3" xfId="34568"/>
    <cellStyle name="Normal 5 3 2 2 2 3 2" xfId="34569"/>
    <cellStyle name="Normal 5 3 2 2 2 3 2 2" xfId="34570"/>
    <cellStyle name="Normal 5 3 2 2 2 3 2 2 2" xfId="34571"/>
    <cellStyle name="Normal 5 3 2 2 2 3 2 2 3" xfId="34572"/>
    <cellStyle name="Normal 5 3 2 2 2 3 2 3" xfId="34573"/>
    <cellStyle name="Normal 5 3 2 2 2 3 2 4" xfId="34574"/>
    <cellStyle name="Normal 5 3 2 2 2 3 3" xfId="34575"/>
    <cellStyle name="Normal 5 3 2 2 2 3 3 2" xfId="34576"/>
    <cellStyle name="Normal 5 3 2 2 2 3 3 3" xfId="34577"/>
    <cellStyle name="Normal 5 3 2 2 2 3 4" xfId="34578"/>
    <cellStyle name="Normal 5 3 2 2 2 3 5" xfId="34579"/>
    <cellStyle name="Normal 5 3 2 2 2 4" xfId="34580"/>
    <cellStyle name="Normal 5 3 2 2 2 4 2" xfId="34581"/>
    <cellStyle name="Normal 5 3 2 2 2 4 2 2" xfId="34582"/>
    <cellStyle name="Normal 5 3 2 2 2 4 2 2 2" xfId="34583"/>
    <cellStyle name="Normal 5 3 2 2 2 4 2 2 3" xfId="34584"/>
    <cellStyle name="Normal 5 3 2 2 2 4 2 3" xfId="34585"/>
    <cellStyle name="Normal 5 3 2 2 2 4 2 4" xfId="34586"/>
    <cellStyle name="Normal 5 3 2 2 2 4 3" xfId="34587"/>
    <cellStyle name="Normal 5 3 2 2 2 4 3 2" xfId="34588"/>
    <cellStyle name="Normal 5 3 2 2 2 4 3 3" xfId="34589"/>
    <cellStyle name="Normal 5 3 2 2 2 4 4" xfId="34590"/>
    <cellStyle name="Normal 5 3 2 2 2 4 5" xfId="34591"/>
    <cellStyle name="Normal 5 3 2 2 2 5" xfId="34592"/>
    <cellStyle name="Normal 5 3 2 2 2 5 2" xfId="34593"/>
    <cellStyle name="Normal 5 3 2 2 2 5 2 2" xfId="34594"/>
    <cellStyle name="Normal 5 3 2 2 2 5 2 2 2" xfId="34595"/>
    <cellStyle name="Normal 5 3 2 2 2 5 2 2 3" xfId="34596"/>
    <cellStyle name="Normal 5 3 2 2 2 5 2 3" xfId="34597"/>
    <cellStyle name="Normal 5 3 2 2 2 5 2 4" xfId="34598"/>
    <cellStyle name="Normal 5 3 2 2 2 5 3" xfId="34599"/>
    <cellStyle name="Normal 5 3 2 2 2 5 3 2" xfId="34600"/>
    <cellStyle name="Normal 5 3 2 2 2 5 3 3" xfId="34601"/>
    <cellStyle name="Normal 5 3 2 2 2 5 4" xfId="34602"/>
    <cellStyle name="Normal 5 3 2 2 2 5 5" xfId="34603"/>
    <cellStyle name="Normal 5 3 2 2 2 6" xfId="34604"/>
    <cellStyle name="Normal 5 3 2 2 2 6 2" xfId="34605"/>
    <cellStyle name="Normal 5 3 2 2 2 6 2 2" xfId="34606"/>
    <cellStyle name="Normal 5 3 2 2 2 6 2 3" xfId="34607"/>
    <cellStyle name="Normal 5 3 2 2 2 6 3" xfId="34608"/>
    <cellStyle name="Normal 5 3 2 2 2 6 4" xfId="34609"/>
    <cellStyle name="Normal 5 3 2 2 2 7" xfId="34610"/>
    <cellStyle name="Normal 5 3 2 2 2 7 2" xfId="34611"/>
    <cellStyle name="Normal 5 3 2 2 2 7 3" xfId="34612"/>
    <cellStyle name="Normal 5 3 2 2 2 8" xfId="34613"/>
    <cellStyle name="Normal 5 3 2 2 2 9" xfId="34614"/>
    <cellStyle name="Normal 5 3 2 2 3" xfId="34615"/>
    <cellStyle name="Normal 5 3 2 2 3 10" xfId="34616"/>
    <cellStyle name="Normal 5 3 2 2 3 2" xfId="34617"/>
    <cellStyle name="Normal 5 3 2 2 3 2 2" xfId="34618"/>
    <cellStyle name="Normal 5 3 2 2 3 2 2 2" xfId="34619"/>
    <cellStyle name="Normal 5 3 2 2 3 2 2 2 2" xfId="34620"/>
    <cellStyle name="Normal 5 3 2 2 3 2 2 2 3" xfId="34621"/>
    <cellStyle name="Normal 5 3 2 2 3 2 2 3" xfId="34622"/>
    <cellStyle name="Normal 5 3 2 2 3 2 2 4" xfId="34623"/>
    <cellStyle name="Normal 5 3 2 2 3 2 3" xfId="34624"/>
    <cellStyle name="Normal 5 3 2 2 3 2 3 2" xfId="34625"/>
    <cellStyle name="Normal 5 3 2 2 3 2 3 3" xfId="34626"/>
    <cellStyle name="Normal 5 3 2 2 3 2 4" xfId="34627"/>
    <cellStyle name="Normal 5 3 2 2 3 2 5" xfId="34628"/>
    <cellStyle name="Normal 5 3 2 2 3 3" xfId="34629"/>
    <cellStyle name="Normal 5 3 2 2 3 3 2" xfId="34630"/>
    <cellStyle name="Normal 5 3 2 2 3 3 2 2" xfId="34631"/>
    <cellStyle name="Normal 5 3 2 2 3 3 2 2 2" xfId="34632"/>
    <cellStyle name="Normal 5 3 2 2 3 3 2 2 3" xfId="34633"/>
    <cellStyle name="Normal 5 3 2 2 3 3 2 3" xfId="34634"/>
    <cellStyle name="Normal 5 3 2 2 3 3 2 4" xfId="34635"/>
    <cellStyle name="Normal 5 3 2 2 3 3 3" xfId="34636"/>
    <cellStyle name="Normal 5 3 2 2 3 3 3 2" xfId="34637"/>
    <cellStyle name="Normal 5 3 2 2 3 3 3 3" xfId="34638"/>
    <cellStyle name="Normal 5 3 2 2 3 3 4" xfId="34639"/>
    <cellStyle name="Normal 5 3 2 2 3 3 5" xfId="34640"/>
    <cellStyle name="Normal 5 3 2 2 3 4" xfId="34641"/>
    <cellStyle name="Normal 5 3 2 2 3 4 2" xfId="34642"/>
    <cellStyle name="Normal 5 3 2 2 3 4 2 2" xfId="34643"/>
    <cellStyle name="Normal 5 3 2 2 3 4 2 2 2" xfId="34644"/>
    <cellStyle name="Normal 5 3 2 2 3 4 2 2 3" xfId="34645"/>
    <cellStyle name="Normal 5 3 2 2 3 4 2 3" xfId="34646"/>
    <cellStyle name="Normal 5 3 2 2 3 4 2 4" xfId="34647"/>
    <cellStyle name="Normal 5 3 2 2 3 4 3" xfId="34648"/>
    <cellStyle name="Normal 5 3 2 2 3 4 3 2" xfId="34649"/>
    <cellStyle name="Normal 5 3 2 2 3 4 3 3" xfId="34650"/>
    <cellStyle name="Normal 5 3 2 2 3 4 4" xfId="34651"/>
    <cellStyle name="Normal 5 3 2 2 3 4 5" xfId="34652"/>
    <cellStyle name="Normal 5 3 2 2 3 5" xfId="34653"/>
    <cellStyle name="Normal 5 3 2 2 3 5 2" xfId="34654"/>
    <cellStyle name="Normal 5 3 2 2 3 5 2 2" xfId="34655"/>
    <cellStyle name="Normal 5 3 2 2 3 5 2 2 2" xfId="34656"/>
    <cellStyle name="Normal 5 3 2 2 3 5 2 2 3" xfId="34657"/>
    <cellStyle name="Normal 5 3 2 2 3 5 2 3" xfId="34658"/>
    <cellStyle name="Normal 5 3 2 2 3 5 2 4" xfId="34659"/>
    <cellStyle name="Normal 5 3 2 2 3 5 3" xfId="34660"/>
    <cellStyle name="Normal 5 3 2 2 3 5 3 2" xfId="34661"/>
    <cellStyle name="Normal 5 3 2 2 3 5 3 3" xfId="34662"/>
    <cellStyle name="Normal 5 3 2 2 3 5 4" xfId="34663"/>
    <cellStyle name="Normal 5 3 2 2 3 5 5" xfId="34664"/>
    <cellStyle name="Normal 5 3 2 2 3 6" xfId="34665"/>
    <cellStyle name="Normal 5 3 2 2 3 6 2" xfId="34666"/>
    <cellStyle name="Normal 5 3 2 2 3 6 2 2" xfId="34667"/>
    <cellStyle name="Normal 5 3 2 2 3 6 2 3" xfId="34668"/>
    <cellStyle name="Normal 5 3 2 2 3 6 3" xfId="34669"/>
    <cellStyle name="Normal 5 3 2 2 3 6 4" xfId="34670"/>
    <cellStyle name="Normal 5 3 2 2 3 7" xfId="34671"/>
    <cellStyle name="Normal 5 3 2 2 3 7 2" xfId="34672"/>
    <cellStyle name="Normal 5 3 2 2 3 7 3" xfId="34673"/>
    <cellStyle name="Normal 5 3 2 2 3 8" xfId="34674"/>
    <cellStyle name="Normal 5 3 2 2 3 9" xfId="34675"/>
    <cellStyle name="Normal 5 3 2 2 4" xfId="34676"/>
    <cellStyle name="Normal 5 3 2 2 4 2" xfId="34677"/>
    <cellStyle name="Normal 5 3 2 2 4 2 2" xfId="34678"/>
    <cellStyle name="Normal 5 3 2 2 4 2 2 2" xfId="34679"/>
    <cellStyle name="Normal 5 3 2 2 4 2 2 3" xfId="34680"/>
    <cellStyle name="Normal 5 3 2 2 4 2 3" xfId="34681"/>
    <cellStyle name="Normal 5 3 2 2 4 2 4" xfId="34682"/>
    <cellStyle name="Normal 5 3 2 2 4 3" xfId="34683"/>
    <cellStyle name="Normal 5 3 2 2 4 3 2" xfId="34684"/>
    <cellStyle name="Normal 5 3 2 2 4 3 3" xfId="34685"/>
    <cellStyle name="Normal 5 3 2 2 4 4" xfId="34686"/>
    <cellStyle name="Normal 5 3 2 2 4 5" xfId="34687"/>
    <cellStyle name="Normal 5 3 2 2 5" xfId="34688"/>
    <cellStyle name="Normal 5 3 2 2 5 2" xfId="34689"/>
    <cellStyle name="Normal 5 3 2 2 5 2 2" xfId="34690"/>
    <cellStyle name="Normal 5 3 2 2 5 2 2 2" xfId="34691"/>
    <cellStyle name="Normal 5 3 2 2 5 2 2 3" xfId="34692"/>
    <cellStyle name="Normal 5 3 2 2 5 2 3" xfId="34693"/>
    <cellStyle name="Normal 5 3 2 2 5 2 4" xfId="34694"/>
    <cellStyle name="Normal 5 3 2 2 5 3" xfId="34695"/>
    <cellStyle name="Normal 5 3 2 2 5 3 2" xfId="34696"/>
    <cellStyle name="Normal 5 3 2 2 5 3 3" xfId="34697"/>
    <cellStyle name="Normal 5 3 2 2 5 4" xfId="34698"/>
    <cellStyle name="Normal 5 3 2 2 5 5" xfId="34699"/>
    <cellStyle name="Normal 5 3 2 2 6" xfId="34700"/>
    <cellStyle name="Normal 5 3 2 2 6 2" xfId="34701"/>
    <cellStyle name="Normal 5 3 2 2 6 2 2" xfId="34702"/>
    <cellStyle name="Normal 5 3 2 2 6 2 2 2" xfId="34703"/>
    <cellStyle name="Normal 5 3 2 2 6 2 2 3" xfId="34704"/>
    <cellStyle name="Normal 5 3 2 2 6 2 3" xfId="34705"/>
    <cellStyle name="Normal 5 3 2 2 6 2 4" xfId="34706"/>
    <cellStyle name="Normal 5 3 2 2 6 3" xfId="34707"/>
    <cellStyle name="Normal 5 3 2 2 6 3 2" xfId="34708"/>
    <cellStyle name="Normal 5 3 2 2 6 3 3" xfId="34709"/>
    <cellStyle name="Normal 5 3 2 2 6 4" xfId="34710"/>
    <cellStyle name="Normal 5 3 2 2 6 5" xfId="34711"/>
    <cellStyle name="Normal 5 3 2 2 7" xfId="34712"/>
    <cellStyle name="Normal 5 3 2 2 7 2" xfId="34713"/>
    <cellStyle name="Normal 5 3 2 2 7 2 2" xfId="34714"/>
    <cellStyle name="Normal 5 3 2 2 7 2 2 2" xfId="34715"/>
    <cellStyle name="Normal 5 3 2 2 7 2 2 3" xfId="34716"/>
    <cellStyle name="Normal 5 3 2 2 7 2 3" xfId="34717"/>
    <cellStyle name="Normal 5 3 2 2 7 2 4" xfId="34718"/>
    <cellStyle name="Normal 5 3 2 2 7 3" xfId="34719"/>
    <cellStyle name="Normal 5 3 2 2 7 3 2" xfId="34720"/>
    <cellStyle name="Normal 5 3 2 2 7 3 3" xfId="34721"/>
    <cellStyle name="Normal 5 3 2 2 7 4" xfId="34722"/>
    <cellStyle name="Normal 5 3 2 2 7 5" xfId="34723"/>
    <cellStyle name="Normal 5 3 2 2 8" xfId="34724"/>
    <cellStyle name="Normal 5 3 2 2 8 2" xfId="34725"/>
    <cellStyle name="Normal 5 3 2 2 8 2 2" xfId="34726"/>
    <cellStyle name="Normal 5 3 2 2 8 2 3" xfId="34727"/>
    <cellStyle name="Normal 5 3 2 2 8 3" xfId="34728"/>
    <cellStyle name="Normal 5 3 2 2 8 4" xfId="34729"/>
    <cellStyle name="Normal 5 3 2 2 9" xfId="34730"/>
    <cellStyle name="Normal 5 3 2 2 9 2" xfId="34731"/>
    <cellStyle name="Normal 5 3 2 2 9 3" xfId="34732"/>
    <cellStyle name="Normal 5 3 2 3" xfId="34733"/>
    <cellStyle name="Normal 5 3 2 3 10" xfId="34734"/>
    <cellStyle name="Normal 5 3 2 3 11" xfId="34735"/>
    <cellStyle name="Normal 5 3 2 3 2" xfId="34736"/>
    <cellStyle name="Normal 5 3 2 3 2 2" xfId="34737"/>
    <cellStyle name="Normal 5 3 2 3 2 2 2" xfId="34738"/>
    <cellStyle name="Normal 5 3 2 3 2 2 2 2" xfId="34739"/>
    <cellStyle name="Normal 5 3 2 3 2 2 2 2 2" xfId="34740"/>
    <cellStyle name="Normal 5 3 2 3 2 2 2 2 3" xfId="34741"/>
    <cellStyle name="Normal 5 3 2 3 2 2 2 3" xfId="34742"/>
    <cellStyle name="Normal 5 3 2 3 2 2 2 4" xfId="34743"/>
    <cellStyle name="Normal 5 3 2 3 2 2 3" xfId="34744"/>
    <cellStyle name="Normal 5 3 2 3 2 2 3 2" xfId="34745"/>
    <cellStyle name="Normal 5 3 2 3 2 2 3 3" xfId="34746"/>
    <cellStyle name="Normal 5 3 2 3 2 2 4" xfId="34747"/>
    <cellStyle name="Normal 5 3 2 3 2 2 5" xfId="34748"/>
    <cellStyle name="Normal 5 3 2 3 2 3" xfId="34749"/>
    <cellStyle name="Normal 5 3 2 3 2 3 2" xfId="34750"/>
    <cellStyle name="Normal 5 3 2 3 2 3 2 2" xfId="34751"/>
    <cellStyle name="Normal 5 3 2 3 2 3 2 2 2" xfId="34752"/>
    <cellStyle name="Normal 5 3 2 3 2 3 2 2 3" xfId="34753"/>
    <cellStyle name="Normal 5 3 2 3 2 3 2 3" xfId="34754"/>
    <cellStyle name="Normal 5 3 2 3 2 3 2 4" xfId="34755"/>
    <cellStyle name="Normal 5 3 2 3 2 3 3" xfId="34756"/>
    <cellStyle name="Normal 5 3 2 3 2 3 3 2" xfId="34757"/>
    <cellStyle name="Normal 5 3 2 3 2 3 3 3" xfId="34758"/>
    <cellStyle name="Normal 5 3 2 3 2 3 4" xfId="34759"/>
    <cellStyle name="Normal 5 3 2 3 2 3 5" xfId="34760"/>
    <cellStyle name="Normal 5 3 2 3 2 4" xfId="34761"/>
    <cellStyle name="Normal 5 3 2 3 2 4 2" xfId="34762"/>
    <cellStyle name="Normal 5 3 2 3 2 4 2 2" xfId="34763"/>
    <cellStyle name="Normal 5 3 2 3 2 4 2 2 2" xfId="34764"/>
    <cellStyle name="Normal 5 3 2 3 2 4 2 2 3" xfId="34765"/>
    <cellStyle name="Normal 5 3 2 3 2 4 2 3" xfId="34766"/>
    <cellStyle name="Normal 5 3 2 3 2 4 2 4" xfId="34767"/>
    <cellStyle name="Normal 5 3 2 3 2 4 3" xfId="34768"/>
    <cellStyle name="Normal 5 3 2 3 2 4 3 2" xfId="34769"/>
    <cellStyle name="Normal 5 3 2 3 2 4 3 3" xfId="34770"/>
    <cellStyle name="Normal 5 3 2 3 2 4 4" xfId="34771"/>
    <cellStyle name="Normal 5 3 2 3 2 4 5" xfId="34772"/>
    <cellStyle name="Normal 5 3 2 3 2 5" xfId="34773"/>
    <cellStyle name="Normal 5 3 2 3 2 5 2" xfId="34774"/>
    <cellStyle name="Normal 5 3 2 3 2 5 2 2" xfId="34775"/>
    <cellStyle name="Normal 5 3 2 3 2 5 2 3" xfId="34776"/>
    <cellStyle name="Normal 5 3 2 3 2 5 3" xfId="34777"/>
    <cellStyle name="Normal 5 3 2 3 2 5 4" xfId="34778"/>
    <cellStyle name="Normal 5 3 2 3 2 6" xfId="34779"/>
    <cellStyle name="Normal 5 3 2 3 2 6 2" xfId="34780"/>
    <cellStyle name="Normal 5 3 2 3 2 6 3" xfId="34781"/>
    <cellStyle name="Normal 5 3 2 3 2 7" xfId="34782"/>
    <cellStyle name="Normal 5 3 2 3 2 8" xfId="34783"/>
    <cellStyle name="Normal 5 3 2 3 2 9" xfId="34784"/>
    <cellStyle name="Normal 5 3 2 3 3" xfId="34785"/>
    <cellStyle name="Normal 5 3 2 3 3 2" xfId="34786"/>
    <cellStyle name="Normal 5 3 2 3 3 2 2" xfId="34787"/>
    <cellStyle name="Normal 5 3 2 3 3 2 2 2" xfId="34788"/>
    <cellStyle name="Normal 5 3 2 3 3 2 2 3" xfId="34789"/>
    <cellStyle name="Normal 5 3 2 3 3 2 3" xfId="34790"/>
    <cellStyle name="Normal 5 3 2 3 3 2 4" xfId="34791"/>
    <cellStyle name="Normal 5 3 2 3 3 3" xfId="34792"/>
    <cellStyle name="Normal 5 3 2 3 3 3 2" xfId="34793"/>
    <cellStyle name="Normal 5 3 2 3 3 3 3" xfId="34794"/>
    <cellStyle name="Normal 5 3 2 3 3 4" xfId="34795"/>
    <cellStyle name="Normal 5 3 2 3 3 5" xfId="34796"/>
    <cellStyle name="Normal 5 3 2 3 4" xfId="34797"/>
    <cellStyle name="Normal 5 3 2 3 4 2" xfId="34798"/>
    <cellStyle name="Normal 5 3 2 3 4 2 2" xfId="34799"/>
    <cellStyle name="Normal 5 3 2 3 4 2 2 2" xfId="34800"/>
    <cellStyle name="Normal 5 3 2 3 4 2 2 3" xfId="34801"/>
    <cellStyle name="Normal 5 3 2 3 4 2 3" xfId="34802"/>
    <cellStyle name="Normal 5 3 2 3 4 2 4" xfId="34803"/>
    <cellStyle name="Normal 5 3 2 3 4 3" xfId="34804"/>
    <cellStyle name="Normal 5 3 2 3 4 3 2" xfId="34805"/>
    <cellStyle name="Normal 5 3 2 3 4 3 3" xfId="34806"/>
    <cellStyle name="Normal 5 3 2 3 4 4" xfId="34807"/>
    <cellStyle name="Normal 5 3 2 3 4 5" xfId="34808"/>
    <cellStyle name="Normal 5 3 2 3 5" xfId="34809"/>
    <cellStyle name="Normal 5 3 2 3 5 2" xfId="34810"/>
    <cellStyle name="Normal 5 3 2 3 5 2 2" xfId="34811"/>
    <cellStyle name="Normal 5 3 2 3 5 2 2 2" xfId="34812"/>
    <cellStyle name="Normal 5 3 2 3 5 2 2 3" xfId="34813"/>
    <cellStyle name="Normal 5 3 2 3 5 2 3" xfId="34814"/>
    <cellStyle name="Normal 5 3 2 3 5 2 4" xfId="34815"/>
    <cellStyle name="Normal 5 3 2 3 5 3" xfId="34816"/>
    <cellStyle name="Normal 5 3 2 3 5 3 2" xfId="34817"/>
    <cellStyle name="Normal 5 3 2 3 5 3 3" xfId="34818"/>
    <cellStyle name="Normal 5 3 2 3 5 4" xfId="34819"/>
    <cellStyle name="Normal 5 3 2 3 5 5" xfId="34820"/>
    <cellStyle name="Normal 5 3 2 3 6" xfId="34821"/>
    <cellStyle name="Normal 5 3 2 3 6 2" xfId="34822"/>
    <cellStyle name="Normal 5 3 2 3 6 2 2" xfId="34823"/>
    <cellStyle name="Normal 5 3 2 3 6 2 2 2" xfId="34824"/>
    <cellStyle name="Normal 5 3 2 3 6 2 2 3" xfId="34825"/>
    <cellStyle name="Normal 5 3 2 3 6 2 3" xfId="34826"/>
    <cellStyle name="Normal 5 3 2 3 6 2 4" xfId="34827"/>
    <cellStyle name="Normal 5 3 2 3 6 3" xfId="34828"/>
    <cellStyle name="Normal 5 3 2 3 6 3 2" xfId="34829"/>
    <cellStyle name="Normal 5 3 2 3 6 3 3" xfId="34830"/>
    <cellStyle name="Normal 5 3 2 3 6 4" xfId="34831"/>
    <cellStyle name="Normal 5 3 2 3 6 5" xfId="34832"/>
    <cellStyle name="Normal 5 3 2 3 7" xfId="34833"/>
    <cellStyle name="Normal 5 3 2 3 7 2" xfId="34834"/>
    <cellStyle name="Normal 5 3 2 3 7 2 2" xfId="34835"/>
    <cellStyle name="Normal 5 3 2 3 7 2 3" xfId="34836"/>
    <cellStyle name="Normal 5 3 2 3 7 3" xfId="34837"/>
    <cellStyle name="Normal 5 3 2 3 7 4" xfId="34838"/>
    <cellStyle name="Normal 5 3 2 3 8" xfId="34839"/>
    <cellStyle name="Normal 5 3 2 3 8 2" xfId="34840"/>
    <cellStyle name="Normal 5 3 2 3 8 3" xfId="34841"/>
    <cellStyle name="Normal 5 3 2 3 9" xfId="34842"/>
    <cellStyle name="Normal 5 3 2 4" xfId="34843"/>
    <cellStyle name="Normal 5 3 2 4 10" xfId="34844"/>
    <cellStyle name="Normal 5 3 2 4 11" xfId="34845"/>
    <cellStyle name="Normal 5 3 2 4 2" xfId="34846"/>
    <cellStyle name="Normal 5 3 2 4 2 2" xfId="34847"/>
    <cellStyle name="Normal 5 3 2 4 2 2 2" xfId="34848"/>
    <cellStyle name="Normal 5 3 2 4 2 2 2 2" xfId="34849"/>
    <cellStyle name="Normal 5 3 2 4 2 2 2 2 2" xfId="34850"/>
    <cellStyle name="Normal 5 3 2 4 2 2 2 2 3" xfId="34851"/>
    <cellStyle name="Normal 5 3 2 4 2 2 2 3" xfId="34852"/>
    <cellStyle name="Normal 5 3 2 4 2 2 2 4" xfId="34853"/>
    <cellStyle name="Normal 5 3 2 4 2 2 3" xfId="34854"/>
    <cellStyle name="Normal 5 3 2 4 2 2 3 2" xfId="34855"/>
    <cellStyle name="Normal 5 3 2 4 2 2 3 3" xfId="34856"/>
    <cellStyle name="Normal 5 3 2 4 2 2 4" xfId="34857"/>
    <cellStyle name="Normal 5 3 2 4 2 2 5" xfId="34858"/>
    <cellStyle name="Normal 5 3 2 4 2 3" xfId="34859"/>
    <cellStyle name="Normal 5 3 2 4 2 3 2" xfId="34860"/>
    <cellStyle name="Normal 5 3 2 4 2 3 2 2" xfId="34861"/>
    <cellStyle name="Normal 5 3 2 4 2 3 2 2 2" xfId="34862"/>
    <cellStyle name="Normal 5 3 2 4 2 3 2 2 3" xfId="34863"/>
    <cellStyle name="Normal 5 3 2 4 2 3 2 3" xfId="34864"/>
    <cellStyle name="Normal 5 3 2 4 2 3 2 4" xfId="34865"/>
    <cellStyle name="Normal 5 3 2 4 2 3 3" xfId="34866"/>
    <cellStyle name="Normal 5 3 2 4 2 3 3 2" xfId="34867"/>
    <cellStyle name="Normal 5 3 2 4 2 3 3 3" xfId="34868"/>
    <cellStyle name="Normal 5 3 2 4 2 3 4" xfId="34869"/>
    <cellStyle name="Normal 5 3 2 4 2 3 5" xfId="34870"/>
    <cellStyle name="Normal 5 3 2 4 2 4" xfId="34871"/>
    <cellStyle name="Normal 5 3 2 4 2 4 2" xfId="34872"/>
    <cellStyle name="Normal 5 3 2 4 2 4 2 2" xfId="34873"/>
    <cellStyle name="Normal 5 3 2 4 2 4 2 2 2" xfId="34874"/>
    <cellStyle name="Normal 5 3 2 4 2 4 2 2 3" xfId="34875"/>
    <cellStyle name="Normal 5 3 2 4 2 4 2 3" xfId="34876"/>
    <cellStyle name="Normal 5 3 2 4 2 4 2 4" xfId="34877"/>
    <cellStyle name="Normal 5 3 2 4 2 4 3" xfId="34878"/>
    <cellStyle name="Normal 5 3 2 4 2 4 3 2" xfId="34879"/>
    <cellStyle name="Normal 5 3 2 4 2 4 3 3" xfId="34880"/>
    <cellStyle name="Normal 5 3 2 4 2 4 4" xfId="34881"/>
    <cellStyle name="Normal 5 3 2 4 2 4 5" xfId="34882"/>
    <cellStyle name="Normal 5 3 2 4 2 5" xfId="34883"/>
    <cellStyle name="Normal 5 3 2 4 2 5 2" xfId="34884"/>
    <cellStyle name="Normal 5 3 2 4 2 5 2 2" xfId="34885"/>
    <cellStyle name="Normal 5 3 2 4 2 5 2 3" xfId="34886"/>
    <cellStyle name="Normal 5 3 2 4 2 5 3" xfId="34887"/>
    <cellStyle name="Normal 5 3 2 4 2 5 4" xfId="34888"/>
    <cellStyle name="Normal 5 3 2 4 2 6" xfId="34889"/>
    <cellStyle name="Normal 5 3 2 4 2 6 2" xfId="34890"/>
    <cellStyle name="Normal 5 3 2 4 2 6 3" xfId="34891"/>
    <cellStyle name="Normal 5 3 2 4 2 7" xfId="34892"/>
    <cellStyle name="Normal 5 3 2 4 2 8" xfId="34893"/>
    <cellStyle name="Normal 5 3 2 4 2 9" xfId="34894"/>
    <cellStyle name="Normal 5 3 2 4 3" xfId="34895"/>
    <cellStyle name="Normal 5 3 2 4 3 2" xfId="34896"/>
    <cellStyle name="Normal 5 3 2 4 3 2 2" xfId="34897"/>
    <cellStyle name="Normal 5 3 2 4 3 2 2 2" xfId="34898"/>
    <cellStyle name="Normal 5 3 2 4 3 2 2 3" xfId="34899"/>
    <cellStyle name="Normal 5 3 2 4 3 2 3" xfId="34900"/>
    <cellStyle name="Normal 5 3 2 4 3 2 4" xfId="34901"/>
    <cellStyle name="Normal 5 3 2 4 3 3" xfId="34902"/>
    <cellStyle name="Normal 5 3 2 4 3 3 2" xfId="34903"/>
    <cellStyle name="Normal 5 3 2 4 3 3 3" xfId="34904"/>
    <cellStyle name="Normal 5 3 2 4 3 4" xfId="34905"/>
    <cellStyle name="Normal 5 3 2 4 3 5" xfId="34906"/>
    <cellStyle name="Normal 5 3 2 4 4" xfId="34907"/>
    <cellStyle name="Normal 5 3 2 4 4 2" xfId="34908"/>
    <cellStyle name="Normal 5 3 2 4 4 2 2" xfId="34909"/>
    <cellStyle name="Normal 5 3 2 4 4 2 2 2" xfId="34910"/>
    <cellStyle name="Normal 5 3 2 4 4 2 2 3" xfId="34911"/>
    <cellStyle name="Normal 5 3 2 4 4 2 3" xfId="34912"/>
    <cellStyle name="Normal 5 3 2 4 4 2 4" xfId="34913"/>
    <cellStyle name="Normal 5 3 2 4 4 3" xfId="34914"/>
    <cellStyle name="Normal 5 3 2 4 4 3 2" xfId="34915"/>
    <cellStyle name="Normal 5 3 2 4 4 3 3" xfId="34916"/>
    <cellStyle name="Normal 5 3 2 4 4 4" xfId="34917"/>
    <cellStyle name="Normal 5 3 2 4 4 5" xfId="34918"/>
    <cellStyle name="Normal 5 3 2 4 5" xfId="34919"/>
    <cellStyle name="Normal 5 3 2 4 5 2" xfId="34920"/>
    <cellStyle name="Normal 5 3 2 4 5 2 2" xfId="34921"/>
    <cellStyle name="Normal 5 3 2 4 5 2 2 2" xfId="34922"/>
    <cellStyle name="Normal 5 3 2 4 5 2 2 3" xfId="34923"/>
    <cellStyle name="Normal 5 3 2 4 5 2 3" xfId="34924"/>
    <cellStyle name="Normal 5 3 2 4 5 2 4" xfId="34925"/>
    <cellStyle name="Normal 5 3 2 4 5 3" xfId="34926"/>
    <cellStyle name="Normal 5 3 2 4 5 3 2" xfId="34927"/>
    <cellStyle name="Normal 5 3 2 4 5 3 3" xfId="34928"/>
    <cellStyle name="Normal 5 3 2 4 5 4" xfId="34929"/>
    <cellStyle name="Normal 5 3 2 4 5 5" xfId="34930"/>
    <cellStyle name="Normal 5 3 2 4 6" xfId="34931"/>
    <cellStyle name="Normal 5 3 2 4 6 2" xfId="34932"/>
    <cellStyle name="Normal 5 3 2 4 6 2 2" xfId="34933"/>
    <cellStyle name="Normal 5 3 2 4 6 2 2 2" xfId="34934"/>
    <cellStyle name="Normal 5 3 2 4 6 2 2 3" xfId="34935"/>
    <cellStyle name="Normal 5 3 2 4 6 2 3" xfId="34936"/>
    <cellStyle name="Normal 5 3 2 4 6 2 4" xfId="34937"/>
    <cellStyle name="Normal 5 3 2 4 6 3" xfId="34938"/>
    <cellStyle name="Normal 5 3 2 4 6 3 2" xfId="34939"/>
    <cellStyle name="Normal 5 3 2 4 6 3 3" xfId="34940"/>
    <cellStyle name="Normal 5 3 2 4 6 4" xfId="34941"/>
    <cellStyle name="Normal 5 3 2 4 6 5" xfId="34942"/>
    <cellStyle name="Normal 5 3 2 4 7" xfId="34943"/>
    <cellStyle name="Normal 5 3 2 4 7 2" xfId="34944"/>
    <cellStyle name="Normal 5 3 2 4 7 2 2" xfId="34945"/>
    <cellStyle name="Normal 5 3 2 4 7 2 3" xfId="34946"/>
    <cellStyle name="Normal 5 3 2 4 7 3" xfId="34947"/>
    <cellStyle name="Normal 5 3 2 4 7 4" xfId="34948"/>
    <cellStyle name="Normal 5 3 2 4 8" xfId="34949"/>
    <cellStyle name="Normal 5 3 2 4 8 2" xfId="34950"/>
    <cellStyle name="Normal 5 3 2 4 8 3" xfId="34951"/>
    <cellStyle name="Normal 5 3 2 4 9" xfId="34952"/>
    <cellStyle name="Normal 5 3 2 5" xfId="34953"/>
    <cellStyle name="Normal 5 3 2 5 2" xfId="34954"/>
    <cellStyle name="Normal 5 3 2 5 2 2" xfId="34955"/>
    <cellStyle name="Normal 5 3 2 5 2 2 2" xfId="34956"/>
    <cellStyle name="Normal 5 3 2 5 2 2 2 2" xfId="34957"/>
    <cellStyle name="Normal 5 3 2 5 2 2 2 3" xfId="34958"/>
    <cellStyle name="Normal 5 3 2 5 2 2 3" xfId="34959"/>
    <cellStyle name="Normal 5 3 2 5 2 2 4" xfId="34960"/>
    <cellStyle name="Normal 5 3 2 5 2 3" xfId="34961"/>
    <cellStyle name="Normal 5 3 2 5 2 3 2" xfId="34962"/>
    <cellStyle name="Normal 5 3 2 5 2 3 3" xfId="34963"/>
    <cellStyle name="Normal 5 3 2 5 2 4" xfId="34964"/>
    <cellStyle name="Normal 5 3 2 5 2 5" xfId="34965"/>
    <cellStyle name="Normal 5 3 2 5 3" xfId="34966"/>
    <cellStyle name="Normal 5 3 2 5 3 2" xfId="34967"/>
    <cellStyle name="Normal 5 3 2 5 3 2 2" xfId="34968"/>
    <cellStyle name="Normal 5 3 2 5 3 2 2 2" xfId="34969"/>
    <cellStyle name="Normal 5 3 2 5 3 2 2 3" xfId="34970"/>
    <cellStyle name="Normal 5 3 2 5 3 2 3" xfId="34971"/>
    <cellStyle name="Normal 5 3 2 5 3 2 4" xfId="34972"/>
    <cellStyle name="Normal 5 3 2 5 3 3" xfId="34973"/>
    <cellStyle name="Normal 5 3 2 5 3 3 2" xfId="34974"/>
    <cellStyle name="Normal 5 3 2 5 3 3 3" xfId="34975"/>
    <cellStyle name="Normal 5 3 2 5 3 4" xfId="34976"/>
    <cellStyle name="Normal 5 3 2 5 3 5" xfId="34977"/>
    <cellStyle name="Normal 5 3 2 5 4" xfId="34978"/>
    <cellStyle name="Normal 5 3 2 5 4 2" xfId="34979"/>
    <cellStyle name="Normal 5 3 2 5 4 2 2" xfId="34980"/>
    <cellStyle name="Normal 5 3 2 5 4 2 2 2" xfId="34981"/>
    <cellStyle name="Normal 5 3 2 5 4 2 2 3" xfId="34982"/>
    <cellStyle name="Normal 5 3 2 5 4 2 3" xfId="34983"/>
    <cellStyle name="Normal 5 3 2 5 4 2 4" xfId="34984"/>
    <cellStyle name="Normal 5 3 2 5 4 3" xfId="34985"/>
    <cellStyle name="Normal 5 3 2 5 4 3 2" xfId="34986"/>
    <cellStyle name="Normal 5 3 2 5 4 3 3" xfId="34987"/>
    <cellStyle name="Normal 5 3 2 5 4 4" xfId="34988"/>
    <cellStyle name="Normal 5 3 2 5 4 5" xfId="34989"/>
    <cellStyle name="Normal 5 3 2 5 5" xfId="34990"/>
    <cellStyle name="Normal 5 3 2 5 5 2" xfId="34991"/>
    <cellStyle name="Normal 5 3 2 5 5 2 2" xfId="34992"/>
    <cellStyle name="Normal 5 3 2 5 5 2 3" xfId="34993"/>
    <cellStyle name="Normal 5 3 2 5 5 3" xfId="34994"/>
    <cellStyle name="Normal 5 3 2 5 5 4" xfId="34995"/>
    <cellStyle name="Normal 5 3 2 5 6" xfId="34996"/>
    <cellStyle name="Normal 5 3 2 5 6 2" xfId="34997"/>
    <cellStyle name="Normal 5 3 2 5 6 3" xfId="34998"/>
    <cellStyle name="Normal 5 3 2 5 7" xfId="34999"/>
    <cellStyle name="Normal 5 3 2 5 8" xfId="35000"/>
    <cellStyle name="Normal 5 3 2 5 9" xfId="35001"/>
    <cellStyle name="Normal 5 3 2 6" xfId="35002"/>
    <cellStyle name="Normal 5 3 2 6 2" xfId="35003"/>
    <cellStyle name="Normal 5 3 2 6 2 2" xfId="35004"/>
    <cellStyle name="Normal 5 3 2 6 2 2 2" xfId="35005"/>
    <cellStyle name="Normal 5 3 2 6 2 2 2 2" xfId="35006"/>
    <cellStyle name="Normal 5 3 2 6 2 2 2 3" xfId="35007"/>
    <cellStyle name="Normal 5 3 2 6 2 2 3" xfId="35008"/>
    <cellStyle name="Normal 5 3 2 6 2 2 4" xfId="35009"/>
    <cellStyle name="Normal 5 3 2 6 2 3" xfId="35010"/>
    <cellStyle name="Normal 5 3 2 6 2 3 2" xfId="35011"/>
    <cellStyle name="Normal 5 3 2 6 2 3 3" xfId="35012"/>
    <cellStyle name="Normal 5 3 2 6 2 4" xfId="35013"/>
    <cellStyle name="Normal 5 3 2 6 2 5" xfId="35014"/>
    <cellStyle name="Normal 5 3 2 6 3" xfId="35015"/>
    <cellStyle name="Normal 5 3 2 6 3 2" xfId="35016"/>
    <cellStyle name="Normal 5 3 2 6 3 2 2" xfId="35017"/>
    <cellStyle name="Normal 5 3 2 6 3 2 2 2" xfId="35018"/>
    <cellStyle name="Normal 5 3 2 6 3 2 2 3" xfId="35019"/>
    <cellStyle name="Normal 5 3 2 6 3 2 3" xfId="35020"/>
    <cellStyle name="Normal 5 3 2 6 3 2 4" xfId="35021"/>
    <cellStyle name="Normal 5 3 2 6 3 3" xfId="35022"/>
    <cellStyle name="Normal 5 3 2 6 3 3 2" xfId="35023"/>
    <cellStyle name="Normal 5 3 2 6 3 3 3" xfId="35024"/>
    <cellStyle name="Normal 5 3 2 6 3 4" xfId="35025"/>
    <cellStyle name="Normal 5 3 2 6 3 5" xfId="35026"/>
    <cellStyle name="Normal 5 3 2 6 4" xfId="35027"/>
    <cellStyle name="Normal 5 3 2 6 4 2" xfId="35028"/>
    <cellStyle name="Normal 5 3 2 6 4 2 2" xfId="35029"/>
    <cellStyle name="Normal 5 3 2 6 4 2 2 2" xfId="35030"/>
    <cellStyle name="Normal 5 3 2 6 4 2 2 3" xfId="35031"/>
    <cellStyle name="Normal 5 3 2 6 4 2 3" xfId="35032"/>
    <cellStyle name="Normal 5 3 2 6 4 2 4" xfId="35033"/>
    <cellStyle name="Normal 5 3 2 6 4 3" xfId="35034"/>
    <cellStyle name="Normal 5 3 2 6 4 3 2" xfId="35035"/>
    <cellStyle name="Normal 5 3 2 6 4 3 3" xfId="35036"/>
    <cellStyle name="Normal 5 3 2 6 4 4" xfId="35037"/>
    <cellStyle name="Normal 5 3 2 6 4 5" xfId="35038"/>
    <cellStyle name="Normal 5 3 2 6 5" xfId="35039"/>
    <cellStyle name="Normal 5 3 2 6 5 2" xfId="35040"/>
    <cellStyle name="Normal 5 3 2 6 5 2 2" xfId="35041"/>
    <cellStyle name="Normal 5 3 2 6 5 2 3" xfId="35042"/>
    <cellStyle name="Normal 5 3 2 6 5 3" xfId="35043"/>
    <cellStyle name="Normal 5 3 2 6 5 4" xfId="35044"/>
    <cellStyle name="Normal 5 3 2 6 6" xfId="35045"/>
    <cellStyle name="Normal 5 3 2 6 6 2" xfId="35046"/>
    <cellStyle name="Normal 5 3 2 6 6 3" xfId="35047"/>
    <cellStyle name="Normal 5 3 2 6 7" xfId="35048"/>
    <cellStyle name="Normal 5 3 2 6 8" xfId="35049"/>
    <cellStyle name="Normal 5 3 2 6 9" xfId="35050"/>
    <cellStyle name="Normal 5 3 2 7" xfId="35051"/>
    <cellStyle name="Normal 5 3 2 7 2" xfId="35052"/>
    <cellStyle name="Normal 5 3 2 7 2 2" xfId="35053"/>
    <cellStyle name="Normal 5 3 2 7 2 2 2" xfId="35054"/>
    <cellStyle name="Normal 5 3 2 7 2 2 2 2" xfId="35055"/>
    <cellStyle name="Normal 5 3 2 7 2 2 2 3" xfId="35056"/>
    <cellStyle name="Normal 5 3 2 7 2 2 3" xfId="35057"/>
    <cellStyle name="Normal 5 3 2 7 2 2 4" xfId="35058"/>
    <cellStyle name="Normal 5 3 2 7 2 3" xfId="35059"/>
    <cellStyle name="Normal 5 3 2 7 2 3 2" xfId="35060"/>
    <cellStyle name="Normal 5 3 2 7 2 3 3" xfId="35061"/>
    <cellStyle name="Normal 5 3 2 7 2 4" xfId="35062"/>
    <cellStyle name="Normal 5 3 2 7 2 5" xfId="35063"/>
    <cellStyle name="Normal 5 3 2 7 3" xfId="35064"/>
    <cellStyle name="Normal 5 3 2 7 3 2" xfId="35065"/>
    <cellStyle name="Normal 5 3 2 7 3 2 2" xfId="35066"/>
    <cellStyle name="Normal 5 3 2 7 3 2 2 2" xfId="35067"/>
    <cellStyle name="Normal 5 3 2 7 3 2 2 3" xfId="35068"/>
    <cellStyle name="Normal 5 3 2 7 3 2 3" xfId="35069"/>
    <cellStyle name="Normal 5 3 2 7 3 2 4" xfId="35070"/>
    <cellStyle name="Normal 5 3 2 7 3 3" xfId="35071"/>
    <cellStyle name="Normal 5 3 2 7 3 3 2" xfId="35072"/>
    <cellStyle name="Normal 5 3 2 7 3 3 3" xfId="35073"/>
    <cellStyle name="Normal 5 3 2 7 3 4" xfId="35074"/>
    <cellStyle name="Normal 5 3 2 7 3 5" xfId="35075"/>
    <cellStyle name="Normal 5 3 2 7 4" xfId="35076"/>
    <cellStyle name="Normal 5 3 2 7 4 2" xfId="35077"/>
    <cellStyle name="Normal 5 3 2 7 4 2 2" xfId="35078"/>
    <cellStyle name="Normal 5 3 2 7 4 2 2 2" xfId="35079"/>
    <cellStyle name="Normal 5 3 2 7 4 2 2 3" xfId="35080"/>
    <cellStyle name="Normal 5 3 2 7 4 2 3" xfId="35081"/>
    <cellStyle name="Normal 5 3 2 7 4 2 4" xfId="35082"/>
    <cellStyle name="Normal 5 3 2 7 4 3" xfId="35083"/>
    <cellStyle name="Normal 5 3 2 7 4 3 2" xfId="35084"/>
    <cellStyle name="Normal 5 3 2 7 4 3 3" xfId="35085"/>
    <cellStyle name="Normal 5 3 2 7 4 4" xfId="35086"/>
    <cellStyle name="Normal 5 3 2 7 4 5" xfId="35087"/>
    <cellStyle name="Normal 5 3 2 7 5" xfId="35088"/>
    <cellStyle name="Normal 5 3 2 7 5 2" xfId="35089"/>
    <cellStyle name="Normal 5 3 2 7 5 2 2" xfId="35090"/>
    <cellStyle name="Normal 5 3 2 7 5 2 3" xfId="35091"/>
    <cellStyle name="Normal 5 3 2 7 5 3" xfId="35092"/>
    <cellStyle name="Normal 5 3 2 7 5 4" xfId="35093"/>
    <cellStyle name="Normal 5 3 2 7 6" xfId="35094"/>
    <cellStyle name="Normal 5 3 2 7 6 2" xfId="35095"/>
    <cellStyle name="Normal 5 3 2 7 6 3" xfId="35096"/>
    <cellStyle name="Normal 5 3 2 7 7" xfId="35097"/>
    <cellStyle name="Normal 5 3 2 7 8" xfId="35098"/>
    <cellStyle name="Normal 5 3 2 7 9" xfId="35099"/>
    <cellStyle name="Normal 5 3 2 8" xfId="35100"/>
    <cellStyle name="Normal 5 3 2 8 2" xfId="35101"/>
    <cellStyle name="Normal 5 3 2 8 2 2" xfId="35102"/>
    <cellStyle name="Normal 5 3 2 8 2 2 2" xfId="35103"/>
    <cellStyle name="Normal 5 3 2 8 2 2 3" xfId="35104"/>
    <cellStyle name="Normal 5 3 2 8 2 3" xfId="35105"/>
    <cellStyle name="Normal 5 3 2 8 2 4" xfId="35106"/>
    <cellStyle name="Normal 5 3 2 8 3" xfId="35107"/>
    <cellStyle name="Normal 5 3 2 8 3 2" xfId="35108"/>
    <cellStyle name="Normal 5 3 2 8 3 3" xfId="35109"/>
    <cellStyle name="Normal 5 3 2 8 4" xfId="35110"/>
    <cellStyle name="Normal 5 3 2 8 5" xfId="35111"/>
    <cellStyle name="Normal 5 3 2 9" xfId="35112"/>
    <cellStyle name="Normal 5 3 2 9 2" xfId="35113"/>
    <cellStyle name="Normal 5 3 2 9 2 2" xfId="35114"/>
    <cellStyle name="Normal 5 3 2 9 2 2 2" xfId="35115"/>
    <cellStyle name="Normal 5 3 2 9 2 2 3" xfId="35116"/>
    <cellStyle name="Normal 5 3 2 9 2 3" xfId="35117"/>
    <cellStyle name="Normal 5 3 2 9 2 4" xfId="35118"/>
    <cellStyle name="Normal 5 3 2 9 3" xfId="35119"/>
    <cellStyle name="Normal 5 3 2 9 3 2" xfId="35120"/>
    <cellStyle name="Normal 5 3 2 9 3 3" xfId="35121"/>
    <cellStyle name="Normal 5 3 2 9 4" xfId="35122"/>
    <cellStyle name="Normal 5 3 2 9 5" xfId="35123"/>
    <cellStyle name="Normal 5 3 3" xfId="35124"/>
    <cellStyle name="Normal 5 3 3 10" xfId="35125"/>
    <cellStyle name="Normal 5 3 3 10 2" xfId="35126"/>
    <cellStyle name="Normal 5 3 3 10 2 2" xfId="35127"/>
    <cellStyle name="Normal 5 3 3 10 2 2 2" xfId="35128"/>
    <cellStyle name="Normal 5 3 3 10 2 2 3" xfId="35129"/>
    <cellStyle name="Normal 5 3 3 10 2 3" xfId="35130"/>
    <cellStyle name="Normal 5 3 3 10 2 4" xfId="35131"/>
    <cellStyle name="Normal 5 3 3 10 3" xfId="35132"/>
    <cellStyle name="Normal 5 3 3 10 3 2" xfId="35133"/>
    <cellStyle name="Normal 5 3 3 10 3 3" xfId="35134"/>
    <cellStyle name="Normal 5 3 3 10 4" xfId="35135"/>
    <cellStyle name="Normal 5 3 3 10 5" xfId="35136"/>
    <cellStyle name="Normal 5 3 3 11" xfId="35137"/>
    <cellStyle name="Normal 5 3 3 11 2" xfId="35138"/>
    <cellStyle name="Normal 5 3 3 11 2 2" xfId="35139"/>
    <cellStyle name="Normal 5 3 3 11 2 3" xfId="35140"/>
    <cellStyle name="Normal 5 3 3 11 3" xfId="35141"/>
    <cellStyle name="Normal 5 3 3 11 4" xfId="35142"/>
    <cellStyle name="Normal 5 3 3 12" xfId="35143"/>
    <cellStyle name="Normal 5 3 3 12 2" xfId="35144"/>
    <cellStyle name="Normal 5 3 3 12 3" xfId="35145"/>
    <cellStyle name="Normal 5 3 3 13" xfId="35146"/>
    <cellStyle name="Normal 5 3 3 13 2" xfId="35147"/>
    <cellStyle name="Normal 5 3 3 13 3" xfId="35148"/>
    <cellStyle name="Normal 5 3 3 14" xfId="35149"/>
    <cellStyle name="Normal 5 3 3 15" xfId="35150"/>
    <cellStyle name="Normal 5 3 3 2" xfId="35151"/>
    <cellStyle name="Normal 5 3 3 2 10" xfId="35152"/>
    <cellStyle name="Normal 5 3 3 2 11" xfId="35153"/>
    <cellStyle name="Normal 5 3 3 2 12" xfId="35154"/>
    <cellStyle name="Normal 5 3 3 2 2" xfId="35155"/>
    <cellStyle name="Normal 5 3 3 2 2 2" xfId="35156"/>
    <cellStyle name="Normal 5 3 3 2 2 2 2" xfId="35157"/>
    <cellStyle name="Normal 5 3 3 2 2 2 2 2" xfId="35158"/>
    <cellStyle name="Normal 5 3 3 2 2 2 2 2 2" xfId="35159"/>
    <cellStyle name="Normal 5 3 3 2 2 2 2 2 3" xfId="35160"/>
    <cellStyle name="Normal 5 3 3 2 2 2 2 3" xfId="35161"/>
    <cellStyle name="Normal 5 3 3 2 2 2 2 4" xfId="35162"/>
    <cellStyle name="Normal 5 3 3 2 2 2 3" xfId="35163"/>
    <cellStyle name="Normal 5 3 3 2 2 2 3 2" xfId="35164"/>
    <cellStyle name="Normal 5 3 3 2 2 2 3 3" xfId="35165"/>
    <cellStyle name="Normal 5 3 3 2 2 2 4" xfId="35166"/>
    <cellStyle name="Normal 5 3 3 2 2 2 5" xfId="35167"/>
    <cellStyle name="Normal 5 3 3 2 2 3" xfId="35168"/>
    <cellStyle name="Normal 5 3 3 2 2 3 2" xfId="35169"/>
    <cellStyle name="Normal 5 3 3 2 2 3 2 2" xfId="35170"/>
    <cellStyle name="Normal 5 3 3 2 2 3 2 2 2" xfId="35171"/>
    <cellStyle name="Normal 5 3 3 2 2 3 2 2 3" xfId="35172"/>
    <cellStyle name="Normal 5 3 3 2 2 3 2 3" xfId="35173"/>
    <cellStyle name="Normal 5 3 3 2 2 3 2 4" xfId="35174"/>
    <cellStyle name="Normal 5 3 3 2 2 3 3" xfId="35175"/>
    <cellStyle name="Normal 5 3 3 2 2 3 3 2" xfId="35176"/>
    <cellStyle name="Normal 5 3 3 2 2 3 3 3" xfId="35177"/>
    <cellStyle name="Normal 5 3 3 2 2 3 4" xfId="35178"/>
    <cellStyle name="Normal 5 3 3 2 2 3 5" xfId="35179"/>
    <cellStyle name="Normal 5 3 3 2 2 4" xfId="35180"/>
    <cellStyle name="Normal 5 3 3 2 2 4 2" xfId="35181"/>
    <cellStyle name="Normal 5 3 3 2 2 4 2 2" xfId="35182"/>
    <cellStyle name="Normal 5 3 3 2 2 4 2 2 2" xfId="35183"/>
    <cellStyle name="Normal 5 3 3 2 2 4 2 2 3" xfId="35184"/>
    <cellStyle name="Normal 5 3 3 2 2 4 2 3" xfId="35185"/>
    <cellStyle name="Normal 5 3 3 2 2 4 2 4" xfId="35186"/>
    <cellStyle name="Normal 5 3 3 2 2 4 3" xfId="35187"/>
    <cellStyle name="Normal 5 3 3 2 2 4 3 2" xfId="35188"/>
    <cellStyle name="Normal 5 3 3 2 2 4 3 3" xfId="35189"/>
    <cellStyle name="Normal 5 3 3 2 2 4 4" xfId="35190"/>
    <cellStyle name="Normal 5 3 3 2 2 4 5" xfId="35191"/>
    <cellStyle name="Normal 5 3 3 2 2 5" xfId="35192"/>
    <cellStyle name="Normal 5 3 3 2 2 5 2" xfId="35193"/>
    <cellStyle name="Normal 5 3 3 2 2 5 2 2" xfId="35194"/>
    <cellStyle name="Normal 5 3 3 2 2 5 2 3" xfId="35195"/>
    <cellStyle name="Normal 5 3 3 2 2 5 3" xfId="35196"/>
    <cellStyle name="Normal 5 3 3 2 2 5 4" xfId="35197"/>
    <cellStyle name="Normal 5 3 3 2 2 6" xfId="35198"/>
    <cellStyle name="Normal 5 3 3 2 2 6 2" xfId="35199"/>
    <cellStyle name="Normal 5 3 3 2 2 6 3" xfId="35200"/>
    <cellStyle name="Normal 5 3 3 2 2 7" xfId="35201"/>
    <cellStyle name="Normal 5 3 3 2 2 8" xfId="35202"/>
    <cellStyle name="Normal 5 3 3 2 2 9" xfId="35203"/>
    <cellStyle name="Normal 5 3 3 2 3" xfId="35204"/>
    <cellStyle name="Normal 5 3 3 2 3 2" xfId="35205"/>
    <cellStyle name="Normal 5 3 3 2 3 2 2" xfId="35206"/>
    <cellStyle name="Normal 5 3 3 2 3 2 2 2" xfId="35207"/>
    <cellStyle name="Normal 5 3 3 2 3 2 2 2 2" xfId="35208"/>
    <cellStyle name="Normal 5 3 3 2 3 2 2 2 3" xfId="35209"/>
    <cellStyle name="Normal 5 3 3 2 3 2 2 3" xfId="35210"/>
    <cellStyle name="Normal 5 3 3 2 3 2 2 4" xfId="35211"/>
    <cellStyle name="Normal 5 3 3 2 3 2 3" xfId="35212"/>
    <cellStyle name="Normal 5 3 3 2 3 2 3 2" xfId="35213"/>
    <cellStyle name="Normal 5 3 3 2 3 2 3 3" xfId="35214"/>
    <cellStyle name="Normal 5 3 3 2 3 2 4" xfId="35215"/>
    <cellStyle name="Normal 5 3 3 2 3 2 5" xfId="35216"/>
    <cellStyle name="Normal 5 3 3 2 3 3" xfId="35217"/>
    <cellStyle name="Normal 5 3 3 2 3 3 2" xfId="35218"/>
    <cellStyle name="Normal 5 3 3 2 3 3 2 2" xfId="35219"/>
    <cellStyle name="Normal 5 3 3 2 3 3 2 2 2" xfId="35220"/>
    <cellStyle name="Normal 5 3 3 2 3 3 2 2 3" xfId="35221"/>
    <cellStyle name="Normal 5 3 3 2 3 3 2 3" xfId="35222"/>
    <cellStyle name="Normal 5 3 3 2 3 3 2 4" xfId="35223"/>
    <cellStyle name="Normal 5 3 3 2 3 3 3" xfId="35224"/>
    <cellStyle name="Normal 5 3 3 2 3 3 3 2" xfId="35225"/>
    <cellStyle name="Normal 5 3 3 2 3 3 3 3" xfId="35226"/>
    <cellStyle name="Normal 5 3 3 2 3 3 4" xfId="35227"/>
    <cellStyle name="Normal 5 3 3 2 3 3 5" xfId="35228"/>
    <cellStyle name="Normal 5 3 3 2 3 4" xfId="35229"/>
    <cellStyle name="Normal 5 3 3 2 3 4 2" xfId="35230"/>
    <cellStyle name="Normal 5 3 3 2 3 4 2 2" xfId="35231"/>
    <cellStyle name="Normal 5 3 3 2 3 4 2 2 2" xfId="35232"/>
    <cellStyle name="Normal 5 3 3 2 3 4 2 2 3" xfId="35233"/>
    <cellStyle name="Normal 5 3 3 2 3 4 2 3" xfId="35234"/>
    <cellStyle name="Normal 5 3 3 2 3 4 2 4" xfId="35235"/>
    <cellStyle name="Normal 5 3 3 2 3 4 3" xfId="35236"/>
    <cellStyle name="Normal 5 3 3 2 3 4 3 2" xfId="35237"/>
    <cellStyle name="Normal 5 3 3 2 3 4 3 3" xfId="35238"/>
    <cellStyle name="Normal 5 3 3 2 3 4 4" xfId="35239"/>
    <cellStyle name="Normal 5 3 3 2 3 4 5" xfId="35240"/>
    <cellStyle name="Normal 5 3 3 2 3 5" xfId="35241"/>
    <cellStyle name="Normal 5 3 3 2 3 5 2" xfId="35242"/>
    <cellStyle name="Normal 5 3 3 2 3 5 2 2" xfId="35243"/>
    <cellStyle name="Normal 5 3 3 2 3 5 2 3" xfId="35244"/>
    <cellStyle name="Normal 5 3 3 2 3 5 3" xfId="35245"/>
    <cellStyle name="Normal 5 3 3 2 3 5 4" xfId="35246"/>
    <cellStyle name="Normal 5 3 3 2 3 6" xfId="35247"/>
    <cellStyle name="Normal 5 3 3 2 3 6 2" xfId="35248"/>
    <cellStyle name="Normal 5 3 3 2 3 6 3" xfId="35249"/>
    <cellStyle name="Normal 5 3 3 2 3 7" xfId="35250"/>
    <cellStyle name="Normal 5 3 3 2 3 8" xfId="35251"/>
    <cellStyle name="Normal 5 3 3 2 3 9" xfId="35252"/>
    <cellStyle name="Normal 5 3 3 2 4" xfId="35253"/>
    <cellStyle name="Normal 5 3 3 2 4 2" xfId="35254"/>
    <cellStyle name="Normal 5 3 3 2 4 2 2" xfId="35255"/>
    <cellStyle name="Normal 5 3 3 2 4 2 2 2" xfId="35256"/>
    <cellStyle name="Normal 5 3 3 2 4 2 2 3" xfId="35257"/>
    <cellStyle name="Normal 5 3 3 2 4 2 3" xfId="35258"/>
    <cellStyle name="Normal 5 3 3 2 4 2 4" xfId="35259"/>
    <cellStyle name="Normal 5 3 3 2 4 3" xfId="35260"/>
    <cellStyle name="Normal 5 3 3 2 4 3 2" xfId="35261"/>
    <cellStyle name="Normal 5 3 3 2 4 3 3" xfId="35262"/>
    <cellStyle name="Normal 5 3 3 2 4 4" xfId="35263"/>
    <cellStyle name="Normal 5 3 3 2 4 5" xfId="35264"/>
    <cellStyle name="Normal 5 3 3 2 5" xfId="35265"/>
    <cellStyle name="Normal 5 3 3 2 5 2" xfId="35266"/>
    <cellStyle name="Normal 5 3 3 2 5 2 2" xfId="35267"/>
    <cellStyle name="Normal 5 3 3 2 5 2 2 2" xfId="35268"/>
    <cellStyle name="Normal 5 3 3 2 5 2 2 3" xfId="35269"/>
    <cellStyle name="Normal 5 3 3 2 5 2 3" xfId="35270"/>
    <cellStyle name="Normal 5 3 3 2 5 2 4" xfId="35271"/>
    <cellStyle name="Normal 5 3 3 2 5 3" xfId="35272"/>
    <cellStyle name="Normal 5 3 3 2 5 3 2" xfId="35273"/>
    <cellStyle name="Normal 5 3 3 2 5 3 3" xfId="35274"/>
    <cellStyle name="Normal 5 3 3 2 5 4" xfId="35275"/>
    <cellStyle name="Normal 5 3 3 2 5 5" xfId="35276"/>
    <cellStyle name="Normal 5 3 3 2 6" xfId="35277"/>
    <cellStyle name="Normal 5 3 3 2 6 2" xfId="35278"/>
    <cellStyle name="Normal 5 3 3 2 6 2 2" xfId="35279"/>
    <cellStyle name="Normal 5 3 3 2 6 2 2 2" xfId="35280"/>
    <cellStyle name="Normal 5 3 3 2 6 2 2 3" xfId="35281"/>
    <cellStyle name="Normal 5 3 3 2 6 2 3" xfId="35282"/>
    <cellStyle name="Normal 5 3 3 2 6 2 4" xfId="35283"/>
    <cellStyle name="Normal 5 3 3 2 6 3" xfId="35284"/>
    <cellStyle name="Normal 5 3 3 2 6 3 2" xfId="35285"/>
    <cellStyle name="Normal 5 3 3 2 6 3 3" xfId="35286"/>
    <cellStyle name="Normal 5 3 3 2 6 4" xfId="35287"/>
    <cellStyle name="Normal 5 3 3 2 6 5" xfId="35288"/>
    <cellStyle name="Normal 5 3 3 2 7" xfId="35289"/>
    <cellStyle name="Normal 5 3 3 2 7 2" xfId="35290"/>
    <cellStyle name="Normal 5 3 3 2 7 2 2" xfId="35291"/>
    <cellStyle name="Normal 5 3 3 2 7 2 2 2" xfId="35292"/>
    <cellStyle name="Normal 5 3 3 2 7 2 2 3" xfId="35293"/>
    <cellStyle name="Normal 5 3 3 2 7 2 3" xfId="35294"/>
    <cellStyle name="Normal 5 3 3 2 7 2 4" xfId="35295"/>
    <cellStyle name="Normal 5 3 3 2 7 3" xfId="35296"/>
    <cellStyle name="Normal 5 3 3 2 7 3 2" xfId="35297"/>
    <cellStyle name="Normal 5 3 3 2 7 3 3" xfId="35298"/>
    <cellStyle name="Normal 5 3 3 2 7 4" xfId="35299"/>
    <cellStyle name="Normal 5 3 3 2 7 5" xfId="35300"/>
    <cellStyle name="Normal 5 3 3 2 8" xfId="35301"/>
    <cellStyle name="Normal 5 3 3 2 8 2" xfId="35302"/>
    <cellStyle name="Normal 5 3 3 2 8 2 2" xfId="35303"/>
    <cellStyle name="Normal 5 3 3 2 8 2 3" xfId="35304"/>
    <cellStyle name="Normal 5 3 3 2 8 3" xfId="35305"/>
    <cellStyle name="Normal 5 3 3 2 8 4" xfId="35306"/>
    <cellStyle name="Normal 5 3 3 2 9" xfId="35307"/>
    <cellStyle name="Normal 5 3 3 2 9 2" xfId="35308"/>
    <cellStyle name="Normal 5 3 3 2 9 3" xfId="35309"/>
    <cellStyle name="Normal 5 3 3 3" xfId="35310"/>
    <cellStyle name="Normal 5 3 3 3 10" xfId="35311"/>
    <cellStyle name="Normal 5 3 3 3 11" xfId="35312"/>
    <cellStyle name="Normal 5 3 3 3 2" xfId="35313"/>
    <cellStyle name="Normal 5 3 3 3 2 2" xfId="35314"/>
    <cellStyle name="Normal 5 3 3 3 2 2 2" xfId="35315"/>
    <cellStyle name="Normal 5 3 3 3 2 2 2 2" xfId="35316"/>
    <cellStyle name="Normal 5 3 3 3 2 2 2 2 2" xfId="35317"/>
    <cellStyle name="Normal 5 3 3 3 2 2 2 2 3" xfId="35318"/>
    <cellStyle name="Normal 5 3 3 3 2 2 2 3" xfId="35319"/>
    <cellStyle name="Normal 5 3 3 3 2 2 2 4" xfId="35320"/>
    <cellStyle name="Normal 5 3 3 3 2 2 3" xfId="35321"/>
    <cellStyle name="Normal 5 3 3 3 2 2 3 2" xfId="35322"/>
    <cellStyle name="Normal 5 3 3 3 2 2 3 3" xfId="35323"/>
    <cellStyle name="Normal 5 3 3 3 2 2 4" xfId="35324"/>
    <cellStyle name="Normal 5 3 3 3 2 2 5" xfId="35325"/>
    <cellStyle name="Normal 5 3 3 3 2 3" xfId="35326"/>
    <cellStyle name="Normal 5 3 3 3 2 3 2" xfId="35327"/>
    <cellStyle name="Normal 5 3 3 3 2 3 2 2" xfId="35328"/>
    <cellStyle name="Normal 5 3 3 3 2 3 2 2 2" xfId="35329"/>
    <cellStyle name="Normal 5 3 3 3 2 3 2 2 3" xfId="35330"/>
    <cellStyle name="Normal 5 3 3 3 2 3 2 3" xfId="35331"/>
    <cellStyle name="Normal 5 3 3 3 2 3 2 4" xfId="35332"/>
    <cellStyle name="Normal 5 3 3 3 2 3 3" xfId="35333"/>
    <cellStyle name="Normal 5 3 3 3 2 3 3 2" xfId="35334"/>
    <cellStyle name="Normal 5 3 3 3 2 3 3 3" xfId="35335"/>
    <cellStyle name="Normal 5 3 3 3 2 3 4" xfId="35336"/>
    <cellStyle name="Normal 5 3 3 3 2 3 5" xfId="35337"/>
    <cellStyle name="Normal 5 3 3 3 2 4" xfId="35338"/>
    <cellStyle name="Normal 5 3 3 3 2 4 2" xfId="35339"/>
    <cellStyle name="Normal 5 3 3 3 2 4 2 2" xfId="35340"/>
    <cellStyle name="Normal 5 3 3 3 2 4 2 2 2" xfId="35341"/>
    <cellStyle name="Normal 5 3 3 3 2 4 2 2 3" xfId="35342"/>
    <cellStyle name="Normal 5 3 3 3 2 4 2 3" xfId="35343"/>
    <cellStyle name="Normal 5 3 3 3 2 4 2 4" xfId="35344"/>
    <cellStyle name="Normal 5 3 3 3 2 4 3" xfId="35345"/>
    <cellStyle name="Normal 5 3 3 3 2 4 3 2" xfId="35346"/>
    <cellStyle name="Normal 5 3 3 3 2 4 3 3" xfId="35347"/>
    <cellStyle name="Normal 5 3 3 3 2 4 4" xfId="35348"/>
    <cellStyle name="Normal 5 3 3 3 2 4 5" xfId="35349"/>
    <cellStyle name="Normal 5 3 3 3 2 5" xfId="35350"/>
    <cellStyle name="Normal 5 3 3 3 2 5 2" xfId="35351"/>
    <cellStyle name="Normal 5 3 3 3 2 5 2 2" xfId="35352"/>
    <cellStyle name="Normal 5 3 3 3 2 5 2 3" xfId="35353"/>
    <cellStyle name="Normal 5 3 3 3 2 5 3" xfId="35354"/>
    <cellStyle name="Normal 5 3 3 3 2 5 4" xfId="35355"/>
    <cellStyle name="Normal 5 3 3 3 2 6" xfId="35356"/>
    <cellStyle name="Normal 5 3 3 3 2 6 2" xfId="35357"/>
    <cellStyle name="Normal 5 3 3 3 2 6 3" xfId="35358"/>
    <cellStyle name="Normal 5 3 3 3 2 7" xfId="35359"/>
    <cellStyle name="Normal 5 3 3 3 2 8" xfId="35360"/>
    <cellStyle name="Normal 5 3 3 3 2 9" xfId="35361"/>
    <cellStyle name="Normal 5 3 3 3 3" xfId="35362"/>
    <cellStyle name="Normal 5 3 3 3 3 2" xfId="35363"/>
    <cellStyle name="Normal 5 3 3 3 3 2 2" xfId="35364"/>
    <cellStyle name="Normal 5 3 3 3 3 2 2 2" xfId="35365"/>
    <cellStyle name="Normal 5 3 3 3 3 2 2 3" xfId="35366"/>
    <cellStyle name="Normal 5 3 3 3 3 2 3" xfId="35367"/>
    <cellStyle name="Normal 5 3 3 3 3 2 4" xfId="35368"/>
    <cellStyle name="Normal 5 3 3 3 3 3" xfId="35369"/>
    <cellStyle name="Normal 5 3 3 3 3 3 2" xfId="35370"/>
    <cellStyle name="Normal 5 3 3 3 3 3 3" xfId="35371"/>
    <cellStyle name="Normal 5 3 3 3 3 4" xfId="35372"/>
    <cellStyle name="Normal 5 3 3 3 3 5" xfId="35373"/>
    <cellStyle name="Normal 5 3 3 3 4" xfId="35374"/>
    <cellStyle name="Normal 5 3 3 3 4 2" xfId="35375"/>
    <cellStyle name="Normal 5 3 3 3 4 2 2" xfId="35376"/>
    <cellStyle name="Normal 5 3 3 3 4 2 2 2" xfId="35377"/>
    <cellStyle name="Normal 5 3 3 3 4 2 2 3" xfId="35378"/>
    <cellStyle name="Normal 5 3 3 3 4 2 3" xfId="35379"/>
    <cellStyle name="Normal 5 3 3 3 4 2 4" xfId="35380"/>
    <cellStyle name="Normal 5 3 3 3 4 3" xfId="35381"/>
    <cellStyle name="Normal 5 3 3 3 4 3 2" xfId="35382"/>
    <cellStyle name="Normal 5 3 3 3 4 3 3" xfId="35383"/>
    <cellStyle name="Normal 5 3 3 3 4 4" xfId="35384"/>
    <cellStyle name="Normal 5 3 3 3 4 5" xfId="35385"/>
    <cellStyle name="Normal 5 3 3 3 5" xfId="35386"/>
    <cellStyle name="Normal 5 3 3 3 5 2" xfId="35387"/>
    <cellStyle name="Normal 5 3 3 3 5 2 2" xfId="35388"/>
    <cellStyle name="Normal 5 3 3 3 5 2 2 2" xfId="35389"/>
    <cellStyle name="Normal 5 3 3 3 5 2 2 3" xfId="35390"/>
    <cellStyle name="Normal 5 3 3 3 5 2 3" xfId="35391"/>
    <cellStyle name="Normal 5 3 3 3 5 2 4" xfId="35392"/>
    <cellStyle name="Normal 5 3 3 3 5 3" xfId="35393"/>
    <cellStyle name="Normal 5 3 3 3 5 3 2" xfId="35394"/>
    <cellStyle name="Normal 5 3 3 3 5 3 3" xfId="35395"/>
    <cellStyle name="Normal 5 3 3 3 5 4" xfId="35396"/>
    <cellStyle name="Normal 5 3 3 3 5 5" xfId="35397"/>
    <cellStyle name="Normal 5 3 3 3 6" xfId="35398"/>
    <cellStyle name="Normal 5 3 3 3 6 2" xfId="35399"/>
    <cellStyle name="Normal 5 3 3 3 6 2 2" xfId="35400"/>
    <cellStyle name="Normal 5 3 3 3 6 2 2 2" xfId="35401"/>
    <cellStyle name="Normal 5 3 3 3 6 2 2 3" xfId="35402"/>
    <cellStyle name="Normal 5 3 3 3 6 2 3" xfId="35403"/>
    <cellStyle name="Normal 5 3 3 3 6 2 4" xfId="35404"/>
    <cellStyle name="Normal 5 3 3 3 6 3" xfId="35405"/>
    <cellStyle name="Normal 5 3 3 3 6 3 2" xfId="35406"/>
    <cellStyle name="Normal 5 3 3 3 6 3 3" xfId="35407"/>
    <cellStyle name="Normal 5 3 3 3 6 4" xfId="35408"/>
    <cellStyle name="Normal 5 3 3 3 6 5" xfId="35409"/>
    <cellStyle name="Normal 5 3 3 3 7" xfId="35410"/>
    <cellStyle name="Normal 5 3 3 3 7 2" xfId="35411"/>
    <cellStyle name="Normal 5 3 3 3 7 2 2" xfId="35412"/>
    <cellStyle name="Normal 5 3 3 3 7 2 3" xfId="35413"/>
    <cellStyle name="Normal 5 3 3 3 7 3" xfId="35414"/>
    <cellStyle name="Normal 5 3 3 3 7 4" xfId="35415"/>
    <cellStyle name="Normal 5 3 3 3 8" xfId="35416"/>
    <cellStyle name="Normal 5 3 3 3 8 2" xfId="35417"/>
    <cellStyle name="Normal 5 3 3 3 8 3" xfId="35418"/>
    <cellStyle name="Normal 5 3 3 3 9" xfId="35419"/>
    <cellStyle name="Normal 5 3 3 4" xfId="35420"/>
    <cellStyle name="Normal 5 3 3 4 10" xfId="35421"/>
    <cellStyle name="Normal 5 3 3 4 2" xfId="35422"/>
    <cellStyle name="Normal 5 3 3 4 2 2" xfId="35423"/>
    <cellStyle name="Normal 5 3 3 4 2 2 2" xfId="35424"/>
    <cellStyle name="Normal 5 3 3 4 2 2 2 2" xfId="35425"/>
    <cellStyle name="Normal 5 3 3 4 2 2 2 2 2" xfId="35426"/>
    <cellStyle name="Normal 5 3 3 4 2 2 2 2 3" xfId="35427"/>
    <cellStyle name="Normal 5 3 3 4 2 2 2 3" xfId="35428"/>
    <cellStyle name="Normal 5 3 3 4 2 2 2 4" xfId="35429"/>
    <cellStyle name="Normal 5 3 3 4 2 2 3" xfId="35430"/>
    <cellStyle name="Normal 5 3 3 4 2 2 3 2" xfId="35431"/>
    <cellStyle name="Normal 5 3 3 4 2 2 3 3" xfId="35432"/>
    <cellStyle name="Normal 5 3 3 4 2 2 4" xfId="35433"/>
    <cellStyle name="Normal 5 3 3 4 2 2 5" xfId="35434"/>
    <cellStyle name="Normal 5 3 3 4 2 3" xfId="35435"/>
    <cellStyle name="Normal 5 3 3 4 2 3 2" xfId="35436"/>
    <cellStyle name="Normal 5 3 3 4 2 3 2 2" xfId="35437"/>
    <cellStyle name="Normal 5 3 3 4 2 3 2 2 2" xfId="35438"/>
    <cellStyle name="Normal 5 3 3 4 2 3 2 2 3" xfId="35439"/>
    <cellStyle name="Normal 5 3 3 4 2 3 2 3" xfId="35440"/>
    <cellStyle name="Normal 5 3 3 4 2 3 2 4" xfId="35441"/>
    <cellStyle name="Normal 5 3 3 4 2 3 3" xfId="35442"/>
    <cellStyle name="Normal 5 3 3 4 2 3 3 2" xfId="35443"/>
    <cellStyle name="Normal 5 3 3 4 2 3 3 3" xfId="35444"/>
    <cellStyle name="Normal 5 3 3 4 2 3 4" xfId="35445"/>
    <cellStyle name="Normal 5 3 3 4 2 3 5" xfId="35446"/>
    <cellStyle name="Normal 5 3 3 4 2 4" xfId="35447"/>
    <cellStyle name="Normal 5 3 3 4 2 4 2" xfId="35448"/>
    <cellStyle name="Normal 5 3 3 4 2 4 2 2" xfId="35449"/>
    <cellStyle name="Normal 5 3 3 4 2 4 2 2 2" xfId="35450"/>
    <cellStyle name="Normal 5 3 3 4 2 4 2 2 3" xfId="35451"/>
    <cellStyle name="Normal 5 3 3 4 2 4 2 3" xfId="35452"/>
    <cellStyle name="Normal 5 3 3 4 2 4 2 4" xfId="35453"/>
    <cellStyle name="Normal 5 3 3 4 2 4 3" xfId="35454"/>
    <cellStyle name="Normal 5 3 3 4 2 4 3 2" xfId="35455"/>
    <cellStyle name="Normal 5 3 3 4 2 4 3 3" xfId="35456"/>
    <cellStyle name="Normal 5 3 3 4 2 4 4" xfId="35457"/>
    <cellStyle name="Normal 5 3 3 4 2 4 5" xfId="35458"/>
    <cellStyle name="Normal 5 3 3 4 2 5" xfId="35459"/>
    <cellStyle name="Normal 5 3 3 4 2 5 2" xfId="35460"/>
    <cellStyle name="Normal 5 3 3 4 2 5 2 2" xfId="35461"/>
    <cellStyle name="Normal 5 3 3 4 2 5 2 3" xfId="35462"/>
    <cellStyle name="Normal 5 3 3 4 2 5 3" xfId="35463"/>
    <cellStyle name="Normal 5 3 3 4 2 5 4" xfId="35464"/>
    <cellStyle name="Normal 5 3 3 4 2 6" xfId="35465"/>
    <cellStyle name="Normal 5 3 3 4 2 6 2" xfId="35466"/>
    <cellStyle name="Normal 5 3 3 4 2 6 3" xfId="35467"/>
    <cellStyle name="Normal 5 3 3 4 2 7" xfId="35468"/>
    <cellStyle name="Normal 5 3 3 4 2 8" xfId="35469"/>
    <cellStyle name="Normal 5 3 3 4 2 9" xfId="35470"/>
    <cellStyle name="Normal 5 3 3 4 3" xfId="35471"/>
    <cellStyle name="Normal 5 3 3 4 3 2" xfId="35472"/>
    <cellStyle name="Normal 5 3 3 4 3 2 2" xfId="35473"/>
    <cellStyle name="Normal 5 3 3 4 3 2 2 2" xfId="35474"/>
    <cellStyle name="Normal 5 3 3 4 3 2 2 3" xfId="35475"/>
    <cellStyle name="Normal 5 3 3 4 3 2 3" xfId="35476"/>
    <cellStyle name="Normal 5 3 3 4 3 2 4" xfId="35477"/>
    <cellStyle name="Normal 5 3 3 4 3 3" xfId="35478"/>
    <cellStyle name="Normal 5 3 3 4 3 3 2" xfId="35479"/>
    <cellStyle name="Normal 5 3 3 4 3 3 3" xfId="35480"/>
    <cellStyle name="Normal 5 3 3 4 3 4" xfId="35481"/>
    <cellStyle name="Normal 5 3 3 4 3 5" xfId="35482"/>
    <cellStyle name="Normal 5 3 3 4 4" xfId="35483"/>
    <cellStyle name="Normal 5 3 3 4 4 2" xfId="35484"/>
    <cellStyle name="Normal 5 3 3 4 4 2 2" xfId="35485"/>
    <cellStyle name="Normal 5 3 3 4 4 2 2 2" xfId="35486"/>
    <cellStyle name="Normal 5 3 3 4 4 2 2 3" xfId="35487"/>
    <cellStyle name="Normal 5 3 3 4 4 2 3" xfId="35488"/>
    <cellStyle name="Normal 5 3 3 4 4 2 4" xfId="35489"/>
    <cellStyle name="Normal 5 3 3 4 4 3" xfId="35490"/>
    <cellStyle name="Normal 5 3 3 4 4 3 2" xfId="35491"/>
    <cellStyle name="Normal 5 3 3 4 4 3 3" xfId="35492"/>
    <cellStyle name="Normal 5 3 3 4 4 4" xfId="35493"/>
    <cellStyle name="Normal 5 3 3 4 4 5" xfId="35494"/>
    <cellStyle name="Normal 5 3 3 4 5" xfId="35495"/>
    <cellStyle name="Normal 5 3 3 4 5 2" xfId="35496"/>
    <cellStyle name="Normal 5 3 3 4 5 2 2" xfId="35497"/>
    <cellStyle name="Normal 5 3 3 4 5 2 2 2" xfId="35498"/>
    <cellStyle name="Normal 5 3 3 4 5 2 2 3" xfId="35499"/>
    <cellStyle name="Normal 5 3 3 4 5 2 3" xfId="35500"/>
    <cellStyle name="Normal 5 3 3 4 5 2 4" xfId="35501"/>
    <cellStyle name="Normal 5 3 3 4 5 3" xfId="35502"/>
    <cellStyle name="Normal 5 3 3 4 5 3 2" xfId="35503"/>
    <cellStyle name="Normal 5 3 3 4 5 3 3" xfId="35504"/>
    <cellStyle name="Normal 5 3 3 4 5 4" xfId="35505"/>
    <cellStyle name="Normal 5 3 3 4 5 5" xfId="35506"/>
    <cellStyle name="Normal 5 3 3 4 6" xfId="35507"/>
    <cellStyle name="Normal 5 3 3 4 6 2" xfId="35508"/>
    <cellStyle name="Normal 5 3 3 4 6 2 2" xfId="35509"/>
    <cellStyle name="Normal 5 3 3 4 6 2 3" xfId="35510"/>
    <cellStyle name="Normal 5 3 3 4 6 3" xfId="35511"/>
    <cellStyle name="Normal 5 3 3 4 6 4" xfId="35512"/>
    <cellStyle name="Normal 5 3 3 4 7" xfId="35513"/>
    <cellStyle name="Normal 5 3 3 4 7 2" xfId="35514"/>
    <cellStyle name="Normal 5 3 3 4 7 3" xfId="35515"/>
    <cellStyle name="Normal 5 3 3 4 8" xfId="35516"/>
    <cellStyle name="Normal 5 3 3 4 9" xfId="35517"/>
    <cellStyle name="Normal 5 3 3 5" xfId="35518"/>
    <cellStyle name="Normal 5 3 3 5 2" xfId="35519"/>
    <cellStyle name="Normal 5 3 3 5 2 2" xfId="35520"/>
    <cellStyle name="Normal 5 3 3 5 2 2 2" xfId="35521"/>
    <cellStyle name="Normal 5 3 3 5 2 2 2 2" xfId="35522"/>
    <cellStyle name="Normal 5 3 3 5 2 2 2 3" xfId="35523"/>
    <cellStyle name="Normal 5 3 3 5 2 2 3" xfId="35524"/>
    <cellStyle name="Normal 5 3 3 5 2 2 4" xfId="35525"/>
    <cellStyle name="Normal 5 3 3 5 2 3" xfId="35526"/>
    <cellStyle name="Normal 5 3 3 5 2 3 2" xfId="35527"/>
    <cellStyle name="Normal 5 3 3 5 2 3 3" xfId="35528"/>
    <cellStyle name="Normal 5 3 3 5 2 4" xfId="35529"/>
    <cellStyle name="Normal 5 3 3 5 2 5" xfId="35530"/>
    <cellStyle name="Normal 5 3 3 5 3" xfId="35531"/>
    <cellStyle name="Normal 5 3 3 5 3 2" xfId="35532"/>
    <cellStyle name="Normal 5 3 3 5 3 2 2" xfId="35533"/>
    <cellStyle name="Normal 5 3 3 5 3 2 2 2" xfId="35534"/>
    <cellStyle name="Normal 5 3 3 5 3 2 2 3" xfId="35535"/>
    <cellStyle name="Normal 5 3 3 5 3 2 3" xfId="35536"/>
    <cellStyle name="Normal 5 3 3 5 3 2 4" xfId="35537"/>
    <cellStyle name="Normal 5 3 3 5 3 3" xfId="35538"/>
    <cellStyle name="Normal 5 3 3 5 3 3 2" xfId="35539"/>
    <cellStyle name="Normal 5 3 3 5 3 3 3" xfId="35540"/>
    <cellStyle name="Normal 5 3 3 5 3 4" xfId="35541"/>
    <cellStyle name="Normal 5 3 3 5 3 5" xfId="35542"/>
    <cellStyle name="Normal 5 3 3 5 4" xfId="35543"/>
    <cellStyle name="Normal 5 3 3 5 4 2" xfId="35544"/>
    <cellStyle name="Normal 5 3 3 5 4 2 2" xfId="35545"/>
    <cellStyle name="Normal 5 3 3 5 4 2 2 2" xfId="35546"/>
    <cellStyle name="Normal 5 3 3 5 4 2 2 3" xfId="35547"/>
    <cellStyle name="Normal 5 3 3 5 4 2 3" xfId="35548"/>
    <cellStyle name="Normal 5 3 3 5 4 2 4" xfId="35549"/>
    <cellStyle name="Normal 5 3 3 5 4 3" xfId="35550"/>
    <cellStyle name="Normal 5 3 3 5 4 3 2" xfId="35551"/>
    <cellStyle name="Normal 5 3 3 5 4 3 3" xfId="35552"/>
    <cellStyle name="Normal 5 3 3 5 4 4" xfId="35553"/>
    <cellStyle name="Normal 5 3 3 5 4 5" xfId="35554"/>
    <cellStyle name="Normal 5 3 3 5 5" xfId="35555"/>
    <cellStyle name="Normal 5 3 3 5 5 2" xfId="35556"/>
    <cellStyle name="Normal 5 3 3 5 5 2 2" xfId="35557"/>
    <cellStyle name="Normal 5 3 3 5 5 2 3" xfId="35558"/>
    <cellStyle name="Normal 5 3 3 5 5 3" xfId="35559"/>
    <cellStyle name="Normal 5 3 3 5 5 4" xfId="35560"/>
    <cellStyle name="Normal 5 3 3 5 6" xfId="35561"/>
    <cellStyle name="Normal 5 3 3 5 6 2" xfId="35562"/>
    <cellStyle name="Normal 5 3 3 5 6 3" xfId="35563"/>
    <cellStyle name="Normal 5 3 3 5 7" xfId="35564"/>
    <cellStyle name="Normal 5 3 3 5 8" xfId="35565"/>
    <cellStyle name="Normal 5 3 3 5 9" xfId="35566"/>
    <cellStyle name="Normal 5 3 3 6" xfId="35567"/>
    <cellStyle name="Normal 5 3 3 6 2" xfId="35568"/>
    <cellStyle name="Normal 5 3 3 6 2 2" xfId="35569"/>
    <cellStyle name="Normal 5 3 3 6 2 2 2" xfId="35570"/>
    <cellStyle name="Normal 5 3 3 6 2 2 2 2" xfId="35571"/>
    <cellStyle name="Normal 5 3 3 6 2 2 2 3" xfId="35572"/>
    <cellStyle name="Normal 5 3 3 6 2 2 3" xfId="35573"/>
    <cellStyle name="Normal 5 3 3 6 2 2 4" xfId="35574"/>
    <cellStyle name="Normal 5 3 3 6 2 3" xfId="35575"/>
    <cellStyle name="Normal 5 3 3 6 2 3 2" xfId="35576"/>
    <cellStyle name="Normal 5 3 3 6 2 3 3" xfId="35577"/>
    <cellStyle name="Normal 5 3 3 6 2 4" xfId="35578"/>
    <cellStyle name="Normal 5 3 3 6 2 5" xfId="35579"/>
    <cellStyle name="Normal 5 3 3 6 3" xfId="35580"/>
    <cellStyle name="Normal 5 3 3 6 3 2" xfId="35581"/>
    <cellStyle name="Normal 5 3 3 6 3 2 2" xfId="35582"/>
    <cellStyle name="Normal 5 3 3 6 3 2 2 2" xfId="35583"/>
    <cellStyle name="Normal 5 3 3 6 3 2 2 3" xfId="35584"/>
    <cellStyle name="Normal 5 3 3 6 3 2 3" xfId="35585"/>
    <cellStyle name="Normal 5 3 3 6 3 2 4" xfId="35586"/>
    <cellStyle name="Normal 5 3 3 6 3 3" xfId="35587"/>
    <cellStyle name="Normal 5 3 3 6 3 3 2" xfId="35588"/>
    <cellStyle name="Normal 5 3 3 6 3 3 3" xfId="35589"/>
    <cellStyle name="Normal 5 3 3 6 3 4" xfId="35590"/>
    <cellStyle name="Normal 5 3 3 6 3 5" xfId="35591"/>
    <cellStyle name="Normal 5 3 3 6 4" xfId="35592"/>
    <cellStyle name="Normal 5 3 3 6 4 2" xfId="35593"/>
    <cellStyle name="Normal 5 3 3 6 4 2 2" xfId="35594"/>
    <cellStyle name="Normal 5 3 3 6 4 2 2 2" xfId="35595"/>
    <cellStyle name="Normal 5 3 3 6 4 2 2 3" xfId="35596"/>
    <cellStyle name="Normal 5 3 3 6 4 2 3" xfId="35597"/>
    <cellStyle name="Normal 5 3 3 6 4 2 4" xfId="35598"/>
    <cellStyle name="Normal 5 3 3 6 4 3" xfId="35599"/>
    <cellStyle name="Normal 5 3 3 6 4 3 2" xfId="35600"/>
    <cellStyle name="Normal 5 3 3 6 4 3 3" xfId="35601"/>
    <cellStyle name="Normal 5 3 3 6 4 4" xfId="35602"/>
    <cellStyle name="Normal 5 3 3 6 4 5" xfId="35603"/>
    <cellStyle name="Normal 5 3 3 6 5" xfId="35604"/>
    <cellStyle name="Normal 5 3 3 6 5 2" xfId="35605"/>
    <cellStyle name="Normal 5 3 3 6 5 2 2" xfId="35606"/>
    <cellStyle name="Normal 5 3 3 6 5 2 3" xfId="35607"/>
    <cellStyle name="Normal 5 3 3 6 5 3" xfId="35608"/>
    <cellStyle name="Normal 5 3 3 6 5 4" xfId="35609"/>
    <cellStyle name="Normal 5 3 3 6 6" xfId="35610"/>
    <cellStyle name="Normal 5 3 3 6 6 2" xfId="35611"/>
    <cellStyle name="Normal 5 3 3 6 6 3" xfId="35612"/>
    <cellStyle name="Normal 5 3 3 6 7" xfId="35613"/>
    <cellStyle name="Normal 5 3 3 6 8" xfId="35614"/>
    <cellStyle name="Normal 5 3 3 6 9" xfId="35615"/>
    <cellStyle name="Normal 5 3 3 7" xfId="35616"/>
    <cellStyle name="Normal 5 3 3 7 2" xfId="35617"/>
    <cellStyle name="Normal 5 3 3 7 2 2" xfId="35618"/>
    <cellStyle name="Normal 5 3 3 7 2 2 2" xfId="35619"/>
    <cellStyle name="Normal 5 3 3 7 2 2 3" xfId="35620"/>
    <cellStyle name="Normal 5 3 3 7 2 3" xfId="35621"/>
    <cellStyle name="Normal 5 3 3 7 2 4" xfId="35622"/>
    <cellStyle name="Normal 5 3 3 7 3" xfId="35623"/>
    <cellStyle name="Normal 5 3 3 7 3 2" xfId="35624"/>
    <cellStyle name="Normal 5 3 3 7 3 3" xfId="35625"/>
    <cellStyle name="Normal 5 3 3 7 4" xfId="35626"/>
    <cellStyle name="Normal 5 3 3 7 5" xfId="35627"/>
    <cellStyle name="Normal 5 3 3 8" xfId="35628"/>
    <cellStyle name="Normal 5 3 3 8 2" xfId="35629"/>
    <cellStyle name="Normal 5 3 3 8 2 2" xfId="35630"/>
    <cellStyle name="Normal 5 3 3 8 2 2 2" xfId="35631"/>
    <cellStyle name="Normal 5 3 3 8 2 2 3" xfId="35632"/>
    <cellStyle name="Normal 5 3 3 8 2 3" xfId="35633"/>
    <cellStyle name="Normal 5 3 3 8 2 4" xfId="35634"/>
    <cellStyle name="Normal 5 3 3 8 3" xfId="35635"/>
    <cellStyle name="Normal 5 3 3 8 3 2" xfId="35636"/>
    <cellStyle name="Normal 5 3 3 8 3 3" xfId="35637"/>
    <cellStyle name="Normal 5 3 3 8 4" xfId="35638"/>
    <cellStyle name="Normal 5 3 3 8 5" xfId="35639"/>
    <cellStyle name="Normal 5 3 3 9" xfId="35640"/>
    <cellStyle name="Normal 5 3 3 9 2" xfId="35641"/>
    <cellStyle name="Normal 5 3 3 9 2 2" xfId="35642"/>
    <cellStyle name="Normal 5 3 3 9 2 2 2" xfId="35643"/>
    <cellStyle name="Normal 5 3 3 9 2 2 3" xfId="35644"/>
    <cellStyle name="Normal 5 3 3 9 2 3" xfId="35645"/>
    <cellStyle name="Normal 5 3 3 9 2 4" xfId="35646"/>
    <cellStyle name="Normal 5 3 3 9 3" xfId="35647"/>
    <cellStyle name="Normal 5 3 3 9 3 2" xfId="35648"/>
    <cellStyle name="Normal 5 3 3 9 3 3" xfId="35649"/>
    <cellStyle name="Normal 5 3 3 9 4" xfId="35650"/>
    <cellStyle name="Normal 5 3 3 9 5" xfId="35651"/>
    <cellStyle name="Normal 5 3 32" xfId="35652"/>
    <cellStyle name="Normal 5 3 32 10" xfId="35653"/>
    <cellStyle name="Normal 5 3 32 11" xfId="35654"/>
    <cellStyle name="Normal 5 3 32 2" xfId="35655"/>
    <cellStyle name="Normal 5 3 32 2 10" xfId="35656"/>
    <cellStyle name="Normal 5 3 32 2 2" xfId="35657"/>
    <cellStyle name="Normal 5 3 32 2 2 2" xfId="35658"/>
    <cellStyle name="Normal 5 3 32 2 2 2 2" xfId="35659"/>
    <cellStyle name="Normal 5 3 32 2 2 2 2 2" xfId="35660"/>
    <cellStyle name="Normal 5 3 32 2 2 2 2 2 2" xfId="35661"/>
    <cellStyle name="Normal 5 3 32 2 2 2 2 2 3" xfId="35662"/>
    <cellStyle name="Normal 5 3 32 2 2 2 2 3" xfId="35663"/>
    <cellStyle name="Normal 5 3 32 2 2 2 2 4" xfId="35664"/>
    <cellStyle name="Normal 5 3 32 2 2 2 3" xfId="35665"/>
    <cellStyle name="Normal 5 3 32 2 2 2 3 2" xfId="35666"/>
    <cellStyle name="Normal 5 3 32 2 2 2 3 3" xfId="35667"/>
    <cellStyle name="Normal 5 3 32 2 2 2 4" xfId="35668"/>
    <cellStyle name="Normal 5 3 32 2 2 2 5" xfId="35669"/>
    <cellStyle name="Normal 5 3 32 2 2 3" xfId="35670"/>
    <cellStyle name="Normal 5 3 32 2 2 3 2" xfId="35671"/>
    <cellStyle name="Normal 5 3 32 2 2 3 2 2" xfId="35672"/>
    <cellStyle name="Normal 5 3 32 2 2 3 2 2 2" xfId="35673"/>
    <cellStyle name="Normal 5 3 32 2 2 3 2 2 3" xfId="35674"/>
    <cellStyle name="Normal 5 3 32 2 2 3 2 3" xfId="35675"/>
    <cellStyle name="Normal 5 3 32 2 2 3 2 4" xfId="35676"/>
    <cellStyle name="Normal 5 3 32 2 2 3 3" xfId="35677"/>
    <cellStyle name="Normal 5 3 32 2 2 3 3 2" xfId="35678"/>
    <cellStyle name="Normal 5 3 32 2 2 3 3 3" xfId="35679"/>
    <cellStyle name="Normal 5 3 32 2 2 3 4" xfId="35680"/>
    <cellStyle name="Normal 5 3 32 2 2 3 5" xfId="35681"/>
    <cellStyle name="Normal 5 3 32 2 2 4" xfId="35682"/>
    <cellStyle name="Normal 5 3 32 2 2 4 2" xfId="35683"/>
    <cellStyle name="Normal 5 3 32 2 2 4 2 2" xfId="35684"/>
    <cellStyle name="Normal 5 3 32 2 2 4 2 2 2" xfId="35685"/>
    <cellStyle name="Normal 5 3 32 2 2 4 2 2 3" xfId="35686"/>
    <cellStyle name="Normal 5 3 32 2 2 4 2 3" xfId="35687"/>
    <cellStyle name="Normal 5 3 32 2 2 4 2 4" xfId="35688"/>
    <cellStyle name="Normal 5 3 32 2 2 4 3" xfId="35689"/>
    <cellStyle name="Normal 5 3 32 2 2 4 3 2" xfId="35690"/>
    <cellStyle name="Normal 5 3 32 2 2 4 3 3" xfId="35691"/>
    <cellStyle name="Normal 5 3 32 2 2 4 4" xfId="35692"/>
    <cellStyle name="Normal 5 3 32 2 2 4 5" xfId="35693"/>
    <cellStyle name="Normal 5 3 32 2 2 5" xfId="35694"/>
    <cellStyle name="Normal 5 3 32 2 2 5 2" xfId="35695"/>
    <cellStyle name="Normal 5 3 32 2 2 5 2 2" xfId="35696"/>
    <cellStyle name="Normal 5 3 32 2 2 5 2 3" xfId="35697"/>
    <cellStyle name="Normal 5 3 32 2 2 5 3" xfId="35698"/>
    <cellStyle name="Normal 5 3 32 2 2 5 4" xfId="35699"/>
    <cellStyle name="Normal 5 3 32 2 2 6" xfId="35700"/>
    <cellStyle name="Normal 5 3 32 2 2 6 2" xfId="35701"/>
    <cellStyle name="Normal 5 3 32 2 2 6 3" xfId="35702"/>
    <cellStyle name="Normal 5 3 32 2 2 7" xfId="35703"/>
    <cellStyle name="Normal 5 3 32 2 2 8" xfId="35704"/>
    <cellStyle name="Normal 5 3 32 2 2 9" xfId="35705"/>
    <cellStyle name="Normal 5 3 32 2 3" xfId="35706"/>
    <cellStyle name="Normal 5 3 32 2 3 2" xfId="35707"/>
    <cellStyle name="Normal 5 3 32 2 3 2 2" xfId="35708"/>
    <cellStyle name="Normal 5 3 32 2 3 2 2 2" xfId="35709"/>
    <cellStyle name="Normal 5 3 32 2 3 2 2 3" xfId="35710"/>
    <cellStyle name="Normal 5 3 32 2 3 2 3" xfId="35711"/>
    <cellStyle name="Normal 5 3 32 2 3 2 4" xfId="35712"/>
    <cellStyle name="Normal 5 3 32 2 3 3" xfId="35713"/>
    <cellStyle name="Normal 5 3 32 2 3 3 2" xfId="35714"/>
    <cellStyle name="Normal 5 3 32 2 3 3 3" xfId="35715"/>
    <cellStyle name="Normal 5 3 32 2 3 4" xfId="35716"/>
    <cellStyle name="Normal 5 3 32 2 3 5" xfId="35717"/>
    <cellStyle name="Normal 5 3 32 2 4" xfId="35718"/>
    <cellStyle name="Normal 5 3 32 2 4 2" xfId="35719"/>
    <cellStyle name="Normal 5 3 32 2 4 2 2" xfId="35720"/>
    <cellStyle name="Normal 5 3 32 2 4 2 2 2" xfId="35721"/>
    <cellStyle name="Normal 5 3 32 2 4 2 2 3" xfId="35722"/>
    <cellStyle name="Normal 5 3 32 2 4 2 3" xfId="35723"/>
    <cellStyle name="Normal 5 3 32 2 4 2 4" xfId="35724"/>
    <cellStyle name="Normal 5 3 32 2 4 3" xfId="35725"/>
    <cellStyle name="Normal 5 3 32 2 4 3 2" xfId="35726"/>
    <cellStyle name="Normal 5 3 32 2 4 3 3" xfId="35727"/>
    <cellStyle name="Normal 5 3 32 2 4 4" xfId="35728"/>
    <cellStyle name="Normal 5 3 32 2 4 5" xfId="35729"/>
    <cellStyle name="Normal 5 3 32 2 5" xfId="35730"/>
    <cellStyle name="Normal 5 3 32 2 5 2" xfId="35731"/>
    <cellStyle name="Normal 5 3 32 2 5 2 2" xfId="35732"/>
    <cellStyle name="Normal 5 3 32 2 5 2 2 2" xfId="35733"/>
    <cellStyle name="Normal 5 3 32 2 5 2 2 3" xfId="35734"/>
    <cellStyle name="Normal 5 3 32 2 5 2 3" xfId="35735"/>
    <cellStyle name="Normal 5 3 32 2 5 2 4" xfId="35736"/>
    <cellStyle name="Normal 5 3 32 2 5 3" xfId="35737"/>
    <cellStyle name="Normal 5 3 32 2 5 3 2" xfId="35738"/>
    <cellStyle name="Normal 5 3 32 2 5 3 3" xfId="35739"/>
    <cellStyle name="Normal 5 3 32 2 5 4" xfId="35740"/>
    <cellStyle name="Normal 5 3 32 2 5 5" xfId="35741"/>
    <cellStyle name="Normal 5 3 32 2 6" xfId="35742"/>
    <cellStyle name="Normal 5 3 32 2 6 2" xfId="35743"/>
    <cellStyle name="Normal 5 3 32 2 6 2 2" xfId="35744"/>
    <cellStyle name="Normal 5 3 32 2 6 2 3" xfId="35745"/>
    <cellStyle name="Normal 5 3 32 2 6 3" xfId="35746"/>
    <cellStyle name="Normal 5 3 32 2 6 4" xfId="35747"/>
    <cellStyle name="Normal 5 3 32 2 7" xfId="35748"/>
    <cellStyle name="Normal 5 3 32 2 7 2" xfId="35749"/>
    <cellStyle name="Normal 5 3 32 2 7 3" xfId="35750"/>
    <cellStyle name="Normal 5 3 32 2 8" xfId="35751"/>
    <cellStyle name="Normal 5 3 32 2 9" xfId="35752"/>
    <cellStyle name="Normal 5 3 32 3" xfId="35753"/>
    <cellStyle name="Normal 5 3 32 3 2" xfId="35754"/>
    <cellStyle name="Normal 5 3 32 3 2 2" xfId="35755"/>
    <cellStyle name="Normal 5 3 32 3 2 2 2" xfId="35756"/>
    <cellStyle name="Normal 5 3 32 3 2 2 2 2" xfId="35757"/>
    <cellStyle name="Normal 5 3 32 3 2 2 2 3" xfId="35758"/>
    <cellStyle name="Normal 5 3 32 3 2 2 3" xfId="35759"/>
    <cellStyle name="Normal 5 3 32 3 2 2 4" xfId="35760"/>
    <cellStyle name="Normal 5 3 32 3 2 3" xfId="35761"/>
    <cellStyle name="Normal 5 3 32 3 2 3 2" xfId="35762"/>
    <cellStyle name="Normal 5 3 32 3 2 3 3" xfId="35763"/>
    <cellStyle name="Normal 5 3 32 3 2 4" xfId="35764"/>
    <cellStyle name="Normal 5 3 32 3 2 5" xfId="35765"/>
    <cellStyle name="Normal 5 3 32 3 3" xfId="35766"/>
    <cellStyle name="Normal 5 3 32 3 3 2" xfId="35767"/>
    <cellStyle name="Normal 5 3 32 3 3 2 2" xfId="35768"/>
    <cellStyle name="Normal 5 3 32 3 3 2 2 2" xfId="35769"/>
    <cellStyle name="Normal 5 3 32 3 3 2 2 3" xfId="35770"/>
    <cellStyle name="Normal 5 3 32 3 3 2 3" xfId="35771"/>
    <cellStyle name="Normal 5 3 32 3 3 2 4" xfId="35772"/>
    <cellStyle name="Normal 5 3 32 3 3 3" xfId="35773"/>
    <cellStyle name="Normal 5 3 32 3 3 3 2" xfId="35774"/>
    <cellStyle name="Normal 5 3 32 3 3 3 3" xfId="35775"/>
    <cellStyle name="Normal 5 3 32 3 3 4" xfId="35776"/>
    <cellStyle name="Normal 5 3 32 3 3 5" xfId="35777"/>
    <cellStyle name="Normal 5 3 32 3 4" xfId="35778"/>
    <cellStyle name="Normal 5 3 32 3 4 2" xfId="35779"/>
    <cellStyle name="Normal 5 3 32 3 4 2 2" xfId="35780"/>
    <cellStyle name="Normal 5 3 32 3 4 2 2 2" xfId="35781"/>
    <cellStyle name="Normal 5 3 32 3 4 2 2 3" xfId="35782"/>
    <cellStyle name="Normal 5 3 32 3 4 2 3" xfId="35783"/>
    <cellStyle name="Normal 5 3 32 3 4 2 4" xfId="35784"/>
    <cellStyle name="Normal 5 3 32 3 4 3" xfId="35785"/>
    <cellStyle name="Normal 5 3 32 3 4 3 2" xfId="35786"/>
    <cellStyle name="Normal 5 3 32 3 4 3 3" xfId="35787"/>
    <cellStyle name="Normal 5 3 32 3 4 4" xfId="35788"/>
    <cellStyle name="Normal 5 3 32 3 4 5" xfId="35789"/>
    <cellStyle name="Normal 5 3 32 3 5" xfId="35790"/>
    <cellStyle name="Normal 5 3 32 3 5 2" xfId="35791"/>
    <cellStyle name="Normal 5 3 32 3 5 2 2" xfId="35792"/>
    <cellStyle name="Normal 5 3 32 3 5 2 3" xfId="35793"/>
    <cellStyle name="Normal 5 3 32 3 5 3" xfId="35794"/>
    <cellStyle name="Normal 5 3 32 3 5 4" xfId="35795"/>
    <cellStyle name="Normal 5 3 32 3 6" xfId="35796"/>
    <cellStyle name="Normal 5 3 32 3 6 2" xfId="35797"/>
    <cellStyle name="Normal 5 3 32 3 6 3" xfId="35798"/>
    <cellStyle name="Normal 5 3 32 3 7" xfId="35799"/>
    <cellStyle name="Normal 5 3 32 3 8" xfId="35800"/>
    <cellStyle name="Normal 5 3 32 3 9" xfId="35801"/>
    <cellStyle name="Normal 5 3 32 4" xfId="35802"/>
    <cellStyle name="Normal 5 3 32 4 2" xfId="35803"/>
    <cellStyle name="Normal 5 3 32 4 2 2" xfId="35804"/>
    <cellStyle name="Normal 5 3 32 4 2 2 2" xfId="35805"/>
    <cellStyle name="Normal 5 3 32 4 2 2 3" xfId="35806"/>
    <cellStyle name="Normal 5 3 32 4 2 3" xfId="35807"/>
    <cellStyle name="Normal 5 3 32 4 2 4" xfId="35808"/>
    <cellStyle name="Normal 5 3 32 4 3" xfId="35809"/>
    <cellStyle name="Normal 5 3 32 4 3 2" xfId="35810"/>
    <cellStyle name="Normal 5 3 32 4 3 3" xfId="35811"/>
    <cellStyle name="Normal 5 3 32 4 4" xfId="35812"/>
    <cellStyle name="Normal 5 3 32 4 5" xfId="35813"/>
    <cellStyle name="Normal 5 3 32 5" xfId="35814"/>
    <cellStyle name="Normal 5 3 32 5 2" xfId="35815"/>
    <cellStyle name="Normal 5 3 32 5 2 2" xfId="35816"/>
    <cellStyle name="Normal 5 3 32 5 2 2 2" xfId="35817"/>
    <cellStyle name="Normal 5 3 32 5 2 2 3" xfId="35818"/>
    <cellStyle name="Normal 5 3 32 5 2 3" xfId="35819"/>
    <cellStyle name="Normal 5 3 32 5 2 4" xfId="35820"/>
    <cellStyle name="Normal 5 3 32 5 3" xfId="35821"/>
    <cellStyle name="Normal 5 3 32 5 3 2" xfId="35822"/>
    <cellStyle name="Normal 5 3 32 5 3 3" xfId="35823"/>
    <cellStyle name="Normal 5 3 32 5 4" xfId="35824"/>
    <cellStyle name="Normal 5 3 32 5 5" xfId="35825"/>
    <cellStyle name="Normal 5 3 32 6" xfId="35826"/>
    <cellStyle name="Normal 5 3 32 6 2" xfId="35827"/>
    <cellStyle name="Normal 5 3 32 6 2 2" xfId="35828"/>
    <cellStyle name="Normal 5 3 32 6 2 2 2" xfId="35829"/>
    <cellStyle name="Normal 5 3 32 6 2 2 3" xfId="35830"/>
    <cellStyle name="Normal 5 3 32 6 2 3" xfId="35831"/>
    <cellStyle name="Normal 5 3 32 6 2 4" xfId="35832"/>
    <cellStyle name="Normal 5 3 32 6 3" xfId="35833"/>
    <cellStyle name="Normal 5 3 32 6 3 2" xfId="35834"/>
    <cellStyle name="Normal 5 3 32 6 3 3" xfId="35835"/>
    <cellStyle name="Normal 5 3 32 6 4" xfId="35836"/>
    <cellStyle name="Normal 5 3 32 6 5" xfId="35837"/>
    <cellStyle name="Normal 5 3 32 7" xfId="35838"/>
    <cellStyle name="Normal 5 3 32 7 2" xfId="35839"/>
    <cellStyle name="Normal 5 3 32 7 2 2" xfId="35840"/>
    <cellStyle name="Normal 5 3 32 7 2 3" xfId="35841"/>
    <cellStyle name="Normal 5 3 32 7 3" xfId="35842"/>
    <cellStyle name="Normal 5 3 32 7 4" xfId="35843"/>
    <cellStyle name="Normal 5 3 32 8" xfId="35844"/>
    <cellStyle name="Normal 5 3 32 8 2" xfId="35845"/>
    <cellStyle name="Normal 5 3 32 8 3" xfId="35846"/>
    <cellStyle name="Normal 5 3 32 9" xfId="35847"/>
    <cellStyle name="Normal 5 3 4" xfId="35848"/>
    <cellStyle name="Normal 5 3 4 10" xfId="35849"/>
    <cellStyle name="Normal 5 3 4 11" xfId="35850"/>
    <cellStyle name="Normal 5 3 4 12" xfId="35851"/>
    <cellStyle name="Normal 5 3 4 2" xfId="35852"/>
    <cellStyle name="Normal 5 3 4 2 10" xfId="35853"/>
    <cellStyle name="Normal 5 3 4 2 2" xfId="35854"/>
    <cellStyle name="Normal 5 3 4 2 2 2" xfId="35855"/>
    <cellStyle name="Normal 5 3 4 2 2 2 2" xfId="35856"/>
    <cellStyle name="Normal 5 3 4 2 2 2 2 2" xfId="35857"/>
    <cellStyle name="Normal 5 3 4 2 2 2 2 3" xfId="35858"/>
    <cellStyle name="Normal 5 3 4 2 2 2 3" xfId="35859"/>
    <cellStyle name="Normal 5 3 4 2 2 2 4" xfId="35860"/>
    <cellStyle name="Normal 5 3 4 2 2 3" xfId="35861"/>
    <cellStyle name="Normal 5 3 4 2 2 3 2" xfId="35862"/>
    <cellStyle name="Normal 5 3 4 2 2 3 3" xfId="35863"/>
    <cellStyle name="Normal 5 3 4 2 2 4" xfId="35864"/>
    <cellStyle name="Normal 5 3 4 2 2 5" xfId="35865"/>
    <cellStyle name="Normal 5 3 4 2 3" xfId="35866"/>
    <cellStyle name="Normal 5 3 4 2 3 2" xfId="35867"/>
    <cellStyle name="Normal 5 3 4 2 3 2 2" xfId="35868"/>
    <cellStyle name="Normal 5 3 4 2 3 2 2 2" xfId="35869"/>
    <cellStyle name="Normal 5 3 4 2 3 2 2 3" xfId="35870"/>
    <cellStyle name="Normal 5 3 4 2 3 2 3" xfId="35871"/>
    <cellStyle name="Normal 5 3 4 2 3 2 4" xfId="35872"/>
    <cellStyle name="Normal 5 3 4 2 3 3" xfId="35873"/>
    <cellStyle name="Normal 5 3 4 2 3 3 2" xfId="35874"/>
    <cellStyle name="Normal 5 3 4 2 3 3 3" xfId="35875"/>
    <cellStyle name="Normal 5 3 4 2 3 4" xfId="35876"/>
    <cellStyle name="Normal 5 3 4 2 3 5" xfId="35877"/>
    <cellStyle name="Normal 5 3 4 2 4" xfId="35878"/>
    <cellStyle name="Normal 5 3 4 2 4 2" xfId="35879"/>
    <cellStyle name="Normal 5 3 4 2 4 2 2" xfId="35880"/>
    <cellStyle name="Normal 5 3 4 2 4 2 2 2" xfId="35881"/>
    <cellStyle name="Normal 5 3 4 2 4 2 2 3" xfId="35882"/>
    <cellStyle name="Normal 5 3 4 2 4 2 3" xfId="35883"/>
    <cellStyle name="Normal 5 3 4 2 4 2 4" xfId="35884"/>
    <cellStyle name="Normal 5 3 4 2 4 3" xfId="35885"/>
    <cellStyle name="Normal 5 3 4 2 4 3 2" xfId="35886"/>
    <cellStyle name="Normal 5 3 4 2 4 3 3" xfId="35887"/>
    <cellStyle name="Normal 5 3 4 2 4 4" xfId="35888"/>
    <cellStyle name="Normal 5 3 4 2 4 5" xfId="35889"/>
    <cellStyle name="Normal 5 3 4 2 5" xfId="35890"/>
    <cellStyle name="Normal 5 3 4 2 5 2" xfId="35891"/>
    <cellStyle name="Normal 5 3 4 2 5 2 2" xfId="35892"/>
    <cellStyle name="Normal 5 3 4 2 5 2 2 2" xfId="35893"/>
    <cellStyle name="Normal 5 3 4 2 5 2 2 3" xfId="35894"/>
    <cellStyle name="Normal 5 3 4 2 5 2 3" xfId="35895"/>
    <cellStyle name="Normal 5 3 4 2 5 2 4" xfId="35896"/>
    <cellStyle name="Normal 5 3 4 2 5 3" xfId="35897"/>
    <cellStyle name="Normal 5 3 4 2 5 3 2" xfId="35898"/>
    <cellStyle name="Normal 5 3 4 2 5 3 3" xfId="35899"/>
    <cellStyle name="Normal 5 3 4 2 5 4" xfId="35900"/>
    <cellStyle name="Normal 5 3 4 2 5 5" xfId="35901"/>
    <cellStyle name="Normal 5 3 4 2 6" xfId="35902"/>
    <cellStyle name="Normal 5 3 4 2 6 2" xfId="35903"/>
    <cellStyle name="Normal 5 3 4 2 6 2 2" xfId="35904"/>
    <cellStyle name="Normal 5 3 4 2 6 2 3" xfId="35905"/>
    <cellStyle name="Normal 5 3 4 2 6 3" xfId="35906"/>
    <cellStyle name="Normal 5 3 4 2 6 4" xfId="35907"/>
    <cellStyle name="Normal 5 3 4 2 7" xfId="35908"/>
    <cellStyle name="Normal 5 3 4 2 7 2" xfId="35909"/>
    <cellStyle name="Normal 5 3 4 2 7 3" xfId="35910"/>
    <cellStyle name="Normal 5 3 4 2 8" xfId="35911"/>
    <cellStyle name="Normal 5 3 4 2 9" xfId="35912"/>
    <cellStyle name="Normal 5 3 4 3" xfId="35913"/>
    <cellStyle name="Normal 5 3 4 3 2" xfId="35914"/>
    <cellStyle name="Normal 5 3 4 3 2 2" xfId="35915"/>
    <cellStyle name="Normal 5 3 4 3 2 2 2" xfId="35916"/>
    <cellStyle name="Normal 5 3 4 3 2 2 2 2" xfId="35917"/>
    <cellStyle name="Normal 5 3 4 3 2 2 2 3" xfId="35918"/>
    <cellStyle name="Normal 5 3 4 3 2 2 3" xfId="35919"/>
    <cellStyle name="Normal 5 3 4 3 2 2 4" xfId="35920"/>
    <cellStyle name="Normal 5 3 4 3 2 3" xfId="35921"/>
    <cellStyle name="Normal 5 3 4 3 2 3 2" xfId="35922"/>
    <cellStyle name="Normal 5 3 4 3 2 3 3" xfId="35923"/>
    <cellStyle name="Normal 5 3 4 3 2 4" xfId="35924"/>
    <cellStyle name="Normal 5 3 4 3 2 5" xfId="35925"/>
    <cellStyle name="Normal 5 3 4 3 3" xfId="35926"/>
    <cellStyle name="Normal 5 3 4 3 3 2" xfId="35927"/>
    <cellStyle name="Normal 5 3 4 3 3 2 2" xfId="35928"/>
    <cellStyle name="Normal 5 3 4 3 3 2 2 2" xfId="35929"/>
    <cellStyle name="Normal 5 3 4 3 3 2 2 3" xfId="35930"/>
    <cellStyle name="Normal 5 3 4 3 3 2 3" xfId="35931"/>
    <cellStyle name="Normal 5 3 4 3 3 2 4" xfId="35932"/>
    <cellStyle name="Normal 5 3 4 3 3 3" xfId="35933"/>
    <cellStyle name="Normal 5 3 4 3 3 3 2" xfId="35934"/>
    <cellStyle name="Normal 5 3 4 3 3 3 3" xfId="35935"/>
    <cellStyle name="Normal 5 3 4 3 3 4" xfId="35936"/>
    <cellStyle name="Normal 5 3 4 3 3 5" xfId="35937"/>
    <cellStyle name="Normal 5 3 4 3 4" xfId="35938"/>
    <cellStyle name="Normal 5 3 4 3 4 2" xfId="35939"/>
    <cellStyle name="Normal 5 3 4 3 4 2 2" xfId="35940"/>
    <cellStyle name="Normal 5 3 4 3 4 2 2 2" xfId="35941"/>
    <cellStyle name="Normal 5 3 4 3 4 2 2 3" xfId="35942"/>
    <cellStyle name="Normal 5 3 4 3 4 2 3" xfId="35943"/>
    <cellStyle name="Normal 5 3 4 3 4 2 4" xfId="35944"/>
    <cellStyle name="Normal 5 3 4 3 4 3" xfId="35945"/>
    <cellStyle name="Normal 5 3 4 3 4 3 2" xfId="35946"/>
    <cellStyle name="Normal 5 3 4 3 4 3 3" xfId="35947"/>
    <cellStyle name="Normal 5 3 4 3 4 4" xfId="35948"/>
    <cellStyle name="Normal 5 3 4 3 4 5" xfId="35949"/>
    <cellStyle name="Normal 5 3 4 3 5" xfId="35950"/>
    <cellStyle name="Normal 5 3 4 3 5 2" xfId="35951"/>
    <cellStyle name="Normal 5 3 4 3 5 2 2" xfId="35952"/>
    <cellStyle name="Normal 5 3 4 3 5 2 3" xfId="35953"/>
    <cellStyle name="Normal 5 3 4 3 5 3" xfId="35954"/>
    <cellStyle name="Normal 5 3 4 3 5 4" xfId="35955"/>
    <cellStyle name="Normal 5 3 4 3 6" xfId="35956"/>
    <cellStyle name="Normal 5 3 4 3 6 2" xfId="35957"/>
    <cellStyle name="Normal 5 3 4 3 6 3" xfId="35958"/>
    <cellStyle name="Normal 5 3 4 3 7" xfId="35959"/>
    <cellStyle name="Normal 5 3 4 3 8" xfId="35960"/>
    <cellStyle name="Normal 5 3 4 3 9" xfId="35961"/>
    <cellStyle name="Normal 5 3 4 4" xfId="35962"/>
    <cellStyle name="Normal 5 3 4 4 2" xfId="35963"/>
    <cellStyle name="Normal 5 3 4 4 2 2" xfId="35964"/>
    <cellStyle name="Normal 5 3 4 4 2 2 2" xfId="35965"/>
    <cellStyle name="Normal 5 3 4 4 2 2 3" xfId="35966"/>
    <cellStyle name="Normal 5 3 4 4 2 3" xfId="35967"/>
    <cellStyle name="Normal 5 3 4 4 2 4" xfId="35968"/>
    <cellStyle name="Normal 5 3 4 4 3" xfId="35969"/>
    <cellStyle name="Normal 5 3 4 4 3 2" xfId="35970"/>
    <cellStyle name="Normal 5 3 4 4 3 3" xfId="35971"/>
    <cellStyle name="Normal 5 3 4 4 4" xfId="35972"/>
    <cellStyle name="Normal 5 3 4 4 5" xfId="35973"/>
    <cellStyle name="Normal 5 3 4 5" xfId="35974"/>
    <cellStyle name="Normal 5 3 4 5 2" xfId="35975"/>
    <cellStyle name="Normal 5 3 4 5 2 2" xfId="35976"/>
    <cellStyle name="Normal 5 3 4 5 2 2 2" xfId="35977"/>
    <cellStyle name="Normal 5 3 4 5 2 2 3" xfId="35978"/>
    <cellStyle name="Normal 5 3 4 5 2 3" xfId="35979"/>
    <cellStyle name="Normal 5 3 4 5 2 4" xfId="35980"/>
    <cellStyle name="Normal 5 3 4 5 3" xfId="35981"/>
    <cellStyle name="Normal 5 3 4 5 3 2" xfId="35982"/>
    <cellStyle name="Normal 5 3 4 5 3 3" xfId="35983"/>
    <cellStyle name="Normal 5 3 4 5 4" xfId="35984"/>
    <cellStyle name="Normal 5 3 4 5 5" xfId="35985"/>
    <cellStyle name="Normal 5 3 4 6" xfId="35986"/>
    <cellStyle name="Normal 5 3 4 6 2" xfId="35987"/>
    <cellStyle name="Normal 5 3 4 6 2 2" xfId="35988"/>
    <cellStyle name="Normal 5 3 4 6 2 2 2" xfId="35989"/>
    <cellStyle name="Normal 5 3 4 6 2 2 3" xfId="35990"/>
    <cellStyle name="Normal 5 3 4 6 2 3" xfId="35991"/>
    <cellStyle name="Normal 5 3 4 6 2 4" xfId="35992"/>
    <cellStyle name="Normal 5 3 4 6 3" xfId="35993"/>
    <cellStyle name="Normal 5 3 4 6 3 2" xfId="35994"/>
    <cellStyle name="Normal 5 3 4 6 3 3" xfId="35995"/>
    <cellStyle name="Normal 5 3 4 6 4" xfId="35996"/>
    <cellStyle name="Normal 5 3 4 6 5" xfId="35997"/>
    <cellStyle name="Normal 5 3 4 7" xfId="35998"/>
    <cellStyle name="Normal 5 3 4 7 2" xfId="35999"/>
    <cellStyle name="Normal 5 3 4 7 2 2" xfId="36000"/>
    <cellStyle name="Normal 5 3 4 7 2 2 2" xfId="36001"/>
    <cellStyle name="Normal 5 3 4 7 2 2 3" xfId="36002"/>
    <cellStyle name="Normal 5 3 4 7 2 3" xfId="36003"/>
    <cellStyle name="Normal 5 3 4 7 2 4" xfId="36004"/>
    <cellStyle name="Normal 5 3 4 7 3" xfId="36005"/>
    <cellStyle name="Normal 5 3 4 7 3 2" xfId="36006"/>
    <cellStyle name="Normal 5 3 4 7 3 3" xfId="36007"/>
    <cellStyle name="Normal 5 3 4 7 4" xfId="36008"/>
    <cellStyle name="Normal 5 3 4 7 5" xfId="36009"/>
    <cellStyle name="Normal 5 3 4 8" xfId="36010"/>
    <cellStyle name="Normal 5 3 4 8 2" xfId="36011"/>
    <cellStyle name="Normal 5 3 4 8 2 2" xfId="36012"/>
    <cellStyle name="Normal 5 3 4 8 2 3" xfId="36013"/>
    <cellStyle name="Normal 5 3 4 8 3" xfId="36014"/>
    <cellStyle name="Normal 5 3 4 8 4" xfId="36015"/>
    <cellStyle name="Normal 5 3 4 9" xfId="36016"/>
    <cellStyle name="Normal 5 3 4 9 2" xfId="36017"/>
    <cellStyle name="Normal 5 3 4 9 3" xfId="36018"/>
    <cellStyle name="Normal 5 3 5" xfId="36019"/>
    <cellStyle name="Normal 5 3 5 10" xfId="36020"/>
    <cellStyle name="Normal 5 3 5 11" xfId="36021"/>
    <cellStyle name="Normal 5 3 5 2" xfId="36022"/>
    <cellStyle name="Normal 5 3 5 2 2" xfId="36023"/>
    <cellStyle name="Normal 5 3 5 2 2 2" xfId="36024"/>
    <cellStyle name="Normal 5 3 5 2 2 2 2" xfId="36025"/>
    <cellStyle name="Normal 5 3 5 2 2 2 2 2" xfId="36026"/>
    <cellStyle name="Normal 5 3 5 2 2 2 2 3" xfId="36027"/>
    <cellStyle name="Normal 5 3 5 2 2 2 3" xfId="36028"/>
    <cellStyle name="Normal 5 3 5 2 2 2 4" xfId="36029"/>
    <cellStyle name="Normal 5 3 5 2 2 3" xfId="36030"/>
    <cellStyle name="Normal 5 3 5 2 2 3 2" xfId="36031"/>
    <cellStyle name="Normal 5 3 5 2 2 3 3" xfId="36032"/>
    <cellStyle name="Normal 5 3 5 2 2 4" xfId="36033"/>
    <cellStyle name="Normal 5 3 5 2 2 5" xfId="36034"/>
    <cellStyle name="Normal 5 3 5 2 3" xfId="36035"/>
    <cellStyle name="Normal 5 3 5 2 3 2" xfId="36036"/>
    <cellStyle name="Normal 5 3 5 2 3 2 2" xfId="36037"/>
    <cellStyle name="Normal 5 3 5 2 3 2 2 2" xfId="36038"/>
    <cellStyle name="Normal 5 3 5 2 3 2 2 3" xfId="36039"/>
    <cellStyle name="Normal 5 3 5 2 3 2 3" xfId="36040"/>
    <cellStyle name="Normal 5 3 5 2 3 2 4" xfId="36041"/>
    <cellStyle name="Normal 5 3 5 2 3 3" xfId="36042"/>
    <cellStyle name="Normal 5 3 5 2 3 3 2" xfId="36043"/>
    <cellStyle name="Normal 5 3 5 2 3 3 3" xfId="36044"/>
    <cellStyle name="Normal 5 3 5 2 3 4" xfId="36045"/>
    <cellStyle name="Normal 5 3 5 2 3 5" xfId="36046"/>
    <cellStyle name="Normal 5 3 5 2 4" xfId="36047"/>
    <cellStyle name="Normal 5 3 5 2 4 2" xfId="36048"/>
    <cellStyle name="Normal 5 3 5 2 4 2 2" xfId="36049"/>
    <cellStyle name="Normal 5 3 5 2 4 2 2 2" xfId="36050"/>
    <cellStyle name="Normal 5 3 5 2 4 2 2 3" xfId="36051"/>
    <cellStyle name="Normal 5 3 5 2 4 2 3" xfId="36052"/>
    <cellStyle name="Normal 5 3 5 2 4 2 4" xfId="36053"/>
    <cellStyle name="Normal 5 3 5 2 4 3" xfId="36054"/>
    <cellStyle name="Normal 5 3 5 2 4 3 2" xfId="36055"/>
    <cellStyle name="Normal 5 3 5 2 4 3 3" xfId="36056"/>
    <cellStyle name="Normal 5 3 5 2 4 4" xfId="36057"/>
    <cellStyle name="Normal 5 3 5 2 4 5" xfId="36058"/>
    <cellStyle name="Normal 5 3 5 2 5" xfId="36059"/>
    <cellStyle name="Normal 5 3 5 2 5 2" xfId="36060"/>
    <cellStyle name="Normal 5 3 5 2 5 2 2" xfId="36061"/>
    <cellStyle name="Normal 5 3 5 2 5 2 3" xfId="36062"/>
    <cellStyle name="Normal 5 3 5 2 5 3" xfId="36063"/>
    <cellStyle name="Normal 5 3 5 2 5 4" xfId="36064"/>
    <cellStyle name="Normal 5 3 5 2 6" xfId="36065"/>
    <cellStyle name="Normal 5 3 5 2 6 2" xfId="36066"/>
    <cellStyle name="Normal 5 3 5 2 6 3" xfId="36067"/>
    <cellStyle name="Normal 5 3 5 2 7" xfId="36068"/>
    <cellStyle name="Normal 5 3 5 2 8" xfId="36069"/>
    <cellStyle name="Normal 5 3 5 2 9" xfId="36070"/>
    <cellStyle name="Normal 5 3 5 3" xfId="36071"/>
    <cellStyle name="Normal 5 3 5 3 2" xfId="36072"/>
    <cellStyle name="Normal 5 3 5 3 2 2" xfId="36073"/>
    <cellStyle name="Normal 5 3 5 3 2 2 2" xfId="36074"/>
    <cellStyle name="Normal 5 3 5 3 2 2 3" xfId="36075"/>
    <cellStyle name="Normal 5 3 5 3 2 3" xfId="36076"/>
    <cellStyle name="Normal 5 3 5 3 2 4" xfId="36077"/>
    <cellStyle name="Normal 5 3 5 3 3" xfId="36078"/>
    <cellStyle name="Normal 5 3 5 3 3 2" xfId="36079"/>
    <cellStyle name="Normal 5 3 5 3 3 3" xfId="36080"/>
    <cellStyle name="Normal 5 3 5 3 4" xfId="36081"/>
    <cellStyle name="Normal 5 3 5 3 5" xfId="36082"/>
    <cellStyle name="Normal 5 3 5 4" xfId="36083"/>
    <cellStyle name="Normal 5 3 5 4 2" xfId="36084"/>
    <cellStyle name="Normal 5 3 5 4 2 2" xfId="36085"/>
    <cellStyle name="Normal 5 3 5 4 2 2 2" xfId="36086"/>
    <cellStyle name="Normal 5 3 5 4 2 2 3" xfId="36087"/>
    <cellStyle name="Normal 5 3 5 4 2 3" xfId="36088"/>
    <cellStyle name="Normal 5 3 5 4 2 4" xfId="36089"/>
    <cellStyle name="Normal 5 3 5 4 3" xfId="36090"/>
    <cellStyle name="Normal 5 3 5 4 3 2" xfId="36091"/>
    <cellStyle name="Normal 5 3 5 4 3 3" xfId="36092"/>
    <cellStyle name="Normal 5 3 5 4 4" xfId="36093"/>
    <cellStyle name="Normal 5 3 5 4 5" xfId="36094"/>
    <cellStyle name="Normal 5 3 5 5" xfId="36095"/>
    <cellStyle name="Normal 5 3 5 5 2" xfId="36096"/>
    <cellStyle name="Normal 5 3 5 5 2 2" xfId="36097"/>
    <cellStyle name="Normal 5 3 5 5 2 2 2" xfId="36098"/>
    <cellStyle name="Normal 5 3 5 5 2 2 3" xfId="36099"/>
    <cellStyle name="Normal 5 3 5 5 2 3" xfId="36100"/>
    <cellStyle name="Normal 5 3 5 5 2 4" xfId="36101"/>
    <cellStyle name="Normal 5 3 5 5 3" xfId="36102"/>
    <cellStyle name="Normal 5 3 5 5 3 2" xfId="36103"/>
    <cellStyle name="Normal 5 3 5 5 3 3" xfId="36104"/>
    <cellStyle name="Normal 5 3 5 5 4" xfId="36105"/>
    <cellStyle name="Normal 5 3 5 5 5" xfId="36106"/>
    <cellStyle name="Normal 5 3 5 6" xfId="36107"/>
    <cellStyle name="Normal 5 3 5 6 2" xfId="36108"/>
    <cellStyle name="Normal 5 3 5 6 2 2" xfId="36109"/>
    <cellStyle name="Normal 5 3 5 6 2 2 2" xfId="36110"/>
    <cellStyle name="Normal 5 3 5 6 2 2 3" xfId="36111"/>
    <cellStyle name="Normal 5 3 5 6 2 3" xfId="36112"/>
    <cellStyle name="Normal 5 3 5 6 2 4" xfId="36113"/>
    <cellStyle name="Normal 5 3 5 6 3" xfId="36114"/>
    <cellStyle name="Normal 5 3 5 6 3 2" xfId="36115"/>
    <cellStyle name="Normal 5 3 5 6 3 3" xfId="36116"/>
    <cellStyle name="Normal 5 3 5 6 4" xfId="36117"/>
    <cellStyle name="Normal 5 3 5 6 5" xfId="36118"/>
    <cellStyle name="Normal 5 3 5 7" xfId="36119"/>
    <cellStyle name="Normal 5 3 5 7 2" xfId="36120"/>
    <cellStyle name="Normal 5 3 5 7 2 2" xfId="36121"/>
    <cellStyle name="Normal 5 3 5 7 2 3" xfId="36122"/>
    <cellStyle name="Normal 5 3 5 7 3" xfId="36123"/>
    <cellStyle name="Normal 5 3 5 7 4" xfId="36124"/>
    <cellStyle name="Normal 5 3 5 8" xfId="36125"/>
    <cellStyle name="Normal 5 3 5 8 2" xfId="36126"/>
    <cellStyle name="Normal 5 3 5 8 3" xfId="36127"/>
    <cellStyle name="Normal 5 3 5 9" xfId="36128"/>
    <cellStyle name="Normal 5 3 6" xfId="36129"/>
    <cellStyle name="Normal 5 3 6 2" xfId="36130"/>
    <cellStyle name="Normal 5 3 6 2 2" xfId="36131"/>
    <cellStyle name="Normal 5 3 6 2 2 2" xfId="36132"/>
    <cellStyle name="Normal 5 3 6 2 2 2 2" xfId="36133"/>
    <cellStyle name="Normal 5 3 6 2 2 2 2 2" xfId="36134"/>
    <cellStyle name="Normal 5 3 6 2 2 2 2 3" xfId="36135"/>
    <cellStyle name="Normal 5 3 6 2 2 2 3" xfId="36136"/>
    <cellStyle name="Normal 5 3 6 2 2 2 4" xfId="36137"/>
    <cellStyle name="Normal 5 3 6 2 2 3" xfId="36138"/>
    <cellStyle name="Normal 5 3 6 2 2 3 2" xfId="36139"/>
    <cellStyle name="Normal 5 3 6 2 2 3 3" xfId="36140"/>
    <cellStyle name="Normal 5 3 6 2 2 4" xfId="36141"/>
    <cellStyle name="Normal 5 3 6 2 2 5" xfId="36142"/>
    <cellStyle name="Normal 5 3 6 2 3" xfId="36143"/>
    <cellStyle name="Normal 5 3 6 2 3 2" xfId="36144"/>
    <cellStyle name="Normal 5 3 6 2 3 2 2" xfId="36145"/>
    <cellStyle name="Normal 5 3 6 2 3 2 2 2" xfId="36146"/>
    <cellStyle name="Normal 5 3 6 2 3 2 2 3" xfId="36147"/>
    <cellStyle name="Normal 5 3 6 2 3 2 3" xfId="36148"/>
    <cellStyle name="Normal 5 3 6 2 3 2 4" xfId="36149"/>
    <cellStyle name="Normal 5 3 6 2 3 3" xfId="36150"/>
    <cellStyle name="Normal 5 3 6 2 3 3 2" xfId="36151"/>
    <cellStyle name="Normal 5 3 6 2 3 3 3" xfId="36152"/>
    <cellStyle name="Normal 5 3 6 2 3 4" xfId="36153"/>
    <cellStyle name="Normal 5 3 6 2 3 5" xfId="36154"/>
    <cellStyle name="Normal 5 3 6 2 4" xfId="36155"/>
    <cellStyle name="Normal 5 3 6 2 4 2" xfId="36156"/>
    <cellStyle name="Normal 5 3 6 2 4 2 2" xfId="36157"/>
    <cellStyle name="Normal 5 3 6 2 4 2 2 2" xfId="36158"/>
    <cellStyle name="Normal 5 3 6 2 4 2 2 3" xfId="36159"/>
    <cellStyle name="Normal 5 3 6 2 4 2 3" xfId="36160"/>
    <cellStyle name="Normal 5 3 6 2 4 2 4" xfId="36161"/>
    <cellStyle name="Normal 5 3 6 2 4 3" xfId="36162"/>
    <cellStyle name="Normal 5 3 6 2 4 3 2" xfId="36163"/>
    <cellStyle name="Normal 5 3 6 2 4 3 3" xfId="36164"/>
    <cellStyle name="Normal 5 3 6 2 4 4" xfId="36165"/>
    <cellStyle name="Normal 5 3 6 2 4 5" xfId="36166"/>
    <cellStyle name="Normal 5 3 6 2 5" xfId="36167"/>
    <cellStyle name="Normal 5 3 6 2 5 2" xfId="36168"/>
    <cellStyle name="Normal 5 3 6 2 5 2 2" xfId="36169"/>
    <cellStyle name="Normal 5 3 6 2 5 2 3" xfId="36170"/>
    <cellStyle name="Normal 5 3 6 2 5 3" xfId="36171"/>
    <cellStyle name="Normal 5 3 6 2 5 4" xfId="36172"/>
    <cellStyle name="Normal 5 3 6 2 6" xfId="36173"/>
    <cellStyle name="Normal 5 3 6 2 6 2" xfId="36174"/>
    <cellStyle name="Normal 5 3 6 2 6 3" xfId="36175"/>
    <cellStyle name="Normal 5 3 6 2 7" xfId="36176"/>
    <cellStyle name="Normal 5 3 6 2 8" xfId="36177"/>
    <cellStyle name="Normal 5 3 6 2 9" xfId="36178"/>
    <cellStyle name="Normal 5 3 6 3" xfId="36179"/>
    <cellStyle name="Normal 5 3 6 3 2" xfId="36180"/>
    <cellStyle name="Normal 5 3 6 3 2 2" xfId="36181"/>
    <cellStyle name="Normal 5 3 6 3 2 2 2" xfId="36182"/>
    <cellStyle name="Normal 5 3 6 3 2 2 3" xfId="36183"/>
    <cellStyle name="Normal 5 3 6 3 2 3" xfId="36184"/>
    <cellStyle name="Normal 5 3 6 3 2 4" xfId="36185"/>
    <cellStyle name="Normal 5 3 6 3 3" xfId="36186"/>
    <cellStyle name="Normal 5 3 6 3 3 2" xfId="36187"/>
    <cellStyle name="Normal 5 3 6 3 3 3" xfId="36188"/>
    <cellStyle name="Normal 5 3 6 3 4" xfId="36189"/>
    <cellStyle name="Normal 5 3 6 3 5" xfId="36190"/>
    <cellStyle name="Normal 5 3 6 4" xfId="36191"/>
    <cellStyle name="Normal 5 3 6 4 2" xfId="36192"/>
    <cellStyle name="Normal 5 3 6 4 2 2" xfId="36193"/>
    <cellStyle name="Normal 5 3 6 4 2 2 2" xfId="36194"/>
    <cellStyle name="Normal 5 3 6 4 2 2 3" xfId="36195"/>
    <cellStyle name="Normal 5 3 6 4 2 3" xfId="36196"/>
    <cellStyle name="Normal 5 3 6 4 2 4" xfId="36197"/>
    <cellStyle name="Normal 5 3 6 4 3" xfId="36198"/>
    <cellStyle name="Normal 5 3 6 4 3 2" xfId="36199"/>
    <cellStyle name="Normal 5 3 6 4 3 3" xfId="36200"/>
    <cellStyle name="Normal 5 3 6 4 4" xfId="36201"/>
    <cellStyle name="Normal 5 3 6 4 5" xfId="36202"/>
    <cellStyle name="Normal 5 3 6 5" xfId="36203"/>
    <cellStyle name="Normal 5 3 6 5 2" xfId="36204"/>
    <cellStyle name="Normal 5 3 6 5 2 2" xfId="36205"/>
    <cellStyle name="Normal 5 3 6 5 2 2 2" xfId="36206"/>
    <cellStyle name="Normal 5 3 6 5 2 2 3" xfId="36207"/>
    <cellStyle name="Normal 5 3 6 5 2 3" xfId="36208"/>
    <cellStyle name="Normal 5 3 6 5 2 4" xfId="36209"/>
    <cellStyle name="Normal 5 3 6 5 3" xfId="36210"/>
    <cellStyle name="Normal 5 3 6 5 3 2" xfId="36211"/>
    <cellStyle name="Normal 5 3 6 5 3 3" xfId="36212"/>
    <cellStyle name="Normal 5 3 6 5 4" xfId="36213"/>
    <cellStyle name="Normal 5 3 6 5 5" xfId="36214"/>
    <cellStyle name="Normal 5 3 6 6" xfId="36215"/>
    <cellStyle name="Normal 5 3 6 6 2" xfId="36216"/>
    <cellStyle name="Normal 5 3 6 6 2 2" xfId="36217"/>
    <cellStyle name="Normal 5 3 6 6 2 2 2" xfId="36218"/>
    <cellStyle name="Normal 5 3 6 6 2 2 3" xfId="36219"/>
    <cellStyle name="Normal 5 3 6 6 2 3" xfId="36220"/>
    <cellStyle name="Normal 5 3 6 6 2 4" xfId="36221"/>
    <cellStyle name="Normal 5 3 6 6 3" xfId="36222"/>
    <cellStyle name="Normal 5 3 6 6 3 2" xfId="36223"/>
    <cellStyle name="Normal 5 3 6 6 3 3" xfId="36224"/>
    <cellStyle name="Normal 5 3 6 6 4" xfId="36225"/>
    <cellStyle name="Normal 5 3 6 6 5" xfId="36226"/>
    <cellStyle name="Normal 5 3 6 7" xfId="36227"/>
    <cellStyle name="Normal 5 3 6 7 2" xfId="36228"/>
    <cellStyle name="Normal 5 3 6 7 2 2" xfId="36229"/>
    <cellStyle name="Normal 5 3 6 7 2 3" xfId="36230"/>
    <cellStyle name="Normal 5 3 6 7 3" xfId="36231"/>
    <cellStyle name="Normal 5 3 6 7 4" xfId="36232"/>
    <cellStyle name="Normal 5 3 6 8" xfId="36233"/>
    <cellStyle name="Normal 5 3 7" xfId="36234"/>
    <cellStyle name="Normal 5 3 7 10" xfId="36235"/>
    <cellStyle name="Normal 5 3 7 2" xfId="36236"/>
    <cellStyle name="Normal 5 3 7 2 2" xfId="36237"/>
    <cellStyle name="Normal 5 3 7 2 2 2" xfId="36238"/>
    <cellStyle name="Normal 5 3 7 2 2 2 2" xfId="36239"/>
    <cellStyle name="Normal 5 3 7 2 2 2 3" xfId="36240"/>
    <cellStyle name="Normal 5 3 7 2 2 3" xfId="36241"/>
    <cellStyle name="Normal 5 3 7 2 2 4" xfId="36242"/>
    <cellStyle name="Normal 5 3 7 2 3" xfId="36243"/>
    <cellStyle name="Normal 5 3 7 2 3 2" xfId="36244"/>
    <cellStyle name="Normal 5 3 7 2 3 3" xfId="36245"/>
    <cellStyle name="Normal 5 3 7 2 4" xfId="36246"/>
    <cellStyle name="Normal 5 3 7 2 5" xfId="36247"/>
    <cellStyle name="Normal 5 3 7 3" xfId="36248"/>
    <cellStyle name="Normal 5 3 7 3 2" xfId="36249"/>
    <cellStyle name="Normal 5 3 7 3 2 2" xfId="36250"/>
    <cellStyle name="Normal 5 3 7 3 2 2 2" xfId="36251"/>
    <cellStyle name="Normal 5 3 7 3 2 2 3" xfId="36252"/>
    <cellStyle name="Normal 5 3 7 3 2 3" xfId="36253"/>
    <cellStyle name="Normal 5 3 7 3 2 4" xfId="36254"/>
    <cellStyle name="Normal 5 3 7 3 3" xfId="36255"/>
    <cellStyle name="Normal 5 3 7 3 3 2" xfId="36256"/>
    <cellStyle name="Normal 5 3 7 3 3 3" xfId="36257"/>
    <cellStyle name="Normal 5 3 7 3 4" xfId="36258"/>
    <cellStyle name="Normal 5 3 7 3 5" xfId="36259"/>
    <cellStyle name="Normal 5 3 7 4" xfId="36260"/>
    <cellStyle name="Normal 5 3 7 4 2" xfId="36261"/>
    <cellStyle name="Normal 5 3 7 4 2 2" xfId="36262"/>
    <cellStyle name="Normal 5 3 7 4 2 2 2" xfId="36263"/>
    <cellStyle name="Normal 5 3 7 4 2 2 3" xfId="36264"/>
    <cellStyle name="Normal 5 3 7 4 2 3" xfId="36265"/>
    <cellStyle name="Normal 5 3 7 4 2 4" xfId="36266"/>
    <cellStyle name="Normal 5 3 7 4 3" xfId="36267"/>
    <cellStyle name="Normal 5 3 7 4 3 2" xfId="36268"/>
    <cellStyle name="Normal 5 3 7 4 3 3" xfId="36269"/>
    <cellStyle name="Normal 5 3 7 4 4" xfId="36270"/>
    <cellStyle name="Normal 5 3 7 4 5" xfId="36271"/>
    <cellStyle name="Normal 5 3 7 5" xfId="36272"/>
    <cellStyle name="Normal 5 3 7 5 2" xfId="36273"/>
    <cellStyle name="Normal 5 3 7 5 2 2" xfId="36274"/>
    <cellStyle name="Normal 5 3 7 5 2 2 2" xfId="36275"/>
    <cellStyle name="Normal 5 3 7 5 2 2 3" xfId="36276"/>
    <cellStyle name="Normal 5 3 7 5 2 3" xfId="36277"/>
    <cellStyle name="Normal 5 3 7 5 2 4" xfId="36278"/>
    <cellStyle name="Normal 5 3 7 5 3" xfId="36279"/>
    <cellStyle name="Normal 5 3 7 5 3 2" xfId="36280"/>
    <cellStyle name="Normal 5 3 7 5 3 3" xfId="36281"/>
    <cellStyle name="Normal 5 3 7 5 4" xfId="36282"/>
    <cellStyle name="Normal 5 3 7 5 5" xfId="36283"/>
    <cellStyle name="Normal 5 3 7 6" xfId="36284"/>
    <cellStyle name="Normal 5 3 7 6 2" xfId="36285"/>
    <cellStyle name="Normal 5 3 7 6 2 2" xfId="36286"/>
    <cellStyle name="Normal 5 3 7 6 2 3" xfId="36287"/>
    <cellStyle name="Normal 5 3 7 6 3" xfId="36288"/>
    <cellStyle name="Normal 5 3 7 6 4" xfId="36289"/>
    <cellStyle name="Normal 5 3 7 7" xfId="36290"/>
    <cellStyle name="Normal 5 3 7 7 2" xfId="36291"/>
    <cellStyle name="Normal 5 3 7 7 3" xfId="36292"/>
    <cellStyle name="Normal 5 3 7 8" xfId="36293"/>
    <cellStyle name="Normal 5 3 7 9" xfId="36294"/>
    <cellStyle name="Normal 5 3 8" xfId="36295"/>
    <cellStyle name="Normal 5 3 8 2" xfId="36296"/>
    <cellStyle name="Normal 5 3 8 2 2" xfId="36297"/>
    <cellStyle name="Normal 5 3 8 2 2 2" xfId="36298"/>
    <cellStyle name="Normal 5 3 8 2 2 2 2" xfId="36299"/>
    <cellStyle name="Normal 5 3 8 2 2 2 3" xfId="36300"/>
    <cellStyle name="Normal 5 3 8 2 2 3" xfId="36301"/>
    <cellStyle name="Normal 5 3 8 2 2 4" xfId="36302"/>
    <cellStyle name="Normal 5 3 8 2 3" xfId="36303"/>
    <cellStyle name="Normal 5 3 8 2 3 2" xfId="36304"/>
    <cellStyle name="Normal 5 3 8 2 3 3" xfId="36305"/>
    <cellStyle name="Normal 5 3 8 2 4" xfId="36306"/>
    <cellStyle name="Normal 5 3 8 2 5" xfId="36307"/>
    <cellStyle name="Normal 5 3 8 3" xfId="36308"/>
    <cellStyle name="Normal 5 3 8 3 2" xfId="36309"/>
    <cellStyle name="Normal 5 3 8 3 2 2" xfId="36310"/>
    <cellStyle name="Normal 5 3 8 3 2 2 2" xfId="36311"/>
    <cellStyle name="Normal 5 3 8 3 2 2 3" xfId="36312"/>
    <cellStyle name="Normal 5 3 8 3 2 3" xfId="36313"/>
    <cellStyle name="Normal 5 3 8 3 2 4" xfId="36314"/>
    <cellStyle name="Normal 5 3 8 3 3" xfId="36315"/>
    <cellStyle name="Normal 5 3 8 3 3 2" xfId="36316"/>
    <cellStyle name="Normal 5 3 8 3 3 3" xfId="36317"/>
    <cellStyle name="Normal 5 3 8 3 4" xfId="36318"/>
    <cellStyle name="Normal 5 3 8 3 5" xfId="36319"/>
    <cellStyle name="Normal 5 3 8 4" xfId="36320"/>
    <cellStyle name="Normal 5 3 8 4 2" xfId="36321"/>
    <cellStyle name="Normal 5 3 8 4 2 2" xfId="36322"/>
    <cellStyle name="Normal 5 3 8 4 2 2 2" xfId="36323"/>
    <cellStyle name="Normal 5 3 8 4 2 2 3" xfId="36324"/>
    <cellStyle name="Normal 5 3 8 4 2 3" xfId="36325"/>
    <cellStyle name="Normal 5 3 8 4 2 4" xfId="36326"/>
    <cellStyle name="Normal 5 3 8 4 3" xfId="36327"/>
    <cellStyle name="Normal 5 3 8 4 3 2" xfId="36328"/>
    <cellStyle name="Normal 5 3 8 4 3 3" xfId="36329"/>
    <cellStyle name="Normal 5 3 8 4 4" xfId="36330"/>
    <cellStyle name="Normal 5 3 8 4 5" xfId="36331"/>
    <cellStyle name="Normal 5 3 8 5" xfId="36332"/>
    <cellStyle name="Normal 5 3 8 5 2" xfId="36333"/>
    <cellStyle name="Normal 5 3 8 5 2 2" xfId="36334"/>
    <cellStyle name="Normal 5 3 8 5 2 3" xfId="36335"/>
    <cellStyle name="Normal 5 3 8 5 3" xfId="36336"/>
    <cellStyle name="Normal 5 3 8 5 4" xfId="36337"/>
    <cellStyle name="Normal 5 3 8 6" xfId="36338"/>
    <cellStyle name="Normal 5 3 8 6 2" xfId="36339"/>
    <cellStyle name="Normal 5 3 8 6 3" xfId="36340"/>
    <cellStyle name="Normal 5 3 8 7" xfId="36341"/>
    <cellStyle name="Normal 5 3 8 8" xfId="36342"/>
    <cellStyle name="Normal 5 3 8 9" xfId="36343"/>
    <cellStyle name="Normal 5 3 9" xfId="36344"/>
    <cellStyle name="Normal 5 3 9 2" xfId="36345"/>
    <cellStyle name="Normal 5 3 9 2 2" xfId="36346"/>
    <cellStyle name="Normal 5 3 9 2 2 2" xfId="36347"/>
    <cellStyle name="Normal 5 3 9 2 2 2 2" xfId="36348"/>
    <cellStyle name="Normal 5 3 9 2 2 2 3" xfId="36349"/>
    <cellStyle name="Normal 5 3 9 2 2 3" xfId="36350"/>
    <cellStyle name="Normal 5 3 9 2 2 4" xfId="36351"/>
    <cellStyle name="Normal 5 3 9 2 3" xfId="36352"/>
    <cellStyle name="Normal 5 3 9 2 3 2" xfId="36353"/>
    <cellStyle name="Normal 5 3 9 2 3 3" xfId="36354"/>
    <cellStyle name="Normal 5 3 9 2 4" xfId="36355"/>
    <cellStyle name="Normal 5 3 9 2 5" xfId="36356"/>
    <cellStyle name="Normal 5 3 9 3" xfId="36357"/>
    <cellStyle name="Normal 5 3 9 3 2" xfId="36358"/>
    <cellStyle name="Normal 5 3 9 3 2 2" xfId="36359"/>
    <cellStyle name="Normal 5 3 9 3 2 2 2" xfId="36360"/>
    <cellStyle name="Normal 5 3 9 3 2 2 3" xfId="36361"/>
    <cellStyle name="Normal 5 3 9 3 2 3" xfId="36362"/>
    <cellStyle name="Normal 5 3 9 3 2 4" xfId="36363"/>
    <cellStyle name="Normal 5 3 9 3 3" xfId="36364"/>
    <cellStyle name="Normal 5 3 9 3 3 2" xfId="36365"/>
    <cellStyle name="Normal 5 3 9 3 3 3" xfId="36366"/>
    <cellStyle name="Normal 5 3 9 3 4" xfId="36367"/>
    <cellStyle name="Normal 5 3 9 3 5" xfId="36368"/>
    <cellStyle name="Normal 5 3 9 4" xfId="36369"/>
    <cellStyle name="Normal 5 3 9 4 2" xfId="36370"/>
    <cellStyle name="Normal 5 3 9 4 2 2" xfId="36371"/>
    <cellStyle name="Normal 5 3 9 4 2 2 2" xfId="36372"/>
    <cellStyle name="Normal 5 3 9 4 2 2 3" xfId="36373"/>
    <cellStyle name="Normal 5 3 9 4 2 3" xfId="36374"/>
    <cellStyle name="Normal 5 3 9 4 2 4" xfId="36375"/>
    <cellStyle name="Normal 5 3 9 4 3" xfId="36376"/>
    <cellStyle name="Normal 5 3 9 4 3 2" xfId="36377"/>
    <cellStyle name="Normal 5 3 9 4 3 3" xfId="36378"/>
    <cellStyle name="Normal 5 3 9 4 4" xfId="36379"/>
    <cellStyle name="Normal 5 3 9 4 5" xfId="36380"/>
    <cellStyle name="Normal 5 3 9 5" xfId="36381"/>
    <cellStyle name="Normal 5 3 9 5 2" xfId="36382"/>
    <cellStyle name="Normal 5 3 9 5 2 2" xfId="36383"/>
    <cellStyle name="Normal 5 3 9 5 2 3" xfId="36384"/>
    <cellStyle name="Normal 5 3 9 5 3" xfId="36385"/>
    <cellStyle name="Normal 5 3 9 5 4" xfId="36386"/>
    <cellStyle name="Normal 5 3 9 6" xfId="36387"/>
    <cellStyle name="Normal 5 3 9 6 2" xfId="36388"/>
    <cellStyle name="Normal 5 3 9 6 3" xfId="36389"/>
    <cellStyle name="Normal 5 3 9 7" xfId="36390"/>
    <cellStyle name="Normal 5 3 9 8" xfId="36391"/>
    <cellStyle name="Normal 5 3 9 9" xfId="36392"/>
    <cellStyle name="Normal 5 4" xfId="36393"/>
    <cellStyle name="Normal 5 4 10" xfId="36394"/>
    <cellStyle name="Normal 5 4 10 2" xfId="36395"/>
    <cellStyle name="Normal 5 4 2" xfId="36396"/>
    <cellStyle name="Normal 5 4 2 10" xfId="36397"/>
    <cellStyle name="Normal 5 4 2 10 2" xfId="36398"/>
    <cellStyle name="Normal 5 4 2 10 2 2" xfId="36399"/>
    <cellStyle name="Normal 5 4 2 10 2 3" xfId="36400"/>
    <cellStyle name="Normal 5 4 2 10 3" xfId="36401"/>
    <cellStyle name="Normal 5 4 2 10 4" xfId="36402"/>
    <cellStyle name="Normal 5 4 2 11" xfId="36403"/>
    <cellStyle name="Normal 5 4 2 2" xfId="36404"/>
    <cellStyle name="Normal 5 4 2 2 10" xfId="36405"/>
    <cellStyle name="Normal 5 4 2 2 2" xfId="36406"/>
    <cellStyle name="Normal 5 4 2 2 2 2" xfId="36407"/>
    <cellStyle name="Normal 5 4 2 2 2 2 2" xfId="36408"/>
    <cellStyle name="Normal 5 4 2 2 2 2 2 2" xfId="36409"/>
    <cellStyle name="Normal 5 4 2 2 2 2 2 2 2" xfId="36410"/>
    <cellStyle name="Normal 5 4 2 2 2 2 2 2 3" xfId="36411"/>
    <cellStyle name="Normal 5 4 2 2 2 2 2 3" xfId="36412"/>
    <cellStyle name="Normal 5 4 2 2 2 2 2 4" xfId="36413"/>
    <cellStyle name="Normal 5 4 2 2 2 2 3" xfId="36414"/>
    <cellStyle name="Normal 5 4 2 2 2 2 3 2" xfId="36415"/>
    <cellStyle name="Normal 5 4 2 2 2 2 3 3" xfId="36416"/>
    <cellStyle name="Normal 5 4 2 2 2 2 4" xfId="36417"/>
    <cellStyle name="Normal 5 4 2 2 2 2 5" xfId="36418"/>
    <cellStyle name="Normal 5 4 2 2 2 3" xfId="36419"/>
    <cellStyle name="Normal 5 4 2 2 2 3 2" xfId="36420"/>
    <cellStyle name="Normal 5 4 2 2 2 3 2 2" xfId="36421"/>
    <cellStyle name="Normal 5 4 2 2 2 3 2 2 2" xfId="36422"/>
    <cellStyle name="Normal 5 4 2 2 2 3 2 2 3" xfId="36423"/>
    <cellStyle name="Normal 5 4 2 2 2 3 2 3" xfId="36424"/>
    <cellStyle name="Normal 5 4 2 2 2 3 2 4" xfId="36425"/>
    <cellStyle name="Normal 5 4 2 2 2 3 3" xfId="36426"/>
    <cellStyle name="Normal 5 4 2 2 2 3 3 2" xfId="36427"/>
    <cellStyle name="Normal 5 4 2 2 2 3 3 3" xfId="36428"/>
    <cellStyle name="Normal 5 4 2 2 2 3 4" xfId="36429"/>
    <cellStyle name="Normal 5 4 2 2 2 3 5" xfId="36430"/>
    <cellStyle name="Normal 5 4 2 2 2 4" xfId="36431"/>
    <cellStyle name="Normal 5 4 2 2 2 4 2" xfId="36432"/>
    <cellStyle name="Normal 5 4 2 2 2 4 2 2" xfId="36433"/>
    <cellStyle name="Normal 5 4 2 2 2 4 2 2 2" xfId="36434"/>
    <cellStyle name="Normal 5 4 2 2 2 4 2 2 3" xfId="36435"/>
    <cellStyle name="Normal 5 4 2 2 2 4 2 3" xfId="36436"/>
    <cellStyle name="Normal 5 4 2 2 2 4 2 4" xfId="36437"/>
    <cellStyle name="Normal 5 4 2 2 2 4 3" xfId="36438"/>
    <cellStyle name="Normal 5 4 2 2 2 4 3 2" xfId="36439"/>
    <cellStyle name="Normal 5 4 2 2 2 4 3 3" xfId="36440"/>
    <cellStyle name="Normal 5 4 2 2 2 4 4" xfId="36441"/>
    <cellStyle name="Normal 5 4 2 2 2 4 5" xfId="36442"/>
    <cellStyle name="Normal 5 4 2 2 2 5" xfId="36443"/>
    <cellStyle name="Normal 5 4 2 2 2 5 2" xfId="36444"/>
    <cellStyle name="Normal 5 4 2 2 2 5 2 2" xfId="36445"/>
    <cellStyle name="Normal 5 4 2 2 2 5 2 3" xfId="36446"/>
    <cellStyle name="Normal 5 4 2 2 2 5 3" xfId="36447"/>
    <cellStyle name="Normal 5 4 2 2 2 5 4" xfId="36448"/>
    <cellStyle name="Normal 5 4 2 2 2 6" xfId="36449"/>
    <cellStyle name="Normal 5 4 2 2 2 6 2" xfId="36450"/>
    <cellStyle name="Normal 5 4 2 2 2 6 3" xfId="36451"/>
    <cellStyle name="Normal 5 4 2 2 2 7" xfId="36452"/>
    <cellStyle name="Normal 5 4 2 2 2 8" xfId="36453"/>
    <cellStyle name="Normal 5 4 2 2 2 9" xfId="36454"/>
    <cellStyle name="Normal 5 4 2 2 3" xfId="36455"/>
    <cellStyle name="Normal 5 4 2 2 3 2" xfId="36456"/>
    <cellStyle name="Normal 5 4 2 2 3 2 2" xfId="36457"/>
    <cellStyle name="Normal 5 4 2 2 3 2 2 2" xfId="36458"/>
    <cellStyle name="Normal 5 4 2 2 3 2 2 3" xfId="36459"/>
    <cellStyle name="Normal 5 4 2 2 3 2 3" xfId="36460"/>
    <cellStyle name="Normal 5 4 2 2 3 2 4" xfId="36461"/>
    <cellStyle name="Normal 5 4 2 2 3 3" xfId="36462"/>
    <cellStyle name="Normal 5 4 2 2 3 3 2" xfId="36463"/>
    <cellStyle name="Normal 5 4 2 2 3 3 3" xfId="36464"/>
    <cellStyle name="Normal 5 4 2 2 3 4" xfId="36465"/>
    <cellStyle name="Normal 5 4 2 2 3 5" xfId="36466"/>
    <cellStyle name="Normal 5 4 2 2 4" xfId="36467"/>
    <cellStyle name="Normal 5 4 2 2 4 2" xfId="36468"/>
    <cellStyle name="Normal 5 4 2 2 4 2 2" xfId="36469"/>
    <cellStyle name="Normal 5 4 2 2 4 2 2 2" xfId="36470"/>
    <cellStyle name="Normal 5 4 2 2 4 2 2 3" xfId="36471"/>
    <cellStyle name="Normal 5 4 2 2 4 2 3" xfId="36472"/>
    <cellStyle name="Normal 5 4 2 2 4 2 4" xfId="36473"/>
    <cellStyle name="Normal 5 4 2 2 4 3" xfId="36474"/>
    <cellStyle name="Normal 5 4 2 2 4 3 2" xfId="36475"/>
    <cellStyle name="Normal 5 4 2 2 4 3 3" xfId="36476"/>
    <cellStyle name="Normal 5 4 2 2 4 4" xfId="36477"/>
    <cellStyle name="Normal 5 4 2 2 4 5" xfId="36478"/>
    <cellStyle name="Normal 5 4 2 2 5" xfId="36479"/>
    <cellStyle name="Normal 5 4 2 2 5 2" xfId="36480"/>
    <cellStyle name="Normal 5 4 2 2 5 2 2" xfId="36481"/>
    <cellStyle name="Normal 5 4 2 2 5 2 2 2" xfId="36482"/>
    <cellStyle name="Normal 5 4 2 2 5 2 2 3" xfId="36483"/>
    <cellStyle name="Normal 5 4 2 2 5 2 3" xfId="36484"/>
    <cellStyle name="Normal 5 4 2 2 5 2 4" xfId="36485"/>
    <cellStyle name="Normal 5 4 2 2 5 3" xfId="36486"/>
    <cellStyle name="Normal 5 4 2 2 5 3 2" xfId="36487"/>
    <cellStyle name="Normal 5 4 2 2 5 3 3" xfId="36488"/>
    <cellStyle name="Normal 5 4 2 2 5 4" xfId="36489"/>
    <cellStyle name="Normal 5 4 2 2 5 5" xfId="36490"/>
    <cellStyle name="Normal 5 4 2 2 6" xfId="36491"/>
    <cellStyle name="Normal 5 4 2 2 6 2" xfId="36492"/>
    <cellStyle name="Normal 5 4 2 2 6 2 2" xfId="36493"/>
    <cellStyle name="Normal 5 4 2 2 6 2 3" xfId="36494"/>
    <cellStyle name="Normal 5 4 2 2 6 3" xfId="36495"/>
    <cellStyle name="Normal 5 4 2 2 6 4" xfId="36496"/>
    <cellStyle name="Normal 5 4 2 2 7" xfId="36497"/>
    <cellStyle name="Normal 5 4 2 2 7 2" xfId="36498"/>
    <cellStyle name="Normal 5 4 2 2 7 3" xfId="36499"/>
    <cellStyle name="Normal 5 4 2 2 8" xfId="36500"/>
    <cellStyle name="Normal 5 4 2 2 9" xfId="36501"/>
    <cellStyle name="Normal 5 4 2 3" xfId="36502"/>
    <cellStyle name="Normal 5 4 2 3 10" xfId="36503"/>
    <cellStyle name="Normal 5 4 2 3 2" xfId="36504"/>
    <cellStyle name="Normal 5 4 2 3 2 2" xfId="36505"/>
    <cellStyle name="Normal 5 4 2 3 2 2 2" xfId="36506"/>
    <cellStyle name="Normal 5 4 2 3 2 2 2 2" xfId="36507"/>
    <cellStyle name="Normal 5 4 2 3 2 2 2 2 2" xfId="36508"/>
    <cellStyle name="Normal 5 4 2 3 2 2 2 2 3" xfId="36509"/>
    <cellStyle name="Normal 5 4 2 3 2 2 2 3" xfId="36510"/>
    <cellStyle name="Normal 5 4 2 3 2 2 2 4" xfId="36511"/>
    <cellStyle name="Normal 5 4 2 3 2 2 3" xfId="36512"/>
    <cellStyle name="Normal 5 4 2 3 2 2 3 2" xfId="36513"/>
    <cellStyle name="Normal 5 4 2 3 2 2 3 3" xfId="36514"/>
    <cellStyle name="Normal 5 4 2 3 2 2 4" xfId="36515"/>
    <cellStyle name="Normal 5 4 2 3 2 2 5" xfId="36516"/>
    <cellStyle name="Normal 5 4 2 3 2 3" xfId="36517"/>
    <cellStyle name="Normal 5 4 2 3 2 3 2" xfId="36518"/>
    <cellStyle name="Normal 5 4 2 3 2 3 2 2" xfId="36519"/>
    <cellStyle name="Normal 5 4 2 3 2 3 2 2 2" xfId="36520"/>
    <cellStyle name="Normal 5 4 2 3 2 3 2 2 3" xfId="36521"/>
    <cellStyle name="Normal 5 4 2 3 2 3 2 3" xfId="36522"/>
    <cellStyle name="Normal 5 4 2 3 2 3 2 4" xfId="36523"/>
    <cellStyle name="Normal 5 4 2 3 2 3 3" xfId="36524"/>
    <cellStyle name="Normal 5 4 2 3 2 3 3 2" xfId="36525"/>
    <cellStyle name="Normal 5 4 2 3 2 3 3 3" xfId="36526"/>
    <cellStyle name="Normal 5 4 2 3 2 3 4" xfId="36527"/>
    <cellStyle name="Normal 5 4 2 3 2 3 5" xfId="36528"/>
    <cellStyle name="Normal 5 4 2 3 2 4" xfId="36529"/>
    <cellStyle name="Normal 5 4 2 3 2 4 2" xfId="36530"/>
    <cellStyle name="Normal 5 4 2 3 2 4 2 2" xfId="36531"/>
    <cellStyle name="Normal 5 4 2 3 2 4 2 2 2" xfId="36532"/>
    <cellStyle name="Normal 5 4 2 3 2 4 2 2 3" xfId="36533"/>
    <cellStyle name="Normal 5 4 2 3 2 4 2 3" xfId="36534"/>
    <cellStyle name="Normal 5 4 2 3 2 4 2 4" xfId="36535"/>
    <cellStyle name="Normal 5 4 2 3 2 4 3" xfId="36536"/>
    <cellStyle name="Normal 5 4 2 3 2 4 3 2" xfId="36537"/>
    <cellStyle name="Normal 5 4 2 3 2 4 3 3" xfId="36538"/>
    <cellStyle name="Normal 5 4 2 3 2 4 4" xfId="36539"/>
    <cellStyle name="Normal 5 4 2 3 2 4 5" xfId="36540"/>
    <cellStyle name="Normal 5 4 2 3 2 5" xfId="36541"/>
    <cellStyle name="Normal 5 4 2 3 2 5 2" xfId="36542"/>
    <cellStyle name="Normal 5 4 2 3 2 5 2 2" xfId="36543"/>
    <cellStyle name="Normal 5 4 2 3 2 5 2 3" xfId="36544"/>
    <cellStyle name="Normal 5 4 2 3 2 5 3" xfId="36545"/>
    <cellStyle name="Normal 5 4 2 3 2 5 4" xfId="36546"/>
    <cellStyle name="Normal 5 4 2 3 2 6" xfId="36547"/>
    <cellStyle name="Normal 5 4 2 3 2 6 2" xfId="36548"/>
    <cellStyle name="Normal 5 4 2 3 2 6 3" xfId="36549"/>
    <cellStyle name="Normal 5 4 2 3 2 7" xfId="36550"/>
    <cellStyle name="Normal 5 4 2 3 2 8" xfId="36551"/>
    <cellStyle name="Normal 5 4 2 3 2 9" xfId="36552"/>
    <cellStyle name="Normal 5 4 2 3 3" xfId="36553"/>
    <cellStyle name="Normal 5 4 2 3 3 2" xfId="36554"/>
    <cellStyle name="Normal 5 4 2 3 3 2 2" xfId="36555"/>
    <cellStyle name="Normal 5 4 2 3 3 2 2 2" xfId="36556"/>
    <cellStyle name="Normal 5 4 2 3 3 2 2 3" xfId="36557"/>
    <cellStyle name="Normal 5 4 2 3 3 2 3" xfId="36558"/>
    <cellStyle name="Normal 5 4 2 3 3 2 4" xfId="36559"/>
    <cellStyle name="Normal 5 4 2 3 3 3" xfId="36560"/>
    <cellStyle name="Normal 5 4 2 3 3 3 2" xfId="36561"/>
    <cellStyle name="Normal 5 4 2 3 3 3 3" xfId="36562"/>
    <cellStyle name="Normal 5 4 2 3 3 4" xfId="36563"/>
    <cellStyle name="Normal 5 4 2 3 3 5" xfId="36564"/>
    <cellStyle name="Normal 5 4 2 3 4" xfId="36565"/>
    <cellStyle name="Normal 5 4 2 3 4 2" xfId="36566"/>
    <cellStyle name="Normal 5 4 2 3 4 2 2" xfId="36567"/>
    <cellStyle name="Normal 5 4 2 3 4 2 2 2" xfId="36568"/>
    <cellStyle name="Normal 5 4 2 3 4 2 2 3" xfId="36569"/>
    <cellStyle name="Normal 5 4 2 3 4 2 3" xfId="36570"/>
    <cellStyle name="Normal 5 4 2 3 4 2 4" xfId="36571"/>
    <cellStyle name="Normal 5 4 2 3 4 3" xfId="36572"/>
    <cellStyle name="Normal 5 4 2 3 4 3 2" xfId="36573"/>
    <cellStyle name="Normal 5 4 2 3 4 3 3" xfId="36574"/>
    <cellStyle name="Normal 5 4 2 3 4 4" xfId="36575"/>
    <cellStyle name="Normal 5 4 2 3 4 5" xfId="36576"/>
    <cellStyle name="Normal 5 4 2 3 5" xfId="36577"/>
    <cellStyle name="Normal 5 4 2 3 5 2" xfId="36578"/>
    <cellStyle name="Normal 5 4 2 3 5 2 2" xfId="36579"/>
    <cellStyle name="Normal 5 4 2 3 5 2 2 2" xfId="36580"/>
    <cellStyle name="Normal 5 4 2 3 5 2 2 3" xfId="36581"/>
    <cellStyle name="Normal 5 4 2 3 5 2 3" xfId="36582"/>
    <cellStyle name="Normal 5 4 2 3 5 2 4" xfId="36583"/>
    <cellStyle name="Normal 5 4 2 3 5 3" xfId="36584"/>
    <cellStyle name="Normal 5 4 2 3 5 3 2" xfId="36585"/>
    <cellStyle name="Normal 5 4 2 3 5 3 3" xfId="36586"/>
    <cellStyle name="Normal 5 4 2 3 5 4" xfId="36587"/>
    <cellStyle name="Normal 5 4 2 3 5 5" xfId="36588"/>
    <cellStyle name="Normal 5 4 2 3 6" xfId="36589"/>
    <cellStyle name="Normal 5 4 2 3 6 2" xfId="36590"/>
    <cellStyle name="Normal 5 4 2 3 6 2 2" xfId="36591"/>
    <cellStyle name="Normal 5 4 2 3 6 2 3" xfId="36592"/>
    <cellStyle name="Normal 5 4 2 3 6 3" xfId="36593"/>
    <cellStyle name="Normal 5 4 2 3 6 4" xfId="36594"/>
    <cellStyle name="Normal 5 4 2 3 7" xfId="36595"/>
    <cellStyle name="Normal 5 4 2 3 7 2" xfId="36596"/>
    <cellStyle name="Normal 5 4 2 3 7 3" xfId="36597"/>
    <cellStyle name="Normal 5 4 2 3 8" xfId="36598"/>
    <cellStyle name="Normal 5 4 2 3 9" xfId="36599"/>
    <cellStyle name="Normal 5 4 2 4" xfId="36600"/>
    <cellStyle name="Normal 5 4 2 4 2" xfId="36601"/>
    <cellStyle name="Normal 5 4 2 4 2 2" xfId="36602"/>
    <cellStyle name="Normal 5 4 2 4 2 2 2" xfId="36603"/>
    <cellStyle name="Normal 5 4 2 4 2 2 2 2" xfId="36604"/>
    <cellStyle name="Normal 5 4 2 4 2 2 2 3" xfId="36605"/>
    <cellStyle name="Normal 5 4 2 4 2 2 3" xfId="36606"/>
    <cellStyle name="Normal 5 4 2 4 2 2 4" xfId="36607"/>
    <cellStyle name="Normal 5 4 2 4 2 3" xfId="36608"/>
    <cellStyle name="Normal 5 4 2 4 2 3 2" xfId="36609"/>
    <cellStyle name="Normal 5 4 2 4 2 3 3" xfId="36610"/>
    <cellStyle name="Normal 5 4 2 4 2 4" xfId="36611"/>
    <cellStyle name="Normal 5 4 2 4 2 5" xfId="36612"/>
    <cellStyle name="Normal 5 4 2 4 3" xfId="36613"/>
    <cellStyle name="Normal 5 4 2 4 3 2" xfId="36614"/>
    <cellStyle name="Normal 5 4 2 4 3 2 2" xfId="36615"/>
    <cellStyle name="Normal 5 4 2 4 3 2 2 2" xfId="36616"/>
    <cellStyle name="Normal 5 4 2 4 3 2 2 3" xfId="36617"/>
    <cellStyle name="Normal 5 4 2 4 3 2 3" xfId="36618"/>
    <cellStyle name="Normal 5 4 2 4 3 2 4" xfId="36619"/>
    <cellStyle name="Normal 5 4 2 4 3 3" xfId="36620"/>
    <cellStyle name="Normal 5 4 2 4 3 3 2" xfId="36621"/>
    <cellStyle name="Normal 5 4 2 4 3 3 3" xfId="36622"/>
    <cellStyle name="Normal 5 4 2 4 3 4" xfId="36623"/>
    <cellStyle name="Normal 5 4 2 4 3 5" xfId="36624"/>
    <cellStyle name="Normal 5 4 2 4 4" xfId="36625"/>
    <cellStyle name="Normal 5 4 2 4 4 2" xfId="36626"/>
    <cellStyle name="Normal 5 4 2 4 4 2 2" xfId="36627"/>
    <cellStyle name="Normal 5 4 2 4 4 2 2 2" xfId="36628"/>
    <cellStyle name="Normal 5 4 2 4 4 2 2 3" xfId="36629"/>
    <cellStyle name="Normal 5 4 2 4 4 2 3" xfId="36630"/>
    <cellStyle name="Normal 5 4 2 4 4 2 4" xfId="36631"/>
    <cellStyle name="Normal 5 4 2 4 4 3" xfId="36632"/>
    <cellStyle name="Normal 5 4 2 4 4 3 2" xfId="36633"/>
    <cellStyle name="Normal 5 4 2 4 4 3 3" xfId="36634"/>
    <cellStyle name="Normal 5 4 2 4 4 4" xfId="36635"/>
    <cellStyle name="Normal 5 4 2 4 4 5" xfId="36636"/>
    <cellStyle name="Normal 5 4 2 4 5" xfId="36637"/>
    <cellStyle name="Normal 5 4 2 4 5 2" xfId="36638"/>
    <cellStyle name="Normal 5 4 2 4 5 2 2" xfId="36639"/>
    <cellStyle name="Normal 5 4 2 4 5 2 3" xfId="36640"/>
    <cellStyle name="Normal 5 4 2 4 5 3" xfId="36641"/>
    <cellStyle name="Normal 5 4 2 4 5 4" xfId="36642"/>
    <cellStyle name="Normal 5 4 2 4 6" xfId="36643"/>
    <cellStyle name="Normal 5 4 2 4 6 2" xfId="36644"/>
    <cellStyle name="Normal 5 4 2 4 6 3" xfId="36645"/>
    <cellStyle name="Normal 5 4 2 4 7" xfId="36646"/>
    <cellStyle name="Normal 5 4 2 4 8" xfId="36647"/>
    <cellStyle name="Normal 5 4 2 4 9" xfId="36648"/>
    <cellStyle name="Normal 5 4 2 5" xfId="36649"/>
    <cellStyle name="Normal 5 4 2 5 2" xfId="36650"/>
    <cellStyle name="Normal 5 4 2 5 2 2" xfId="36651"/>
    <cellStyle name="Normal 5 4 2 5 2 2 2" xfId="36652"/>
    <cellStyle name="Normal 5 4 2 5 2 2 2 2" xfId="36653"/>
    <cellStyle name="Normal 5 4 2 5 2 2 2 3" xfId="36654"/>
    <cellStyle name="Normal 5 4 2 5 2 2 3" xfId="36655"/>
    <cellStyle name="Normal 5 4 2 5 2 2 4" xfId="36656"/>
    <cellStyle name="Normal 5 4 2 5 2 3" xfId="36657"/>
    <cellStyle name="Normal 5 4 2 5 2 3 2" xfId="36658"/>
    <cellStyle name="Normal 5 4 2 5 2 3 3" xfId="36659"/>
    <cellStyle name="Normal 5 4 2 5 2 4" xfId="36660"/>
    <cellStyle name="Normal 5 4 2 5 2 5" xfId="36661"/>
    <cellStyle name="Normal 5 4 2 5 3" xfId="36662"/>
    <cellStyle name="Normal 5 4 2 5 3 2" xfId="36663"/>
    <cellStyle name="Normal 5 4 2 5 3 2 2" xfId="36664"/>
    <cellStyle name="Normal 5 4 2 5 3 2 2 2" xfId="36665"/>
    <cellStyle name="Normal 5 4 2 5 3 2 2 3" xfId="36666"/>
    <cellStyle name="Normal 5 4 2 5 3 2 3" xfId="36667"/>
    <cellStyle name="Normal 5 4 2 5 3 2 4" xfId="36668"/>
    <cellStyle name="Normal 5 4 2 5 3 3" xfId="36669"/>
    <cellStyle name="Normal 5 4 2 5 3 3 2" xfId="36670"/>
    <cellStyle name="Normal 5 4 2 5 3 3 3" xfId="36671"/>
    <cellStyle name="Normal 5 4 2 5 3 4" xfId="36672"/>
    <cellStyle name="Normal 5 4 2 5 3 5" xfId="36673"/>
    <cellStyle name="Normal 5 4 2 5 4" xfId="36674"/>
    <cellStyle name="Normal 5 4 2 5 4 2" xfId="36675"/>
    <cellStyle name="Normal 5 4 2 5 4 2 2" xfId="36676"/>
    <cellStyle name="Normal 5 4 2 5 4 2 2 2" xfId="36677"/>
    <cellStyle name="Normal 5 4 2 5 4 2 2 3" xfId="36678"/>
    <cellStyle name="Normal 5 4 2 5 4 2 3" xfId="36679"/>
    <cellStyle name="Normal 5 4 2 5 4 2 4" xfId="36680"/>
    <cellStyle name="Normal 5 4 2 5 4 3" xfId="36681"/>
    <cellStyle name="Normal 5 4 2 5 4 3 2" xfId="36682"/>
    <cellStyle name="Normal 5 4 2 5 4 3 3" xfId="36683"/>
    <cellStyle name="Normal 5 4 2 5 4 4" xfId="36684"/>
    <cellStyle name="Normal 5 4 2 5 4 5" xfId="36685"/>
    <cellStyle name="Normal 5 4 2 5 5" xfId="36686"/>
    <cellStyle name="Normal 5 4 2 5 5 2" xfId="36687"/>
    <cellStyle name="Normal 5 4 2 5 5 2 2" xfId="36688"/>
    <cellStyle name="Normal 5 4 2 5 5 2 3" xfId="36689"/>
    <cellStyle name="Normal 5 4 2 5 5 3" xfId="36690"/>
    <cellStyle name="Normal 5 4 2 5 5 4" xfId="36691"/>
    <cellStyle name="Normal 5 4 2 5 6" xfId="36692"/>
    <cellStyle name="Normal 5 4 2 5 6 2" xfId="36693"/>
    <cellStyle name="Normal 5 4 2 5 6 3" xfId="36694"/>
    <cellStyle name="Normal 5 4 2 5 7" xfId="36695"/>
    <cellStyle name="Normal 5 4 2 5 8" xfId="36696"/>
    <cellStyle name="Normal 5 4 2 5 9" xfId="36697"/>
    <cellStyle name="Normal 5 4 2 6" xfId="36698"/>
    <cellStyle name="Normal 5 4 2 6 2" xfId="36699"/>
    <cellStyle name="Normal 5 4 2 6 2 2" xfId="36700"/>
    <cellStyle name="Normal 5 4 2 6 2 2 2" xfId="36701"/>
    <cellStyle name="Normal 5 4 2 6 2 2 3" xfId="36702"/>
    <cellStyle name="Normal 5 4 2 6 2 3" xfId="36703"/>
    <cellStyle name="Normal 5 4 2 6 2 4" xfId="36704"/>
    <cellStyle name="Normal 5 4 2 6 3" xfId="36705"/>
    <cellStyle name="Normal 5 4 2 6 3 2" xfId="36706"/>
    <cellStyle name="Normal 5 4 2 6 3 3" xfId="36707"/>
    <cellStyle name="Normal 5 4 2 6 4" xfId="36708"/>
    <cellStyle name="Normal 5 4 2 6 5" xfId="36709"/>
    <cellStyle name="Normal 5 4 2 6 6" xfId="36710"/>
    <cellStyle name="Normal 5 4 2 6 7" xfId="36711"/>
    <cellStyle name="Normal 5 4 2 7" xfId="36712"/>
    <cellStyle name="Normal 5 4 2 7 2" xfId="36713"/>
    <cellStyle name="Normal 5 4 2 7 2 2" xfId="36714"/>
    <cellStyle name="Normal 5 4 2 7 2 2 2" xfId="36715"/>
    <cellStyle name="Normal 5 4 2 7 2 2 3" xfId="36716"/>
    <cellStyle name="Normal 5 4 2 7 2 3" xfId="36717"/>
    <cellStyle name="Normal 5 4 2 7 2 4" xfId="36718"/>
    <cellStyle name="Normal 5 4 2 7 3" xfId="36719"/>
    <cellStyle name="Normal 5 4 2 7 3 2" xfId="36720"/>
    <cellStyle name="Normal 5 4 2 7 3 3" xfId="36721"/>
    <cellStyle name="Normal 5 4 2 7 4" xfId="36722"/>
    <cellStyle name="Normal 5 4 2 7 5" xfId="36723"/>
    <cellStyle name="Normal 5 4 2 8" xfId="36724"/>
    <cellStyle name="Normal 5 4 2 8 2" xfId="36725"/>
    <cellStyle name="Normal 5 4 2 8 2 2" xfId="36726"/>
    <cellStyle name="Normal 5 4 2 8 2 2 2" xfId="36727"/>
    <cellStyle name="Normal 5 4 2 8 2 2 3" xfId="36728"/>
    <cellStyle name="Normal 5 4 2 8 2 3" xfId="36729"/>
    <cellStyle name="Normal 5 4 2 8 2 4" xfId="36730"/>
    <cellStyle name="Normal 5 4 2 8 3" xfId="36731"/>
    <cellStyle name="Normal 5 4 2 8 3 2" xfId="36732"/>
    <cellStyle name="Normal 5 4 2 8 3 3" xfId="36733"/>
    <cellStyle name="Normal 5 4 2 8 4" xfId="36734"/>
    <cellStyle name="Normal 5 4 2 8 5" xfId="36735"/>
    <cellStyle name="Normal 5 4 2 9" xfId="36736"/>
    <cellStyle name="Normal 5 4 2 9 2" xfId="36737"/>
    <cellStyle name="Normal 5 4 2 9 2 2" xfId="36738"/>
    <cellStyle name="Normal 5 4 2 9 2 2 2" xfId="36739"/>
    <cellStyle name="Normal 5 4 2 9 2 2 3" xfId="36740"/>
    <cellStyle name="Normal 5 4 2 9 2 3" xfId="36741"/>
    <cellStyle name="Normal 5 4 2 9 2 4" xfId="36742"/>
    <cellStyle name="Normal 5 4 2 9 3" xfId="36743"/>
    <cellStyle name="Normal 5 4 2 9 3 2" xfId="36744"/>
    <cellStyle name="Normal 5 4 2 9 3 3" xfId="36745"/>
    <cellStyle name="Normal 5 4 2 9 4" xfId="36746"/>
    <cellStyle name="Normal 5 4 2 9 5" xfId="36747"/>
    <cellStyle name="Normal 5 4 3" xfId="36748"/>
    <cellStyle name="Normal 5 4 3 10" xfId="36749"/>
    <cellStyle name="Normal 5 4 3 11" xfId="36750"/>
    <cellStyle name="Normal 5 4 3 2" xfId="36751"/>
    <cellStyle name="Normal 5 4 3 2 2" xfId="36752"/>
    <cellStyle name="Normal 5 4 3 2 2 2" xfId="36753"/>
    <cellStyle name="Normal 5 4 3 2 2 2 2" xfId="36754"/>
    <cellStyle name="Normal 5 4 3 2 2 2 2 2" xfId="36755"/>
    <cellStyle name="Normal 5 4 3 2 2 2 2 3" xfId="36756"/>
    <cellStyle name="Normal 5 4 3 2 2 2 3" xfId="36757"/>
    <cellStyle name="Normal 5 4 3 2 2 2 4" xfId="36758"/>
    <cellStyle name="Normal 5 4 3 2 2 3" xfId="36759"/>
    <cellStyle name="Normal 5 4 3 2 2 3 2" xfId="36760"/>
    <cellStyle name="Normal 5 4 3 2 2 3 3" xfId="36761"/>
    <cellStyle name="Normal 5 4 3 2 2 4" xfId="36762"/>
    <cellStyle name="Normal 5 4 3 2 2 5" xfId="36763"/>
    <cellStyle name="Normal 5 4 3 2 3" xfId="36764"/>
    <cellStyle name="Normal 5 4 3 2 3 2" xfId="36765"/>
    <cellStyle name="Normal 5 4 3 2 3 2 2" xfId="36766"/>
    <cellStyle name="Normal 5 4 3 2 3 2 2 2" xfId="36767"/>
    <cellStyle name="Normal 5 4 3 2 3 2 2 3" xfId="36768"/>
    <cellStyle name="Normal 5 4 3 2 3 2 3" xfId="36769"/>
    <cellStyle name="Normal 5 4 3 2 3 2 4" xfId="36770"/>
    <cellStyle name="Normal 5 4 3 2 3 3" xfId="36771"/>
    <cellStyle name="Normal 5 4 3 2 3 3 2" xfId="36772"/>
    <cellStyle name="Normal 5 4 3 2 3 3 3" xfId="36773"/>
    <cellStyle name="Normal 5 4 3 2 3 4" xfId="36774"/>
    <cellStyle name="Normal 5 4 3 2 3 5" xfId="36775"/>
    <cellStyle name="Normal 5 4 3 2 4" xfId="36776"/>
    <cellStyle name="Normal 5 4 3 2 4 2" xfId="36777"/>
    <cellStyle name="Normal 5 4 3 2 4 2 2" xfId="36778"/>
    <cellStyle name="Normal 5 4 3 2 4 2 2 2" xfId="36779"/>
    <cellStyle name="Normal 5 4 3 2 4 2 2 3" xfId="36780"/>
    <cellStyle name="Normal 5 4 3 2 4 2 3" xfId="36781"/>
    <cellStyle name="Normal 5 4 3 2 4 2 4" xfId="36782"/>
    <cellStyle name="Normal 5 4 3 2 4 3" xfId="36783"/>
    <cellStyle name="Normal 5 4 3 2 4 3 2" xfId="36784"/>
    <cellStyle name="Normal 5 4 3 2 4 3 3" xfId="36785"/>
    <cellStyle name="Normal 5 4 3 2 4 4" xfId="36786"/>
    <cellStyle name="Normal 5 4 3 2 4 5" xfId="36787"/>
    <cellStyle name="Normal 5 4 3 2 5" xfId="36788"/>
    <cellStyle name="Normal 5 4 3 2 5 2" xfId="36789"/>
    <cellStyle name="Normal 5 4 3 2 5 2 2" xfId="36790"/>
    <cellStyle name="Normal 5 4 3 2 5 2 3" xfId="36791"/>
    <cellStyle name="Normal 5 4 3 2 5 3" xfId="36792"/>
    <cellStyle name="Normal 5 4 3 2 5 4" xfId="36793"/>
    <cellStyle name="Normal 5 4 3 2 6" xfId="36794"/>
    <cellStyle name="Normal 5 4 3 2 6 2" xfId="36795"/>
    <cellStyle name="Normal 5 4 3 2 6 3" xfId="36796"/>
    <cellStyle name="Normal 5 4 3 2 7" xfId="36797"/>
    <cellStyle name="Normal 5 4 3 2 8" xfId="36798"/>
    <cellStyle name="Normal 5 4 3 2 9" xfId="36799"/>
    <cellStyle name="Normal 5 4 3 3" xfId="36800"/>
    <cellStyle name="Normal 5 4 3 3 2" xfId="36801"/>
    <cellStyle name="Normal 5 4 3 3 2 2" xfId="36802"/>
    <cellStyle name="Normal 5 4 3 3 2 2 2" xfId="36803"/>
    <cellStyle name="Normal 5 4 3 3 2 2 3" xfId="36804"/>
    <cellStyle name="Normal 5 4 3 3 2 3" xfId="36805"/>
    <cellStyle name="Normal 5 4 3 3 2 4" xfId="36806"/>
    <cellStyle name="Normal 5 4 3 3 3" xfId="36807"/>
    <cellStyle name="Normal 5 4 3 3 3 2" xfId="36808"/>
    <cellStyle name="Normal 5 4 3 3 3 3" xfId="36809"/>
    <cellStyle name="Normal 5 4 3 3 4" xfId="36810"/>
    <cellStyle name="Normal 5 4 3 3 5" xfId="36811"/>
    <cellStyle name="Normal 5 4 3 4" xfId="36812"/>
    <cellStyle name="Normal 5 4 3 4 2" xfId="36813"/>
    <cellStyle name="Normal 5 4 3 4 2 2" xfId="36814"/>
    <cellStyle name="Normal 5 4 3 4 2 2 2" xfId="36815"/>
    <cellStyle name="Normal 5 4 3 4 2 2 3" xfId="36816"/>
    <cellStyle name="Normal 5 4 3 4 2 3" xfId="36817"/>
    <cellStyle name="Normal 5 4 3 4 2 4" xfId="36818"/>
    <cellStyle name="Normal 5 4 3 4 3" xfId="36819"/>
    <cellStyle name="Normal 5 4 3 4 3 2" xfId="36820"/>
    <cellStyle name="Normal 5 4 3 4 3 3" xfId="36821"/>
    <cellStyle name="Normal 5 4 3 4 4" xfId="36822"/>
    <cellStyle name="Normal 5 4 3 4 5" xfId="36823"/>
    <cellStyle name="Normal 5 4 3 5" xfId="36824"/>
    <cellStyle name="Normal 5 4 3 5 2" xfId="36825"/>
    <cellStyle name="Normal 5 4 3 5 2 2" xfId="36826"/>
    <cellStyle name="Normal 5 4 3 5 2 2 2" xfId="36827"/>
    <cellStyle name="Normal 5 4 3 5 2 2 3" xfId="36828"/>
    <cellStyle name="Normal 5 4 3 5 2 3" xfId="36829"/>
    <cellStyle name="Normal 5 4 3 5 2 4" xfId="36830"/>
    <cellStyle name="Normal 5 4 3 5 3" xfId="36831"/>
    <cellStyle name="Normal 5 4 3 5 3 2" xfId="36832"/>
    <cellStyle name="Normal 5 4 3 5 3 3" xfId="36833"/>
    <cellStyle name="Normal 5 4 3 5 4" xfId="36834"/>
    <cellStyle name="Normal 5 4 3 5 5" xfId="36835"/>
    <cellStyle name="Normal 5 4 3 6" xfId="36836"/>
    <cellStyle name="Normal 5 4 3 6 2" xfId="36837"/>
    <cellStyle name="Normal 5 4 3 6 2 2" xfId="36838"/>
    <cellStyle name="Normal 5 4 3 6 2 3" xfId="36839"/>
    <cellStyle name="Normal 5 4 3 6 3" xfId="36840"/>
    <cellStyle name="Normal 5 4 3 6 4" xfId="36841"/>
    <cellStyle name="Normal 5 4 3 7" xfId="36842"/>
    <cellStyle name="Normal 5 4 3 7 2" xfId="36843"/>
    <cellStyle name="Normal 5 4 3 7 3" xfId="36844"/>
    <cellStyle name="Normal 5 4 3 8" xfId="36845"/>
    <cellStyle name="Normal 5 4 3 9" xfId="36846"/>
    <cellStyle name="Normal 5 4 4" xfId="36847"/>
    <cellStyle name="Normal 5 4 4 2" xfId="36848"/>
    <cellStyle name="Normal 5 4 5" xfId="36849"/>
    <cellStyle name="Normal 5 4 5 2" xfId="36850"/>
    <cellStyle name="Normal 5 4 5 2 2" xfId="36851"/>
    <cellStyle name="Normal 5 4 5 2 2 2" xfId="36852"/>
    <cellStyle name="Normal 5 4 5 2 2 2 2" xfId="36853"/>
    <cellStyle name="Normal 5 4 5 2 2 2 3" xfId="36854"/>
    <cellStyle name="Normal 5 4 5 2 2 3" xfId="36855"/>
    <cellStyle name="Normal 5 4 5 2 2 4" xfId="36856"/>
    <cellStyle name="Normal 5 4 5 2 3" xfId="36857"/>
    <cellStyle name="Normal 5 4 5 2 3 2" xfId="36858"/>
    <cellStyle name="Normal 5 4 5 2 3 3" xfId="36859"/>
    <cellStyle name="Normal 5 4 5 2 4" xfId="36860"/>
    <cellStyle name="Normal 5 4 5 2 5" xfId="36861"/>
    <cellStyle name="Normal 5 4 5 3" xfId="36862"/>
    <cellStyle name="Normal 5 4 5 3 2" xfId="36863"/>
    <cellStyle name="Normal 5 4 5 3 2 2" xfId="36864"/>
    <cellStyle name="Normal 5 4 5 3 2 2 2" xfId="36865"/>
    <cellStyle name="Normal 5 4 5 3 2 2 3" xfId="36866"/>
    <cellStyle name="Normal 5 4 5 3 2 3" xfId="36867"/>
    <cellStyle name="Normal 5 4 5 3 2 4" xfId="36868"/>
    <cellStyle name="Normal 5 4 5 3 3" xfId="36869"/>
    <cellStyle name="Normal 5 4 5 3 3 2" xfId="36870"/>
    <cellStyle name="Normal 5 4 5 3 3 3" xfId="36871"/>
    <cellStyle name="Normal 5 4 5 3 4" xfId="36872"/>
    <cellStyle name="Normal 5 4 5 3 5" xfId="36873"/>
    <cellStyle name="Normal 5 4 5 4" xfId="36874"/>
    <cellStyle name="Normal 5 4 5 4 2" xfId="36875"/>
    <cellStyle name="Normal 5 4 5 4 2 2" xfId="36876"/>
    <cellStyle name="Normal 5 4 5 4 2 2 2" xfId="36877"/>
    <cellStyle name="Normal 5 4 5 4 2 2 3" xfId="36878"/>
    <cellStyle name="Normal 5 4 5 4 2 3" xfId="36879"/>
    <cellStyle name="Normal 5 4 5 4 2 4" xfId="36880"/>
    <cellStyle name="Normal 5 4 5 4 3" xfId="36881"/>
    <cellStyle name="Normal 5 4 5 4 3 2" xfId="36882"/>
    <cellStyle name="Normal 5 4 5 4 3 3" xfId="36883"/>
    <cellStyle name="Normal 5 4 5 4 4" xfId="36884"/>
    <cellStyle name="Normal 5 4 5 4 5" xfId="36885"/>
    <cellStyle name="Normal 5 4 5 5" xfId="36886"/>
    <cellStyle name="Normal 5 4 5 5 2" xfId="36887"/>
    <cellStyle name="Normal 5 4 5 5 2 2" xfId="36888"/>
    <cellStyle name="Normal 5 4 5 5 2 3" xfId="36889"/>
    <cellStyle name="Normal 5 4 5 5 3" xfId="36890"/>
    <cellStyle name="Normal 5 4 5 5 4" xfId="36891"/>
    <cellStyle name="Normal 5 4 5 6" xfId="36892"/>
    <cellStyle name="Normal 5 4 5 6 2" xfId="36893"/>
    <cellStyle name="Normal 5 4 5 6 3" xfId="36894"/>
    <cellStyle name="Normal 5 4 5 7" xfId="36895"/>
    <cellStyle name="Normal 5 4 5 8" xfId="36896"/>
    <cellStyle name="Normal 5 4 5 9" xfId="36897"/>
    <cellStyle name="Normal 5 4 6" xfId="36898"/>
    <cellStyle name="Normal 5 4 6 2" xfId="36899"/>
    <cellStyle name="Normal 5 4 7" xfId="36900"/>
    <cellStyle name="Normal 5 4 7 2" xfId="36901"/>
    <cellStyle name="Normal 5 4 8" xfId="36902"/>
    <cellStyle name="Normal 5 4 8 2" xfId="36903"/>
    <cellStyle name="Normal 5 4 8 3" xfId="36904"/>
    <cellStyle name="Normal 5 4 9" xfId="36905"/>
    <cellStyle name="Normal 5 4 9 2" xfId="36906"/>
    <cellStyle name="Normal 5 5" xfId="36907"/>
    <cellStyle name="Normal 5 5 10" xfId="36908"/>
    <cellStyle name="Normal 5 5 2" xfId="36909"/>
    <cellStyle name="Normal 5 5 2 10" xfId="36910"/>
    <cellStyle name="Normal 5 5 2 10 2" xfId="36911"/>
    <cellStyle name="Normal 5 5 2 10 3" xfId="36912"/>
    <cellStyle name="Normal 5 5 2 11" xfId="36913"/>
    <cellStyle name="Normal 5 5 2 12" xfId="36914"/>
    <cellStyle name="Normal 5 5 2 13" xfId="36915"/>
    <cellStyle name="Normal 5 5 2 2" xfId="36916"/>
    <cellStyle name="Normal 5 5 2 2 10" xfId="36917"/>
    <cellStyle name="Normal 5 5 2 2 2" xfId="36918"/>
    <cellStyle name="Normal 5 5 2 2 2 2" xfId="36919"/>
    <cellStyle name="Normal 5 5 2 2 2 2 2" xfId="36920"/>
    <cellStyle name="Normal 5 5 2 2 2 2 2 2" xfId="36921"/>
    <cellStyle name="Normal 5 5 2 2 2 2 2 2 2" xfId="36922"/>
    <cellStyle name="Normal 5 5 2 2 2 2 2 2 3" xfId="36923"/>
    <cellStyle name="Normal 5 5 2 2 2 2 2 3" xfId="36924"/>
    <cellStyle name="Normal 5 5 2 2 2 2 2 4" xfId="36925"/>
    <cellStyle name="Normal 5 5 2 2 2 2 3" xfId="36926"/>
    <cellStyle name="Normal 5 5 2 2 2 2 3 2" xfId="36927"/>
    <cellStyle name="Normal 5 5 2 2 2 2 3 3" xfId="36928"/>
    <cellStyle name="Normal 5 5 2 2 2 2 4" xfId="36929"/>
    <cellStyle name="Normal 5 5 2 2 2 2 5" xfId="36930"/>
    <cellStyle name="Normal 5 5 2 2 2 3" xfId="36931"/>
    <cellStyle name="Normal 5 5 2 2 2 3 2" xfId="36932"/>
    <cellStyle name="Normal 5 5 2 2 2 3 2 2" xfId="36933"/>
    <cellStyle name="Normal 5 5 2 2 2 3 2 2 2" xfId="36934"/>
    <cellStyle name="Normal 5 5 2 2 2 3 2 2 3" xfId="36935"/>
    <cellStyle name="Normal 5 5 2 2 2 3 2 3" xfId="36936"/>
    <cellStyle name="Normal 5 5 2 2 2 3 2 4" xfId="36937"/>
    <cellStyle name="Normal 5 5 2 2 2 3 3" xfId="36938"/>
    <cellStyle name="Normal 5 5 2 2 2 3 3 2" xfId="36939"/>
    <cellStyle name="Normal 5 5 2 2 2 3 3 3" xfId="36940"/>
    <cellStyle name="Normal 5 5 2 2 2 3 4" xfId="36941"/>
    <cellStyle name="Normal 5 5 2 2 2 3 5" xfId="36942"/>
    <cellStyle name="Normal 5 5 2 2 2 4" xfId="36943"/>
    <cellStyle name="Normal 5 5 2 2 2 4 2" xfId="36944"/>
    <cellStyle name="Normal 5 5 2 2 2 4 2 2" xfId="36945"/>
    <cellStyle name="Normal 5 5 2 2 2 4 2 2 2" xfId="36946"/>
    <cellStyle name="Normal 5 5 2 2 2 4 2 2 3" xfId="36947"/>
    <cellStyle name="Normal 5 5 2 2 2 4 2 3" xfId="36948"/>
    <cellStyle name="Normal 5 5 2 2 2 4 2 4" xfId="36949"/>
    <cellStyle name="Normal 5 5 2 2 2 4 3" xfId="36950"/>
    <cellStyle name="Normal 5 5 2 2 2 4 3 2" xfId="36951"/>
    <cellStyle name="Normal 5 5 2 2 2 4 3 3" xfId="36952"/>
    <cellStyle name="Normal 5 5 2 2 2 4 4" xfId="36953"/>
    <cellStyle name="Normal 5 5 2 2 2 4 5" xfId="36954"/>
    <cellStyle name="Normal 5 5 2 2 2 5" xfId="36955"/>
    <cellStyle name="Normal 5 5 2 2 2 5 2" xfId="36956"/>
    <cellStyle name="Normal 5 5 2 2 2 5 2 2" xfId="36957"/>
    <cellStyle name="Normal 5 5 2 2 2 5 2 3" xfId="36958"/>
    <cellStyle name="Normal 5 5 2 2 2 5 3" xfId="36959"/>
    <cellStyle name="Normal 5 5 2 2 2 5 4" xfId="36960"/>
    <cellStyle name="Normal 5 5 2 2 2 6" xfId="36961"/>
    <cellStyle name="Normal 5 5 2 2 2 6 2" xfId="36962"/>
    <cellStyle name="Normal 5 5 2 2 2 6 3" xfId="36963"/>
    <cellStyle name="Normal 5 5 2 2 2 7" xfId="36964"/>
    <cellStyle name="Normal 5 5 2 2 2 8" xfId="36965"/>
    <cellStyle name="Normal 5 5 2 2 2 9" xfId="36966"/>
    <cellStyle name="Normal 5 5 2 2 3" xfId="36967"/>
    <cellStyle name="Normal 5 5 2 2 3 2" xfId="36968"/>
    <cellStyle name="Normal 5 5 2 2 3 2 2" xfId="36969"/>
    <cellStyle name="Normal 5 5 2 2 3 2 2 2" xfId="36970"/>
    <cellStyle name="Normal 5 5 2 2 3 2 2 3" xfId="36971"/>
    <cellStyle name="Normal 5 5 2 2 3 2 3" xfId="36972"/>
    <cellStyle name="Normal 5 5 2 2 3 2 4" xfId="36973"/>
    <cellStyle name="Normal 5 5 2 2 3 3" xfId="36974"/>
    <cellStyle name="Normal 5 5 2 2 3 3 2" xfId="36975"/>
    <cellStyle name="Normal 5 5 2 2 3 3 3" xfId="36976"/>
    <cellStyle name="Normal 5 5 2 2 3 4" xfId="36977"/>
    <cellStyle name="Normal 5 5 2 2 3 5" xfId="36978"/>
    <cellStyle name="Normal 5 5 2 2 4" xfId="36979"/>
    <cellStyle name="Normal 5 5 2 2 4 2" xfId="36980"/>
    <cellStyle name="Normal 5 5 2 2 4 2 2" xfId="36981"/>
    <cellStyle name="Normal 5 5 2 2 4 2 2 2" xfId="36982"/>
    <cellStyle name="Normal 5 5 2 2 4 2 2 3" xfId="36983"/>
    <cellStyle name="Normal 5 5 2 2 4 2 3" xfId="36984"/>
    <cellStyle name="Normal 5 5 2 2 4 2 4" xfId="36985"/>
    <cellStyle name="Normal 5 5 2 2 4 3" xfId="36986"/>
    <cellStyle name="Normal 5 5 2 2 4 3 2" xfId="36987"/>
    <cellStyle name="Normal 5 5 2 2 4 3 3" xfId="36988"/>
    <cellStyle name="Normal 5 5 2 2 4 4" xfId="36989"/>
    <cellStyle name="Normal 5 5 2 2 4 5" xfId="36990"/>
    <cellStyle name="Normal 5 5 2 2 5" xfId="36991"/>
    <cellStyle name="Normal 5 5 2 2 5 2" xfId="36992"/>
    <cellStyle name="Normal 5 5 2 2 5 2 2" xfId="36993"/>
    <cellStyle name="Normal 5 5 2 2 5 2 2 2" xfId="36994"/>
    <cellStyle name="Normal 5 5 2 2 5 2 2 3" xfId="36995"/>
    <cellStyle name="Normal 5 5 2 2 5 2 3" xfId="36996"/>
    <cellStyle name="Normal 5 5 2 2 5 2 4" xfId="36997"/>
    <cellStyle name="Normal 5 5 2 2 5 3" xfId="36998"/>
    <cellStyle name="Normal 5 5 2 2 5 3 2" xfId="36999"/>
    <cellStyle name="Normal 5 5 2 2 5 3 3" xfId="37000"/>
    <cellStyle name="Normal 5 5 2 2 5 4" xfId="37001"/>
    <cellStyle name="Normal 5 5 2 2 5 5" xfId="37002"/>
    <cellStyle name="Normal 5 5 2 2 6" xfId="37003"/>
    <cellStyle name="Normal 5 5 2 2 6 2" xfId="37004"/>
    <cellStyle name="Normal 5 5 2 2 6 2 2" xfId="37005"/>
    <cellStyle name="Normal 5 5 2 2 6 2 3" xfId="37006"/>
    <cellStyle name="Normal 5 5 2 2 6 3" xfId="37007"/>
    <cellStyle name="Normal 5 5 2 2 6 4" xfId="37008"/>
    <cellStyle name="Normal 5 5 2 2 7" xfId="37009"/>
    <cellStyle name="Normal 5 5 2 2 7 2" xfId="37010"/>
    <cellStyle name="Normal 5 5 2 2 7 3" xfId="37011"/>
    <cellStyle name="Normal 5 5 2 2 8" xfId="37012"/>
    <cellStyle name="Normal 5 5 2 2 9" xfId="37013"/>
    <cellStyle name="Normal 5 5 2 3" xfId="37014"/>
    <cellStyle name="Normal 5 5 2 3 10" xfId="37015"/>
    <cellStyle name="Normal 5 5 2 3 2" xfId="37016"/>
    <cellStyle name="Normal 5 5 2 3 2 2" xfId="37017"/>
    <cellStyle name="Normal 5 5 2 3 2 2 2" xfId="37018"/>
    <cellStyle name="Normal 5 5 2 3 2 2 2 2" xfId="37019"/>
    <cellStyle name="Normal 5 5 2 3 2 2 2 2 2" xfId="37020"/>
    <cellStyle name="Normal 5 5 2 3 2 2 2 2 3" xfId="37021"/>
    <cellStyle name="Normal 5 5 2 3 2 2 2 3" xfId="37022"/>
    <cellStyle name="Normal 5 5 2 3 2 2 2 4" xfId="37023"/>
    <cellStyle name="Normal 5 5 2 3 2 2 3" xfId="37024"/>
    <cellStyle name="Normal 5 5 2 3 2 2 3 2" xfId="37025"/>
    <cellStyle name="Normal 5 5 2 3 2 2 3 3" xfId="37026"/>
    <cellStyle name="Normal 5 5 2 3 2 2 4" xfId="37027"/>
    <cellStyle name="Normal 5 5 2 3 2 2 5" xfId="37028"/>
    <cellStyle name="Normal 5 5 2 3 2 3" xfId="37029"/>
    <cellStyle name="Normal 5 5 2 3 2 3 2" xfId="37030"/>
    <cellStyle name="Normal 5 5 2 3 2 3 2 2" xfId="37031"/>
    <cellStyle name="Normal 5 5 2 3 2 3 2 2 2" xfId="37032"/>
    <cellStyle name="Normal 5 5 2 3 2 3 2 2 3" xfId="37033"/>
    <cellStyle name="Normal 5 5 2 3 2 3 2 3" xfId="37034"/>
    <cellStyle name="Normal 5 5 2 3 2 3 2 4" xfId="37035"/>
    <cellStyle name="Normal 5 5 2 3 2 3 3" xfId="37036"/>
    <cellStyle name="Normal 5 5 2 3 2 3 3 2" xfId="37037"/>
    <cellStyle name="Normal 5 5 2 3 2 3 3 3" xfId="37038"/>
    <cellStyle name="Normal 5 5 2 3 2 3 4" xfId="37039"/>
    <cellStyle name="Normal 5 5 2 3 2 3 5" xfId="37040"/>
    <cellStyle name="Normal 5 5 2 3 2 4" xfId="37041"/>
    <cellStyle name="Normal 5 5 2 3 2 4 2" xfId="37042"/>
    <cellStyle name="Normal 5 5 2 3 2 4 2 2" xfId="37043"/>
    <cellStyle name="Normal 5 5 2 3 2 4 2 2 2" xfId="37044"/>
    <cellStyle name="Normal 5 5 2 3 2 4 2 2 3" xfId="37045"/>
    <cellStyle name="Normal 5 5 2 3 2 4 2 3" xfId="37046"/>
    <cellStyle name="Normal 5 5 2 3 2 4 2 4" xfId="37047"/>
    <cellStyle name="Normal 5 5 2 3 2 4 3" xfId="37048"/>
    <cellStyle name="Normal 5 5 2 3 2 4 3 2" xfId="37049"/>
    <cellStyle name="Normal 5 5 2 3 2 4 3 3" xfId="37050"/>
    <cellStyle name="Normal 5 5 2 3 2 4 4" xfId="37051"/>
    <cellStyle name="Normal 5 5 2 3 2 4 5" xfId="37052"/>
    <cellStyle name="Normal 5 5 2 3 2 5" xfId="37053"/>
    <cellStyle name="Normal 5 5 2 3 2 5 2" xfId="37054"/>
    <cellStyle name="Normal 5 5 2 3 2 5 2 2" xfId="37055"/>
    <cellStyle name="Normal 5 5 2 3 2 5 2 3" xfId="37056"/>
    <cellStyle name="Normal 5 5 2 3 2 5 3" xfId="37057"/>
    <cellStyle name="Normal 5 5 2 3 2 5 4" xfId="37058"/>
    <cellStyle name="Normal 5 5 2 3 2 6" xfId="37059"/>
    <cellStyle name="Normal 5 5 2 3 2 6 2" xfId="37060"/>
    <cellStyle name="Normal 5 5 2 3 2 6 3" xfId="37061"/>
    <cellStyle name="Normal 5 5 2 3 2 7" xfId="37062"/>
    <cellStyle name="Normal 5 5 2 3 2 8" xfId="37063"/>
    <cellStyle name="Normal 5 5 2 3 2 9" xfId="37064"/>
    <cellStyle name="Normal 5 5 2 3 3" xfId="37065"/>
    <cellStyle name="Normal 5 5 2 3 3 2" xfId="37066"/>
    <cellStyle name="Normal 5 5 2 3 3 2 2" xfId="37067"/>
    <cellStyle name="Normal 5 5 2 3 3 2 2 2" xfId="37068"/>
    <cellStyle name="Normal 5 5 2 3 3 2 2 3" xfId="37069"/>
    <cellStyle name="Normal 5 5 2 3 3 2 3" xfId="37070"/>
    <cellStyle name="Normal 5 5 2 3 3 2 4" xfId="37071"/>
    <cellStyle name="Normal 5 5 2 3 3 3" xfId="37072"/>
    <cellStyle name="Normal 5 5 2 3 3 3 2" xfId="37073"/>
    <cellStyle name="Normal 5 5 2 3 3 3 3" xfId="37074"/>
    <cellStyle name="Normal 5 5 2 3 3 4" xfId="37075"/>
    <cellStyle name="Normal 5 5 2 3 3 5" xfId="37076"/>
    <cellStyle name="Normal 5 5 2 3 4" xfId="37077"/>
    <cellStyle name="Normal 5 5 2 3 4 2" xfId="37078"/>
    <cellStyle name="Normal 5 5 2 3 4 2 2" xfId="37079"/>
    <cellStyle name="Normal 5 5 2 3 4 2 2 2" xfId="37080"/>
    <cellStyle name="Normal 5 5 2 3 4 2 2 3" xfId="37081"/>
    <cellStyle name="Normal 5 5 2 3 4 2 3" xfId="37082"/>
    <cellStyle name="Normal 5 5 2 3 4 2 4" xfId="37083"/>
    <cellStyle name="Normal 5 5 2 3 4 3" xfId="37084"/>
    <cellStyle name="Normal 5 5 2 3 4 3 2" xfId="37085"/>
    <cellStyle name="Normal 5 5 2 3 4 3 3" xfId="37086"/>
    <cellStyle name="Normal 5 5 2 3 4 4" xfId="37087"/>
    <cellStyle name="Normal 5 5 2 3 4 5" xfId="37088"/>
    <cellStyle name="Normal 5 5 2 3 5" xfId="37089"/>
    <cellStyle name="Normal 5 5 2 3 5 2" xfId="37090"/>
    <cellStyle name="Normal 5 5 2 3 5 2 2" xfId="37091"/>
    <cellStyle name="Normal 5 5 2 3 5 2 2 2" xfId="37092"/>
    <cellStyle name="Normal 5 5 2 3 5 2 2 3" xfId="37093"/>
    <cellStyle name="Normal 5 5 2 3 5 2 3" xfId="37094"/>
    <cellStyle name="Normal 5 5 2 3 5 2 4" xfId="37095"/>
    <cellStyle name="Normal 5 5 2 3 5 3" xfId="37096"/>
    <cellStyle name="Normal 5 5 2 3 5 3 2" xfId="37097"/>
    <cellStyle name="Normal 5 5 2 3 5 3 3" xfId="37098"/>
    <cellStyle name="Normal 5 5 2 3 5 4" xfId="37099"/>
    <cellStyle name="Normal 5 5 2 3 5 5" xfId="37100"/>
    <cellStyle name="Normal 5 5 2 3 6" xfId="37101"/>
    <cellStyle name="Normal 5 5 2 3 6 2" xfId="37102"/>
    <cellStyle name="Normal 5 5 2 3 6 2 2" xfId="37103"/>
    <cellStyle name="Normal 5 5 2 3 6 2 3" xfId="37104"/>
    <cellStyle name="Normal 5 5 2 3 6 3" xfId="37105"/>
    <cellStyle name="Normal 5 5 2 3 6 4" xfId="37106"/>
    <cellStyle name="Normal 5 5 2 3 7" xfId="37107"/>
    <cellStyle name="Normal 5 5 2 3 7 2" xfId="37108"/>
    <cellStyle name="Normal 5 5 2 3 7 3" xfId="37109"/>
    <cellStyle name="Normal 5 5 2 3 8" xfId="37110"/>
    <cellStyle name="Normal 5 5 2 3 9" xfId="37111"/>
    <cellStyle name="Normal 5 5 2 4" xfId="37112"/>
    <cellStyle name="Normal 5 5 2 4 2" xfId="37113"/>
    <cellStyle name="Normal 5 5 2 4 2 2" xfId="37114"/>
    <cellStyle name="Normal 5 5 2 4 2 2 2" xfId="37115"/>
    <cellStyle name="Normal 5 5 2 4 2 2 2 2" xfId="37116"/>
    <cellStyle name="Normal 5 5 2 4 2 2 2 3" xfId="37117"/>
    <cellStyle name="Normal 5 5 2 4 2 2 3" xfId="37118"/>
    <cellStyle name="Normal 5 5 2 4 2 2 4" xfId="37119"/>
    <cellStyle name="Normal 5 5 2 4 2 3" xfId="37120"/>
    <cellStyle name="Normal 5 5 2 4 2 3 2" xfId="37121"/>
    <cellStyle name="Normal 5 5 2 4 2 3 3" xfId="37122"/>
    <cellStyle name="Normal 5 5 2 4 2 4" xfId="37123"/>
    <cellStyle name="Normal 5 5 2 4 2 5" xfId="37124"/>
    <cellStyle name="Normal 5 5 2 4 3" xfId="37125"/>
    <cellStyle name="Normal 5 5 2 4 3 2" xfId="37126"/>
    <cellStyle name="Normal 5 5 2 4 3 2 2" xfId="37127"/>
    <cellStyle name="Normal 5 5 2 4 3 2 2 2" xfId="37128"/>
    <cellStyle name="Normal 5 5 2 4 3 2 2 3" xfId="37129"/>
    <cellStyle name="Normal 5 5 2 4 3 2 3" xfId="37130"/>
    <cellStyle name="Normal 5 5 2 4 3 2 4" xfId="37131"/>
    <cellStyle name="Normal 5 5 2 4 3 3" xfId="37132"/>
    <cellStyle name="Normal 5 5 2 4 3 3 2" xfId="37133"/>
    <cellStyle name="Normal 5 5 2 4 3 3 3" xfId="37134"/>
    <cellStyle name="Normal 5 5 2 4 3 4" xfId="37135"/>
    <cellStyle name="Normal 5 5 2 4 3 5" xfId="37136"/>
    <cellStyle name="Normal 5 5 2 4 4" xfId="37137"/>
    <cellStyle name="Normal 5 5 2 4 4 2" xfId="37138"/>
    <cellStyle name="Normal 5 5 2 4 4 2 2" xfId="37139"/>
    <cellStyle name="Normal 5 5 2 4 4 2 2 2" xfId="37140"/>
    <cellStyle name="Normal 5 5 2 4 4 2 2 3" xfId="37141"/>
    <cellStyle name="Normal 5 5 2 4 4 2 3" xfId="37142"/>
    <cellStyle name="Normal 5 5 2 4 4 2 4" xfId="37143"/>
    <cellStyle name="Normal 5 5 2 4 4 3" xfId="37144"/>
    <cellStyle name="Normal 5 5 2 4 4 3 2" xfId="37145"/>
    <cellStyle name="Normal 5 5 2 4 4 3 3" xfId="37146"/>
    <cellStyle name="Normal 5 5 2 4 4 4" xfId="37147"/>
    <cellStyle name="Normal 5 5 2 4 4 5" xfId="37148"/>
    <cellStyle name="Normal 5 5 2 4 5" xfId="37149"/>
    <cellStyle name="Normal 5 5 2 4 5 2" xfId="37150"/>
    <cellStyle name="Normal 5 5 2 4 5 2 2" xfId="37151"/>
    <cellStyle name="Normal 5 5 2 4 5 2 3" xfId="37152"/>
    <cellStyle name="Normal 5 5 2 4 5 3" xfId="37153"/>
    <cellStyle name="Normal 5 5 2 4 5 4" xfId="37154"/>
    <cellStyle name="Normal 5 5 2 4 6" xfId="37155"/>
    <cellStyle name="Normal 5 5 2 4 6 2" xfId="37156"/>
    <cellStyle name="Normal 5 5 2 4 6 3" xfId="37157"/>
    <cellStyle name="Normal 5 5 2 4 7" xfId="37158"/>
    <cellStyle name="Normal 5 5 2 4 8" xfId="37159"/>
    <cellStyle name="Normal 5 5 2 4 9" xfId="37160"/>
    <cellStyle name="Normal 5 5 2 5" xfId="37161"/>
    <cellStyle name="Normal 5 5 2 5 2" xfId="37162"/>
    <cellStyle name="Normal 5 5 2 5 2 2" xfId="37163"/>
    <cellStyle name="Normal 5 5 2 5 2 2 2" xfId="37164"/>
    <cellStyle name="Normal 5 5 2 5 2 2 2 2" xfId="37165"/>
    <cellStyle name="Normal 5 5 2 5 2 2 2 3" xfId="37166"/>
    <cellStyle name="Normal 5 5 2 5 2 2 3" xfId="37167"/>
    <cellStyle name="Normal 5 5 2 5 2 2 4" xfId="37168"/>
    <cellStyle name="Normal 5 5 2 5 2 3" xfId="37169"/>
    <cellStyle name="Normal 5 5 2 5 2 3 2" xfId="37170"/>
    <cellStyle name="Normal 5 5 2 5 2 3 3" xfId="37171"/>
    <cellStyle name="Normal 5 5 2 5 2 4" xfId="37172"/>
    <cellStyle name="Normal 5 5 2 5 2 5" xfId="37173"/>
    <cellStyle name="Normal 5 5 2 5 3" xfId="37174"/>
    <cellStyle name="Normal 5 5 2 5 3 2" xfId="37175"/>
    <cellStyle name="Normal 5 5 2 5 3 2 2" xfId="37176"/>
    <cellStyle name="Normal 5 5 2 5 3 2 2 2" xfId="37177"/>
    <cellStyle name="Normal 5 5 2 5 3 2 2 3" xfId="37178"/>
    <cellStyle name="Normal 5 5 2 5 3 2 3" xfId="37179"/>
    <cellStyle name="Normal 5 5 2 5 3 2 4" xfId="37180"/>
    <cellStyle name="Normal 5 5 2 5 3 3" xfId="37181"/>
    <cellStyle name="Normal 5 5 2 5 3 3 2" xfId="37182"/>
    <cellStyle name="Normal 5 5 2 5 3 3 3" xfId="37183"/>
    <cellStyle name="Normal 5 5 2 5 3 4" xfId="37184"/>
    <cellStyle name="Normal 5 5 2 5 3 5" xfId="37185"/>
    <cellStyle name="Normal 5 5 2 5 4" xfId="37186"/>
    <cellStyle name="Normal 5 5 2 5 4 2" xfId="37187"/>
    <cellStyle name="Normal 5 5 2 5 4 2 2" xfId="37188"/>
    <cellStyle name="Normal 5 5 2 5 4 2 2 2" xfId="37189"/>
    <cellStyle name="Normal 5 5 2 5 4 2 2 3" xfId="37190"/>
    <cellStyle name="Normal 5 5 2 5 4 2 3" xfId="37191"/>
    <cellStyle name="Normal 5 5 2 5 4 2 4" xfId="37192"/>
    <cellStyle name="Normal 5 5 2 5 4 3" xfId="37193"/>
    <cellStyle name="Normal 5 5 2 5 4 3 2" xfId="37194"/>
    <cellStyle name="Normal 5 5 2 5 4 3 3" xfId="37195"/>
    <cellStyle name="Normal 5 5 2 5 4 4" xfId="37196"/>
    <cellStyle name="Normal 5 5 2 5 4 5" xfId="37197"/>
    <cellStyle name="Normal 5 5 2 5 5" xfId="37198"/>
    <cellStyle name="Normal 5 5 2 5 5 2" xfId="37199"/>
    <cellStyle name="Normal 5 5 2 5 5 2 2" xfId="37200"/>
    <cellStyle name="Normal 5 5 2 5 5 2 3" xfId="37201"/>
    <cellStyle name="Normal 5 5 2 5 5 3" xfId="37202"/>
    <cellStyle name="Normal 5 5 2 5 5 4" xfId="37203"/>
    <cellStyle name="Normal 5 5 2 5 6" xfId="37204"/>
    <cellStyle name="Normal 5 5 2 5 6 2" xfId="37205"/>
    <cellStyle name="Normal 5 5 2 5 6 3" xfId="37206"/>
    <cellStyle name="Normal 5 5 2 5 7" xfId="37207"/>
    <cellStyle name="Normal 5 5 2 5 8" xfId="37208"/>
    <cellStyle name="Normal 5 5 2 5 9" xfId="37209"/>
    <cellStyle name="Normal 5 5 2 6" xfId="37210"/>
    <cellStyle name="Normal 5 5 2 6 2" xfId="37211"/>
    <cellStyle name="Normal 5 5 2 6 2 2" xfId="37212"/>
    <cellStyle name="Normal 5 5 2 6 2 2 2" xfId="37213"/>
    <cellStyle name="Normal 5 5 2 6 2 2 3" xfId="37214"/>
    <cellStyle name="Normal 5 5 2 6 2 3" xfId="37215"/>
    <cellStyle name="Normal 5 5 2 6 2 4" xfId="37216"/>
    <cellStyle name="Normal 5 5 2 6 3" xfId="37217"/>
    <cellStyle name="Normal 5 5 2 6 3 2" xfId="37218"/>
    <cellStyle name="Normal 5 5 2 6 3 3" xfId="37219"/>
    <cellStyle name="Normal 5 5 2 6 4" xfId="37220"/>
    <cellStyle name="Normal 5 5 2 6 5" xfId="37221"/>
    <cellStyle name="Normal 5 5 2 7" xfId="37222"/>
    <cellStyle name="Normal 5 5 2 7 2" xfId="37223"/>
    <cellStyle name="Normal 5 5 2 7 2 2" xfId="37224"/>
    <cellStyle name="Normal 5 5 2 7 2 2 2" xfId="37225"/>
    <cellStyle name="Normal 5 5 2 7 2 2 3" xfId="37226"/>
    <cellStyle name="Normal 5 5 2 7 2 3" xfId="37227"/>
    <cellStyle name="Normal 5 5 2 7 2 4" xfId="37228"/>
    <cellStyle name="Normal 5 5 2 7 3" xfId="37229"/>
    <cellStyle name="Normal 5 5 2 7 3 2" xfId="37230"/>
    <cellStyle name="Normal 5 5 2 7 3 3" xfId="37231"/>
    <cellStyle name="Normal 5 5 2 7 4" xfId="37232"/>
    <cellStyle name="Normal 5 5 2 7 5" xfId="37233"/>
    <cellStyle name="Normal 5 5 2 8" xfId="37234"/>
    <cellStyle name="Normal 5 5 2 8 2" xfId="37235"/>
    <cellStyle name="Normal 5 5 2 8 2 2" xfId="37236"/>
    <cellStyle name="Normal 5 5 2 8 2 2 2" xfId="37237"/>
    <cellStyle name="Normal 5 5 2 8 2 2 3" xfId="37238"/>
    <cellStyle name="Normal 5 5 2 8 2 3" xfId="37239"/>
    <cellStyle name="Normal 5 5 2 8 2 4" xfId="37240"/>
    <cellStyle name="Normal 5 5 2 8 3" xfId="37241"/>
    <cellStyle name="Normal 5 5 2 8 3 2" xfId="37242"/>
    <cellStyle name="Normal 5 5 2 8 3 3" xfId="37243"/>
    <cellStyle name="Normal 5 5 2 8 4" xfId="37244"/>
    <cellStyle name="Normal 5 5 2 8 5" xfId="37245"/>
    <cellStyle name="Normal 5 5 2 9" xfId="37246"/>
    <cellStyle name="Normal 5 5 2 9 2" xfId="37247"/>
    <cellStyle name="Normal 5 5 2 9 2 2" xfId="37248"/>
    <cellStyle name="Normal 5 5 2 9 2 3" xfId="37249"/>
    <cellStyle name="Normal 5 5 2 9 3" xfId="37250"/>
    <cellStyle name="Normal 5 5 2 9 4" xfId="37251"/>
    <cellStyle name="Normal 5 5 3" xfId="37252"/>
    <cellStyle name="Normal 5 5 3 10" xfId="37253"/>
    <cellStyle name="Normal 5 5 3 11" xfId="37254"/>
    <cellStyle name="Normal 5 5 3 2" xfId="37255"/>
    <cellStyle name="Normal 5 5 3 2 2" xfId="37256"/>
    <cellStyle name="Normal 5 5 3 2 2 2" xfId="37257"/>
    <cellStyle name="Normal 5 5 3 2 2 2 2" xfId="37258"/>
    <cellStyle name="Normal 5 5 3 2 2 2 2 2" xfId="37259"/>
    <cellStyle name="Normal 5 5 3 2 2 2 2 3" xfId="37260"/>
    <cellStyle name="Normal 5 5 3 2 2 2 3" xfId="37261"/>
    <cellStyle name="Normal 5 5 3 2 2 2 4" xfId="37262"/>
    <cellStyle name="Normal 5 5 3 2 2 3" xfId="37263"/>
    <cellStyle name="Normal 5 5 3 2 2 3 2" xfId="37264"/>
    <cellStyle name="Normal 5 5 3 2 2 3 3" xfId="37265"/>
    <cellStyle name="Normal 5 5 3 2 2 4" xfId="37266"/>
    <cellStyle name="Normal 5 5 3 2 2 5" xfId="37267"/>
    <cellStyle name="Normal 5 5 3 2 3" xfId="37268"/>
    <cellStyle name="Normal 5 5 3 2 3 2" xfId="37269"/>
    <cellStyle name="Normal 5 5 3 2 3 2 2" xfId="37270"/>
    <cellStyle name="Normal 5 5 3 2 3 2 2 2" xfId="37271"/>
    <cellStyle name="Normal 5 5 3 2 3 2 2 3" xfId="37272"/>
    <cellStyle name="Normal 5 5 3 2 3 2 3" xfId="37273"/>
    <cellStyle name="Normal 5 5 3 2 3 2 4" xfId="37274"/>
    <cellStyle name="Normal 5 5 3 2 3 3" xfId="37275"/>
    <cellStyle name="Normal 5 5 3 2 3 3 2" xfId="37276"/>
    <cellStyle name="Normal 5 5 3 2 3 3 3" xfId="37277"/>
    <cellStyle name="Normal 5 5 3 2 3 4" xfId="37278"/>
    <cellStyle name="Normal 5 5 3 2 3 5" xfId="37279"/>
    <cellStyle name="Normal 5 5 3 2 4" xfId="37280"/>
    <cellStyle name="Normal 5 5 3 2 4 2" xfId="37281"/>
    <cellStyle name="Normal 5 5 3 2 4 2 2" xfId="37282"/>
    <cellStyle name="Normal 5 5 3 2 4 2 2 2" xfId="37283"/>
    <cellStyle name="Normal 5 5 3 2 4 2 2 3" xfId="37284"/>
    <cellStyle name="Normal 5 5 3 2 4 2 3" xfId="37285"/>
    <cellStyle name="Normal 5 5 3 2 4 2 4" xfId="37286"/>
    <cellStyle name="Normal 5 5 3 2 4 3" xfId="37287"/>
    <cellStyle name="Normal 5 5 3 2 4 3 2" xfId="37288"/>
    <cellStyle name="Normal 5 5 3 2 4 3 3" xfId="37289"/>
    <cellStyle name="Normal 5 5 3 2 4 4" xfId="37290"/>
    <cellStyle name="Normal 5 5 3 2 4 5" xfId="37291"/>
    <cellStyle name="Normal 5 5 3 2 5" xfId="37292"/>
    <cellStyle name="Normal 5 5 3 2 5 2" xfId="37293"/>
    <cellStyle name="Normal 5 5 3 2 5 2 2" xfId="37294"/>
    <cellStyle name="Normal 5 5 3 2 5 2 3" xfId="37295"/>
    <cellStyle name="Normal 5 5 3 2 5 3" xfId="37296"/>
    <cellStyle name="Normal 5 5 3 2 5 4" xfId="37297"/>
    <cellStyle name="Normal 5 5 3 2 6" xfId="37298"/>
    <cellStyle name="Normal 5 5 3 2 6 2" xfId="37299"/>
    <cellStyle name="Normal 5 5 3 2 6 3" xfId="37300"/>
    <cellStyle name="Normal 5 5 3 2 7" xfId="37301"/>
    <cellStyle name="Normal 5 5 3 2 8" xfId="37302"/>
    <cellStyle name="Normal 5 5 3 2 9" xfId="37303"/>
    <cellStyle name="Normal 5 5 3 3" xfId="37304"/>
    <cellStyle name="Normal 5 5 3 3 2" xfId="37305"/>
    <cellStyle name="Normal 5 5 3 3 2 2" xfId="37306"/>
    <cellStyle name="Normal 5 5 3 3 2 2 2" xfId="37307"/>
    <cellStyle name="Normal 5 5 3 3 2 2 3" xfId="37308"/>
    <cellStyle name="Normal 5 5 3 3 2 3" xfId="37309"/>
    <cellStyle name="Normal 5 5 3 3 2 4" xfId="37310"/>
    <cellStyle name="Normal 5 5 3 3 3" xfId="37311"/>
    <cellStyle name="Normal 5 5 3 3 3 2" xfId="37312"/>
    <cellStyle name="Normal 5 5 3 3 3 3" xfId="37313"/>
    <cellStyle name="Normal 5 5 3 3 4" xfId="37314"/>
    <cellStyle name="Normal 5 5 3 3 5" xfId="37315"/>
    <cellStyle name="Normal 5 5 3 4" xfId="37316"/>
    <cellStyle name="Normal 5 5 3 4 2" xfId="37317"/>
    <cellStyle name="Normal 5 5 3 4 2 2" xfId="37318"/>
    <cellStyle name="Normal 5 5 3 4 2 2 2" xfId="37319"/>
    <cellStyle name="Normal 5 5 3 4 2 2 3" xfId="37320"/>
    <cellStyle name="Normal 5 5 3 4 2 3" xfId="37321"/>
    <cellStyle name="Normal 5 5 3 4 2 4" xfId="37322"/>
    <cellStyle name="Normal 5 5 3 4 3" xfId="37323"/>
    <cellStyle name="Normal 5 5 3 4 3 2" xfId="37324"/>
    <cellStyle name="Normal 5 5 3 4 3 3" xfId="37325"/>
    <cellStyle name="Normal 5 5 3 4 4" xfId="37326"/>
    <cellStyle name="Normal 5 5 3 4 5" xfId="37327"/>
    <cellStyle name="Normal 5 5 3 5" xfId="37328"/>
    <cellStyle name="Normal 5 5 3 5 2" xfId="37329"/>
    <cellStyle name="Normal 5 5 3 5 2 2" xfId="37330"/>
    <cellStyle name="Normal 5 5 3 5 2 2 2" xfId="37331"/>
    <cellStyle name="Normal 5 5 3 5 2 2 3" xfId="37332"/>
    <cellStyle name="Normal 5 5 3 5 2 3" xfId="37333"/>
    <cellStyle name="Normal 5 5 3 5 2 4" xfId="37334"/>
    <cellStyle name="Normal 5 5 3 5 3" xfId="37335"/>
    <cellStyle name="Normal 5 5 3 5 3 2" xfId="37336"/>
    <cellStyle name="Normal 5 5 3 5 3 3" xfId="37337"/>
    <cellStyle name="Normal 5 5 3 5 4" xfId="37338"/>
    <cellStyle name="Normal 5 5 3 5 5" xfId="37339"/>
    <cellStyle name="Normal 5 5 3 6" xfId="37340"/>
    <cellStyle name="Normal 5 5 3 6 2" xfId="37341"/>
    <cellStyle name="Normal 5 5 3 6 2 2" xfId="37342"/>
    <cellStyle name="Normal 5 5 3 6 2 3" xfId="37343"/>
    <cellStyle name="Normal 5 5 3 6 3" xfId="37344"/>
    <cellStyle name="Normal 5 5 3 6 4" xfId="37345"/>
    <cellStyle name="Normal 5 5 3 7" xfId="37346"/>
    <cellStyle name="Normal 5 5 3 7 2" xfId="37347"/>
    <cellStyle name="Normal 5 5 3 7 3" xfId="37348"/>
    <cellStyle name="Normal 5 5 3 8" xfId="37349"/>
    <cellStyle name="Normal 5 5 3 9" xfId="37350"/>
    <cellStyle name="Normal 5 5 4" xfId="37351"/>
    <cellStyle name="Normal 5 5 4 2" xfId="37352"/>
    <cellStyle name="Normal 5 5 5" xfId="37353"/>
    <cellStyle name="Normal 5 5 5 2" xfId="37354"/>
    <cellStyle name="Normal 5 5 5 2 2" xfId="37355"/>
    <cellStyle name="Normal 5 5 5 2 2 2" xfId="37356"/>
    <cellStyle name="Normal 5 5 5 2 2 2 2" xfId="37357"/>
    <cellStyle name="Normal 5 5 5 2 2 2 3" xfId="37358"/>
    <cellStyle name="Normal 5 5 5 2 2 3" xfId="37359"/>
    <cellStyle name="Normal 5 5 5 2 2 4" xfId="37360"/>
    <cellStyle name="Normal 5 5 5 2 3" xfId="37361"/>
    <cellStyle name="Normal 5 5 5 2 3 2" xfId="37362"/>
    <cellStyle name="Normal 5 5 5 2 3 3" xfId="37363"/>
    <cellStyle name="Normal 5 5 5 2 4" xfId="37364"/>
    <cellStyle name="Normal 5 5 5 2 5" xfId="37365"/>
    <cellStyle name="Normal 5 5 5 3" xfId="37366"/>
    <cellStyle name="Normal 5 5 5 3 2" xfId="37367"/>
    <cellStyle name="Normal 5 5 5 3 2 2" xfId="37368"/>
    <cellStyle name="Normal 5 5 5 3 2 2 2" xfId="37369"/>
    <cellStyle name="Normal 5 5 5 3 2 2 3" xfId="37370"/>
    <cellStyle name="Normal 5 5 5 3 2 3" xfId="37371"/>
    <cellStyle name="Normal 5 5 5 3 2 4" xfId="37372"/>
    <cellStyle name="Normal 5 5 5 3 3" xfId="37373"/>
    <cellStyle name="Normal 5 5 5 3 3 2" xfId="37374"/>
    <cellStyle name="Normal 5 5 5 3 3 3" xfId="37375"/>
    <cellStyle name="Normal 5 5 5 3 4" xfId="37376"/>
    <cellStyle name="Normal 5 5 5 3 5" xfId="37377"/>
    <cellStyle name="Normal 5 5 5 4" xfId="37378"/>
    <cellStyle name="Normal 5 5 5 4 2" xfId="37379"/>
    <cellStyle name="Normal 5 5 5 4 2 2" xfId="37380"/>
    <cellStyle name="Normal 5 5 5 4 2 2 2" xfId="37381"/>
    <cellStyle name="Normal 5 5 5 4 2 2 3" xfId="37382"/>
    <cellStyle name="Normal 5 5 5 4 2 3" xfId="37383"/>
    <cellStyle name="Normal 5 5 5 4 2 4" xfId="37384"/>
    <cellStyle name="Normal 5 5 5 4 3" xfId="37385"/>
    <cellStyle name="Normal 5 5 5 4 3 2" xfId="37386"/>
    <cellStyle name="Normal 5 5 5 4 3 3" xfId="37387"/>
    <cellStyle name="Normal 5 5 5 4 4" xfId="37388"/>
    <cellStyle name="Normal 5 5 5 4 5" xfId="37389"/>
    <cellStyle name="Normal 5 5 5 5" xfId="37390"/>
    <cellStyle name="Normal 5 5 5 5 2" xfId="37391"/>
    <cellStyle name="Normal 5 5 5 5 2 2" xfId="37392"/>
    <cellStyle name="Normal 5 5 5 5 2 3" xfId="37393"/>
    <cellStyle name="Normal 5 5 5 5 3" xfId="37394"/>
    <cellStyle name="Normal 5 5 5 5 4" xfId="37395"/>
    <cellStyle name="Normal 5 5 5 6" xfId="37396"/>
    <cellStyle name="Normal 5 5 5 6 2" xfId="37397"/>
    <cellStyle name="Normal 5 5 5 6 3" xfId="37398"/>
    <cellStyle name="Normal 5 5 5 7" xfId="37399"/>
    <cellStyle name="Normal 5 5 5 8" xfId="37400"/>
    <cellStyle name="Normal 5 5 5 9" xfId="37401"/>
    <cellStyle name="Normal 5 5 6" xfId="37402"/>
    <cellStyle name="Normal 5 5 6 2" xfId="37403"/>
    <cellStyle name="Normal 5 5 7" xfId="37404"/>
    <cellStyle name="Normal 5 5 7 2" xfId="37405"/>
    <cellStyle name="Normal 5 5 7 3" xfId="37406"/>
    <cellStyle name="Normal 5 5 7 4" xfId="37407"/>
    <cellStyle name="Normal 5 5 8" xfId="37408"/>
    <cellStyle name="Normal 5 5 8 2" xfId="37409"/>
    <cellStyle name="Normal 5 5 9" xfId="37410"/>
    <cellStyle name="Normal 5 6" xfId="37411"/>
    <cellStyle name="Normal 5 6 10" xfId="37412"/>
    <cellStyle name="Normal 5 6 10 2" xfId="37413"/>
    <cellStyle name="Normal 5 6 10 2 2" xfId="37414"/>
    <cellStyle name="Normal 5 6 10 2 3" xfId="37415"/>
    <cellStyle name="Normal 5 6 10 3" xfId="37416"/>
    <cellStyle name="Normal 5 6 10 4" xfId="37417"/>
    <cellStyle name="Normal 5 6 2" xfId="37418"/>
    <cellStyle name="Normal 5 6 2 10" xfId="37419"/>
    <cellStyle name="Normal 5 6 2 2" xfId="37420"/>
    <cellStyle name="Normal 5 6 2 2 2" xfId="37421"/>
    <cellStyle name="Normal 5 6 2 2 2 2" xfId="37422"/>
    <cellStyle name="Normal 5 6 2 2 2 2 2" xfId="37423"/>
    <cellStyle name="Normal 5 6 2 2 2 2 2 2" xfId="37424"/>
    <cellStyle name="Normal 5 6 2 2 2 2 2 3" xfId="37425"/>
    <cellStyle name="Normal 5 6 2 2 2 2 3" xfId="37426"/>
    <cellStyle name="Normal 5 6 2 2 2 2 4" xfId="37427"/>
    <cellStyle name="Normal 5 6 2 2 2 3" xfId="37428"/>
    <cellStyle name="Normal 5 6 2 2 2 3 2" xfId="37429"/>
    <cellStyle name="Normal 5 6 2 2 2 3 3" xfId="37430"/>
    <cellStyle name="Normal 5 6 2 2 2 4" xfId="37431"/>
    <cellStyle name="Normal 5 6 2 2 2 5" xfId="37432"/>
    <cellStyle name="Normal 5 6 2 2 3" xfId="37433"/>
    <cellStyle name="Normal 5 6 2 2 3 2" xfId="37434"/>
    <cellStyle name="Normal 5 6 2 2 3 2 2" xfId="37435"/>
    <cellStyle name="Normal 5 6 2 2 3 2 2 2" xfId="37436"/>
    <cellStyle name="Normal 5 6 2 2 3 2 2 3" xfId="37437"/>
    <cellStyle name="Normal 5 6 2 2 3 2 3" xfId="37438"/>
    <cellStyle name="Normal 5 6 2 2 3 2 4" xfId="37439"/>
    <cellStyle name="Normal 5 6 2 2 3 3" xfId="37440"/>
    <cellStyle name="Normal 5 6 2 2 3 3 2" xfId="37441"/>
    <cellStyle name="Normal 5 6 2 2 3 3 3" xfId="37442"/>
    <cellStyle name="Normal 5 6 2 2 3 4" xfId="37443"/>
    <cellStyle name="Normal 5 6 2 2 3 5" xfId="37444"/>
    <cellStyle name="Normal 5 6 2 2 4" xfId="37445"/>
    <cellStyle name="Normal 5 6 2 2 4 2" xfId="37446"/>
    <cellStyle name="Normal 5 6 2 2 4 2 2" xfId="37447"/>
    <cellStyle name="Normal 5 6 2 2 4 2 2 2" xfId="37448"/>
    <cellStyle name="Normal 5 6 2 2 4 2 2 3" xfId="37449"/>
    <cellStyle name="Normal 5 6 2 2 4 2 3" xfId="37450"/>
    <cellStyle name="Normal 5 6 2 2 4 2 4" xfId="37451"/>
    <cellStyle name="Normal 5 6 2 2 4 3" xfId="37452"/>
    <cellStyle name="Normal 5 6 2 2 4 3 2" xfId="37453"/>
    <cellStyle name="Normal 5 6 2 2 4 3 3" xfId="37454"/>
    <cellStyle name="Normal 5 6 2 2 4 4" xfId="37455"/>
    <cellStyle name="Normal 5 6 2 2 4 5" xfId="37456"/>
    <cellStyle name="Normal 5 6 2 2 5" xfId="37457"/>
    <cellStyle name="Normal 5 6 2 2 5 2" xfId="37458"/>
    <cellStyle name="Normal 5 6 2 2 5 2 2" xfId="37459"/>
    <cellStyle name="Normal 5 6 2 2 5 2 3" xfId="37460"/>
    <cellStyle name="Normal 5 6 2 2 5 3" xfId="37461"/>
    <cellStyle name="Normal 5 6 2 2 5 4" xfId="37462"/>
    <cellStyle name="Normal 5 6 2 2 6" xfId="37463"/>
    <cellStyle name="Normal 5 6 2 2 6 2" xfId="37464"/>
    <cellStyle name="Normal 5 6 2 2 6 3" xfId="37465"/>
    <cellStyle name="Normal 5 6 2 2 7" xfId="37466"/>
    <cellStyle name="Normal 5 6 2 2 8" xfId="37467"/>
    <cellStyle name="Normal 5 6 2 2 9" xfId="37468"/>
    <cellStyle name="Normal 5 6 2 3" xfId="37469"/>
    <cellStyle name="Normal 5 6 2 3 2" xfId="37470"/>
    <cellStyle name="Normal 5 6 2 3 2 2" xfId="37471"/>
    <cellStyle name="Normal 5 6 2 3 2 2 2" xfId="37472"/>
    <cellStyle name="Normal 5 6 2 3 2 2 3" xfId="37473"/>
    <cellStyle name="Normal 5 6 2 3 2 3" xfId="37474"/>
    <cellStyle name="Normal 5 6 2 3 2 4" xfId="37475"/>
    <cellStyle name="Normal 5 6 2 3 3" xfId="37476"/>
    <cellStyle name="Normal 5 6 2 3 3 2" xfId="37477"/>
    <cellStyle name="Normal 5 6 2 3 3 3" xfId="37478"/>
    <cellStyle name="Normal 5 6 2 3 4" xfId="37479"/>
    <cellStyle name="Normal 5 6 2 3 5" xfId="37480"/>
    <cellStyle name="Normal 5 6 2 4" xfId="37481"/>
    <cellStyle name="Normal 5 6 2 4 2" xfId="37482"/>
    <cellStyle name="Normal 5 6 2 4 2 2" xfId="37483"/>
    <cellStyle name="Normal 5 6 2 4 2 2 2" xfId="37484"/>
    <cellStyle name="Normal 5 6 2 4 2 2 3" xfId="37485"/>
    <cellStyle name="Normal 5 6 2 4 2 3" xfId="37486"/>
    <cellStyle name="Normal 5 6 2 4 2 4" xfId="37487"/>
    <cellStyle name="Normal 5 6 2 4 3" xfId="37488"/>
    <cellStyle name="Normal 5 6 2 4 3 2" xfId="37489"/>
    <cellStyle name="Normal 5 6 2 4 3 3" xfId="37490"/>
    <cellStyle name="Normal 5 6 2 4 4" xfId="37491"/>
    <cellStyle name="Normal 5 6 2 4 5" xfId="37492"/>
    <cellStyle name="Normal 5 6 2 5" xfId="37493"/>
    <cellStyle name="Normal 5 6 2 5 2" xfId="37494"/>
    <cellStyle name="Normal 5 6 2 5 2 2" xfId="37495"/>
    <cellStyle name="Normal 5 6 2 5 2 2 2" xfId="37496"/>
    <cellStyle name="Normal 5 6 2 5 2 2 3" xfId="37497"/>
    <cellStyle name="Normal 5 6 2 5 2 3" xfId="37498"/>
    <cellStyle name="Normal 5 6 2 5 2 4" xfId="37499"/>
    <cellStyle name="Normal 5 6 2 5 3" xfId="37500"/>
    <cellStyle name="Normal 5 6 2 5 3 2" xfId="37501"/>
    <cellStyle name="Normal 5 6 2 5 3 3" xfId="37502"/>
    <cellStyle name="Normal 5 6 2 5 4" xfId="37503"/>
    <cellStyle name="Normal 5 6 2 5 5" xfId="37504"/>
    <cellStyle name="Normal 5 6 2 6" xfId="37505"/>
    <cellStyle name="Normal 5 6 2 6 2" xfId="37506"/>
    <cellStyle name="Normal 5 6 2 6 2 2" xfId="37507"/>
    <cellStyle name="Normal 5 6 2 6 2 3" xfId="37508"/>
    <cellStyle name="Normal 5 6 2 6 3" xfId="37509"/>
    <cellStyle name="Normal 5 6 2 6 4" xfId="37510"/>
    <cellStyle name="Normal 5 6 2 7" xfId="37511"/>
    <cellStyle name="Normal 5 6 2 7 2" xfId="37512"/>
    <cellStyle name="Normal 5 6 2 7 3" xfId="37513"/>
    <cellStyle name="Normal 5 6 2 8" xfId="37514"/>
    <cellStyle name="Normal 5 6 2 9" xfId="37515"/>
    <cellStyle name="Normal 5 6 3" xfId="37516"/>
    <cellStyle name="Normal 5 6 3 10" xfId="37517"/>
    <cellStyle name="Normal 5 6 3 2" xfId="37518"/>
    <cellStyle name="Normal 5 6 3 2 2" xfId="37519"/>
    <cellStyle name="Normal 5 6 3 2 2 2" xfId="37520"/>
    <cellStyle name="Normal 5 6 3 2 2 2 2" xfId="37521"/>
    <cellStyle name="Normal 5 6 3 2 2 2 2 2" xfId="37522"/>
    <cellStyle name="Normal 5 6 3 2 2 2 2 3" xfId="37523"/>
    <cellStyle name="Normal 5 6 3 2 2 2 3" xfId="37524"/>
    <cellStyle name="Normal 5 6 3 2 2 2 4" xfId="37525"/>
    <cellStyle name="Normal 5 6 3 2 2 3" xfId="37526"/>
    <cellStyle name="Normal 5 6 3 2 2 3 2" xfId="37527"/>
    <cellStyle name="Normal 5 6 3 2 2 3 3" xfId="37528"/>
    <cellStyle name="Normal 5 6 3 2 2 4" xfId="37529"/>
    <cellStyle name="Normal 5 6 3 2 2 5" xfId="37530"/>
    <cellStyle name="Normal 5 6 3 2 3" xfId="37531"/>
    <cellStyle name="Normal 5 6 3 2 3 2" xfId="37532"/>
    <cellStyle name="Normal 5 6 3 2 3 2 2" xfId="37533"/>
    <cellStyle name="Normal 5 6 3 2 3 2 2 2" xfId="37534"/>
    <cellStyle name="Normal 5 6 3 2 3 2 2 3" xfId="37535"/>
    <cellStyle name="Normal 5 6 3 2 3 2 3" xfId="37536"/>
    <cellStyle name="Normal 5 6 3 2 3 2 4" xfId="37537"/>
    <cellStyle name="Normal 5 6 3 2 3 3" xfId="37538"/>
    <cellStyle name="Normal 5 6 3 2 3 3 2" xfId="37539"/>
    <cellStyle name="Normal 5 6 3 2 3 3 3" xfId="37540"/>
    <cellStyle name="Normal 5 6 3 2 3 4" xfId="37541"/>
    <cellStyle name="Normal 5 6 3 2 3 5" xfId="37542"/>
    <cellStyle name="Normal 5 6 3 2 4" xfId="37543"/>
    <cellStyle name="Normal 5 6 3 2 4 2" xfId="37544"/>
    <cellStyle name="Normal 5 6 3 2 4 2 2" xfId="37545"/>
    <cellStyle name="Normal 5 6 3 2 4 2 2 2" xfId="37546"/>
    <cellStyle name="Normal 5 6 3 2 4 2 2 3" xfId="37547"/>
    <cellStyle name="Normal 5 6 3 2 4 2 3" xfId="37548"/>
    <cellStyle name="Normal 5 6 3 2 4 2 4" xfId="37549"/>
    <cellStyle name="Normal 5 6 3 2 4 3" xfId="37550"/>
    <cellStyle name="Normal 5 6 3 2 4 3 2" xfId="37551"/>
    <cellStyle name="Normal 5 6 3 2 4 3 3" xfId="37552"/>
    <cellStyle name="Normal 5 6 3 2 4 4" xfId="37553"/>
    <cellStyle name="Normal 5 6 3 2 4 5" xfId="37554"/>
    <cellStyle name="Normal 5 6 3 2 5" xfId="37555"/>
    <cellStyle name="Normal 5 6 3 2 5 2" xfId="37556"/>
    <cellStyle name="Normal 5 6 3 2 5 2 2" xfId="37557"/>
    <cellStyle name="Normal 5 6 3 2 5 2 3" xfId="37558"/>
    <cellStyle name="Normal 5 6 3 2 5 3" xfId="37559"/>
    <cellStyle name="Normal 5 6 3 2 5 4" xfId="37560"/>
    <cellStyle name="Normal 5 6 3 2 6" xfId="37561"/>
    <cellStyle name="Normal 5 6 3 2 6 2" xfId="37562"/>
    <cellStyle name="Normal 5 6 3 2 6 3" xfId="37563"/>
    <cellStyle name="Normal 5 6 3 2 7" xfId="37564"/>
    <cellStyle name="Normal 5 6 3 2 8" xfId="37565"/>
    <cellStyle name="Normal 5 6 3 2 9" xfId="37566"/>
    <cellStyle name="Normal 5 6 3 3" xfId="37567"/>
    <cellStyle name="Normal 5 6 3 3 2" xfId="37568"/>
    <cellStyle name="Normal 5 6 3 3 2 2" xfId="37569"/>
    <cellStyle name="Normal 5 6 3 3 2 2 2" xfId="37570"/>
    <cellStyle name="Normal 5 6 3 3 2 2 3" xfId="37571"/>
    <cellStyle name="Normal 5 6 3 3 2 3" xfId="37572"/>
    <cellStyle name="Normal 5 6 3 3 2 4" xfId="37573"/>
    <cellStyle name="Normal 5 6 3 3 3" xfId="37574"/>
    <cellStyle name="Normal 5 6 3 3 3 2" xfId="37575"/>
    <cellStyle name="Normal 5 6 3 3 3 3" xfId="37576"/>
    <cellStyle name="Normal 5 6 3 3 4" xfId="37577"/>
    <cellStyle name="Normal 5 6 3 3 5" xfId="37578"/>
    <cellStyle name="Normal 5 6 3 4" xfId="37579"/>
    <cellStyle name="Normal 5 6 3 4 2" xfId="37580"/>
    <cellStyle name="Normal 5 6 3 4 2 2" xfId="37581"/>
    <cellStyle name="Normal 5 6 3 4 2 2 2" xfId="37582"/>
    <cellStyle name="Normal 5 6 3 4 2 2 3" xfId="37583"/>
    <cellStyle name="Normal 5 6 3 4 2 3" xfId="37584"/>
    <cellStyle name="Normal 5 6 3 4 2 4" xfId="37585"/>
    <cellStyle name="Normal 5 6 3 4 3" xfId="37586"/>
    <cellStyle name="Normal 5 6 3 4 3 2" xfId="37587"/>
    <cellStyle name="Normal 5 6 3 4 3 3" xfId="37588"/>
    <cellStyle name="Normal 5 6 3 4 4" xfId="37589"/>
    <cellStyle name="Normal 5 6 3 4 5" xfId="37590"/>
    <cellStyle name="Normal 5 6 3 5" xfId="37591"/>
    <cellStyle name="Normal 5 6 3 5 2" xfId="37592"/>
    <cellStyle name="Normal 5 6 3 5 2 2" xfId="37593"/>
    <cellStyle name="Normal 5 6 3 5 2 2 2" xfId="37594"/>
    <cellStyle name="Normal 5 6 3 5 2 2 3" xfId="37595"/>
    <cellStyle name="Normal 5 6 3 5 2 3" xfId="37596"/>
    <cellStyle name="Normal 5 6 3 5 2 4" xfId="37597"/>
    <cellStyle name="Normal 5 6 3 5 3" xfId="37598"/>
    <cellStyle name="Normal 5 6 3 5 3 2" xfId="37599"/>
    <cellStyle name="Normal 5 6 3 5 3 3" xfId="37600"/>
    <cellStyle name="Normal 5 6 3 5 4" xfId="37601"/>
    <cellStyle name="Normal 5 6 3 5 5" xfId="37602"/>
    <cellStyle name="Normal 5 6 3 6" xfId="37603"/>
    <cellStyle name="Normal 5 6 3 6 2" xfId="37604"/>
    <cellStyle name="Normal 5 6 3 6 2 2" xfId="37605"/>
    <cellStyle name="Normal 5 6 3 6 2 3" xfId="37606"/>
    <cellStyle name="Normal 5 6 3 6 3" xfId="37607"/>
    <cellStyle name="Normal 5 6 3 6 4" xfId="37608"/>
    <cellStyle name="Normal 5 6 3 7" xfId="37609"/>
    <cellStyle name="Normal 5 6 3 7 2" xfId="37610"/>
    <cellStyle name="Normal 5 6 3 7 3" xfId="37611"/>
    <cellStyle name="Normal 5 6 3 8" xfId="37612"/>
    <cellStyle name="Normal 5 6 3 9" xfId="37613"/>
    <cellStyle name="Normal 5 6 4" xfId="37614"/>
    <cellStyle name="Normal 5 6 4 2" xfId="37615"/>
    <cellStyle name="Normal 5 6 4 2 2" xfId="37616"/>
    <cellStyle name="Normal 5 6 4 2 2 2" xfId="37617"/>
    <cellStyle name="Normal 5 6 4 2 2 2 2" xfId="37618"/>
    <cellStyle name="Normal 5 6 4 2 2 2 3" xfId="37619"/>
    <cellStyle name="Normal 5 6 4 2 2 3" xfId="37620"/>
    <cellStyle name="Normal 5 6 4 2 2 4" xfId="37621"/>
    <cellStyle name="Normal 5 6 4 2 3" xfId="37622"/>
    <cellStyle name="Normal 5 6 4 2 3 2" xfId="37623"/>
    <cellStyle name="Normal 5 6 4 2 3 3" xfId="37624"/>
    <cellStyle name="Normal 5 6 4 2 4" xfId="37625"/>
    <cellStyle name="Normal 5 6 4 2 5" xfId="37626"/>
    <cellStyle name="Normal 5 6 4 3" xfId="37627"/>
    <cellStyle name="Normal 5 6 4 3 2" xfId="37628"/>
    <cellStyle name="Normal 5 6 4 3 2 2" xfId="37629"/>
    <cellStyle name="Normal 5 6 4 3 2 2 2" xfId="37630"/>
    <cellStyle name="Normal 5 6 4 3 2 2 3" xfId="37631"/>
    <cellStyle name="Normal 5 6 4 3 2 3" xfId="37632"/>
    <cellStyle name="Normal 5 6 4 3 2 4" xfId="37633"/>
    <cellStyle name="Normal 5 6 4 3 3" xfId="37634"/>
    <cellStyle name="Normal 5 6 4 3 3 2" xfId="37635"/>
    <cellStyle name="Normal 5 6 4 3 3 3" xfId="37636"/>
    <cellStyle name="Normal 5 6 4 3 4" xfId="37637"/>
    <cellStyle name="Normal 5 6 4 3 5" xfId="37638"/>
    <cellStyle name="Normal 5 6 4 4" xfId="37639"/>
    <cellStyle name="Normal 5 6 4 4 2" xfId="37640"/>
    <cellStyle name="Normal 5 6 4 4 2 2" xfId="37641"/>
    <cellStyle name="Normal 5 6 4 4 2 2 2" xfId="37642"/>
    <cellStyle name="Normal 5 6 4 4 2 2 3" xfId="37643"/>
    <cellStyle name="Normal 5 6 4 4 2 3" xfId="37644"/>
    <cellStyle name="Normal 5 6 4 4 2 4" xfId="37645"/>
    <cellStyle name="Normal 5 6 4 4 3" xfId="37646"/>
    <cellStyle name="Normal 5 6 4 4 3 2" xfId="37647"/>
    <cellStyle name="Normal 5 6 4 4 3 3" xfId="37648"/>
    <cellStyle name="Normal 5 6 4 4 4" xfId="37649"/>
    <cellStyle name="Normal 5 6 4 4 5" xfId="37650"/>
    <cellStyle name="Normal 5 6 4 5" xfId="37651"/>
    <cellStyle name="Normal 5 6 4 5 2" xfId="37652"/>
    <cellStyle name="Normal 5 6 4 5 2 2" xfId="37653"/>
    <cellStyle name="Normal 5 6 4 5 2 3" xfId="37654"/>
    <cellStyle name="Normal 5 6 4 5 3" xfId="37655"/>
    <cellStyle name="Normal 5 6 4 5 4" xfId="37656"/>
    <cellStyle name="Normal 5 6 4 6" xfId="37657"/>
    <cellStyle name="Normal 5 6 4 6 2" xfId="37658"/>
    <cellStyle name="Normal 5 6 4 6 3" xfId="37659"/>
    <cellStyle name="Normal 5 6 4 7" xfId="37660"/>
    <cellStyle name="Normal 5 6 4 8" xfId="37661"/>
    <cellStyle name="Normal 5 6 4 9" xfId="37662"/>
    <cellStyle name="Normal 5 6 5" xfId="37663"/>
    <cellStyle name="Normal 5 6 5 2" xfId="37664"/>
    <cellStyle name="Normal 5 6 5 2 2" xfId="37665"/>
    <cellStyle name="Normal 5 6 5 2 2 2" xfId="37666"/>
    <cellStyle name="Normal 5 6 5 2 2 2 2" xfId="37667"/>
    <cellStyle name="Normal 5 6 5 2 2 2 3" xfId="37668"/>
    <cellStyle name="Normal 5 6 5 2 2 3" xfId="37669"/>
    <cellStyle name="Normal 5 6 5 2 2 4" xfId="37670"/>
    <cellStyle name="Normal 5 6 5 2 3" xfId="37671"/>
    <cellStyle name="Normal 5 6 5 2 3 2" xfId="37672"/>
    <cellStyle name="Normal 5 6 5 2 3 3" xfId="37673"/>
    <cellStyle name="Normal 5 6 5 2 4" xfId="37674"/>
    <cellStyle name="Normal 5 6 5 2 5" xfId="37675"/>
    <cellStyle name="Normal 5 6 5 3" xfId="37676"/>
    <cellStyle name="Normal 5 6 5 3 2" xfId="37677"/>
    <cellStyle name="Normal 5 6 5 3 2 2" xfId="37678"/>
    <cellStyle name="Normal 5 6 5 3 2 2 2" xfId="37679"/>
    <cellStyle name="Normal 5 6 5 3 2 2 3" xfId="37680"/>
    <cellStyle name="Normal 5 6 5 3 2 3" xfId="37681"/>
    <cellStyle name="Normal 5 6 5 3 2 4" xfId="37682"/>
    <cellStyle name="Normal 5 6 5 3 3" xfId="37683"/>
    <cellStyle name="Normal 5 6 5 3 3 2" xfId="37684"/>
    <cellStyle name="Normal 5 6 5 3 3 3" xfId="37685"/>
    <cellStyle name="Normal 5 6 5 3 4" xfId="37686"/>
    <cellStyle name="Normal 5 6 5 3 5" xfId="37687"/>
    <cellStyle name="Normal 5 6 5 4" xfId="37688"/>
    <cellStyle name="Normal 5 6 5 4 2" xfId="37689"/>
    <cellStyle name="Normal 5 6 5 4 2 2" xfId="37690"/>
    <cellStyle name="Normal 5 6 5 4 2 2 2" xfId="37691"/>
    <cellStyle name="Normal 5 6 5 4 2 2 3" xfId="37692"/>
    <cellStyle name="Normal 5 6 5 4 2 3" xfId="37693"/>
    <cellStyle name="Normal 5 6 5 4 2 4" xfId="37694"/>
    <cellStyle name="Normal 5 6 5 4 3" xfId="37695"/>
    <cellStyle name="Normal 5 6 5 4 3 2" xfId="37696"/>
    <cellStyle name="Normal 5 6 5 4 3 3" xfId="37697"/>
    <cellStyle name="Normal 5 6 5 4 4" xfId="37698"/>
    <cellStyle name="Normal 5 6 5 4 5" xfId="37699"/>
    <cellStyle name="Normal 5 6 5 5" xfId="37700"/>
    <cellStyle name="Normal 5 6 5 5 2" xfId="37701"/>
    <cellStyle name="Normal 5 6 5 5 2 2" xfId="37702"/>
    <cellStyle name="Normal 5 6 5 5 2 3" xfId="37703"/>
    <cellStyle name="Normal 5 6 5 5 3" xfId="37704"/>
    <cellStyle name="Normal 5 6 5 5 4" xfId="37705"/>
    <cellStyle name="Normal 5 6 5 6" xfId="37706"/>
    <cellStyle name="Normal 5 6 5 6 2" xfId="37707"/>
    <cellStyle name="Normal 5 6 5 6 3" xfId="37708"/>
    <cellStyle name="Normal 5 6 5 7" xfId="37709"/>
    <cellStyle name="Normal 5 6 5 8" xfId="37710"/>
    <cellStyle name="Normal 5 6 5 9" xfId="37711"/>
    <cellStyle name="Normal 5 6 6" xfId="37712"/>
    <cellStyle name="Normal 5 6 6 2" xfId="37713"/>
    <cellStyle name="Normal 5 6 6 2 2" xfId="37714"/>
    <cellStyle name="Normal 5 6 6 2 2 2" xfId="37715"/>
    <cellStyle name="Normal 5 6 6 2 2 3" xfId="37716"/>
    <cellStyle name="Normal 5 6 6 2 3" xfId="37717"/>
    <cellStyle name="Normal 5 6 6 2 4" xfId="37718"/>
    <cellStyle name="Normal 5 6 6 3" xfId="37719"/>
    <cellStyle name="Normal 5 6 6 3 2" xfId="37720"/>
    <cellStyle name="Normal 5 6 6 3 3" xfId="37721"/>
    <cellStyle name="Normal 5 6 6 4" xfId="37722"/>
    <cellStyle name="Normal 5 6 6 5" xfId="37723"/>
    <cellStyle name="Normal 5 6 6 6" xfId="37724"/>
    <cellStyle name="Normal 5 6 6 7" xfId="37725"/>
    <cellStyle name="Normal 5 6 7" xfId="37726"/>
    <cellStyle name="Normal 5 6 7 2" xfId="37727"/>
    <cellStyle name="Normal 5 6 7 2 2" xfId="37728"/>
    <cellStyle name="Normal 5 6 7 2 2 2" xfId="37729"/>
    <cellStyle name="Normal 5 6 7 2 2 3" xfId="37730"/>
    <cellStyle name="Normal 5 6 7 2 3" xfId="37731"/>
    <cellStyle name="Normal 5 6 7 2 4" xfId="37732"/>
    <cellStyle name="Normal 5 6 7 3" xfId="37733"/>
    <cellStyle name="Normal 5 6 7 3 2" xfId="37734"/>
    <cellStyle name="Normal 5 6 7 3 3" xfId="37735"/>
    <cellStyle name="Normal 5 6 7 4" xfId="37736"/>
    <cellStyle name="Normal 5 6 7 5" xfId="37737"/>
    <cellStyle name="Normal 5 6 8" xfId="37738"/>
    <cellStyle name="Normal 5 6 8 2" xfId="37739"/>
    <cellStyle name="Normal 5 6 8 2 2" xfId="37740"/>
    <cellStyle name="Normal 5 6 8 2 2 2" xfId="37741"/>
    <cellStyle name="Normal 5 6 8 2 2 3" xfId="37742"/>
    <cellStyle name="Normal 5 6 8 2 3" xfId="37743"/>
    <cellStyle name="Normal 5 6 8 2 4" xfId="37744"/>
    <cellStyle name="Normal 5 6 8 3" xfId="37745"/>
    <cellStyle name="Normal 5 6 8 3 2" xfId="37746"/>
    <cellStyle name="Normal 5 6 8 3 3" xfId="37747"/>
    <cellStyle name="Normal 5 6 8 4" xfId="37748"/>
    <cellStyle name="Normal 5 6 8 5" xfId="37749"/>
    <cellStyle name="Normal 5 6 9" xfId="37750"/>
    <cellStyle name="Normal 5 6 9 2" xfId="37751"/>
    <cellStyle name="Normal 5 6 9 2 2" xfId="37752"/>
    <cellStyle name="Normal 5 6 9 2 2 2" xfId="37753"/>
    <cellStyle name="Normal 5 6 9 2 2 3" xfId="37754"/>
    <cellStyle name="Normal 5 6 9 2 3" xfId="37755"/>
    <cellStyle name="Normal 5 6 9 2 4" xfId="37756"/>
    <cellStyle name="Normal 5 6 9 3" xfId="37757"/>
    <cellStyle name="Normal 5 6 9 3 2" xfId="37758"/>
    <cellStyle name="Normal 5 6 9 3 3" xfId="37759"/>
    <cellStyle name="Normal 5 6 9 4" xfId="37760"/>
    <cellStyle name="Normal 5 6 9 5" xfId="37761"/>
    <cellStyle name="Normal 5 7" xfId="37762"/>
    <cellStyle name="Normal 5 7 10" xfId="37763"/>
    <cellStyle name="Normal 5 7 2" xfId="37764"/>
    <cellStyle name="Normal 5 7 2 10" xfId="37765"/>
    <cellStyle name="Normal 5 7 2 2" xfId="37766"/>
    <cellStyle name="Normal 5 7 2 2 2" xfId="37767"/>
    <cellStyle name="Normal 5 7 2 2 2 2" xfId="37768"/>
    <cellStyle name="Normal 5 7 2 2 2 2 2" xfId="37769"/>
    <cellStyle name="Normal 5 7 2 2 2 2 2 2" xfId="37770"/>
    <cellStyle name="Normal 5 7 2 2 2 2 2 3" xfId="37771"/>
    <cellStyle name="Normal 5 7 2 2 2 2 3" xfId="37772"/>
    <cellStyle name="Normal 5 7 2 2 2 2 4" xfId="37773"/>
    <cellStyle name="Normal 5 7 2 2 2 3" xfId="37774"/>
    <cellStyle name="Normal 5 7 2 2 2 3 2" xfId="37775"/>
    <cellStyle name="Normal 5 7 2 2 2 3 3" xfId="37776"/>
    <cellStyle name="Normal 5 7 2 2 2 4" xfId="37777"/>
    <cellStyle name="Normal 5 7 2 2 2 5" xfId="37778"/>
    <cellStyle name="Normal 5 7 2 2 3" xfId="37779"/>
    <cellStyle name="Normal 5 7 2 2 3 2" xfId="37780"/>
    <cellStyle name="Normal 5 7 2 2 3 2 2" xfId="37781"/>
    <cellStyle name="Normal 5 7 2 2 3 2 2 2" xfId="37782"/>
    <cellStyle name="Normal 5 7 2 2 3 2 2 3" xfId="37783"/>
    <cellStyle name="Normal 5 7 2 2 3 2 3" xfId="37784"/>
    <cellStyle name="Normal 5 7 2 2 3 2 4" xfId="37785"/>
    <cellStyle name="Normal 5 7 2 2 3 3" xfId="37786"/>
    <cellStyle name="Normal 5 7 2 2 3 3 2" xfId="37787"/>
    <cellStyle name="Normal 5 7 2 2 3 3 3" xfId="37788"/>
    <cellStyle name="Normal 5 7 2 2 3 4" xfId="37789"/>
    <cellStyle name="Normal 5 7 2 2 3 5" xfId="37790"/>
    <cellStyle name="Normal 5 7 2 2 4" xfId="37791"/>
    <cellStyle name="Normal 5 7 2 2 4 2" xfId="37792"/>
    <cellStyle name="Normal 5 7 2 2 4 2 2" xfId="37793"/>
    <cellStyle name="Normal 5 7 2 2 4 2 2 2" xfId="37794"/>
    <cellStyle name="Normal 5 7 2 2 4 2 2 3" xfId="37795"/>
    <cellStyle name="Normal 5 7 2 2 4 2 3" xfId="37796"/>
    <cellStyle name="Normal 5 7 2 2 4 2 4" xfId="37797"/>
    <cellStyle name="Normal 5 7 2 2 4 3" xfId="37798"/>
    <cellStyle name="Normal 5 7 2 2 4 3 2" xfId="37799"/>
    <cellStyle name="Normal 5 7 2 2 4 3 3" xfId="37800"/>
    <cellStyle name="Normal 5 7 2 2 4 4" xfId="37801"/>
    <cellStyle name="Normal 5 7 2 2 4 5" xfId="37802"/>
    <cellStyle name="Normal 5 7 2 2 5" xfId="37803"/>
    <cellStyle name="Normal 5 7 2 2 5 2" xfId="37804"/>
    <cellStyle name="Normal 5 7 2 2 5 2 2" xfId="37805"/>
    <cellStyle name="Normal 5 7 2 2 5 2 3" xfId="37806"/>
    <cellStyle name="Normal 5 7 2 2 5 3" xfId="37807"/>
    <cellStyle name="Normal 5 7 2 2 5 4" xfId="37808"/>
    <cellStyle name="Normal 5 7 2 2 6" xfId="37809"/>
    <cellStyle name="Normal 5 7 2 2 6 2" xfId="37810"/>
    <cellStyle name="Normal 5 7 2 2 6 3" xfId="37811"/>
    <cellStyle name="Normal 5 7 2 2 7" xfId="37812"/>
    <cellStyle name="Normal 5 7 2 2 8" xfId="37813"/>
    <cellStyle name="Normal 5 7 2 2 9" xfId="37814"/>
    <cellStyle name="Normal 5 7 2 3" xfId="37815"/>
    <cellStyle name="Normal 5 7 2 3 2" xfId="37816"/>
    <cellStyle name="Normal 5 7 2 3 2 2" xfId="37817"/>
    <cellStyle name="Normal 5 7 2 3 2 2 2" xfId="37818"/>
    <cellStyle name="Normal 5 7 2 3 2 2 3" xfId="37819"/>
    <cellStyle name="Normal 5 7 2 3 2 3" xfId="37820"/>
    <cellStyle name="Normal 5 7 2 3 2 4" xfId="37821"/>
    <cellStyle name="Normal 5 7 2 3 3" xfId="37822"/>
    <cellStyle name="Normal 5 7 2 3 3 2" xfId="37823"/>
    <cellStyle name="Normal 5 7 2 3 3 3" xfId="37824"/>
    <cellStyle name="Normal 5 7 2 3 4" xfId="37825"/>
    <cellStyle name="Normal 5 7 2 3 5" xfId="37826"/>
    <cellStyle name="Normal 5 7 2 4" xfId="37827"/>
    <cellStyle name="Normal 5 7 2 4 2" xfId="37828"/>
    <cellStyle name="Normal 5 7 2 4 2 2" xfId="37829"/>
    <cellStyle name="Normal 5 7 2 4 2 2 2" xfId="37830"/>
    <cellStyle name="Normal 5 7 2 4 2 2 3" xfId="37831"/>
    <cellStyle name="Normal 5 7 2 4 2 3" xfId="37832"/>
    <cellStyle name="Normal 5 7 2 4 2 4" xfId="37833"/>
    <cellStyle name="Normal 5 7 2 4 3" xfId="37834"/>
    <cellStyle name="Normal 5 7 2 4 3 2" xfId="37835"/>
    <cellStyle name="Normal 5 7 2 4 3 3" xfId="37836"/>
    <cellStyle name="Normal 5 7 2 4 4" xfId="37837"/>
    <cellStyle name="Normal 5 7 2 4 5" xfId="37838"/>
    <cellStyle name="Normal 5 7 2 5" xfId="37839"/>
    <cellStyle name="Normal 5 7 2 5 2" xfId="37840"/>
    <cellStyle name="Normal 5 7 2 5 2 2" xfId="37841"/>
    <cellStyle name="Normal 5 7 2 5 2 2 2" xfId="37842"/>
    <cellStyle name="Normal 5 7 2 5 2 2 3" xfId="37843"/>
    <cellStyle name="Normal 5 7 2 5 2 3" xfId="37844"/>
    <cellStyle name="Normal 5 7 2 5 2 4" xfId="37845"/>
    <cellStyle name="Normal 5 7 2 5 3" xfId="37846"/>
    <cellStyle name="Normal 5 7 2 5 3 2" xfId="37847"/>
    <cellStyle name="Normal 5 7 2 5 3 3" xfId="37848"/>
    <cellStyle name="Normal 5 7 2 5 4" xfId="37849"/>
    <cellStyle name="Normal 5 7 2 5 5" xfId="37850"/>
    <cellStyle name="Normal 5 7 2 6" xfId="37851"/>
    <cellStyle name="Normal 5 7 2 6 2" xfId="37852"/>
    <cellStyle name="Normal 5 7 2 6 2 2" xfId="37853"/>
    <cellStyle name="Normal 5 7 2 6 2 3" xfId="37854"/>
    <cellStyle name="Normal 5 7 2 6 3" xfId="37855"/>
    <cellStyle name="Normal 5 7 2 6 4" xfId="37856"/>
    <cellStyle name="Normal 5 7 2 7" xfId="37857"/>
    <cellStyle name="Normal 5 7 2 7 2" xfId="37858"/>
    <cellStyle name="Normal 5 7 2 7 3" xfId="37859"/>
    <cellStyle name="Normal 5 7 2 8" xfId="37860"/>
    <cellStyle name="Normal 5 7 2 9" xfId="37861"/>
    <cellStyle name="Normal 5 7 3" xfId="37862"/>
    <cellStyle name="Normal 5 7 3 2" xfId="37863"/>
    <cellStyle name="Normal 5 7 3 2 2" xfId="37864"/>
    <cellStyle name="Normal 5 7 3 2 2 2" xfId="37865"/>
    <cellStyle name="Normal 5 7 3 2 2 2 2" xfId="37866"/>
    <cellStyle name="Normal 5 7 3 2 2 2 3" xfId="37867"/>
    <cellStyle name="Normal 5 7 3 2 2 3" xfId="37868"/>
    <cellStyle name="Normal 5 7 3 2 2 4" xfId="37869"/>
    <cellStyle name="Normal 5 7 3 2 3" xfId="37870"/>
    <cellStyle name="Normal 5 7 3 2 3 2" xfId="37871"/>
    <cellStyle name="Normal 5 7 3 2 3 3" xfId="37872"/>
    <cellStyle name="Normal 5 7 3 2 4" xfId="37873"/>
    <cellStyle name="Normal 5 7 3 2 5" xfId="37874"/>
    <cellStyle name="Normal 5 7 3 3" xfId="37875"/>
    <cellStyle name="Normal 5 7 3 3 2" xfId="37876"/>
    <cellStyle name="Normal 5 7 3 3 2 2" xfId="37877"/>
    <cellStyle name="Normal 5 7 3 3 2 2 2" xfId="37878"/>
    <cellStyle name="Normal 5 7 3 3 2 2 3" xfId="37879"/>
    <cellStyle name="Normal 5 7 3 3 2 3" xfId="37880"/>
    <cellStyle name="Normal 5 7 3 3 2 4" xfId="37881"/>
    <cellStyle name="Normal 5 7 3 3 3" xfId="37882"/>
    <cellStyle name="Normal 5 7 3 3 3 2" xfId="37883"/>
    <cellStyle name="Normal 5 7 3 3 3 3" xfId="37884"/>
    <cellStyle name="Normal 5 7 3 3 4" xfId="37885"/>
    <cellStyle name="Normal 5 7 3 3 5" xfId="37886"/>
    <cellStyle name="Normal 5 7 3 4" xfId="37887"/>
    <cellStyle name="Normal 5 7 3 4 2" xfId="37888"/>
    <cellStyle name="Normal 5 7 3 4 2 2" xfId="37889"/>
    <cellStyle name="Normal 5 7 3 4 2 2 2" xfId="37890"/>
    <cellStyle name="Normal 5 7 3 4 2 2 3" xfId="37891"/>
    <cellStyle name="Normal 5 7 3 4 2 3" xfId="37892"/>
    <cellStyle name="Normal 5 7 3 4 2 4" xfId="37893"/>
    <cellStyle name="Normal 5 7 3 4 3" xfId="37894"/>
    <cellStyle name="Normal 5 7 3 4 3 2" xfId="37895"/>
    <cellStyle name="Normal 5 7 3 4 3 3" xfId="37896"/>
    <cellStyle name="Normal 5 7 3 4 4" xfId="37897"/>
    <cellStyle name="Normal 5 7 3 4 5" xfId="37898"/>
    <cellStyle name="Normal 5 7 3 5" xfId="37899"/>
    <cellStyle name="Normal 5 7 3 5 2" xfId="37900"/>
    <cellStyle name="Normal 5 7 3 5 2 2" xfId="37901"/>
    <cellStyle name="Normal 5 7 3 5 2 3" xfId="37902"/>
    <cellStyle name="Normal 5 7 3 5 3" xfId="37903"/>
    <cellStyle name="Normal 5 7 3 5 4" xfId="37904"/>
    <cellStyle name="Normal 5 7 3 6" xfId="37905"/>
    <cellStyle name="Normal 5 7 3 6 2" xfId="37906"/>
    <cellStyle name="Normal 5 7 3 6 3" xfId="37907"/>
    <cellStyle name="Normal 5 7 3 7" xfId="37908"/>
    <cellStyle name="Normal 5 7 3 8" xfId="37909"/>
    <cellStyle name="Normal 5 7 3 9" xfId="37910"/>
    <cellStyle name="Normal 5 7 4" xfId="37911"/>
    <cellStyle name="Normal 5 7 4 2" xfId="37912"/>
    <cellStyle name="Normal 5 7 4 2 2" xfId="37913"/>
    <cellStyle name="Normal 5 7 4 2 2 2" xfId="37914"/>
    <cellStyle name="Normal 5 7 4 2 2 3" xfId="37915"/>
    <cellStyle name="Normal 5 7 4 2 3" xfId="37916"/>
    <cellStyle name="Normal 5 7 4 2 4" xfId="37917"/>
    <cellStyle name="Normal 5 7 4 3" xfId="37918"/>
    <cellStyle name="Normal 5 7 4 3 2" xfId="37919"/>
    <cellStyle name="Normal 5 7 4 3 3" xfId="37920"/>
    <cellStyle name="Normal 5 7 4 4" xfId="37921"/>
    <cellStyle name="Normal 5 7 4 5" xfId="37922"/>
    <cellStyle name="Normal 5 7 5" xfId="37923"/>
    <cellStyle name="Normal 5 7 5 2" xfId="37924"/>
    <cellStyle name="Normal 5 7 5 2 2" xfId="37925"/>
    <cellStyle name="Normal 5 7 5 2 2 2" xfId="37926"/>
    <cellStyle name="Normal 5 7 5 2 2 3" xfId="37927"/>
    <cellStyle name="Normal 5 7 5 2 3" xfId="37928"/>
    <cellStyle name="Normal 5 7 5 2 4" xfId="37929"/>
    <cellStyle name="Normal 5 7 5 3" xfId="37930"/>
    <cellStyle name="Normal 5 7 5 3 2" xfId="37931"/>
    <cellStyle name="Normal 5 7 5 3 3" xfId="37932"/>
    <cellStyle name="Normal 5 7 5 4" xfId="37933"/>
    <cellStyle name="Normal 5 7 5 5" xfId="37934"/>
    <cellStyle name="Normal 5 7 6" xfId="37935"/>
    <cellStyle name="Normal 5 7 6 2" xfId="37936"/>
    <cellStyle name="Normal 5 7 6 2 2" xfId="37937"/>
    <cellStyle name="Normal 5 7 6 2 2 2" xfId="37938"/>
    <cellStyle name="Normal 5 7 6 2 2 3" xfId="37939"/>
    <cellStyle name="Normal 5 7 6 2 3" xfId="37940"/>
    <cellStyle name="Normal 5 7 6 2 4" xfId="37941"/>
    <cellStyle name="Normal 5 7 6 3" xfId="37942"/>
    <cellStyle name="Normal 5 7 6 3 2" xfId="37943"/>
    <cellStyle name="Normal 5 7 6 3 3" xfId="37944"/>
    <cellStyle name="Normal 5 7 6 4" xfId="37945"/>
    <cellStyle name="Normal 5 7 6 5" xfId="37946"/>
    <cellStyle name="Normal 5 7 7" xfId="37947"/>
    <cellStyle name="Normal 5 7 7 2" xfId="37948"/>
    <cellStyle name="Normal 5 7 7 2 2" xfId="37949"/>
    <cellStyle name="Normal 5 7 7 2 2 2" xfId="37950"/>
    <cellStyle name="Normal 5 7 7 2 2 3" xfId="37951"/>
    <cellStyle name="Normal 5 7 7 2 3" xfId="37952"/>
    <cellStyle name="Normal 5 7 7 2 4" xfId="37953"/>
    <cellStyle name="Normal 5 7 7 3" xfId="37954"/>
    <cellStyle name="Normal 5 7 7 3 2" xfId="37955"/>
    <cellStyle name="Normal 5 7 7 3 3" xfId="37956"/>
    <cellStyle name="Normal 5 7 7 4" xfId="37957"/>
    <cellStyle name="Normal 5 7 7 5" xfId="37958"/>
    <cellStyle name="Normal 5 7 8" xfId="37959"/>
    <cellStyle name="Normal 5 7 8 2" xfId="37960"/>
    <cellStyle name="Normal 5 7 8 2 2" xfId="37961"/>
    <cellStyle name="Normal 5 7 8 2 3" xfId="37962"/>
    <cellStyle name="Normal 5 7 8 3" xfId="37963"/>
    <cellStyle name="Normal 5 7 8 4" xfId="37964"/>
    <cellStyle name="Normal 5 7 9" xfId="37965"/>
    <cellStyle name="Normal 5 7 9 2" xfId="37966"/>
    <cellStyle name="Normal 5 8" xfId="37967"/>
    <cellStyle name="Normal 5 8 10" xfId="37968"/>
    <cellStyle name="Normal 5 8 10 2" xfId="37969"/>
    <cellStyle name="Normal 5 8 2" xfId="37970"/>
    <cellStyle name="Normal 5 8 2 2" xfId="37971"/>
    <cellStyle name="Normal 5 8 2 2 2" xfId="37972"/>
    <cellStyle name="Normal 5 8 2 2 2 2" xfId="37973"/>
    <cellStyle name="Normal 5 8 2 2 2 2 2" xfId="37974"/>
    <cellStyle name="Normal 5 8 2 2 2 2 2 2" xfId="37975"/>
    <cellStyle name="Normal 5 8 2 2 2 2 2 3" xfId="37976"/>
    <cellStyle name="Normal 5 8 2 2 2 2 3" xfId="37977"/>
    <cellStyle name="Normal 5 8 2 2 2 2 4" xfId="37978"/>
    <cellStyle name="Normal 5 8 2 2 2 3" xfId="37979"/>
    <cellStyle name="Normal 5 8 2 2 2 3 2" xfId="37980"/>
    <cellStyle name="Normal 5 8 2 2 2 3 3" xfId="37981"/>
    <cellStyle name="Normal 5 8 2 2 2 4" xfId="37982"/>
    <cellStyle name="Normal 5 8 2 2 2 5" xfId="37983"/>
    <cellStyle name="Normal 5 8 2 2 3" xfId="37984"/>
    <cellStyle name="Normal 5 8 2 2 3 2" xfId="37985"/>
    <cellStyle name="Normal 5 8 2 2 3 2 2" xfId="37986"/>
    <cellStyle name="Normal 5 8 2 2 3 2 2 2" xfId="37987"/>
    <cellStyle name="Normal 5 8 2 2 3 2 2 3" xfId="37988"/>
    <cellStyle name="Normal 5 8 2 2 3 2 3" xfId="37989"/>
    <cellStyle name="Normal 5 8 2 2 3 2 4" xfId="37990"/>
    <cellStyle name="Normal 5 8 2 2 3 3" xfId="37991"/>
    <cellStyle name="Normal 5 8 2 2 3 3 2" xfId="37992"/>
    <cellStyle name="Normal 5 8 2 2 3 3 3" xfId="37993"/>
    <cellStyle name="Normal 5 8 2 2 3 4" xfId="37994"/>
    <cellStyle name="Normal 5 8 2 2 3 5" xfId="37995"/>
    <cellStyle name="Normal 5 8 2 2 4" xfId="37996"/>
    <cellStyle name="Normal 5 8 2 2 4 2" xfId="37997"/>
    <cellStyle name="Normal 5 8 2 2 4 2 2" xfId="37998"/>
    <cellStyle name="Normal 5 8 2 2 4 2 2 2" xfId="37999"/>
    <cellStyle name="Normal 5 8 2 2 4 2 2 3" xfId="38000"/>
    <cellStyle name="Normal 5 8 2 2 4 2 3" xfId="38001"/>
    <cellStyle name="Normal 5 8 2 2 4 2 4" xfId="38002"/>
    <cellStyle name="Normal 5 8 2 2 4 3" xfId="38003"/>
    <cellStyle name="Normal 5 8 2 2 4 3 2" xfId="38004"/>
    <cellStyle name="Normal 5 8 2 2 4 3 3" xfId="38005"/>
    <cellStyle name="Normal 5 8 2 2 4 4" xfId="38006"/>
    <cellStyle name="Normal 5 8 2 2 4 5" xfId="38007"/>
    <cellStyle name="Normal 5 8 2 2 5" xfId="38008"/>
    <cellStyle name="Normal 5 8 2 2 5 2" xfId="38009"/>
    <cellStyle name="Normal 5 8 2 2 5 2 2" xfId="38010"/>
    <cellStyle name="Normal 5 8 2 2 5 2 3" xfId="38011"/>
    <cellStyle name="Normal 5 8 2 2 5 3" xfId="38012"/>
    <cellStyle name="Normal 5 8 2 2 5 4" xfId="38013"/>
    <cellStyle name="Normal 5 8 2 2 6" xfId="38014"/>
    <cellStyle name="Normal 5 8 2 2 6 2" xfId="38015"/>
    <cellStyle name="Normal 5 8 2 2 6 3" xfId="38016"/>
    <cellStyle name="Normal 5 8 2 2 7" xfId="38017"/>
    <cellStyle name="Normal 5 8 2 2 8" xfId="38018"/>
    <cellStyle name="Normal 5 8 2 2 9" xfId="38019"/>
    <cellStyle name="Normal 5 8 2 3" xfId="38020"/>
    <cellStyle name="Normal 5 8 2 3 2" xfId="38021"/>
    <cellStyle name="Normal 5 8 2 3 2 2" xfId="38022"/>
    <cellStyle name="Normal 5 8 2 3 2 2 2" xfId="38023"/>
    <cellStyle name="Normal 5 8 2 3 2 2 3" xfId="38024"/>
    <cellStyle name="Normal 5 8 2 3 2 3" xfId="38025"/>
    <cellStyle name="Normal 5 8 2 3 2 4" xfId="38026"/>
    <cellStyle name="Normal 5 8 2 3 3" xfId="38027"/>
    <cellStyle name="Normal 5 8 2 3 3 2" xfId="38028"/>
    <cellStyle name="Normal 5 8 2 3 3 3" xfId="38029"/>
    <cellStyle name="Normal 5 8 2 3 4" xfId="38030"/>
    <cellStyle name="Normal 5 8 2 3 5" xfId="38031"/>
    <cellStyle name="Normal 5 8 2 3 6" xfId="38032"/>
    <cellStyle name="Normal 5 8 2 3 7" xfId="38033"/>
    <cellStyle name="Normal 5 8 2 4" xfId="38034"/>
    <cellStyle name="Normal 5 8 2 4 2" xfId="38035"/>
    <cellStyle name="Normal 5 8 2 4 2 2" xfId="38036"/>
    <cellStyle name="Normal 5 8 2 4 2 2 2" xfId="38037"/>
    <cellStyle name="Normal 5 8 2 4 2 2 3" xfId="38038"/>
    <cellStyle name="Normal 5 8 2 4 2 3" xfId="38039"/>
    <cellStyle name="Normal 5 8 2 4 2 4" xfId="38040"/>
    <cellStyle name="Normal 5 8 2 4 3" xfId="38041"/>
    <cellStyle name="Normal 5 8 2 4 3 2" xfId="38042"/>
    <cellStyle name="Normal 5 8 2 4 3 3" xfId="38043"/>
    <cellStyle name="Normal 5 8 2 4 4" xfId="38044"/>
    <cellStyle name="Normal 5 8 2 4 5" xfId="38045"/>
    <cellStyle name="Normal 5 8 2 5" xfId="38046"/>
    <cellStyle name="Normal 5 8 2 5 2" xfId="38047"/>
    <cellStyle name="Normal 5 8 2 5 2 2" xfId="38048"/>
    <cellStyle name="Normal 5 8 2 5 2 2 2" xfId="38049"/>
    <cellStyle name="Normal 5 8 2 5 2 2 3" xfId="38050"/>
    <cellStyle name="Normal 5 8 2 5 2 3" xfId="38051"/>
    <cellStyle name="Normal 5 8 2 5 2 4" xfId="38052"/>
    <cellStyle name="Normal 5 8 2 5 3" xfId="38053"/>
    <cellStyle name="Normal 5 8 2 5 3 2" xfId="38054"/>
    <cellStyle name="Normal 5 8 2 5 3 3" xfId="38055"/>
    <cellStyle name="Normal 5 8 2 5 4" xfId="38056"/>
    <cellStyle name="Normal 5 8 2 5 5" xfId="38057"/>
    <cellStyle name="Normal 5 8 2 6" xfId="38058"/>
    <cellStyle name="Normal 5 8 2 6 2" xfId="38059"/>
    <cellStyle name="Normal 5 8 2 6 2 2" xfId="38060"/>
    <cellStyle name="Normal 5 8 2 6 2 2 2" xfId="38061"/>
    <cellStyle name="Normal 5 8 2 6 2 2 3" xfId="38062"/>
    <cellStyle name="Normal 5 8 2 6 2 3" xfId="38063"/>
    <cellStyle name="Normal 5 8 2 6 2 4" xfId="38064"/>
    <cellStyle name="Normal 5 8 2 6 3" xfId="38065"/>
    <cellStyle name="Normal 5 8 2 6 3 2" xfId="38066"/>
    <cellStyle name="Normal 5 8 2 6 3 3" xfId="38067"/>
    <cellStyle name="Normal 5 8 2 6 4" xfId="38068"/>
    <cellStyle name="Normal 5 8 2 6 5" xfId="38069"/>
    <cellStyle name="Normal 5 8 2 7" xfId="38070"/>
    <cellStyle name="Normal 5 8 2 7 2" xfId="38071"/>
    <cellStyle name="Normal 5 8 2 7 2 2" xfId="38072"/>
    <cellStyle name="Normal 5 8 2 7 2 3" xfId="38073"/>
    <cellStyle name="Normal 5 8 2 7 3" xfId="38074"/>
    <cellStyle name="Normal 5 8 2 7 4" xfId="38075"/>
    <cellStyle name="Normal 5 8 2 8" xfId="38076"/>
    <cellStyle name="Normal 5 8 3" xfId="38077"/>
    <cellStyle name="Normal 5 8 3 2" xfId="38078"/>
    <cellStyle name="Normal 5 8 3 2 2" xfId="38079"/>
    <cellStyle name="Normal 5 8 3 2 2 2" xfId="38080"/>
    <cellStyle name="Normal 5 8 3 2 2 2 2" xfId="38081"/>
    <cellStyle name="Normal 5 8 3 2 2 2 3" xfId="38082"/>
    <cellStyle name="Normal 5 8 3 2 2 3" xfId="38083"/>
    <cellStyle name="Normal 5 8 3 2 2 4" xfId="38084"/>
    <cellStyle name="Normal 5 8 3 2 3" xfId="38085"/>
    <cellStyle name="Normal 5 8 3 2 3 2" xfId="38086"/>
    <cellStyle name="Normal 5 8 3 2 3 3" xfId="38087"/>
    <cellStyle name="Normal 5 8 3 2 4" xfId="38088"/>
    <cellStyle name="Normal 5 8 3 2 5" xfId="38089"/>
    <cellStyle name="Normal 5 8 3 3" xfId="38090"/>
    <cellStyle name="Normal 5 8 3 3 2" xfId="38091"/>
    <cellStyle name="Normal 5 8 3 3 2 2" xfId="38092"/>
    <cellStyle name="Normal 5 8 3 3 2 2 2" xfId="38093"/>
    <cellStyle name="Normal 5 8 3 3 2 2 3" xfId="38094"/>
    <cellStyle name="Normal 5 8 3 3 2 3" xfId="38095"/>
    <cellStyle name="Normal 5 8 3 3 2 4" xfId="38096"/>
    <cellStyle name="Normal 5 8 3 3 3" xfId="38097"/>
    <cellStyle name="Normal 5 8 3 3 3 2" xfId="38098"/>
    <cellStyle name="Normal 5 8 3 3 3 3" xfId="38099"/>
    <cellStyle name="Normal 5 8 3 3 4" xfId="38100"/>
    <cellStyle name="Normal 5 8 3 3 5" xfId="38101"/>
    <cellStyle name="Normal 5 8 3 4" xfId="38102"/>
    <cellStyle name="Normal 5 8 3 4 2" xfId="38103"/>
    <cellStyle name="Normal 5 8 3 4 2 2" xfId="38104"/>
    <cellStyle name="Normal 5 8 3 4 2 2 2" xfId="38105"/>
    <cellStyle name="Normal 5 8 3 4 2 2 3" xfId="38106"/>
    <cellStyle name="Normal 5 8 3 4 2 3" xfId="38107"/>
    <cellStyle name="Normal 5 8 3 4 2 4" xfId="38108"/>
    <cellStyle name="Normal 5 8 3 4 3" xfId="38109"/>
    <cellStyle name="Normal 5 8 3 4 3 2" xfId="38110"/>
    <cellStyle name="Normal 5 8 3 4 3 3" xfId="38111"/>
    <cellStyle name="Normal 5 8 3 4 4" xfId="38112"/>
    <cellStyle name="Normal 5 8 3 4 5" xfId="38113"/>
    <cellStyle name="Normal 5 8 3 5" xfId="38114"/>
    <cellStyle name="Normal 5 8 3 5 2" xfId="38115"/>
    <cellStyle name="Normal 5 8 3 5 2 2" xfId="38116"/>
    <cellStyle name="Normal 5 8 3 5 2 3" xfId="38117"/>
    <cellStyle name="Normal 5 8 3 5 3" xfId="38118"/>
    <cellStyle name="Normal 5 8 3 5 4" xfId="38119"/>
    <cellStyle name="Normal 5 8 3 6" xfId="38120"/>
    <cellStyle name="Normal 5 8 3 6 2" xfId="38121"/>
    <cellStyle name="Normal 5 8 3 6 3" xfId="38122"/>
    <cellStyle name="Normal 5 8 3 7" xfId="38123"/>
    <cellStyle name="Normal 5 8 3 8" xfId="38124"/>
    <cellStyle name="Normal 5 8 3 9" xfId="38125"/>
    <cellStyle name="Normal 5 8 4" xfId="38126"/>
    <cellStyle name="Normal 5 8 4 2" xfId="38127"/>
    <cellStyle name="Normal 5 8 4 3" xfId="38128"/>
    <cellStyle name="Normal 5 8 5" xfId="38129"/>
    <cellStyle name="Normal 5 8 5 2" xfId="38130"/>
    <cellStyle name="Normal 5 8 5 2 2" xfId="38131"/>
    <cellStyle name="Normal 5 8 5 2 2 2" xfId="38132"/>
    <cellStyle name="Normal 5 8 5 2 2 3" xfId="38133"/>
    <cellStyle name="Normal 5 8 5 2 3" xfId="38134"/>
    <cellStyle name="Normal 5 8 5 2 4" xfId="38135"/>
    <cellStyle name="Normal 5 8 5 3" xfId="38136"/>
    <cellStyle name="Normal 5 8 5 3 2" xfId="38137"/>
    <cellStyle name="Normal 5 8 5 3 3" xfId="38138"/>
    <cellStyle name="Normal 5 8 5 4" xfId="38139"/>
    <cellStyle name="Normal 5 8 5 5" xfId="38140"/>
    <cellStyle name="Normal 5 8 6" xfId="38141"/>
    <cellStyle name="Normal 5 8 6 2" xfId="38142"/>
    <cellStyle name="Normal 5 8 6 2 2" xfId="38143"/>
    <cellStyle name="Normal 5 8 6 2 2 2" xfId="38144"/>
    <cellStyle name="Normal 5 8 6 2 2 3" xfId="38145"/>
    <cellStyle name="Normal 5 8 6 2 3" xfId="38146"/>
    <cellStyle name="Normal 5 8 6 2 4" xfId="38147"/>
    <cellStyle name="Normal 5 8 6 3" xfId="38148"/>
    <cellStyle name="Normal 5 8 6 3 2" xfId="38149"/>
    <cellStyle name="Normal 5 8 6 3 3" xfId="38150"/>
    <cellStyle name="Normal 5 8 6 4" xfId="38151"/>
    <cellStyle name="Normal 5 8 6 5" xfId="38152"/>
    <cellStyle name="Normal 5 8 7" xfId="38153"/>
    <cellStyle name="Normal 5 8 7 2" xfId="38154"/>
    <cellStyle name="Normal 5 8 7 2 2" xfId="38155"/>
    <cellStyle name="Normal 5 8 7 2 2 2" xfId="38156"/>
    <cellStyle name="Normal 5 8 7 2 2 3" xfId="38157"/>
    <cellStyle name="Normal 5 8 7 2 3" xfId="38158"/>
    <cellStyle name="Normal 5 8 7 2 4" xfId="38159"/>
    <cellStyle name="Normal 5 8 7 3" xfId="38160"/>
    <cellStyle name="Normal 5 8 7 3 2" xfId="38161"/>
    <cellStyle name="Normal 5 8 7 3 3" xfId="38162"/>
    <cellStyle name="Normal 5 8 7 4" xfId="38163"/>
    <cellStyle name="Normal 5 8 7 5" xfId="38164"/>
    <cellStyle name="Normal 5 8 8" xfId="38165"/>
    <cellStyle name="Normal 5 8 8 2" xfId="38166"/>
    <cellStyle name="Normal 5 8 8 2 2" xfId="38167"/>
    <cellStyle name="Normal 5 8 8 2 2 2" xfId="38168"/>
    <cellStyle name="Normal 5 8 8 2 2 3" xfId="38169"/>
    <cellStyle name="Normal 5 8 8 2 3" xfId="38170"/>
    <cellStyle name="Normal 5 8 8 2 4" xfId="38171"/>
    <cellStyle name="Normal 5 8 8 3" xfId="38172"/>
    <cellStyle name="Normal 5 8 8 3 2" xfId="38173"/>
    <cellStyle name="Normal 5 8 8 3 3" xfId="38174"/>
    <cellStyle name="Normal 5 8 8 4" xfId="38175"/>
    <cellStyle name="Normal 5 8 8 5" xfId="38176"/>
    <cellStyle name="Normal 5 8 9" xfId="38177"/>
    <cellStyle name="Normal 5 8 9 2" xfId="38178"/>
    <cellStyle name="Normal 5 8 9 2 2" xfId="38179"/>
    <cellStyle name="Normal 5 8 9 2 3" xfId="38180"/>
    <cellStyle name="Normal 5 8 9 3" xfId="38181"/>
    <cellStyle name="Normal 5 8 9 4" xfId="38182"/>
    <cellStyle name="Normal 5 9" xfId="38183"/>
    <cellStyle name="Normal 5 9 10" xfId="38184"/>
    <cellStyle name="Normal 5 9 10 2" xfId="38185"/>
    <cellStyle name="Normal 5 9 2" xfId="38186"/>
    <cellStyle name="Normal 5 9 2 2" xfId="38187"/>
    <cellStyle name="Normal 5 9 2 2 2" xfId="38188"/>
    <cellStyle name="Normal 5 9 2 2 2 2" xfId="38189"/>
    <cellStyle name="Normal 5 9 2 2 2 2 2" xfId="38190"/>
    <cellStyle name="Normal 5 9 2 2 2 2 2 2" xfId="38191"/>
    <cellStyle name="Normal 5 9 2 2 2 2 2 3" xfId="38192"/>
    <cellStyle name="Normal 5 9 2 2 2 2 3" xfId="38193"/>
    <cellStyle name="Normal 5 9 2 2 2 2 4" xfId="38194"/>
    <cellStyle name="Normal 5 9 2 2 2 3" xfId="38195"/>
    <cellStyle name="Normal 5 9 2 2 2 3 2" xfId="38196"/>
    <cellStyle name="Normal 5 9 2 2 2 3 3" xfId="38197"/>
    <cellStyle name="Normal 5 9 2 2 2 4" xfId="38198"/>
    <cellStyle name="Normal 5 9 2 2 2 5" xfId="38199"/>
    <cellStyle name="Normal 5 9 2 2 3" xfId="38200"/>
    <cellStyle name="Normal 5 9 2 2 3 2" xfId="38201"/>
    <cellStyle name="Normal 5 9 2 2 3 2 2" xfId="38202"/>
    <cellStyle name="Normal 5 9 2 2 3 2 2 2" xfId="38203"/>
    <cellStyle name="Normal 5 9 2 2 3 2 2 3" xfId="38204"/>
    <cellStyle name="Normal 5 9 2 2 3 2 3" xfId="38205"/>
    <cellStyle name="Normal 5 9 2 2 3 2 4" xfId="38206"/>
    <cellStyle name="Normal 5 9 2 2 3 3" xfId="38207"/>
    <cellStyle name="Normal 5 9 2 2 3 3 2" xfId="38208"/>
    <cellStyle name="Normal 5 9 2 2 3 3 3" xfId="38209"/>
    <cellStyle name="Normal 5 9 2 2 3 4" xfId="38210"/>
    <cellStyle name="Normal 5 9 2 2 3 5" xfId="38211"/>
    <cellStyle name="Normal 5 9 2 2 4" xfId="38212"/>
    <cellStyle name="Normal 5 9 2 2 4 2" xfId="38213"/>
    <cellStyle name="Normal 5 9 2 2 4 2 2" xfId="38214"/>
    <cellStyle name="Normal 5 9 2 2 4 2 2 2" xfId="38215"/>
    <cellStyle name="Normal 5 9 2 2 4 2 2 3" xfId="38216"/>
    <cellStyle name="Normal 5 9 2 2 4 2 3" xfId="38217"/>
    <cellStyle name="Normal 5 9 2 2 4 2 4" xfId="38218"/>
    <cellStyle name="Normal 5 9 2 2 4 3" xfId="38219"/>
    <cellStyle name="Normal 5 9 2 2 4 3 2" xfId="38220"/>
    <cellStyle name="Normal 5 9 2 2 4 3 3" xfId="38221"/>
    <cellStyle name="Normal 5 9 2 2 4 4" xfId="38222"/>
    <cellStyle name="Normal 5 9 2 2 4 5" xfId="38223"/>
    <cellStyle name="Normal 5 9 2 2 5" xfId="38224"/>
    <cellStyle name="Normal 5 9 2 2 5 2" xfId="38225"/>
    <cellStyle name="Normal 5 9 2 2 5 2 2" xfId="38226"/>
    <cellStyle name="Normal 5 9 2 2 5 2 3" xfId="38227"/>
    <cellStyle name="Normal 5 9 2 2 5 3" xfId="38228"/>
    <cellStyle name="Normal 5 9 2 2 5 4" xfId="38229"/>
    <cellStyle name="Normal 5 9 2 2 6" xfId="38230"/>
    <cellStyle name="Normal 5 9 2 2 6 2" xfId="38231"/>
    <cellStyle name="Normal 5 9 2 2 6 3" xfId="38232"/>
    <cellStyle name="Normal 5 9 2 2 7" xfId="38233"/>
    <cellStyle name="Normal 5 9 2 2 8" xfId="38234"/>
    <cellStyle name="Normal 5 9 2 2 9" xfId="38235"/>
    <cellStyle name="Normal 5 9 2 3" xfId="38236"/>
    <cellStyle name="Normal 5 9 2 3 2" xfId="38237"/>
    <cellStyle name="Normal 5 9 2 3 2 2" xfId="38238"/>
    <cellStyle name="Normal 5 9 2 3 2 2 2" xfId="38239"/>
    <cellStyle name="Normal 5 9 2 3 2 2 3" xfId="38240"/>
    <cellStyle name="Normal 5 9 2 3 2 3" xfId="38241"/>
    <cellStyle name="Normal 5 9 2 3 2 4" xfId="38242"/>
    <cellStyle name="Normal 5 9 2 3 3" xfId="38243"/>
    <cellStyle name="Normal 5 9 2 3 3 2" xfId="38244"/>
    <cellStyle name="Normal 5 9 2 3 3 3" xfId="38245"/>
    <cellStyle name="Normal 5 9 2 3 4" xfId="38246"/>
    <cellStyle name="Normal 5 9 2 3 5" xfId="38247"/>
    <cellStyle name="Normal 5 9 2 3 6" xfId="38248"/>
    <cellStyle name="Normal 5 9 2 3 7" xfId="38249"/>
    <cellStyle name="Normal 5 9 2 4" xfId="38250"/>
    <cellStyle name="Normal 5 9 2 4 2" xfId="38251"/>
    <cellStyle name="Normal 5 9 2 4 2 2" xfId="38252"/>
    <cellStyle name="Normal 5 9 2 4 2 2 2" xfId="38253"/>
    <cellStyle name="Normal 5 9 2 4 2 2 3" xfId="38254"/>
    <cellStyle name="Normal 5 9 2 4 2 3" xfId="38255"/>
    <cellStyle name="Normal 5 9 2 4 2 4" xfId="38256"/>
    <cellStyle name="Normal 5 9 2 4 3" xfId="38257"/>
    <cellStyle name="Normal 5 9 2 4 3 2" xfId="38258"/>
    <cellStyle name="Normal 5 9 2 4 3 3" xfId="38259"/>
    <cellStyle name="Normal 5 9 2 4 4" xfId="38260"/>
    <cellStyle name="Normal 5 9 2 4 5" xfId="38261"/>
    <cellStyle name="Normal 5 9 2 5" xfId="38262"/>
    <cellStyle name="Normal 5 9 2 5 2" xfId="38263"/>
    <cellStyle name="Normal 5 9 2 5 2 2" xfId="38264"/>
    <cellStyle name="Normal 5 9 2 5 2 2 2" xfId="38265"/>
    <cellStyle name="Normal 5 9 2 5 2 2 3" xfId="38266"/>
    <cellStyle name="Normal 5 9 2 5 2 3" xfId="38267"/>
    <cellStyle name="Normal 5 9 2 5 2 4" xfId="38268"/>
    <cellStyle name="Normal 5 9 2 5 3" xfId="38269"/>
    <cellStyle name="Normal 5 9 2 5 3 2" xfId="38270"/>
    <cellStyle name="Normal 5 9 2 5 3 3" xfId="38271"/>
    <cellStyle name="Normal 5 9 2 5 4" xfId="38272"/>
    <cellStyle name="Normal 5 9 2 5 5" xfId="38273"/>
    <cellStyle name="Normal 5 9 2 6" xfId="38274"/>
    <cellStyle name="Normal 5 9 2 6 2" xfId="38275"/>
    <cellStyle name="Normal 5 9 2 6 2 2" xfId="38276"/>
    <cellStyle name="Normal 5 9 2 6 2 2 2" xfId="38277"/>
    <cellStyle name="Normal 5 9 2 6 2 2 3" xfId="38278"/>
    <cellStyle name="Normal 5 9 2 6 2 3" xfId="38279"/>
    <cellStyle name="Normal 5 9 2 6 2 4" xfId="38280"/>
    <cellStyle name="Normal 5 9 2 6 3" xfId="38281"/>
    <cellStyle name="Normal 5 9 2 6 3 2" xfId="38282"/>
    <cellStyle name="Normal 5 9 2 6 3 3" xfId="38283"/>
    <cellStyle name="Normal 5 9 2 6 4" xfId="38284"/>
    <cellStyle name="Normal 5 9 2 6 5" xfId="38285"/>
    <cellStyle name="Normal 5 9 2 7" xfId="38286"/>
    <cellStyle name="Normal 5 9 2 7 2" xfId="38287"/>
    <cellStyle name="Normal 5 9 2 7 2 2" xfId="38288"/>
    <cellStyle name="Normal 5 9 2 7 2 3" xfId="38289"/>
    <cellStyle name="Normal 5 9 2 7 3" xfId="38290"/>
    <cellStyle name="Normal 5 9 2 7 4" xfId="38291"/>
    <cellStyle name="Normal 5 9 2 8" xfId="38292"/>
    <cellStyle name="Normal 5 9 3" xfId="38293"/>
    <cellStyle name="Normal 5 9 3 2" xfId="38294"/>
    <cellStyle name="Normal 5 9 3 2 2" xfId="38295"/>
    <cellStyle name="Normal 5 9 3 2 2 2" xfId="38296"/>
    <cellStyle name="Normal 5 9 3 2 2 2 2" xfId="38297"/>
    <cellStyle name="Normal 5 9 3 2 2 2 3" xfId="38298"/>
    <cellStyle name="Normal 5 9 3 2 2 3" xfId="38299"/>
    <cellStyle name="Normal 5 9 3 2 2 4" xfId="38300"/>
    <cellStyle name="Normal 5 9 3 2 3" xfId="38301"/>
    <cellStyle name="Normal 5 9 3 2 3 2" xfId="38302"/>
    <cellStyle name="Normal 5 9 3 2 3 3" xfId="38303"/>
    <cellStyle name="Normal 5 9 3 2 4" xfId="38304"/>
    <cellStyle name="Normal 5 9 3 2 5" xfId="38305"/>
    <cellStyle name="Normal 5 9 3 3" xfId="38306"/>
    <cellStyle name="Normal 5 9 3 3 2" xfId="38307"/>
    <cellStyle name="Normal 5 9 3 3 2 2" xfId="38308"/>
    <cellStyle name="Normal 5 9 3 3 2 2 2" xfId="38309"/>
    <cellStyle name="Normal 5 9 3 3 2 2 3" xfId="38310"/>
    <cellStyle name="Normal 5 9 3 3 2 3" xfId="38311"/>
    <cellStyle name="Normal 5 9 3 3 2 4" xfId="38312"/>
    <cellStyle name="Normal 5 9 3 3 3" xfId="38313"/>
    <cellStyle name="Normal 5 9 3 3 3 2" xfId="38314"/>
    <cellStyle name="Normal 5 9 3 3 3 3" xfId="38315"/>
    <cellStyle name="Normal 5 9 3 3 4" xfId="38316"/>
    <cellStyle name="Normal 5 9 3 3 5" xfId="38317"/>
    <cellStyle name="Normal 5 9 3 4" xfId="38318"/>
    <cellStyle name="Normal 5 9 3 4 2" xfId="38319"/>
    <cellStyle name="Normal 5 9 3 4 2 2" xfId="38320"/>
    <cellStyle name="Normal 5 9 3 4 2 2 2" xfId="38321"/>
    <cellStyle name="Normal 5 9 3 4 2 2 3" xfId="38322"/>
    <cellStyle name="Normal 5 9 3 4 2 3" xfId="38323"/>
    <cellStyle name="Normal 5 9 3 4 2 4" xfId="38324"/>
    <cellStyle name="Normal 5 9 3 4 3" xfId="38325"/>
    <cellStyle name="Normal 5 9 3 4 3 2" xfId="38326"/>
    <cellStyle name="Normal 5 9 3 4 3 3" xfId="38327"/>
    <cellStyle name="Normal 5 9 3 4 4" xfId="38328"/>
    <cellStyle name="Normal 5 9 3 4 5" xfId="38329"/>
    <cellStyle name="Normal 5 9 3 5" xfId="38330"/>
    <cellStyle name="Normal 5 9 3 5 2" xfId="38331"/>
    <cellStyle name="Normal 5 9 3 5 2 2" xfId="38332"/>
    <cellStyle name="Normal 5 9 3 5 2 3" xfId="38333"/>
    <cellStyle name="Normal 5 9 3 5 3" xfId="38334"/>
    <cellStyle name="Normal 5 9 3 5 4" xfId="38335"/>
    <cellStyle name="Normal 5 9 3 6" xfId="38336"/>
    <cellStyle name="Normal 5 9 3 6 2" xfId="38337"/>
    <cellStyle name="Normal 5 9 3 6 3" xfId="38338"/>
    <cellStyle name="Normal 5 9 3 7" xfId="38339"/>
    <cellStyle name="Normal 5 9 3 8" xfId="38340"/>
    <cellStyle name="Normal 5 9 3 9" xfId="38341"/>
    <cellStyle name="Normal 5 9 4" xfId="38342"/>
    <cellStyle name="Normal 5 9 4 2" xfId="38343"/>
    <cellStyle name="Normal 5 9 4 3" xfId="38344"/>
    <cellStyle name="Normal 5 9 5" xfId="38345"/>
    <cellStyle name="Normal 5 9 5 2" xfId="38346"/>
    <cellStyle name="Normal 5 9 5 2 2" xfId="38347"/>
    <cellStyle name="Normal 5 9 5 2 2 2" xfId="38348"/>
    <cellStyle name="Normal 5 9 5 2 2 3" xfId="38349"/>
    <cellStyle name="Normal 5 9 5 2 3" xfId="38350"/>
    <cellStyle name="Normal 5 9 5 2 4" xfId="38351"/>
    <cellStyle name="Normal 5 9 5 3" xfId="38352"/>
    <cellStyle name="Normal 5 9 5 3 2" xfId="38353"/>
    <cellStyle name="Normal 5 9 5 3 3" xfId="38354"/>
    <cellStyle name="Normal 5 9 5 4" xfId="38355"/>
    <cellStyle name="Normal 5 9 5 5" xfId="38356"/>
    <cellStyle name="Normal 5 9 6" xfId="38357"/>
    <cellStyle name="Normal 5 9 6 2" xfId="38358"/>
    <cellStyle name="Normal 5 9 6 2 2" xfId="38359"/>
    <cellStyle name="Normal 5 9 6 2 2 2" xfId="38360"/>
    <cellStyle name="Normal 5 9 6 2 2 3" xfId="38361"/>
    <cellStyle name="Normal 5 9 6 2 3" xfId="38362"/>
    <cellStyle name="Normal 5 9 6 2 4" xfId="38363"/>
    <cellStyle name="Normal 5 9 6 3" xfId="38364"/>
    <cellStyle name="Normal 5 9 6 3 2" xfId="38365"/>
    <cellStyle name="Normal 5 9 6 3 3" xfId="38366"/>
    <cellStyle name="Normal 5 9 6 4" xfId="38367"/>
    <cellStyle name="Normal 5 9 6 5" xfId="38368"/>
    <cellStyle name="Normal 5 9 7" xfId="38369"/>
    <cellStyle name="Normal 5 9 7 2" xfId="38370"/>
    <cellStyle name="Normal 5 9 7 2 2" xfId="38371"/>
    <cellStyle name="Normal 5 9 7 2 2 2" xfId="38372"/>
    <cellStyle name="Normal 5 9 7 2 2 3" xfId="38373"/>
    <cellStyle name="Normal 5 9 7 2 3" xfId="38374"/>
    <cellStyle name="Normal 5 9 7 2 4" xfId="38375"/>
    <cellStyle name="Normal 5 9 7 3" xfId="38376"/>
    <cellStyle name="Normal 5 9 7 3 2" xfId="38377"/>
    <cellStyle name="Normal 5 9 7 3 3" xfId="38378"/>
    <cellStyle name="Normal 5 9 7 4" xfId="38379"/>
    <cellStyle name="Normal 5 9 7 5" xfId="38380"/>
    <cellStyle name="Normal 5 9 8" xfId="38381"/>
    <cellStyle name="Normal 5 9 8 2" xfId="38382"/>
    <cellStyle name="Normal 5 9 8 2 2" xfId="38383"/>
    <cellStyle name="Normal 5 9 8 2 2 2" xfId="38384"/>
    <cellStyle name="Normal 5 9 8 2 2 3" xfId="38385"/>
    <cellStyle name="Normal 5 9 8 2 3" xfId="38386"/>
    <cellStyle name="Normal 5 9 8 2 4" xfId="38387"/>
    <cellStyle name="Normal 5 9 8 3" xfId="38388"/>
    <cellStyle name="Normal 5 9 8 3 2" xfId="38389"/>
    <cellStyle name="Normal 5 9 8 3 3" xfId="38390"/>
    <cellStyle name="Normal 5 9 8 4" xfId="38391"/>
    <cellStyle name="Normal 5 9 8 5" xfId="38392"/>
    <cellStyle name="Normal 5 9 9" xfId="38393"/>
    <cellStyle name="Normal 5 9 9 2" xfId="38394"/>
    <cellStyle name="Normal 5 9 9 2 2" xfId="38395"/>
    <cellStyle name="Normal 5 9 9 2 3" xfId="38396"/>
    <cellStyle name="Normal 5 9 9 3" xfId="38397"/>
    <cellStyle name="Normal 5 9 9 4" xfId="38398"/>
    <cellStyle name="Normal 50" xfId="38399"/>
    <cellStyle name="Normal 50 2" xfId="38400"/>
    <cellStyle name="Normal 50 3" xfId="38401"/>
    <cellStyle name="Normal 51" xfId="38402"/>
    <cellStyle name="Normal 51 2" xfId="38403"/>
    <cellStyle name="Normal 51 3" xfId="38404"/>
    <cellStyle name="Normal 52" xfId="38405"/>
    <cellStyle name="Normal 52 10" xfId="38406"/>
    <cellStyle name="Normal 52 2" xfId="38407"/>
    <cellStyle name="Normal 52 2 10" xfId="38408"/>
    <cellStyle name="Normal 52 2 2" xfId="38409"/>
    <cellStyle name="Normal 52 2 2 2" xfId="38410"/>
    <cellStyle name="Normal 52 2 2 2 2" xfId="38411"/>
    <cellStyle name="Normal 52 2 2 2 2 2" xfId="38412"/>
    <cellStyle name="Normal 52 2 2 2 2 2 2" xfId="38413"/>
    <cellStyle name="Normal 52 2 2 2 2 2 3" xfId="38414"/>
    <cellStyle name="Normal 52 2 2 2 2 3" xfId="38415"/>
    <cellStyle name="Normal 52 2 2 2 2 4" xfId="38416"/>
    <cellStyle name="Normal 52 2 2 2 3" xfId="38417"/>
    <cellStyle name="Normal 52 2 2 2 3 2" xfId="38418"/>
    <cellStyle name="Normal 52 2 2 2 3 3" xfId="38419"/>
    <cellStyle name="Normal 52 2 2 2 4" xfId="38420"/>
    <cellStyle name="Normal 52 2 2 2 5" xfId="38421"/>
    <cellStyle name="Normal 52 2 2 3" xfId="38422"/>
    <cellStyle name="Normal 52 2 2 3 2" xfId="38423"/>
    <cellStyle name="Normal 52 2 2 3 2 2" xfId="38424"/>
    <cellStyle name="Normal 52 2 2 3 2 2 2" xfId="38425"/>
    <cellStyle name="Normal 52 2 2 3 2 2 3" xfId="38426"/>
    <cellStyle name="Normal 52 2 2 3 2 3" xfId="38427"/>
    <cellStyle name="Normal 52 2 2 3 2 4" xfId="38428"/>
    <cellStyle name="Normal 52 2 2 3 3" xfId="38429"/>
    <cellStyle name="Normal 52 2 2 3 3 2" xfId="38430"/>
    <cellStyle name="Normal 52 2 2 3 3 3" xfId="38431"/>
    <cellStyle name="Normal 52 2 2 3 4" xfId="38432"/>
    <cellStyle name="Normal 52 2 2 3 5" xfId="38433"/>
    <cellStyle name="Normal 52 2 2 4" xfId="38434"/>
    <cellStyle name="Normal 52 2 2 4 2" xfId="38435"/>
    <cellStyle name="Normal 52 2 2 4 2 2" xfId="38436"/>
    <cellStyle name="Normal 52 2 2 4 2 2 2" xfId="38437"/>
    <cellStyle name="Normal 52 2 2 4 2 2 3" xfId="38438"/>
    <cellStyle name="Normal 52 2 2 4 2 3" xfId="38439"/>
    <cellStyle name="Normal 52 2 2 4 2 4" xfId="38440"/>
    <cellStyle name="Normal 52 2 2 4 3" xfId="38441"/>
    <cellStyle name="Normal 52 2 2 4 3 2" xfId="38442"/>
    <cellStyle name="Normal 52 2 2 4 3 3" xfId="38443"/>
    <cellStyle name="Normal 52 2 2 4 4" xfId="38444"/>
    <cellStyle name="Normal 52 2 2 4 5" xfId="38445"/>
    <cellStyle name="Normal 52 2 2 5" xfId="38446"/>
    <cellStyle name="Normal 52 2 2 5 2" xfId="38447"/>
    <cellStyle name="Normal 52 2 2 5 2 2" xfId="38448"/>
    <cellStyle name="Normal 52 2 2 5 2 3" xfId="38449"/>
    <cellStyle name="Normal 52 2 2 5 3" xfId="38450"/>
    <cellStyle name="Normal 52 2 2 5 4" xfId="38451"/>
    <cellStyle name="Normal 52 2 2 6" xfId="38452"/>
    <cellStyle name="Normal 52 2 2 6 2" xfId="38453"/>
    <cellStyle name="Normal 52 2 2 6 3" xfId="38454"/>
    <cellStyle name="Normal 52 2 2 7" xfId="38455"/>
    <cellStyle name="Normal 52 2 2 8" xfId="38456"/>
    <cellStyle name="Normal 52 2 2 9" xfId="38457"/>
    <cellStyle name="Normal 52 2 3" xfId="38458"/>
    <cellStyle name="Normal 52 2 3 2" xfId="38459"/>
    <cellStyle name="Normal 52 2 3 2 2" xfId="38460"/>
    <cellStyle name="Normal 52 2 3 2 2 2" xfId="38461"/>
    <cellStyle name="Normal 52 2 3 2 2 3" xfId="38462"/>
    <cellStyle name="Normal 52 2 3 2 3" xfId="38463"/>
    <cellStyle name="Normal 52 2 3 2 4" xfId="38464"/>
    <cellStyle name="Normal 52 2 3 3" xfId="38465"/>
    <cellStyle name="Normal 52 2 3 3 2" xfId="38466"/>
    <cellStyle name="Normal 52 2 3 3 3" xfId="38467"/>
    <cellStyle name="Normal 52 2 3 4" xfId="38468"/>
    <cellStyle name="Normal 52 2 3 5" xfId="38469"/>
    <cellStyle name="Normal 52 2 4" xfId="38470"/>
    <cellStyle name="Normal 52 2 4 2" xfId="38471"/>
    <cellStyle name="Normal 52 2 4 2 2" xfId="38472"/>
    <cellStyle name="Normal 52 2 4 2 2 2" xfId="38473"/>
    <cellStyle name="Normal 52 2 4 2 2 3" xfId="38474"/>
    <cellStyle name="Normal 52 2 4 2 3" xfId="38475"/>
    <cellStyle name="Normal 52 2 4 2 4" xfId="38476"/>
    <cellStyle name="Normal 52 2 4 3" xfId="38477"/>
    <cellStyle name="Normal 52 2 4 3 2" xfId="38478"/>
    <cellStyle name="Normal 52 2 4 3 3" xfId="38479"/>
    <cellStyle name="Normal 52 2 4 4" xfId="38480"/>
    <cellStyle name="Normal 52 2 4 5" xfId="38481"/>
    <cellStyle name="Normal 52 2 5" xfId="38482"/>
    <cellStyle name="Normal 52 2 5 2" xfId="38483"/>
    <cellStyle name="Normal 52 2 5 2 2" xfId="38484"/>
    <cellStyle name="Normal 52 2 5 2 2 2" xfId="38485"/>
    <cellStyle name="Normal 52 2 5 2 2 3" xfId="38486"/>
    <cellStyle name="Normal 52 2 5 2 3" xfId="38487"/>
    <cellStyle name="Normal 52 2 5 2 4" xfId="38488"/>
    <cellStyle name="Normal 52 2 5 3" xfId="38489"/>
    <cellStyle name="Normal 52 2 5 3 2" xfId="38490"/>
    <cellStyle name="Normal 52 2 5 3 3" xfId="38491"/>
    <cellStyle name="Normal 52 2 5 4" xfId="38492"/>
    <cellStyle name="Normal 52 2 5 5" xfId="38493"/>
    <cellStyle name="Normal 52 2 6" xfId="38494"/>
    <cellStyle name="Normal 52 2 6 2" xfId="38495"/>
    <cellStyle name="Normal 52 2 6 2 2" xfId="38496"/>
    <cellStyle name="Normal 52 2 6 2 3" xfId="38497"/>
    <cellStyle name="Normal 52 2 6 3" xfId="38498"/>
    <cellStyle name="Normal 52 2 6 4" xfId="38499"/>
    <cellStyle name="Normal 52 2 7" xfId="38500"/>
    <cellStyle name="Normal 52 2 7 2" xfId="38501"/>
    <cellStyle name="Normal 52 2 7 3" xfId="38502"/>
    <cellStyle name="Normal 52 2 8" xfId="38503"/>
    <cellStyle name="Normal 52 2 9" xfId="38504"/>
    <cellStyle name="Normal 52 3" xfId="38505"/>
    <cellStyle name="Normal 52 3 2" xfId="38506"/>
    <cellStyle name="Normal 52 3 2 2" xfId="38507"/>
    <cellStyle name="Normal 52 3 2 2 2" xfId="38508"/>
    <cellStyle name="Normal 52 3 2 2 2 2" xfId="38509"/>
    <cellStyle name="Normal 52 3 2 2 2 3" xfId="38510"/>
    <cellStyle name="Normal 52 3 2 2 3" xfId="38511"/>
    <cellStyle name="Normal 52 3 2 2 4" xfId="38512"/>
    <cellStyle name="Normal 52 3 2 3" xfId="38513"/>
    <cellStyle name="Normal 52 3 2 3 2" xfId="38514"/>
    <cellStyle name="Normal 52 3 2 3 3" xfId="38515"/>
    <cellStyle name="Normal 52 3 2 4" xfId="38516"/>
    <cellStyle name="Normal 52 3 2 5" xfId="38517"/>
    <cellStyle name="Normal 52 3 3" xfId="38518"/>
    <cellStyle name="Normal 52 3 3 2" xfId="38519"/>
    <cellStyle name="Normal 52 3 3 2 2" xfId="38520"/>
    <cellStyle name="Normal 52 3 3 2 2 2" xfId="38521"/>
    <cellStyle name="Normal 52 3 3 2 2 3" xfId="38522"/>
    <cellStyle name="Normal 52 3 3 2 3" xfId="38523"/>
    <cellStyle name="Normal 52 3 3 2 4" xfId="38524"/>
    <cellStyle name="Normal 52 3 3 3" xfId="38525"/>
    <cellStyle name="Normal 52 3 3 3 2" xfId="38526"/>
    <cellStyle name="Normal 52 3 3 3 3" xfId="38527"/>
    <cellStyle name="Normal 52 3 3 4" xfId="38528"/>
    <cellStyle name="Normal 52 3 3 5" xfId="38529"/>
    <cellStyle name="Normal 52 3 4" xfId="38530"/>
    <cellStyle name="Normal 52 3 4 2" xfId="38531"/>
    <cellStyle name="Normal 52 3 4 2 2" xfId="38532"/>
    <cellStyle name="Normal 52 3 4 2 2 2" xfId="38533"/>
    <cellStyle name="Normal 52 3 4 2 2 3" xfId="38534"/>
    <cellStyle name="Normal 52 3 4 2 3" xfId="38535"/>
    <cellStyle name="Normal 52 3 4 2 4" xfId="38536"/>
    <cellStyle name="Normal 52 3 4 3" xfId="38537"/>
    <cellStyle name="Normal 52 3 4 3 2" xfId="38538"/>
    <cellStyle name="Normal 52 3 4 3 3" xfId="38539"/>
    <cellStyle name="Normal 52 3 4 4" xfId="38540"/>
    <cellStyle name="Normal 52 3 4 5" xfId="38541"/>
    <cellStyle name="Normal 52 3 5" xfId="38542"/>
    <cellStyle name="Normal 52 3 5 2" xfId="38543"/>
    <cellStyle name="Normal 52 3 5 2 2" xfId="38544"/>
    <cellStyle name="Normal 52 3 5 2 3" xfId="38545"/>
    <cellStyle name="Normal 52 3 5 3" xfId="38546"/>
    <cellStyle name="Normal 52 3 5 4" xfId="38547"/>
    <cellStyle name="Normal 52 3 6" xfId="38548"/>
    <cellStyle name="Normal 52 3 6 2" xfId="38549"/>
    <cellStyle name="Normal 52 3 6 3" xfId="38550"/>
    <cellStyle name="Normal 52 3 7" xfId="38551"/>
    <cellStyle name="Normal 52 3 8" xfId="38552"/>
    <cellStyle name="Normal 52 3 9" xfId="38553"/>
    <cellStyle name="Normal 52 4" xfId="38554"/>
    <cellStyle name="Normal 52 4 2" xfId="38555"/>
    <cellStyle name="Normal 52 4 2 2" xfId="38556"/>
    <cellStyle name="Normal 52 4 2 2 2" xfId="38557"/>
    <cellStyle name="Normal 52 4 2 2 3" xfId="38558"/>
    <cellStyle name="Normal 52 4 2 3" xfId="38559"/>
    <cellStyle name="Normal 52 4 2 4" xfId="38560"/>
    <cellStyle name="Normal 52 4 3" xfId="38561"/>
    <cellStyle name="Normal 52 4 3 2" xfId="38562"/>
    <cellStyle name="Normal 52 4 3 3" xfId="38563"/>
    <cellStyle name="Normal 52 4 4" xfId="38564"/>
    <cellStyle name="Normal 52 4 5" xfId="38565"/>
    <cellStyle name="Normal 52 5" xfId="38566"/>
    <cellStyle name="Normal 52 5 2" xfId="38567"/>
    <cellStyle name="Normal 52 5 2 2" xfId="38568"/>
    <cellStyle name="Normal 52 5 2 2 2" xfId="38569"/>
    <cellStyle name="Normal 52 5 2 2 3" xfId="38570"/>
    <cellStyle name="Normal 52 5 2 3" xfId="38571"/>
    <cellStyle name="Normal 52 5 2 4" xfId="38572"/>
    <cellStyle name="Normal 52 5 3" xfId="38573"/>
    <cellStyle name="Normal 52 5 3 2" xfId="38574"/>
    <cellStyle name="Normal 52 5 3 3" xfId="38575"/>
    <cellStyle name="Normal 52 5 4" xfId="38576"/>
    <cellStyle name="Normal 52 5 5" xfId="38577"/>
    <cellStyle name="Normal 52 6" xfId="38578"/>
    <cellStyle name="Normal 52 6 2" xfId="38579"/>
    <cellStyle name="Normal 52 6 2 2" xfId="38580"/>
    <cellStyle name="Normal 52 6 2 2 2" xfId="38581"/>
    <cellStyle name="Normal 52 6 2 2 3" xfId="38582"/>
    <cellStyle name="Normal 52 6 2 3" xfId="38583"/>
    <cellStyle name="Normal 52 6 2 4" xfId="38584"/>
    <cellStyle name="Normal 52 6 3" xfId="38585"/>
    <cellStyle name="Normal 52 6 3 2" xfId="38586"/>
    <cellStyle name="Normal 52 6 3 3" xfId="38587"/>
    <cellStyle name="Normal 52 6 4" xfId="38588"/>
    <cellStyle name="Normal 52 6 5" xfId="38589"/>
    <cellStyle name="Normal 52 7" xfId="38590"/>
    <cellStyle name="Normal 52 7 2" xfId="38591"/>
    <cellStyle name="Normal 52 7 2 2" xfId="38592"/>
    <cellStyle name="Normal 52 7 2 2 2" xfId="38593"/>
    <cellStyle name="Normal 52 7 2 2 3" xfId="38594"/>
    <cellStyle name="Normal 52 7 2 3" xfId="38595"/>
    <cellStyle name="Normal 52 7 2 4" xfId="38596"/>
    <cellStyle name="Normal 52 7 3" xfId="38597"/>
    <cellStyle name="Normal 52 7 3 2" xfId="38598"/>
    <cellStyle name="Normal 52 7 3 3" xfId="38599"/>
    <cellStyle name="Normal 52 7 4" xfId="38600"/>
    <cellStyle name="Normal 52 7 5" xfId="38601"/>
    <cellStyle name="Normal 52 8" xfId="38602"/>
    <cellStyle name="Normal 52 8 2" xfId="38603"/>
    <cellStyle name="Normal 52 8 2 2" xfId="38604"/>
    <cellStyle name="Normal 52 8 2 3" xfId="38605"/>
    <cellStyle name="Normal 52 8 3" xfId="38606"/>
    <cellStyle name="Normal 52 8 4" xfId="38607"/>
    <cellStyle name="Normal 52 9" xfId="38608"/>
    <cellStyle name="Normal 52 9 2" xfId="38609"/>
    <cellStyle name="Normal 53" xfId="38610"/>
    <cellStyle name="Normal 53 10" xfId="38611"/>
    <cellStyle name="Normal 53 10 2" xfId="38612"/>
    <cellStyle name="Normal 53 10 3" xfId="38613"/>
    <cellStyle name="Normal 53 10 4" xfId="38614"/>
    <cellStyle name="Normal 53 10 5" xfId="38615"/>
    <cellStyle name="Normal 53 11" xfId="38616"/>
    <cellStyle name="Normal 53 11 2" xfId="38617"/>
    <cellStyle name="Normal 53 11 3" xfId="38618"/>
    <cellStyle name="Normal 53 11 4" xfId="38619"/>
    <cellStyle name="Normal 53 12" xfId="38620"/>
    <cellStyle name="Normal 53 12 2" xfId="38621"/>
    <cellStyle name="Normal 53 12 3" xfId="38622"/>
    <cellStyle name="Normal 53 12 4" xfId="38623"/>
    <cellStyle name="Normal 53 13" xfId="38624"/>
    <cellStyle name="Normal 53 13 2" xfId="38625"/>
    <cellStyle name="Normal 53 13 3" xfId="38626"/>
    <cellStyle name="Normal 53 13 4" xfId="38627"/>
    <cellStyle name="Normal 53 14" xfId="38628"/>
    <cellStyle name="Normal 53 14 2" xfId="38629"/>
    <cellStyle name="Normal 53 14 3" xfId="38630"/>
    <cellStyle name="Normal 53 14 4" xfId="38631"/>
    <cellStyle name="Normal 53 15" xfId="38632"/>
    <cellStyle name="Normal 53 15 2" xfId="38633"/>
    <cellStyle name="Normal 53 15 3" xfId="38634"/>
    <cellStyle name="Normal 53 15 4" xfId="38635"/>
    <cellStyle name="Normal 53 16" xfId="38636"/>
    <cellStyle name="Normal 53 17" xfId="38637"/>
    <cellStyle name="Normal 53 17 2" xfId="38638"/>
    <cellStyle name="Normal 53 17 3" xfId="38639"/>
    <cellStyle name="Normal 53 17 4" xfId="38640"/>
    <cellStyle name="Normal 53 18" xfId="38641"/>
    <cellStyle name="Normal 53 19" xfId="38642"/>
    <cellStyle name="Normal 53 2" xfId="38643"/>
    <cellStyle name="Normal 53 2 2" xfId="38644"/>
    <cellStyle name="Normal 53 2 2 10" xfId="38645"/>
    <cellStyle name="Normal 53 2 2 2" xfId="38646"/>
    <cellStyle name="Normal 53 2 2 2 2" xfId="38647"/>
    <cellStyle name="Normal 53 2 2 2 2 2" xfId="38648"/>
    <cellStyle name="Normal 53 2 2 2 2 2 2" xfId="38649"/>
    <cellStyle name="Normal 53 2 2 2 2 2 3" xfId="38650"/>
    <cellStyle name="Normal 53 2 2 2 2 3" xfId="38651"/>
    <cellStyle name="Normal 53 2 2 2 2 4" xfId="38652"/>
    <cellStyle name="Normal 53 2 2 2 3" xfId="38653"/>
    <cellStyle name="Normal 53 2 2 2 3 2" xfId="38654"/>
    <cellStyle name="Normal 53 2 2 2 3 3" xfId="38655"/>
    <cellStyle name="Normal 53 2 2 2 4" xfId="38656"/>
    <cellStyle name="Normal 53 2 2 2 5" xfId="38657"/>
    <cellStyle name="Normal 53 2 2 3" xfId="38658"/>
    <cellStyle name="Normal 53 2 2 3 2" xfId="38659"/>
    <cellStyle name="Normal 53 2 2 3 2 2" xfId="38660"/>
    <cellStyle name="Normal 53 2 2 3 2 2 2" xfId="38661"/>
    <cellStyle name="Normal 53 2 2 3 2 2 3" xfId="38662"/>
    <cellStyle name="Normal 53 2 2 3 2 3" xfId="38663"/>
    <cellStyle name="Normal 53 2 2 3 2 4" xfId="38664"/>
    <cellStyle name="Normal 53 2 2 3 3" xfId="38665"/>
    <cellStyle name="Normal 53 2 2 3 3 2" xfId="38666"/>
    <cellStyle name="Normal 53 2 2 3 3 3" xfId="38667"/>
    <cellStyle name="Normal 53 2 2 3 4" xfId="38668"/>
    <cellStyle name="Normal 53 2 2 3 5" xfId="38669"/>
    <cellStyle name="Normal 53 2 2 4" xfId="38670"/>
    <cellStyle name="Normal 53 2 2 4 2" xfId="38671"/>
    <cellStyle name="Normal 53 2 2 4 2 2" xfId="38672"/>
    <cellStyle name="Normal 53 2 2 4 2 2 2" xfId="38673"/>
    <cellStyle name="Normal 53 2 2 4 2 2 3" xfId="38674"/>
    <cellStyle name="Normal 53 2 2 4 2 3" xfId="38675"/>
    <cellStyle name="Normal 53 2 2 4 2 4" xfId="38676"/>
    <cellStyle name="Normal 53 2 2 4 3" xfId="38677"/>
    <cellStyle name="Normal 53 2 2 4 3 2" xfId="38678"/>
    <cellStyle name="Normal 53 2 2 4 3 3" xfId="38679"/>
    <cellStyle name="Normal 53 2 2 4 4" xfId="38680"/>
    <cellStyle name="Normal 53 2 2 4 5" xfId="38681"/>
    <cellStyle name="Normal 53 2 2 5" xfId="38682"/>
    <cellStyle name="Normal 53 2 2 5 2" xfId="38683"/>
    <cellStyle name="Normal 53 2 2 5 2 2" xfId="38684"/>
    <cellStyle name="Normal 53 2 2 5 2 3" xfId="38685"/>
    <cellStyle name="Normal 53 2 2 5 3" xfId="38686"/>
    <cellStyle name="Normal 53 2 2 5 4" xfId="38687"/>
    <cellStyle name="Normal 53 2 2 6" xfId="38688"/>
    <cellStyle name="Normal 53 2 2 6 2" xfId="38689"/>
    <cellStyle name="Normal 53 2 2 6 3" xfId="38690"/>
    <cellStyle name="Normal 53 2 2 7" xfId="38691"/>
    <cellStyle name="Normal 53 2 2 8" xfId="38692"/>
    <cellStyle name="Normal 53 2 2 9" xfId="38693"/>
    <cellStyle name="Normal 53 2 3" xfId="38694"/>
    <cellStyle name="Normal 53 2 3 2" xfId="38695"/>
    <cellStyle name="Normal 53 2 3 2 2" xfId="38696"/>
    <cellStyle name="Normal 53 2 3 2 2 2" xfId="38697"/>
    <cellStyle name="Normal 53 2 3 2 2 3" xfId="38698"/>
    <cellStyle name="Normal 53 2 3 2 3" xfId="38699"/>
    <cellStyle name="Normal 53 2 3 2 4" xfId="38700"/>
    <cellStyle name="Normal 53 2 3 3" xfId="38701"/>
    <cellStyle name="Normal 53 2 3 3 2" xfId="38702"/>
    <cellStyle name="Normal 53 2 3 3 3" xfId="38703"/>
    <cellStyle name="Normal 53 2 3 4" xfId="38704"/>
    <cellStyle name="Normal 53 2 3 5" xfId="38705"/>
    <cellStyle name="Normal 53 2 3 6" xfId="38706"/>
    <cellStyle name="Normal 53 2 3 7" xfId="38707"/>
    <cellStyle name="Normal 53 2 4" xfId="38708"/>
    <cellStyle name="Normal 53 2 4 2" xfId="38709"/>
    <cellStyle name="Normal 53 2 4 2 2" xfId="38710"/>
    <cellStyle name="Normal 53 2 4 2 2 2" xfId="38711"/>
    <cellStyle name="Normal 53 2 4 2 2 3" xfId="38712"/>
    <cellStyle name="Normal 53 2 4 2 3" xfId="38713"/>
    <cellStyle name="Normal 53 2 4 2 4" xfId="38714"/>
    <cellStyle name="Normal 53 2 4 3" xfId="38715"/>
    <cellStyle name="Normal 53 2 4 3 2" xfId="38716"/>
    <cellStyle name="Normal 53 2 4 3 3" xfId="38717"/>
    <cellStyle name="Normal 53 2 4 4" xfId="38718"/>
    <cellStyle name="Normal 53 2 4 5" xfId="38719"/>
    <cellStyle name="Normal 53 2 4 6" xfId="38720"/>
    <cellStyle name="Normal 53 2 5" xfId="38721"/>
    <cellStyle name="Normal 53 2 5 2" xfId="38722"/>
    <cellStyle name="Normal 53 2 5 2 2" xfId="38723"/>
    <cellStyle name="Normal 53 2 5 2 2 2" xfId="38724"/>
    <cellStyle name="Normal 53 2 5 2 2 3" xfId="38725"/>
    <cellStyle name="Normal 53 2 5 2 3" xfId="38726"/>
    <cellStyle name="Normal 53 2 5 2 4" xfId="38727"/>
    <cellStyle name="Normal 53 2 5 3" xfId="38728"/>
    <cellStyle name="Normal 53 2 5 3 2" xfId="38729"/>
    <cellStyle name="Normal 53 2 5 3 3" xfId="38730"/>
    <cellStyle name="Normal 53 2 5 4" xfId="38731"/>
    <cellStyle name="Normal 53 2 5 5" xfId="38732"/>
    <cellStyle name="Normal 53 2 5 6" xfId="38733"/>
    <cellStyle name="Normal 53 2 6" xfId="38734"/>
    <cellStyle name="Normal 53 2 6 2" xfId="38735"/>
    <cellStyle name="Normal 53 2 6 2 2" xfId="38736"/>
    <cellStyle name="Normal 53 2 6 2 2 2" xfId="38737"/>
    <cellStyle name="Normal 53 2 6 2 2 3" xfId="38738"/>
    <cellStyle name="Normal 53 2 6 2 3" xfId="38739"/>
    <cellStyle name="Normal 53 2 6 2 4" xfId="38740"/>
    <cellStyle name="Normal 53 2 6 3" xfId="38741"/>
    <cellStyle name="Normal 53 2 6 3 2" xfId="38742"/>
    <cellStyle name="Normal 53 2 6 3 3" xfId="38743"/>
    <cellStyle name="Normal 53 2 6 4" xfId="38744"/>
    <cellStyle name="Normal 53 2 6 5" xfId="38745"/>
    <cellStyle name="Normal 53 2 7" xfId="38746"/>
    <cellStyle name="Normal 53 2 7 2" xfId="38747"/>
    <cellStyle name="Normal 53 2 7 2 2" xfId="38748"/>
    <cellStyle name="Normal 53 2 7 2 3" xfId="38749"/>
    <cellStyle name="Normal 53 2 7 3" xfId="38750"/>
    <cellStyle name="Normal 53 2 7 4" xfId="38751"/>
    <cellStyle name="Normal 53 2 8" xfId="38752"/>
    <cellStyle name="Normal 53 20" xfId="38753"/>
    <cellStyle name="Normal 53 21" xfId="38754"/>
    <cellStyle name="Normal 53 22" xfId="38755"/>
    <cellStyle name="Normal 53 23" xfId="38756"/>
    <cellStyle name="Normal 53 24" xfId="38757"/>
    <cellStyle name="Normal 53 25" xfId="38758"/>
    <cellStyle name="Normal 53 3" xfId="38759"/>
    <cellStyle name="Normal 53 3 2" xfId="38760"/>
    <cellStyle name="Normal 53 3 2 2" xfId="38761"/>
    <cellStyle name="Normal 53 3 2 2 2" xfId="38762"/>
    <cellStyle name="Normal 53 3 2 2 2 2" xfId="38763"/>
    <cellStyle name="Normal 53 3 2 2 2 3" xfId="38764"/>
    <cellStyle name="Normal 53 3 2 2 3" xfId="38765"/>
    <cellStyle name="Normal 53 3 2 2 4" xfId="38766"/>
    <cellStyle name="Normal 53 3 2 3" xfId="38767"/>
    <cellStyle name="Normal 53 3 2 3 2" xfId="38768"/>
    <cellStyle name="Normal 53 3 2 3 3" xfId="38769"/>
    <cellStyle name="Normal 53 3 2 4" xfId="38770"/>
    <cellStyle name="Normal 53 3 2 5" xfId="38771"/>
    <cellStyle name="Normal 53 3 3" xfId="38772"/>
    <cellStyle name="Normal 53 3 3 2" xfId="38773"/>
    <cellStyle name="Normal 53 3 3 2 2" xfId="38774"/>
    <cellStyle name="Normal 53 3 3 2 2 2" xfId="38775"/>
    <cellStyle name="Normal 53 3 3 2 2 3" xfId="38776"/>
    <cellStyle name="Normal 53 3 3 2 3" xfId="38777"/>
    <cellStyle name="Normal 53 3 3 2 4" xfId="38778"/>
    <cellStyle name="Normal 53 3 3 3" xfId="38779"/>
    <cellStyle name="Normal 53 3 3 3 2" xfId="38780"/>
    <cellStyle name="Normal 53 3 3 3 3" xfId="38781"/>
    <cellStyle name="Normal 53 3 3 4" xfId="38782"/>
    <cellStyle name="Normal 53 3 3 5" xfId="38783"/>
    <cellStyle name="Normal 53 3 4" xfId="38784"/>
    <cellStyle name="Normal 53 3 4 2" xfId="38785"/>
    <cellStyle name="Normal 53 3 4 2 2" xfId="38786"/>
    <cellStyle name="Normal 53 3 4 2 2 2" xfId="38787"/>
    <cellStyle name="Normal 53 3 4 2 2 3" xfId="38788"/>
    <cellStyle name="Normal 53 3 4 2 3" xfId="38789"/>
    <cellStyle name="Normal 53 3 4 2 4" xfId="38790"/>
    <cellStyle name="Normal 53 3 4 3" xfId="38791"/>
    <cellStyle name="Normal 53 3 4 3 2" xfId="38792"/>
    <cellStyle name="Normal 53 3 4 3 3" xfId="38793"/>
    <cellStyle name="Normal 53 3 4 4" xfId="38794"/>
    <cellStyle name="Normal 53 3 4 5" xfId="38795"/>
    <cellStyle name="Normal 53 3 5" xfId="38796"/>
    <cellStyle name="Normal 53 3 5 2" xfId="38797"/>
    <cellStyle name="Normal 53 3 5 2 2" xfId="38798"/>
    <cellStyle name="Normal 53 3 5 2 3" xfId="38799"/>
    <cellStyle name="Normal 53 3 5 3" xfId="38800"/>
    <cellStyle name="Normal 53 3 5 4" xfId="38801"/>
    <cellStyle name="Normal 53 3 6" xfId="38802"/>
    <cellStyle name="Normal 53 3 6 2" xfId="38803"/>
    <cellStyle name="Normal 53 3 6 3" xfId="38804"/>
    <cellStyle name="Normal 53 3 7" xfId="38805"/>
    <cellStyle name="Normal 53 3 8" xfId="38806"/>
    <cellStyle name="Normal 53 3 9" xfId="38807"/>
    <cellStyle name="Normal 53 4" xfId="38808"/>
    <cellStyle name="Normal 53 4 2" xfId="38809"/>
    <cellStyle name="Normal 53 4 2 2" xfId="38810"/>
    <cellStyle name="Normal 53 4 3" xfId="38811"/>
    <cellStyle name="Normal 53 4 4" xfId="38812"/>
    <cellStyle name="Normal 53 4 5" xfId="38813"/>
    <cellStyle name="Normal 53 5" xfId="38814"/>
    <cellStyle name="Normal 53 5 2" xfId="38815"/>
    <cellStyle name="Normal 53 5 2 2" xfId="38816"/>
    <cellStyle name="Normal 53 5 2 2 2" xfId="38817"/>
    <cellStyle name="Normal 53 5 2 2 3" xfId="38818"/>
    <cellStyle name="Normal 53 5 2 3" xfId="38819"/>
    <cellStyle name="Normal 53 5 2 4" xfId="38820"/>
    <cellStyle name="Normal 53 5 3" xfId="38821"/>
    <cellStyle name="Normal 53 5 3 2" xfId="38822"/>
    <cellStyle name="Normal 53 5 3 3" xfId="38823"/>
    <cellStyle name="Normal 53 5 4" xfId="38824"/>
    <cellStyle name="Normal 53 5 5" xfId="38825"/>
    <cellStyle name="Normal 53 6" xfId="38826"/>
    <cellStyle name="Normal 53 6 2" xfId="38827"/>
    <cellStyle name="Normal 53 6 2 2" xfId="38828"/>
    <cellStyle name="Normal 53 6 2 2 2" xfId="38829"/>
    <cellStyle name="Normal 53 6 2 2 3" xfId="38830"/>
    <cellStyle name="Normal 53 6 2 3" xfId="38831"/>
    <cellStyle name="Normal 53 6 2 4" xfId="38832"/>
    <cellStyle name="Normal 53 6 3" xfId="38833"/>
    <cellStyle name="Normal 53 6 3 2" xfId="38834"/>
    <cellStyle name="Normal 53 6 3 3" xfId="38835"/>
    <cellStyle name="Normal 53 6 4" xfId="38836"/>
    <cellStyle name="Normal 53 6 5" xfId="38837"/>
    <cellStyle name="Normal 53 7" xfId="38838"/>
    <cellStyle name="Normal 53 7 2" xfId="38839"/>
    <cellStyle name="Normal 53 7 2 2" xfId="38840"/>
    <cellStyle name="Normal 53 7 2 2 2" xfId="38841"/>
    <cellStyle name="Normal 53 7 2 2 3" xfId="38842"/>
    <cellStyle name="Normal 53 7 2 3" xfId="38843"/>
    <cellStyle name="Normal 53 7 2 4" xfId="38844"/>
    <cellStyle name="Normal 53 7 3" xfId="38845"/>
    <cellStyle name="Normal 53 7 3 2" xfId="38846"/>
    <cellStyle name="Normal 53 7 3 3" xfId="38847"/>
    <cellStyle name="Normal 53 7 4" xfId="38848"/>
    <cellStyle name="Normal 53 7 5" xfId="38849"/>
    <cellStyle name="Normal 53 8" xfId="38850"/>
    <cellStyle name="Normal 53 8 2" xfId="38851"/>
    <cellStyle name="Normal 53 8 2 2" xfId="38852"/>
    <cellStyle name="Normal 53 8 2 2 2" xfId="38853"/>
    <cellStyle name="Normal 53 8 2 2 3" xfId="38854"/>
    <cellStyle name="Normal 53 8 2 3" xfId="38855"/>
    <cellStyle name="Normal 53 8 2 4" xfId="38856"/>
    <cellStyle name="Normal 53 8 3" xfId="38857"/>
    <cellStyle name="Normal 53 8 3 2" xfId="38858"/>
    <cellStyle name="Normal 53 8 3 3" xfId="38859"/>
    <cellStyle name="Normal 53 8 4" xfId="38860"/>
    <cellStyle name="Normal 53 8 5" xfId="38861"/>
    <cellStyle name="Normal 53 9" xfId="38862"/>
    <cellStyle name="Normal 53 9 2" xfId="38863"/>
    <cellStyle name="Normal 53 9 2 2" xfId="38864"/>
    <cellStyle name="Normal 53 9 2 3" xfId="38865"/>
    <cellStyle name="Normal 53 9 3" xfId="38866"/>
    <cellStyle name="Normal 53 9 4" xfId="38867"/>
    <cellStyle name="Normal 54" xfId="38868"/>
    <cellStyle name="Normal 54 2" xfId="38869"/>
    <cellStyle name="Normal 54 2 2" xfId="38870"/>
    <cellStyle name="Normal 54 3" xfId="38871"/>
    <cellStyle name="Normal 54 3 2" xfId="38872"/>
    <cellStyle name="Normal 54 4" xfId="38873"/>
    <cellStyle name="Normal 54 5" xfId="38874"/>
    <cellStyle name="Normal 55" xfId="38875"/>
    <cellStyle name="Normal 55 2" xfId="38876"/>
    <cellStyle name="Normal 55 2 2" xfId="38877"/>
    <cellStyle name="Normal 55 3" xfId="38878"/>
    <cellStyle name="Normal 56" xfId="38879"/>
    <cellStyle name="Normal 56 2" xfId="38880"/>
    <cellStyle name="Normal 56 2 2" xfId="38881"/>
    <cellStyle name="Normal 56 3" xfId="38882"/>
    <cellStyle name="Normal 57" xfId="38883"/>
    <cellStyle name="Normal 57 2" xfId="38884"/>
    <cellStyle name="Normal 57 2 2" xfId="38885"/>
    <cellStyle name="Normal 57 3" xfId="38886"/>
    <cellStyle name="Normal 57 3 2" xfId="38887"/>
    <cellStyle name="Normal 57 4" xfId="38888"/>
    <cellStyle name="Normal 57 5" xfId="38889"/>
    <cellStyle name="Normal 58" xfId="38890"/>
    <cellStyle name="Normal 58 2" xfId="38891"/>
    <cellStyle name="Normal 58 2 2" xfId="38892"/>
    <cellStyle name="Normal 58 3" xfId="38893"/>
    <cellStyle name="Normal 58 3 2" xfId="38894"/>
    <cellStyle name="Normal 58 3 3" xfId="38895"/>
    <cellStyle name="Normal 58 4" xfId="38896"/>
    <cellStyle name="Normal 59" xfId="38897"/>
    <cellStyle name="Normal 59 2" xfId="38898"/>
    <cellStyle name="Normal 59 2 2" xfId="38899"/>
    <cellStyle name="Normal 59 3" xfId="38900"/>
    <cellStyle name="Normal 59 3 2" xfId="38901"/>
    <cellStyle name="Normal 59 3 3" xfId="38902"/>
    <cellStyle name="Normal 59 4" xfId="38903"/>
    <cellStyle name="Normal 59 4 2" xfId="38904"/>
    <cellStyle name="Normal 59 4 3" xfId="38905"/>
    <cellStyle name="Normal 6" xfId="38906"/>
    <cellStyle name="Normal 6 10" xfId="38907"/>
    <cellStyle name="Normal 6 10 2" xfId="38908"/>
    <cellStyle name="Normal 6 10 3" xfId="38909"/>
    <cellStyle name="Normal 6 10 4" xfId="38910"/>
    <cellStyle name="Normal 6 11" xfId="38911"/>
    <cellStyle name="Normal 6 11 2" xfId="38912"/>
    <cellStyle name="Normal 6 11 3" xfId="38913"/>
    <cellStyle name="Normal 6 11 4" xfId="38914"/>
    <cellStyle name="Normal 6 12" xfId="38915"/>
    <cellStyle name="Normal 6 12 2" xfId="38916"/>
    <cellStyle name="Normal 6 12 3" xfId="38917"/>
    <cellStyle name="Normal 6 12 4" xfId="38918"/>
    <cellStyle name="Normal 6 13" xfId="38919"/>
    <cellStyle name="Normal 6 13 2" xfId="38920"/>
    <cellStyle name="Normal 6 13 3" xfId="38921"/>
    <cellStyle name="Normal 6 13 4" xfId="38922"/>
    <cellStyle name="Normal 6 14" xfId="38923"/>
    <cellStyle name="Normal 6 14 2" xfId="38924"/>
    <cellStyle name="Normal 6 14 3" xfId="38925"/>
    <cellStyle name="Normal 6 14 4" xfId="38926"/>
    <cellStyle name="Normal 6 15" xfId="38927"/>
    <cellStyle name="Normal 6 15 2" xfId="38928"/>
    <cellStyle name="Normal 6 15 3" xfId="38929"/>
    <cellStyle name="Normal 6 15 4" xfId="38930"/>
    <cellStyle name="Normal 6 16" xfId="38931"/>
    <cellStyle name="Normal 6 17" xfId="38932"/>
    <cellStyle name="Normal 6 17 2" xfId="38933"/>
    <cellStyle name="Normal 6 17 2 2" xfId="38934"/>
    <cellStyle name="Normal 6 17 3" xfId="38935"/>
    <cellStyle name="Normal 6 17 4" xfId="38936"/>
    <cellStyle name="Normal 6 17 5" xfId="38937"/>
    <cellStyle name="Normal 6 18" xfId="38938"/>
    <cellStyle name="Normal 6 18 2" xfId="38939"/>
    <cellStyle name="Normal 6 18 2 2" xfId="38940"/>
    <cellStyle name="Normal 6 18 3" xfId="38941"/>
    <cellStyle name="Normal 6 18 4" xfId="38942"/>
    <cellStyle name="Normal 6 19" xfId="38943"/>
    <cellStyle name="Normal 6 2" xfId="38944"/>
    <cellStyle name="Normal 6 2 2" xfId="38945"/>
    <cellStyle name="Normal 6 2 2 2" xfId="38946"/>
    <cellStyle name="Normal 6 2 2 2 2" xfId="38947"/>
    <cellStyle name="Normal 6 2 2 2 3" xfId="38948"/>
    <cellStyle name="Normal 6 2 2 3" xfId="38949"/>
    <cellStyle name="Normal 6 2 2 3 2" xfId="38950"/>
    <cellStyle name="Normal 6 2 2 4" xfId="38951"/>
    <cellStyle name="Normal 6 2 3" xfId="38952"/>
    <cellStyle name="Normal 6 2 3 2" xfId="38953"/>
    <cellStyle name="Normal 6 2 3 3" xfId="38954"/>
    <cellStyle name="Normal 6 2 4" xfId="38955"/>
    <cellStyle name="Normal 6 2 4 2" xfId="38956"/>
    <cellStyle name="Normal 6 2 5" xfId="38957"/>
    <cellStyle name="Normal 6 2 5 2" xfId="38958"/>
    <cellStyle name="Normal 6 2 6" xfId="38959"/>
    <cellStyle name="Normal 6 2 7" xfId="38960"/>
    <cellStyle name="Normal 6 20" xfId="38961"/>
    <cellStyle name="Normal 6 21" xfId="38962"/>
    <cellStyle name="Normal 6 22" xfId="38963"/>
    <cellStyle name="Normal 6 23" xfId="38964"/>
    <cellStyle name="Normal 6 24" xfId="38965"/>
    <cellStyle name="Normal 6 25" xfId="38966"/>
    <cellStyle name="Normal 6 26" xfId="38967"/>
    <cellStyle name="Normal 6 3" xfId="38968"/>
    <cellStyle name="Normal 6 3 2" xfId="38969"/>
    <cellStyle name="Normal 6 3 2 2" xfId="38970"/>
    <cellStyle name="Normal 6 3 2 3" xfId="38971"/>
    <cellStyle name="Normal 6 3 3" xfId="38972"/>
    <cellStyle name="Normal 6 3 3 2" xfId="38973"/>
    <cellStyle name="Normal 6 3 3 2 2" xfId="38974"/>
    <cellStyle name="Normal 6 3 3 2 2 2" xfId="38975"/>
    <cellStyle name="Normal 6 3 3 2 2 2 2" xfId="38976"/>
    <cellStyle name="Normal 6 3 3 2 2 2 2 2" xfId="38977"/>
    <cellStyle name="Normal 6 3 3 2 2 2 2 3" xfId="38978"/>
    <cellStyle name="Normal 6 3 3 2 2 2 3" xfId="38979"/>
    <cellStyle name="Normal 6 3 3 2 2 2 4" xfId="38980"/>
    <cellStyle name="Normal 6 3 3 2 2 3" xfId="38981"/>
    <cellStyle name="Normal 6 3 3 2 2 3 2" xfId="38982"/>
    <cellStyle name="Normal 6 3 3 2 2 3 3" xfId="38983"/>
    <cellStyle name="Normal 6 3 3 2 2 4" xfId="38984"/>
    <cellStyle name="Normal 6 3 3 2 2 5" xfId="38985"/>
    <cellStyle name="Normal 6 3 3 2 3" xfId="38986"/>
    <cellStyle name="Normal 6 3 3 2 3 2" xfId="38987"/>
    <cellStyle name="Normal 6 3 3 2 3 2 2" xfId="38988"/>
    <cellStyle name="Normal 6 3 3 2 3 2 2 2" xfId="38989"/>
    <cellStyle name="Normal 6 3 3 2 3 2 2 3" xfId="38990"/>
    <cellStyle name="Normal 6 3 3 2 3 2 3" xfId="38991"/>
    <cellStyle name="Normal 6 3 3 2 3 2 4" xfId="38992"/>
    <cellStyle name="Normal 6 3 3 2 3 3" xfId="38993"/>
    <cellStyle name="Normal 6 3 3 2 3 3 2" xfId="38994"/>
    <cellStyle name="Normal 6 3 3 2 3 3 3" xfId="38995"/>
    <cellStyle name="Normal 6 3 3 2 3 4" xfId="38996"/>
    <cellStyle name="Normal 6 3 3 2 3 5" xfId="38997"/>
    <cellStyle name="Normal 6 3 3 2 4" xfId="38998"/>
    <cellStyle name="Normal 6 3 3 2 4 2" xfId="38999"/>
    <cellStyle name="Normal 6 3 3 2 4 2 2" xfId="39000"/>
    <cellStyle name="Normal 6 3 3 2 4 2 2 2" xfId="39001"/>
    <cellStyle name="Normal 6 3 3 2 4 2 2 3" xfId="39002"/>
    <cellStyle name="Normal 6 3 3 2 4 2 3" xfId="39003"/>
    <cellStyle name="Normal 6 3 3 2 4 2 4" xfId="39004"/>
    <cellStyle name="Normal 6 3 3 2 4 3" xfId="39005"/>
    <cellStyle name="Normal 6 3 3 2 4 3 2" xfId="39006"/>
    <cellStyle name="Normal 6 3 3 2 4 3 3" xfId="39007"/>
    <cellStyle name="Normal 6 3 3 2 4 4" xfId="39008"/>
    <cellStyle name="Normal 6 3 3 2 4 5" xfId="39009"/>
    <cellStyle name="Normal 6 3 3 2 5" xfId="39010"/>
    <cellStyle name="Normal 6 3 3 2 5 2" xfId="39011"/>
    <cellStyle name="Normal 6 3 3 2 5 2 2" xfId="39012"/>
    <cellStyle name="Normal 6 3 3 2 5 2 3" xfId="39013"/>
    <cellStyle name="Normal 6 3 3 2 5 3" xfId="39014"/>
    <cellStyle name="Normal 6 3 3 2 5 4" xfId="39015"/>
    <cellStyle name="Normal 6 3 3 2 6" xfId="39016"/>
    <cellStyle name="Normal 6 3 3 2 6 2" xfId="39017"/>
    <cellStyle name="Normal 6 3 3 2 6 3" xfId="39018"/>
    <cellStyle name="Normal 6 3 3 2 7" xfId="39019"/>
    <cellStyle name="Normal 6 3 3 2 8" xfId="39020"/>
    <cellStyle name="Normal 6 3 3 2 9" xfId="39021"/>
    <cellStyle name="Normal 6 3 3 3" xfId="39022"/>
    <cellStyle name="Normal 6 3 3 3 2" xfId="39023"/>
    <cellStyle name="Normal 6 3 3 3 2 2" xfId="39024"/>
    <cellStyle name="Normal 6 3 3 3 2 2 2" xfId="39025"/>
    <cellStyle name="Normal 6 3 3 3 2 2 3" xfId="39026"/>
    <cellStyle name="Normal 6 3 3 3 2 3" xfId="39027"/>
    <cellStyle name="Normal 6 3 3 3 2 4" xfId="39028"/>
    <cellStyle name="Normal 6 3 3 3 3" xfId="39029"/>
    <cellStyle name="Normal 6 3 3 3 3 2" xfId="39030"/>
    <cellStyle name="Normal 6 3 3 3 3 3" xfId="39031"/>
    <cellStyle name="Normal 6 3 3 3 4" xfId="39032"/>
    <cellStyle name="Normal 6 3 3 3 5" xfId="39033"/>
    <cellStyle name="Normal 6 3 3 4" xfId="39034"/>
    <cellStyle name="Normal 6 3 3 4 2" xfId="39035"/>
    <cellStyle name="Normal 6 3 3 4 2 2" xfId="39036"/>
    <cellStyle name="Normal 6 3 3 4 2 2 2" xfId="39037"/>
    <cellStyle name="Normal 6 3 3 4 2 2 3" xfId="39038"/>
    <cellStyle name="Normal 6 3 3 4 2 3" xfId="39039"/>
    <cellStyle name="Normal 6 3 3 4 2 4" xfId="39040"/>
    <cellStyle name="Normal 6 3 3 4 3" xfId="39041"/>
    <cellStyle name="Normal 6 3 3 4 3 2" xfId="39042"/>
    <cellStyle name="Normal 6 3 3 4 3 3" xfId="39043"/>
    <cellStyle name="Normal 6 3 3 4 4" xfId="39044"/>
    <cellStyle name="Normal 6 3 3 4 5" xfId="39045"/>
    <cellStyle name="Normal 6 3 3 5" xfId="39046"/>
    <cellStyle name="Normal 6 3 3 5 2" xfId="39047"/>
    <cellStyle name="Normal 6 3 3 5 2 2" xfId="39048"/>
    <cellStyle name="Normal 6 3 3 5 2 2 2" xfId="39049"/>
    <cellStyle name="Normal 6 3 3 5 2 2 3" xfId="39050"/>
    <cellStyle name="Normal 6 3 3 5 2 3" xfId="39051"/>
    <cellStyle name="Normal 6 3 3 5 2 4" xfId="39052"/>
    <cellStyle name="Normal 6 3 3 5 3" xfId="39053"/>
    <cellStyle name="Normal 6 3 3 5 3 2" xfId="39054"/>
    <cellStyle name="Normal 6 3 3 5 3 3" xfId="39055"/>
    <cellStyle name="Normal 6 3 3 5 4" xfId="39056"/>
    <cellStyle name="Normal 6 3 3 5 5" xfId="39057"/>
    <cellStyle name="Normal 6 3 3 6" xfId="39058"/>
    <cellStyle name="Normal 6 3 3 6 2" xfId="39059"/>
    <cellStyle name="Normal 6 3 3 6 2 2" xfId="39060"/>
    <cellStyle name="Normal 6 3 3 6 2 2 2" xfId="39061"/>
    <cellStyle name="Normal 6 3 3 6 2 2 3" xfId="39062"/>
    <cellStyle name="Normal 6 3 3 6 2 3" xfId="39063"/>
    <cellStyle name="Normal 6 3 3 6 2 4" xfId="39064"/>
    <cellStyle name="Normal 6 3 3 6 3" xfId="39065"/>
    <cellStyle name="Normal 6 3 3 6 3 2" xfId="39066"/>
    <cellStyle name="Normal 6 3 3 6 3 3" xfId="39067"/>
    <cellStyle name="Normal 6 3 3 6 4" xfId="39068"/>
    <cellStyle name="Normal 6 3 3 6 5" xfId="39069"/>
    <cellStyle name="Normal 6 3 3 7" xfId="39070"/>
    <cellStyle name="Normal 6 3 3 7 2" xfId="39071"/>
    <cellStyle name="Normal 6 3 3 7 2 2" xfId="39072"/>
    <cellStyle name="Normal 6 3 3 7 2 3" xfId="39073"/>
    <cellStyle name="Normal 6 3 3 7 3" xfId="39074"/>
    <cellStyle name="Normal 6 3 3 7 4" xfId="39075"/>
    <cellStyle name="Normal 6 3 3 8" xfId="39076"/>
    <cellStyle name="Normal 6 3 4" xfId="39077"/>
    <cellStyle name="Normal 6 3 4 2" xfId="39078"/>
    <cellStyle name="Normal 6 3 4 2 2" xfId="39079"/>
    <cellStyle name="Normal 6 3 4 2 2 2" xfId="39080"/>
    <cellStyle name="Normal 6 3 4 2 2 2 2" xfId="39081"/>
    <cellStyle name="Normal 6 3 4 2 2 2 3" xfId="39082"/>
    <cellStyle name="Normal 6 3 4 2 2 3" xfId="39083"/>
    <cellStyle name="Normal 6 3 4 2 2 4" xfId="39084"/>
    <cellStyle name="Normal 6 3 4 2 3" xfId="39085"/>
    <cellStyle name="Normal 6 3 4 2 3 2" xfId="39086"/>
    <cellStyle name="Normal 6 3 4 2 3 3" xfId="39087"/>
    <cellStyle name="Normal 6 3 4 2 4" xfId="39088"/>
    <cellStyle name="Normal 6 3 4 2 5" xfId="39089"/>
    <cellStyle name="Normal 6 3 4 3" xfId="39090"/>
    <cellStyle name="Normal 6 3 4 3 2" xfId="39091"/>
    <cellStyle name="Normal 6 3 4 3 2 2" xfId="39092"/>
    <cellStyle name="Normal 6 3 4 3 2 2 2" xfId="39093"/>
    <cellStyle name="Normal 6 3 4 3 2 2 3" xfId="39094"/>
    <cellStyle name="Normal 6 3 4 3 2 3" xfId="39095"/>
    <cellStyle name="Normal 6 3 4 3 2 4" xfId="39096"/>
    <cellStyle name="Normal 6 3 4 3 3" xfId="39097"/>
    <cellStyle name="Normal 6 3 4 3 3 2" xfId="39098"/>
    <cellStyle name="Normal 6 3 4 3 3 3" xfId="39099"/>
    <cellStyle name="Normal 6 3 4 3 4" xfId="39100"/>
    <cellStyle name="Normal 6 3 4 3 5" xfId="39101"/>
    <cellStyle name="Normal 6 3 4 4" xfId="39102"/>
    <cellStyle name="Normal 6 3 4 4 2" xfId="39103"/>
    <cellStyle name="Normal 6 3 4 4 2 2" xfId="39104"/>
    <cellStyle name="Normal 6 3 4 4 2 2 2" xfId="39105"/>
    <cellStyle name="Normal 6 3 4 4 2 2 3" xfId="39106"/>
    <cellStyle name="Normal 6 3 4 4 2 3" xfId="39107"/>
    <cellStyle name="Normal 6 3 4 4 2 4" xfId="39108"/>
    <cellStyle name="Normal 6 3 4 4 3" xfId="39109"/>
    <cellStyle name="Normal 6 3 4 4 3 2" xfId="39110"/>
    <cellStyle name="Normal 6 3 4 4 3 3" xfId="39111"/>
    <cellStyle name="Normal 6 3 4 4 4" xfId="39112"/>
    <cellStyle name="Normal 6 3 4 4 5" xfId="39113"/>
    <cellStyle name="Normal 6 3 4 5" xfId="39114"/>
    <cellStyle name="Normal 6 3 4 5 2" xfId="39115"/>
    <cellStyle name="Normal 6 3 4 5 2 2" xfId="39116"/>
    <cellStyle name="Normal 6 3 4 5 2 3" xfId="39117"/>
    <cellStyle name="Normal 6 3 4 5 3" xfId="39118"/>
    <cellStyle name="Normal 6 3 4 5 4" xfId="39119"/>
    <cellStyle name="Normal 6 3 4 6" xfId="39120"/>
    <cellStyle name="Normal 6 3 4 6 2" xfId="39121"/>
    <cellStyle name="Normal 6 3 4 6 3" xfId="39122"/>
    <cellStyle name="Normal 6 3 4 7" xfId="39123"/>
    <cellStyle name="Normal 6 3 4 8" xfId="39124"/>
    <cellStyle name="Normal 6 3 4 9" xfId="39125"/>
    <cellStyle name="Normal 6 3 5" xfId="39126"/>
    <cellStyle name="Normal 6 3 5 2" xfId="39127"/>
    <cellStyle name="Normal 6 3 5 2 2" xfId="39128"/>
    <cellStyle name="Normal 6 3 5 2 2 2" xfId="39129"/>
    <cellStyle name="Normal 6 3 5 2 2 2 2" xfId="39130"/>
    <cellStyle name="Normal 6 3 5 2 2 2 3" xfId="39131"/>
    <cellStyle name="Normal 6 3 5 2 2 3" xfId="39132"/>
    <cellStyle name="Normal 6 3 5 2 2 4" xfId="39133"/>
    <cellStyle name="Normal 6 3 5 2 3" xfId="39134"/>
    <cellStyle name="Normal 6 3 5 2 3 2" xfId="39135"/>
    <cellStyle name="Normal 6 3 5 2 3 3" xfId="39136"/>
    <cellStyle name="Normal 6 3 5 2 4" xfId="39137"/>
    <cellStyle name="Normal 6 3 5 2 5" xfId="39138"/>
    <cellStyle name="Normal 6 3 5 3" xfId="39139"/>
    <cellStyle name="Normal 6 3 5 3 2" xfId="39140"/>
    <cellStyle name="Normal 6 3 5 3 2 2" xfId="39141"/>
    <cellStyle name="Normal 6 3 5 3 2 2 2" xfId="39142"/>
    <cellStyle name="Normal 6 3 5 3 2 2 3" xfId="39143"/>
    <cellStyle name="Normal 6 3 5 3 2 3" xfId="39144"/>
    <cellStyle name="Normal 6 3 5 3 2 4" xfId="39145"/>
    <cellStyle name="Normal 6 3 5 3 3" xfId="39146"/>
    <cellStyle name="Normal 6 3 5 3 3 2" xfId="39147"/>
    <cellStyle name="Normal 6 3 5 3 3 3" xfId="39148"/>
    <cellStyle name="Normal 6 3 5 3 4" xfId="39149"/>
    <cellStyle name="Normal 6 3 5 3 5" xfId="39150"/>
    <cellStyle name="Normal 6 3 5 4" xfId="39151"/>
    <cellStyle name="Normal 6 3 5 4 2" xfId="39152"/>
    <cellStyle name="Normal 6 3 5 4 2 2" xfId="39153"/>
    <cellStyle name="Normal 6 3 5 4 2 2 2" xfId="39154"/>
    <cellStyle name="Normal 6 3 5 4 2 2 3" xfId="39155"/>
    <cellStyle name="Normal 6 3 5 4 2 3" xfId="39156"/>
    <cellStyle name="Normal 6 3 5 4 2 4" xfId="39157"/>
    <cellStyle name="Normal 6 3 5 4 3" xfId="39158"/>
    <cellStyle name="Normal 6 3 5 4 3 2" xfId="39159"/>
    <cellStyle name="Normal 6 3 5 4 3 3" xfId="39160"/>
    <cellStyle name="Normal 6 3 5 4 4" xfId="39161"/>
    <cellStyle name="Normal 6 3 5 4 5" xfId="39162"/>
    <cellStyle name="Normal 6 3 5 5" xfId="39163"/>
    <cellStyle name="Normal 6 3 5 5 2" xfId="39164"/>
    <cellStyle name="Normal 6 3 5 5 2 2" xfId="39165"/>
    <cellStyle name="Normal 6 3 5 5 2 3" xfId="39166"/>
    <cellStyle name="Normal 6 3 5 5 3" xfId="39167"/>
    <cellStyle name="Normal 6 3 5 5 4" xfId="39168"/>
    <cellStyle name="Normal 6 3 5 6" xfId="39169"/>
    <cellStyle name="Normal 6 3 5 6 2" xfId="39170"/>
    <cellStyle name="Normal 6 3 5 6 3" xfId="39171"/>
    <cellStyle name="Normal 6 3 5 7" xfId="39172"/>
    <cellStyle name="Normal 6 3 5 8" xfId="39173"/>
    <cellStyle name="Normal 6 3 5 9" xfId="39174"/>
    <cellStyle name="Normal 6 3 6" xfId="39175"/>
    <cellStyle name="Normal 6 4" xfId="39176"/>
    <cellStyle name="Normal 6 4 2" xfId="39177"/>
    <cellStyle name="Normal 6 4 2 2" xfId="39178"/>
    <cellStyle name="Normal 6 4 2 3" xfId="39179"/>
    <cellStyle name="Normal 6 4 2 4" xfId="39180"/>
    <cellStyle name="Normal 6 4 3" xfId="39181"/>
    <cellStyle name="Normal 6 4 3 2" xfId="39182"/>
    <cellStyle name="Normal 6 4 4" xfId="39183"/>
    <cellStyle name="Normal 6 4 5" xfId="39184"/>
    <cellStyle name="Normal 6 5" xfId="39185"/>
    <cellStyle name="Normal 6 5 2" xfId="39186"/>
    <cellStyle name="Normal 6 5 2 2" xfId="39187"/>
    <cellStyle name="Normal 6 5 3" xfId="39188"/>
    <cellStyle name="Normal 6 5 4" xfId="39189"/>
    <cellStyle name="Normal 6 5 5" xfId="39190"/>
    <cellStyle name="Normal 6 6" xfId="39191"/>
    <cellStyle name="Normal 6 6 2" xfId="39192"/>
    <cellStyle name="Normal 6 6 2 2" xfId="39193"/>
    <cellStyle name="Normal 6 6 2 3" xfId="39194"/>
    <cellStyle name="Normal 6 6 3" xfId="39195"/>
    <cellStyle name="Normal 6 6 3 2" xfId="39196"/>
    <cellStyle name="Normal 6 6 4" xfId="39197"/>
    <cellStyle name="Normal 6 6 5" xfId="39198"/>
    <cellStyle name="Normal 6 7" xfId="39199"/>
    <cellStyle name="Normal 6 7 2" xfId="39200"/>
    <cellStyle name="Normal 6 7 2 2" xfId="39201"/>
    <cellStyle name="Normal 6 7 2 3" xfId="39202"/>
    <cellStyle name="Normal 6 7 3" xfId="39203"/>
    <cellStyle name="Normal 6 7 3 2" xfId="39204"/>
    <cellStyle name="Normal 6 7 4" xfId="39205"/>
    <cellStyle name="Normal 6 7 5" xfId="39206"/>
    <cellStyle name="Normal 6 8" xfId="39207"/>
    <cellStyle name="Normal 6 8 2" xfId="39208"/>
    <cellStyle name="Normal 6 8 3" xfId="39209"/>
    <cellStyle name="Normal 6 8 4" xfId="39210"/>
    <cellStyle name="Normal 6 9" xfId="39211"/>
    <cellStyle name="Normal 6 9 2" xfId="39212"/>
    <cellStyle name="Normal 6 9 3" xfId="39213"/>
    <cellStyle name="Normal 6 9 4" xfId="39214"/>
    <cellStyle name="Normal 60" xfId="39215"/>
    <cellStyle name="Normal 60 2" xfId="39216"/>
    <cellStyle name="Normal 60 2 2" xfId="39217"/>
    <cellStyle name="Normal 60 3" xfId="39218"/>
    <cellStyle name="Normal 60 3 2" xfId="39219"/>
    <cellStyle name="Normal 60 4" xfId="39220"/>
    <cellStyle name="Normal 60 4 2" xfId="39221"/>
    <cellStyle name="Normal 61" xfId="39222"/>
    <cellStyle name="Normal 61 2" xfId="39223"/>
    <cellStyle name="Normal 61 2 2" xfId="39224"/>
    <cellStyle name="Normal 61 3" xfId="39225"/>
    <cellStyle name="Normal 61 3 2" xfId="39226"/>
    <cellStyle name="Normal 61 4" xfId="39227"/>
    <cellStyle name="Normal 61 4 2" xfId="39228"/>
    <cellStyle name="Normal 62" xfId="39229"/>
    <cellStyle name="Normal 62 2" xfId="39230"/>
    <cellStyle name="Normal 62 2 2" xfId="39231"/>
    <cellStyle name="Normal 62 3" xfId="39232"/>
    <cellStyle name="Normal 62 3 2" xfId="39233"/>
    <cellStyle name="Normal 62 4" xfId="39234"/>
    <cellStyle name="Normal 62 4 2" xfId="39235"/>
    <cellStyle name="Normal 63" xfId="39236"/>
    <cellStyle name="Normal 63 2" xfId="39237"/>
    <cellStyle name="Normal 63 2 2" xfId="39238"/>
    <cellStyle name="Normal 63 3" xfId="39239"/>
    <cellStyle name="Normal 63 3 2" xfId="39240"/>
    <cellStyle name="Normal 63 3 3" xfId="39241"/>
    <cellStyle name="Normal 63 4" xfId="39242"/>
    <cellStyle name="Normal 63 5" xfId="39243"/>
    <cellStyle name="Normal 64" xfId="39244"/>
    <cellStyle name="Normal 64 2" xfId="39245"/>
    <cellStyle name="Normal 64 2 2" xfId="39246"/>
    <cellStyle name="Normal 64 3" xfId="39247"/>
    <cellStyle name="Normal 64 3 2" xfId="39248"/>
    <cellStyle name="Normal 64 4" xfId="39249"/>
    <cellStyle name="Normal 64 5" xfId="39250"/>
    <cellStyle name="Normal 65" xfId="39251"/>
    <cellStyle name="Normal 65 2" xfId="39252"/>
    <cellStyle name="Normal 65 2 2" xfId="39253"/>
    <cellStyle name="Normal 65 3" xfId="39254"/>
    <cellStyle name="Normal 65 3 2" xfId="39255"/>
    <cellStyle name="Normal 65 4" xfId="39256"/>
    <cellStyle name="Normal 65 4 2" xfId="39257"/>
    <cellStyle name="Normal 66" xfId="39258"/>
    <cellStyle name="Normal 66 2" xfId="39259"/>
    <cellStyle name="Normal 66 3" xfId="39260"/>
    <cellStyle name="Normal 66 4" xfId="39261"/>
    <cellStyle name="Normal 67" xfId="39262"/>
    <cellStyle name="Normal 67 2" xfId="39263"/>
    <cellStyle name="Normal 67 2 2" xfId="39264"/>
    <cellStyle name="Normal 67 2 3" xfId="39265"/>
    <cellStyle name="Normal 67 3" xfId="39266"/>
    <cellStyle name="Normal 67 3 2" xfId="39267"/>
    <cellStyle name="Normal 67 4" xfId="39268"/>
    <cellStyle name="Normal 67 5" xfId="39269"/>
    <cellStyle name="Normal 68" xfId="39270"/>
    <cellStyle name="Normal 68 2" xfId="39271"/>
    <cellStyle name="Normal 68 2 2" xfId="39272"/>
    <cellStyle name="Normal 68 3" xfId="39273"/>
    <cellStyle name="Normal 68 3 2" xfId="39274"/>
    <cellStyle name="Normal 68 4" xfId="39275"/>
    <cellStyle name="Normal 68 5" xfId="39276"/>
    <cellStyle name="Normal 68 5 10" xfId="39277"/>
    <cellStyle name="Normal 68 5 2" xfId="39278"/>
    <cellStyle name="Normal 68 5 2 2" xfId="39279"/>
    <cellStyle name="Normal 68 5 2 2 2" xfId="39280"/>
    <cellStyle name="Normal 68 5 2 2 2 2" xfId="39281"/>
    <cellStyle name="Normal 68 5 2 2 2 2 2" xfId="39282"/>
    <cellStyle name="Normal 68 5 2 2 2 2 3" xfId="39283"/>
    <cellStyle name="Normal 68 5 2 2 2 3" xfId="39284"/>
    <cellStyle name="Normal 68 5 2 2 2 4" xfId="39285"/>
    <cellStyle name="Normal 68 5 2 2 3" xfId="39286"/>
    <cellStyle name="Normal 68 5 2 2 3 2" xfId="39287"/>
    <cellStyle name="Normal 68 5 2 2 3 3" xfId="39288"/>
    <cellStyle name="Normal 68 5 2 2 4" xfId="39289"/>
    <cellStyle name="Normal 68 5 2 2 5" xfId="39290"/>
    <cellStyle name="Normal 68 5 2 3" xfId="39291"/>
    <cellStyle name="Normal 68 5 2 3 2" xfId="39292"/>
    <cellStyle name="Normal 68 5 2 3 2 2" xfId="39293"/>
    <cellStyle name="Normal 68 5 2 3 2 2 2" xfId="39294"/>
    <cellStyle name="Normal 68 5 2 3 2 2 3" xfId="39295"/>
    <cellStyle name="Normal 68 5 2 3 2 3" xfId="39296"/>
    <cellStyle name="Normal 68 5 2 3 2 4" xfId="39297"/>
    <cellStyle name="Normal 68 5 2 3 3" xfId="39298"/>
    <cellStyle name="Normal 68 5 2 3 3 2" xfId="39299"/>
    <cellStyle name="Normal 68 5 2 3 3 3" xfId="39300"/>
    <cellStyle name="Normal 68 5 2 3 4" xfId="39301"/>
    <cellStyle name="Normal 68 5 2 3 5" xfId="39302"/>
    <cellStyle name="Normal 68 5 2 4" xfId="39303"/>
    <cellStyle name="Normal 68 5 2 4 2" xfId="39304"/>
    <cellStyle name="Normal 68 5 2 4 2 2" xfId="39305"/>
    <cellStyle name="Normal 68 5 2 4 2 2 2" xfId="39306"/>
    <cellStyle name="Normal 68 5 2 4 2 2 3" xfId="39307"/>
    <cellStyle name="Normal 68 5 2 4 2 3" xfId="39308"/>
    <cellStyle name="Normal 68 5 2 4 2 4" xfId="39309"/>
    <cellStyle name="Normal 68 5 2 4 3" xfId="39310"/>
    <cellStyle name="Normal 68 5 2 4 3 2" xfId="39311"/>
    <cellStyle name="Normal 68 5 2 4 3 3" xfId="39312"/>
    <cellStyle name="Normal 68 5 2 4 4" xfId="39313"/>
    <cellStyle name="Normal 68 5 2 4 5" xfId="39314"/>
    <cellStyle name="Normal 68 5 2 5" xfId="39315"/>
    <cellStyle name="Normal 68 5 2 5 2" xfId="39316"/>
    <cellStyle name="Normal 68 5 2 5 2 2" xfId="39317"/>
    <cellStyle name="Normal 68 5 2 5 2 3" xfId="39318"/>
    <cellStyle name="Normal 68 5 2 5 3" xfId="39319"/>
    <cellStyle name="Normal 68 5 2 5 4" xfId="39320"/>
    <cellStyle name="Normal 68 5 2 6" xfId="39321"/>
    <cellStyle name="Normal 68 5 2 6 2" xfId="39322"/>
    <cellStyle name="Normal 68 5 2 6 3" xfId="39323"/>
    <cellStyle name="Normal 68 5 2 7" xfId="39324"/>
    <cellStyle name="Normal 68 5 2 7 2" xfId="39325"/>
    <cellStyle name="Normal 68 5 2 7 3" xfId="39326"/>
    <cellStyle name="Normal 68 5 2 8" xfId="39327"/>
    <cellStyle name="Normal 68 5 2 9" xfId="39328"/>
    <cellStyle name="Normal 68 5 3" xfId="39329"/>
    <cellStyle name="Normal 68 5 3 2" xfId="39330"/>
    <cellStyle name="Normal 68 5 3 2 2" xfId="39331"/>
    <cellStyle name="Normal 68 5 3 2 2 2" xfId="39332"/>
    <cellStyle name="Normal 68 5 3 2 2 2 2" xfId="39333"/>
    <cellStyle name="Normal 68 5 3 2 2 2 3" xfId="39334"/>
    <cellStyle name="Normal 68 5 3 2 2 3" xfId="39335"/>
    <cellStyle name="Normal 68 5 3 2 2 4" xfId="39336"/>
    <cellStyle name="Normal 68 5 3 2 3" xfId="39337"/>
    <cellStyle name="Normal 68 5 3 2 3 2" xfId="39338"/>
    <cellStyle name="Normal 68 5 3 2 3 3" xfId="39339"/>
    <cellStyle name="Normal 68 5 3 2 4" xfId="39340"/>
    <cellStyle name="Normal 68 5 3 2 5" xfId="39341"/>
    <cellStyle name="Normal 68 5 3 3" xfId="39342"/>
    <cellStyle name="Normal 68 5 3 3 2" xfId="39343"/>
    <cellStyle name="Normal 68 5 3 3 2 2" xfId="39344"/>
    <cellStyle name="Normal 68 5 3 3 2 3" xfId="39345"/>
    <cellStyle name="Normal 68 5 3 3 3" xfId="39346"/>
    <cellStyle name="Normal 68 5 3 3 4" xfId="39347"/>
    <cellStyle name="Normal 68 5 3 4" xfId="39348"/>
    <cellStyle name="Normal 68 5 3 4 2" xfId="39349"/>
    <cellStyle name="Normal 68 5 3 4 3" xfId="39350"/>
    <cellStyle name="Normal 68 5 3 5" xfId="39351"/>
    <cellStyle name="Normal 68 5 3 6" xfId="39352"/>
    <cellStyle name="Normal 68 5 4" xfId="39353"/>
    <cellStyle name="Normal 68 5 4 2" xfId="39354"/>
    <cellStyle name="Normal 68 5 4 2 2" xfId="39355"/>
    <cellStyle name="Normal 68 5 4 2 2 2" xfId="39356"/>
    <cellStyle name="Normal 68 5 4 2 2 2 2" xfId="39357"/>
    <cellStyle name="Normal 68 5 4 2 2 2 3" xfId="39358"/>
    <cellStyle name="Normal 68 5 4 2 2 3" xfId="39359"/>
    <cellStyle name="Normal 68 5 4 2 2 4" xfId="39360"/>
    <cellStyle name="Normal 68 5 4 2 3" xfId="39361"/>
    <cellStyle name="Normal 68 5 4 2 3 2" xfId="39362"/>
    <cellStyle name="Normal 68 5 4 2 3 3" xfId="39363"/>
    <cellStyle name="Normal 68 5 4 2 4" xfId="39364"/>
    <cellStyle name="Normal 68 5 4 2 5" xfId="39365"/>
    <cellStyle name="Normal 68 5 4 3" xfId="39366"/>
    <cellStyle name="Normal 68 5 4 3 2" xfId="39367"/>
    <cellStyle name="Normal 68 5 4 3 2 2" xfId="39368"/>
    <cellStyle name="Normal 68 5 4 3 2 3" xfId="39369"/>
    <cellStyle name="Normal 68 5 4 3 3" xfId="39370"/>
    <cellStyle name="Normal 68 5 4 3 4" xfId="39371"/>
    <cellStyle name="Normal 68 5 4 4" xfId="39372"/>
    <cellStyle name="Normal 68 5 4 4 2" xfId="39373"/>
    <cellStyle name="Normal 68 5 4 4 3" xfId="39374"/>
    <cellStyle name="Normal 68 5 4 5" xfId="39375"/>
    <cellStyle name="Normal 68 5 4 6" xfId="39376"/>
    <cellStyle name="Normal 68 5 5" xfId="39377"/>
    <cellStyle name="Normal 68 5 5 2" xfId="39378"/>
    <cellStyle name="Normal 68 5 5 2 2" xfId="39379"/>
    <cellStyle name="Normal 68 5 5 2 2 2" xfId="39380"/>
    <cellStyle name="Normal 68 5 5 2 2 3" xfId="39381"/>
    <cellStyle name="Normal 68 5 5 2 3" xfId="39382"/>
    <cellStyle name="Normal 68 5 5 2 4" xfId="39383"/>
    <cellStyle name="Normal 68 5 5 3" xfId="39384"/>
    <cellStyle name="Normal 68 5 5 3 2" xfId="39385"/>
    <cellStyle name="Normal 68 5 5 3 3" xfId="39386"/>
    <cellStyle name="Normal 68 5 5 4" xfId="39387"/>
    <cellStyle name="Normal 68 5 5 5" xfId="39388"/>
    <cellStyle name="Normal 68 5 6" xfId="39389"/>
    <cellStyle name="Normal 68 5 6 2" xfId="39390"/>
    <cellStyle name="Normal 68 5 6 2 2" xfId="39391"/>
    <cellStyle name="Normal 68 5 6 2 3" xfId="39392"/>
    <cellStyle name="Normal 68 5 6 3" xfId="39393"/>
    <cellStyle name="Normal 68 5 6 4" xfId="39394"/>
    <cellStyle name="Normal 68 5 7" xfId="39395"/>
    <cellStyle name="Normal 68 5 7 2" xfId="39396"/>
    <cellStyle name="Normal 68 5 7 3" xfId="39397"/>
    <cellStyle name="Normal 68 5 8" xfId="39398"/>
    <cellStyle name="Normal 68 5 8 2" xfId="39399"/>
    <cellStyle name="Normal 68 5 8 3" xfId="39400"/>
    <cellStyle name="Normal 68 5 9" xfId="39401"/>
    <cellStyle name="Normal 69" xfId="39402"/>
    <cellStyle name="Normal 69 2" xfId="39403"/>
    <cellStyle name="Normal 69 2 2" xfId="39404"/>
    <cellStyle name="Normal 69 3" xfId="39405"/>
    <cellStyle name="Normal 69 3 2" xfId="39406"/>
    <cellStyle name="Normal 69 4" xfId="39407"/>
    <cellStyle name="Normal 69 5" xfId="39408"/>
    <cellStyle name="Normal 69 5 10" xfId="39409"/>
    <cellStyle name="Normal 69 5 2" xfId="39410"/>
    <cellStyle name="Normal 69 5 2 2" xfId="39411"/>
    <cellStyle name="Normal 69 5 2 2 2" xfId="39412"/>
    <cellStyle name="Normal 69 5 2 2 2 2" xfId="39413"/>
    <cellStyle name="Normal 69 5 2 2 2 2 2" xfId="39414"/>
    <cellStyle name="Normal 69 5 2 2 2 2 3" xfId="39415"/>
    <cellStyle name="Normal 69 5 2 2 2 3" xfId="39416"/>
    <cellStyle name="Normal 69 5 2 2 2 4" xfId="39417"/>
    <cellStyle name="Normal 69 5 2 2 3" xfId="39418"/>
    <cellStyle name="Normal 69 5 2 2 3 2" xfId="39419"/>
    <cellStyle name="Normal 69 5 2 2 3 3" xfId="39420"/>
    <cellStyle name="Normal 69 5 2 2 4" xfId="39421"/>
    <cellStyle name="Normal 69 5 2 2 5" xfId="39422"/>
    <cellStyle name="Normal 69 5 2 3" xfId="39423"/>
    <cellStyle name="Normal 69 5 2 3 2" xfId="39424"/>
    <cellStyle name="Normal 69 5 2 3 2 2" xfId="39425"/>
    <cellStyle name="Normal 69 5 2 3 2 2 2" xfId="39426"/>
    <cellStyle name="Normal 69 5 2 3 2 2 3" xfId="39427"/>
    <cellStyle name="Normal 69 5 2 3 2 3" xfId="39428"/>
    <cellStyle name="Normal 69 5 2 3 2 4" xfId="39429"/>
    <cellStyle name="Normal 69 5 2 3 3" xfId="39430"/>
    <cellStyle name="Normal 69 5 2 3 3 2" xfId="39431"/>
    <cellStyle name="Normal 69 5 2 3 3 3" xfId="39432"/>
    <cellStyle name="Normal 69 5 2 3 4" xfId="39433"/>
    <cellStyle name="Normal 69 5 2 3 5" xfId="39434"/>
    <cellStyle name="Normal 69 5 2 4" xfId="39435"/>
    <cellStyle name="Normal 69 5 2 4 2" xfId="39436"/>
    <cellStyle name="Normal 69 5 2 4 2 2" xfId="39437"/>
    <cellStyle name="Normal 69 5 2 4 2 2 2" xfId="39438"/>
    <cellStyle name="Normal 69 5 2 4 2 2 3" xfId="39439"/>
    <cellStyle name="Normal 69 5 2 4 2 3" xfId="39440"/>
    <cellStyle name="Normal 69 5 2 4 2 4" xfId="39441"/>
    <cellStyle name="Normal 69 5 2 4 3" xfId="39442"/>
    <cellStyle name="Normal 69 5 2 4 3 2" xfId="39443"/>
    <cellStyle name="Normal 69 5 2 4 3 3" xfId="39444"/>
    <cellStyle name="Normal 69 5 2 4 4" xfId="39445"/>
    <cellStyle name="Normal 69 5 2 4 5" xfId="39446"/>
    <cellStyle name="Normal 69 5 2 5" xfId="39447"/>
    <cellStyle name="Normal 69 5 2 5 2" xfId="39448"/>
    <cellStyle name="Normal 69 5 2 5 2 2" xfId="39449"/>
    <cellStyle name="Normal 69 5 2 5 2 3" xfId="39450"/>
    <cellStyle name="Normal 69 5 2 5 3" xfId="39451"/>
    <cellStyle name="Normal 69 5 2 5 4" xfId="39452"/>
    <cellStyle name="Normal 69 5 2 6" xfId="39453"/>
    <cellStyle name="Normal 69 5 2 6 2" xfId="39454"/>
    <cellStyle name="Normal 69 5 2 6 3" xfId="39455"/>
    <cellStyle name="Normal 69 5 2 7" xfId="39456"/>
    <cellStyle name="Normal 69 5 2 7 2" xfId="39457"/>
    <cellStyle name="Normal 69 5 2 7 3" xfId="39458"/>
    <cellStyle name="Normal 69 5 2 8" xfId="39459"/>
    <cellStyle name="Normal 69 5 2 9" xfId="39460"/>
    <cellStyle name="Normal 69 5 3" xfId="39461"/>
    <cellStyle name="Normal 69 5 3 2" xfId="39462"/>
    <cellStyle name="Normal 69 5 3 2 2" xfId="39463"/>
    <cellStyle name="Normal 69 5 3 2 2 2" xfId="39464"/>
    <cellStyle name="Normal 69 5 3 2 2 2 2" xfId="39465"/>
    <cellStyle name="Normal 69 5 3 2 2 2 3" xfId="39466"/>
    <cellStyle name="Normal 69 5 3 2 2 3" xfId="39467"/>
    <cellStyle name="Normal 69 5 3 2 2 4" xfId="39468"/>
    <cellStyle name="Normal 69 5 3 2 3" xfId="39469"/>
    <cellStyle name="Normal 69 5 3 2 3 2" xfId="39470"/>
    <cellStyle name="Normal 69 5 3 2 3 3" xfId="39471"/>
    <cellStyle name="Normal 69 5 3 2 4" xfId="39472"/>
    <cellStyle name="Normal 69 5 3 2 5" xfId="39473"/>
    <cellStyle name="Normal 69 5 3 3" xfId="39474"/>
    <cellStyle name="Normal 69 5 3 3 2" xfId="39475"/>
    <cellStyle name="Normal 69 5 3 3 2 2" xfId="39476"/>
    <cellStyle name="Normal 69 5 3 3 2 3" xfId="39477"/>
    <cellStyle name="Normal 69 5 3 3 3" xfId="39478"/>
    <cellStyle name="Normal 69 5 3 3 4" xfId="39479"/>
    <cellStyle name="Normal 69 5 3 4" xfId="39480"/>
    <cellStyle name="Normal 69 5 3 4 2" xfId="39481"/>
    <cellStyle name="Normal 69 5 3 4 3" xfId="39482"/>
    <cellStyle name="Normal 69 5 3 5" xfId="39483"/>
    <cellStyle name="Normal 69 5 3 6" xfId="39484"/>
    <cellStyle name="Normal 69 5 4" xfId="39485"/>
    <cellStyle name="Normal 69 5 4 2" xfId="39486"/>
    <cellStyle name="Normal 69 5 4 2 2" xfId="39487"/>
    <cellStyle name="Normal 69 5 4 2 2 2" xfId="39488"/>
    <cellStyle name="Normal 69 5 4 2 2 2 2" xfId="39489"/>
    <cellStyle name="Normal 69 5 4 2 2 2 3" xfId="39490"/>
    <cellStyle name="Normal 69 5 4 2 2 3" xfId="39491"/>
    <cellStyle name="Normal 69 5 4 2 2 4" xfId="39492"/>
    <cellStyle name="Normal 69 5 4 2 3" xfId="39493"/>
    <cellStyle name="Normal 69 5 4 2 3 2" xfId="39494"/>
    <cellStyle name="Normal 69 5 4 2 3 3" xfId="39495"/>
    <cellStyle name="Normal 69 5 4 2 4" xfId="39496"/>
    <cellStyle name="Normal 69 5 4 2 5" xfId="39497"/>
    <cellStyle name="Normal 69 5 4 3" xfId="39498"/>
    <cellStyle name="Normal 69 5 4 3 2" xfId="39499"/>
    <cellStyle name="Normal 69 5 4 3 2 2" xfId="39500"/>
    <cellStyle name="Normal 69 5 4 3 2 3" xfId="39501"/>
    <cellStyle name="Normal 69 5 4 3 3" xfId="39502"/>
    <cellStyle name="Normal 69 5 4 3 4" xfId="39503"/>
    <cellStyle name="Normal 69 5 4 4" xfId="39504"/>
    <cellStyle name="Normal 69 5 4 4 2" xfId="39505"/>
    <cellStyle name="Normal 69 5 4 4 3" xfId="39506"/>
    <cellStyle name="Normal 69 5 4 5" xfId="39507"/>
    <cellStyle name="Normal 69 5 4 6" xfId="39508"/>
    <cellStyle name="Normal 69 5 5" xfId="39509"/>
    <cellStyle name="Normal 69 5 5 2" xfId="39510"/>
    <cellStyle name="Normal 69 5 5 2 2" xfId="39511"/>
    <cellStyle name="Normal 69 5 5 2 2 2" xfId="39512"/>
    <cellStyle name="Normal 69 5 5 2 2 3" xfId="39513"/>
    <cellStyle name="Normal 69 5 5 2 3" xfId="39514"/>
    <cellStyle name="Normal 69 5 5 2 4" xfId="39515"/>
    <cellStyle name="Normal 69 5 5 3" xfId="39516"/>
    <cellStyle name="Normal 69 5 5 3 2" xfId="39517"/>
    <cellStyle name="Normal 69 5 5 3 3" xfId="39518"/>
    <cellStyle name="Normal 69 5 5 4" xfId="39519"/>
    <cellStyle name="Normal 69 5 5 5" xfId="39520"/>
    <cellStyle name="Normal 69 5 6" xfId="39521"/>
    <cellStyle name="Normal 69 5 6 2" xfId="39522"/>
    <cellStyle name="Normal 69 5 6 2 2" xfId="39523"/>
    <cellStyle name="Normal 69 5 6 2 3" xfId="39524"/>
    <cellStyle name="Normal 69 5 6 3" xfId="39525"/>
    <cellStyle name="Normal 69 5 6 4" xfId="39526"/>
    <cellStyle name="Normal 69 5 7" xfId="39527"/>
    <cellStyle name="Normal 69 5 7 2" xfId="39528"/>
    <cellStyle name="Normal 69 5 7 3" xfId="39529"/>
    <cellStyle name="Normal 69 5 8" xfId="39530"/>
    <cellStyle name="Normal 69 5 8 2" xfId="39531"/>
    <cellStyle name="Normal 69 5 8 3" xfId="39532"/>
    <cellStyle name="Normal 69 5 9" xfId="39533"/>
    <cellStyle name="Normal 7" xfId="39534"/>
    <cellStyle name="Normal 7 10" xfId="39535"/>
    <cellStyle name="Normal 7 10 2" xfId="39536"/>
    <cellStyle name="Normal 7 10 2 2" xfId="39537"/>
    <cellStyle name="Normal 7 10 3" xfId="39538"/>
    <cellStyle name="Normal 7 11" xfId="39539"/>
    <cellStyle name="Normal 7 12" xfId="39540"/>
    <cellStyle name="Normal 7 17" xfId="39541"/>
    <cellStyle name="Normal 7 17 2" xfId="39542"/>
    <cellStyle name="Normal 7 17 2 2" xfId="39543"/>
    <cellStyle name="Normal 7 17 3" xfId="39544"/>
    <cellStyle name="Normal 7 2" xfId="39545"/>
    <cellStyle name="Normal 7 2 2" xfId="39546"/>
    <cellStyle name="Normal 7 2 2 2" xfId="39547"/>
    <cellStyle name="Normal 7 2 3" xfId="39548"/>
    <cellStyle name="Normal 7 2 4" xfId="39549"/>
    <cellStyle name="Normal 7 24" xfId="39550"/>
    <cellStyle name="Normal 7 24 2" xfId="39551"/>
    <cellStyle name="Normal 7 24 2 2" xfId="39552"/>
    <cellStyle name="Normal 7 24 3" xfId="39553"/>
    <cellStyle name="Normal 7 3" xfId="39554"/>
    <cellStyle name="Normal 7 3 2" xfId="39555"/>
    <cellStyle name="Normal 7 3 3" xfId="39556"/>
    <cellStyle name="Normal 7 4" xfId="39557"/>
    <cellStyle name="Normal 7 4 2" xfId="39558"/>
    <cellStyle name="Normal 7 4 3" xfId="39559"/>
    <cellStyle name="Normal 7 5" xfId="39560"/>
    <cellStyle name="Normal 7 5 2" xfId="39561"/>
    <cellStyle name="Normal 7 6" xfId="39562"/>
    <cellStyle name="Normal 7 7" xfId="39563"/>
    <cellStyle name="Normal 7 8" xfId="39564"/>
    <cellStyle name="Normal 7 9" xfId="39565"/>
    <cellStyle name="Normal 70" xfId="39566"/>
    <cellStyle name="Normal 70 2" xfId="39567"/>
    <cellStyle name="Normal 70 2 2" xfId="39568"/>
    <cellStyle name="Normal 70 3" xfId="39569"/>
    <cellStyle name="Normal 70 3 2" xfId="39570"/>
    <cellStyle name="Normal 70 4" xfId="39571"/>
    <cellStyle name="Normal 71" xfId="39572"/>
    <cellStyle name="Normal 71 2" xfId="39573"/>
    <cellStyle name="Normal 71 2 2" xfId="39574"/>
    <cellStyle name="Normal 71 3" xfId="39575"/>
    <cellStyle name="Normal 71 3 2" xfId="39576"/>
    <cellStyle name="Normal 71 4" xfId="39577"/>
    <cellStyle name="Normal 72" xfId="39578"/>
    <cellStyle name="Normal 72 2" xfId="39579"/>
    <cellStyle name="Normal 72 2 2" xfId="39580"/>
    <cellStyle name="Normal 72 3" xfId="39581"/>
    <cellStyle name="Normal 72 3 2" xfId="39582"/>
    <cellStyle name="Normal 72 4" xfId="39583"/>
    <cellStyle name="Normal 73" xfId="39584"/>
    <cellStyle name="Normal 73 2" xfId="39585"/>
    <cellStyle name="Normal 73 2 2" xfId="39586"/>
    <cellStyle name="Normal 73 3" xfId="39587"/>
    <cellStyle name="Normal 73 3 2" xfId="39588"/>
    <cellStyle name="Normal 73 4" xfId="39589"/>
    <cellStyle name="Normal 74" xfId="39590"/>
    <cellStyle name="Normal 74 2" xfId="39591"/>
    <cellStyle name="Normal 74 2 2" xfId="39592"/>
    <cellStyle name="Normal 74 3" xfId="39593"/>
    <cellStyle name="Normal 74 3 2" xfId="39594"/>
    <cellStyle name="Normal 74 4" xfId="39595"/>
    <cellStyle name="Normal 75" xfId="39596"/>
    <cellStyle name="Normal 75 2" xfId="39597"/>
    <cellStyle name="Normal 75 2 2" xfId="39598"/>
    <cellStyle name="Normal 75 3" xfId="39599"/>
    <cellStyle name="Normal 75 3 2" xfId="39600"/>
    <cellStyle name="Normal 75 4" xfId="39601"/>
    <cellStyle name="Normal 76" xfId="39602"/>
    <cellStyle name="Normal 76 2" xfId="39603"/>
    <cellStyle name="Normal 76 2 2" xfId="39604"/>
    <cellStyle name="Normal 76 3" xfId="39605"/>
    <cellStyle name="Normal 76 3 2" xfId="39606"/>
    <cellStyle name="Normal 76 4" xfId="39607"/>
    <cellStyle name="Normal 77" xfId="39608"/>
    <cellStyle name="Normal 77 2" xfId="39609"/>
    <cellStyle name="Normal 77 2 2" xfId="39610"/>
    <cellStyle name="Normal 77 2 3" xfId="39611"/>
    <cellStyle name="Normal 77 3" xfId="39612"/>
    <cellStyle name="Normal 77 3 2" xfId="39613"/>
    <cellStyle name="Normal 77 4" xfId="39614"/>
    <cellStyle name="Normal 78" xfId="39615"/>
    <cellStyle name="Normal 78 2" xfId="39616"/>
    <cellStyle name="Normal 78 2 2" xfId="39617"/>
    <cellStyle name="Normal 78 3" xfId="39618"/>
    <cellStyle name="Normal 79" xfId="39619"/>
    <cellStyle name="Normal 79 2" xfId="39620"/>
    <cellStyle name="Normal 79 2 2" xfId="39621"/>
    <cellStyle name="Normal 79 3" xfId="39622"/>
    <cellStyle name="Normal 8" xfId="39623"/>
    <cellStyle name="Normal 8 17" xfId="39624"/>
    <cellStyle name="Normal 8 17 2" xfId="39625"/>
    <cellStyle name="Normal 8 17 2 2" xfId="39626"/>
    <cellStyle name="Normal 8 17 3" xfId="39627"/>
    <cellStyle name="Normal 8 2" xfId="39628"/>
    <cellStyle name="Normal 8 2 2" xfId="39629"/>
    <cellStyle name="Normal 8 2 2 2" xfId="39630"/>
    <cellStyle name="Normal 8 2 2 2 2" xfId="39631"/>
    <cellStyle name="Normal 8 2 2 3" xfId="39632"/>
    <cellStyle name="Normal 8 2 3" xfId="39633"/>
    <cellStyle name="Normal 8 2 3 2" xfId="39634"/>
    <cellStyle name="Normal 8 3" xfId="39635"/>
    <cellStyle name="Normal 8 3 2" xfId="39636"/>
    <cellStyle name="Normal 8 3 3" xfId="39637"/>
    <cellStyle name="Normal 8 4" xfId="39638"/>
    <cellStyle name="Normal 8 4 2" xfId="39639"/>
    <cellStyle name="Normal 8 4 2 2" xfId="39640"/>
    <cellStyle name="Normal 8 4 3" xfId="39641"/>
    <cellStyle name="Normal 8 4 4" xfId="39642"/>
    <cellStyle name="Normal 8 5" xfId="39643"/>
    <cellStyle name="Normal 8 5 2" xfId="39644"/>
    <cellStyle name="Normal 8 63" xfId="39645"/>
    <cellStyle name="Normal 8 63 2" xfId="39646"/>
    <cellStyle name="Normal 8 63 2 2" xfId="39647"/>
    <cellStyle name="Normal 8 63 3" xfId="39648"/>
    <cellStyle name="Normal 80" xfId="39649"/>
    <cellStyle name="Normal 80 2" xfId="39650"/>
    <cellStyle name="Normal 80 2 2" xfId="39651"/>
    <cellStyle name="Normal 80 3" xfId="39652"/>
    <cellStyle name="Normal 80 4" xfId="39653"/>
    <cellStyle name="Normal 81" xfId="39654"/>
    <cellStyle name="Normal 81 2" xfId="39655"/>
    <cellStyle name="Normal 81 2 2" xfId="39656"/>
    <cellStyle name="Normal 81 3" xfId="39657"/>
    <cellStyle name="Normal 82" xfId="39658"/>
    <cellStyle name="Normal 82 2" xfId="39659"/>
    <cellStyle name="Normal 82 2 2" xfId="39660"/>
    <cellStyle name="Normal 82 3" xfId="39661"/>
    <cellStyle name="Normal 83" xfId="39662"/>
    <cellStyle name="Normal 83 2" xfId="39663"/>
    <cellStyle name="Normal 83 2 2" xfId="39664"/>
    <cellStyle name="Normal 83 3" xfId="39665"/>
    <cellStyle name="Normal 84" xfId="39666"/>
    <cellStyle name="Normal 84 2" xfId="39667"/>
    <cellStyle name="Normal 84 2 2" xfId="39668"/>
    <cellStyle name="Normal 84 3" xfId="39669"/>
    <cellStyle name="Normal 85" xfId="39670"/>
    <cellStyle name="Normal 85 2" xfId="39671"/>
    <cellStyle name="Normal 85 2 2" xfId="39672"/>
    <cellStyle name="Normal 85 3" xfId="39673"/>
    <cellStyle name="Normal 86" xfId="39674"/>
    <cellStyle name="Normal 86 2" xfId="39675"/>
    <cellStyle name="Normal 86 2 2" xfId="39676"/>
    <cellStyle name="Normal 86 3" xfId="39677"/>
    <cellStyle name="Normal 87" xfId="39678"/>
    <cellStyle name="Normal 87 2" xfId="39679"/>
    <cellStyle name="Normal 87 2 2" xfId="39680"/>
    <cellStyle name="Normal 87 3" xfId="39681"/>
    <cellStyle name="Normal 88" xfId="39682"/>
    <cellStyle name="Normal 88 2" xfId="39683"/>
    <cellStyle name="Normal 88 2 2" xfId="39684"/>
    <cellStyle name="Normal 88 3" xfId="39685"/>
    <cellStyle name="Normal 89" xfId="39686"/>
    <cellStyle name="Normal 89 2" xfId="39687"/>
    <cellStyle name="Normal 89 2 2" xfId="39688"/>
    <cellStyle name="Normal 89 3" xfId="39689"/>
    <cellStyle name="Normal 89 4" xfId="39690"/>
    <cellStyle name="Normal 9" xfId="39691"/>
    <cellStyle name="Normal 9 17" xfId="39692"/>
    <cellStyle name="Normal 9 17 2" xfId="39693"/>
    <cellStyle name="Normal 9 17 2 2" xfId="39694"/>
    <cellStyle name="Normal 9 17 3" xfId="39695"/>
    <cellStyle name="Normal 9 2" xfId="39696"/>
    <cellStyle name="Normal 9 2 2" xfId="39697"/>
    <cellStyle name="Normal 9 2 2 2" xfId="39698"/>
    <cellStyle name="Normal 9 2 3" xfId="39699"/>
    <cellStyle name="Normal 9 3" xfId="39700"/>
    <cellStyle name="Normal 9 3 2" xfId="39701"/>
    <cellStyle name="Normal 9 3 3" xfId="39702"/>
    <cellStyle name="Normal 9 3 4" xfId="39703"/>
    <cellStyle name="Normal 9 4" xfId="39704"/>
    <cellStyle name="Normal 9 4 2" xfId="39705"/>
    <cellStyle name="Normal 9 4 3" xfId="39706"/>
    <cellStyle name="Normal 9 5" xfId="39707"/>
    <cellStyle name="Normal 90" xfId="39708"/>
    <cellStyle name="Normal 90 2" xfId="39709"/>
    <cellStyle name="Normal 90 2 2" xfId="39710"/>
    <cellStyle name="Normal 90 3" xfId="39711"/>
    <cellStyle name="Normal 91" xfId="39712"/>
    <cellStyle name="Normal 91 2" xfId="39713"/>
    <cellStyle name="Normal 91 2 2" xfId="39714"/>
    <cellStyle name="Normal 91 3" xfId="39715"/>
    <cellStyle name="Normal 92" xfId="39716"/>
    <cellStyle name="Normal 92 2" xfId="39717"/>
    <cellStyle name="Normal 92 2 2" xfId="39718"/>
    <cellStyle name="Normal 92 3" xfId="39719"/>
    <cellStyle name="Normal 93" xfId="39720"/>
    <cellStyle name="Normal 93 2" xfId="39721"/>
    <cellStyle name="Normal 93 2 2" xfId="39722"/>
    <cellStyle name="Normal 93 3" xfId="39723"/>
    <cellStyle name="Normal 94" xfId="39724"/>
    <cellStyle name="Normal 94 2" xfId="39725"/>
    <cellStyle name="Normal 94 2 2" xfId="39726"/>
    <cellStyle name="Normal 94 3" xfId="39727"/>
    <cellStyle name="Normal 95" xfId="39728"/>
    <cellStyle name="Normal 95 2" xfId="39729"/>
    <cellStyle name="Normal 95 2 2" xfId="39730"/>
    <cellStyle name="Normal 95 3" xfId="39731"/>
    <cellStyle name="Normal 96" xfId="39732"/>
    <cellStyle name="Normal 96 2" xfId="39733"/>
    <cellStyle name="Normal 96 2 2" xfId="39734"/>
    <cellStyle name="Normal 96 3" xfId="39735"/>
    <cellStyle name="Normal 97" xfId="39736"/>
    <cellStyle name="Normal 97 2" xfId="39737"/>
    <cellStyle name="Normal 97 2 2" xfId="39738"/>
    <cellStyle name="Normal 97 3" xfId="39739"/>
    <cellStyle name="Normal 97 4" xfId="39740"/>
    <cellStyle name="Normal 98" xfId="39741"/>
    <cellStyle name="Normal 98 2" xfId="39742"/>
    <cellStyle name="Normal 98 2 2" xfId="39743"/>
    <cellStyle name="Normal 98 3" xfId="39744"/>
    <cellStyle name="Normal 99" xfId="39745"/>
    <cellStyle name="Normal 99 2" xfId="39746"/>
    <cellStyle name="Normal 99 2 2" xfId="39747"/>
    <cellStyle name="Normal 99 3" xfId="39748"/>
    <cellStyle name="Normal 99 4" xfId="39749"/>
    <cellStyle name="Note 2" xfId="39750"/>
    <cellStyle name="Note 2 10" xfId="39751"/>
    <cellStyle name="Note 2 11" xfId="39752"/>
    <cellStyle name="Note 2 12" xfId="39753"/>
    <cellStyle name="Note 2 13" xfId="39754"/>
    <cellStyle name="Note 2 14" xfId="39755"/>
    <cellStyle name="Note 2 15" xfId="39756"/>
    <cellStyle name="Note 2 16" xfId="39757"/>
    <cellStyle name="Note 2 17" xfId="39758"/>
    <cellStyle name="Note 2 18" xfId="39759"/>
    <cellStyle name="Note 2 19" xfId="39760"/>
    <cellStyle name="Note 2 2" xfId="39761"/>
    <cellStyle name="Note 2 2 10" xfId="39762"/>
    <cellStyle name="Note 2 2 11" xfId="39763"/>
    <cellStyle name="Note 2 2 12" xfId="39764"/>
    <cellStyle name="Note 2 2 13" xfId="39765"/>
    <cellStyle name="Note 2 2 14" xfId="39766"/>
    <cellStyle name="Note 2 2 15" xfId="39767"/>
    <cellStyle name="Note 2 2 16" xfId="39768"/>
    <cellStyle name="Note 2 2 17" xfId="39769"/>
    <cellStyle name="Note 2 2 18" xfId="39770"/>
    <cellStyle name="Note 2 2 19" xfId="39771"/>
    <cellStyle name="Note 2 2 2" xfId="39772"/>
    <cellStyle name="Note 2 2 2 10" xfId="39773"/>
    <cellStyle name="Note 2 2 2 11" xfId="39774"/>
    <cellStyle name="Note 2 2 2 12" xfId="39775"/>
    <cellStyle name="Note 2 2 2 13" xfId="39776"/>
    <cellStyle name="Note 2 2 2 14" xfId="39777"/>
    <cellStyle name="Note 2 2 2 15" xfId="39778"/>
    <cellStyle name="Note 2 2 2 16" xfId="39779"/>
    <cellStyle name="Note 2 2 2 17" xfId="39780"/>
    <cellStyle name="Note 2 2 2 18" xfId="39781"/>
    <cellStyle name="Note 2 2 2 19" xfId="39782"/>
    <cellStyle name="Note 2 2 2 2" xfId="39783"/>
    <cellStyle name="Note 2 2 2 2 2" xfId="39784"/>
    <cellStyle name="Note 2 2 2 2 2 2" xfId="39785"/>
    <cellStyle name="Note 2 2 2 2 3" xfId="39786"/>
    <cellStyle name="Note 2 2 2 3" xfId="39787"/>
    <cellStyle name="Note 2 2 2 4" xfId="39788"/>
    <cellStyle name="Note 2 2 2 5" xfId="39789"/>
    <cellStyle name="Note 2 2 2 6" xfId="39790"/>
    <cellStyle name="Note 2 2 2 7" xfId="39791"/>
    <cellStyle name="Note 2 2 2 8" xfId="39792"/>
    <cellStyle name="Note 2 2 2 9" xfId="39793"/>
    <cellStyle name="Note 2 2 20" xfId="39794"/>
    <cellStyle name="Note 2 2 3" xfId="39795"/>
    <cellStyle name="Note 2 2 4" xfId="39796"/>
    <cellStyle name="Note 2 2 5" xfId="39797"/>
    <cellStyle name="Note 2 2 6" xfId="39798"/>
    <cellStyle name="Note 2 2 7" xfId="39799"/>
    <cellStyle name="Note 2 2 8" xfId="39800"/>
    <cellStyle name="Note 2 2 9" xfId="39801"/>
    <cellStyle name="Note 2 20" xfId="39802"/>
    <cellStyle name="Note 2 21" xfId="39803"/>
    <cellStyle name="Note 2 22" xfId="39804"/>
    <cellStyle name="Note 2 23" xfId="39805"/>
    <cellStyle name="Note 2 24" xfId="39806"/>
    <cellStyle name="Note 2 25" xfId="39807"/>
    <cellStyle name="Note 2 3" xfId="39808"/>
    <cellStyle name="Note 2 3 10" xfId="39809"/>
    <cellStyle name="Note 2 3 11" xfId="39810"/>
    <cellStyle name="Note 2 3 12" xfId="39811"/>
    <cellStyle name="Note 2 3 13" xfId="39812"/>
    <cellStyle name="Note 2 3 14" xfId="39813"/>
    <cellStyle name="Note 2 3 15" xfId="39814"/>
    <cellStyle name="Note 2 3 16" xfId="39815"/>
    <cellStyle name="Note 2 3 17" xfId="39816"/>
    <cellStyle name="Note 2 3 18" xfId="39817"/>
    <cellStyle name="Note 2 3 19" xfId="39818"/>
    <cellStyle name="Note 2 3 2" xfId="39819"/>
    <cellStyle name="Note 2 3 2 10" xfId="39820"/>
    <cellStyle name="Note 2 3 2 11" xfId="39821"/>
    <cellStyle name="Note 2 3 2 12" xfId="39822"/>
    <cellStyle name="Note 2 3 2 13" xfId="39823"/>
    <cellStyle name="Note 2 3 2 14" xfId="39824"/>
    <cellStyle name="Note 2 3 2 15" xfId="39825"/>
    <cellStyle name="Note 2 3 2 16" xfId="39826"/>
    <cellStyle name="Note 2 3 2 17" xfId="39827"/>
    <cellStyle name="Note 2 3 2 18" xfId="39828"/>
    <cellStyle name="Note 2 3 2 19" xfId="39829"/>
    <cellStyle name="Note 2 3 2 2" xfId="39830"/>
    <cellStyle name="Note 2 3 2 2 2" xfId="39831"/>
    <cellStyle name="Note 2 3 2 3" xfId="39832"/>
    <cellStyle name="Note 2 3 2 4" xfId="39833"/>
    <cellStyle name="Note 2 3 2 5" xfId="39834"/>
    <cellStyle name="Note 2 3 2 6" xfId="39835"/>
    <cellStyle name="Note 2 3 2 7" xfId="39836"/>
    <cellStyle name="Note 2 3 2 8" xfId="39837"/>
    <cellStyle name="Note 2 3 2 9" xfId="39838"/>
    <cellStyle name="Note 2 3 20" xfId="39839"/>
    <cellStyle name="Note 2 3 3" xfId="39840"/>
    <cellStyle name="Note 2 3 4" xfId="39841"/>
    <cellStyle name="Note 2 3 5" xfId="39842"/>
    <cellStyle name="Note 2 3 6" xfId="39843"/>
    <cellStyle name="Note 2 3 7" xfId="39844"/>
    <cellStyle name="Note 2 3 8" xfId="39845"/>
    <cellStyle name="Note 2 3 9" xfId="39846"/>
    <cellStyle name="Note 2 4" xfId="39847"/>
    <cellStyle name="Note 2 4 10" xfId="39848"/>
    <cellStyle name="Note 2 4 11" xfId="39849"/>
    <cellStyle name="Note 2 4 12" xfId="39850"/>
    <cellStyle name="Note 2 4 13" xfId="39851"/>
    <cellStyle name="Note 2 4 14" xfId="39852"/>
    <cellStyle name="Note 2 4 15" xfId="39853"/>
    <cellStyle name="Note 2 4 16" xfId="39854"/>
    <cellStyle name="Note 2 4 17" xfId="39855"/>
    <cellStyle name="Note 2 4 18" xfId="39856"/>
    <cellStyle name="Note 2 4 19" xfId="39857"/>
    <cellStyle name="Note 2 4 2" xfId="39858"/>
    <cellStyle name="Note 2 4 3" xfId="39859"/>
    <cellStyle name="Note 2 4 4" xfId="39860"/>
    <cellStyle name="Note 2 4 5" xfId="39861"/>
    <cellStyle name="Note 2 4 6" xfId="39862"/>
    <cellStyle name="Note 2 4 7" xfId="39863"/>
    <cellStyle name="Note 2 4 8" xfId="39864"/>
    <cellStyle name="Note 2 4 9" xfId="39865"/>
    <cellStyle name="Note 2 5" xfId="39866"/>
    <cellStyle name="Note 2 6" xfId="39867"/>
    <cellStyle name="Note 2 7" xfId="39868"/>
    <cellStyle name="Note 2 8" xfId="39869"/>
    <cellStyle name="Note 2 9" xfId="39870"/>
    <cellStyle name="Note 3" xfId="39871"/>
    <cellStyle name="Note 3 10" xfId="39872"/>
    <cellStyle name="Note 3 11" xfId="39873"/>
    <cellStyle name="Note 3 12" xfId="39874"/>
    <cellStyle name="Note 3 13" xfId="39875"/>
    <cellStyle name="Note 3 14" xfId="39876"/>
    <cellStyle name="Note 3 15" xfId="39877"/>
    <cellStyle name="Note 3 16" xfId="39878"/>
    <cellStyle name="Note 3 17" xfId="39879"/>
    <cellStyle name="Note 3 18" xfId="39880"/>
    <cellStyle name="Note 3 19" xfId="39881"/>
    <cellStyle name="Note 3 2" xfId="39882"/>
    <cellStyle name="Note 3 2 10" xfId="39883"/>
    <cellStyle name="Note 3 2 11" xfId="39884"/>
    <cellStyle name="Note 3 2 12" xfId="39885"/>
    <cellStyle name="Note 3 2 13" xfId="39886"/>
    <cellStyle name="Note 3 2 14" xfId="39887"/>
    <cellStyle name="Note 3 2 15" xfId="39888"/>
    <cellStyle name="Note 3 2 16" xfId="39889"/>
    <cellStyle name="Note 3 2 17" xfId="39890"/>
    <cellStyle name="Note 3 2 18" xfId="39891"/>
    <cellStyle name="Note 3 2 19" xfId="39892"/>
    <cellStyle name="Note 3 2 2" xfId="39893"/>
    <cellStyle name="Note 3 2 2 10" xfId="39894"/>
    <cellStyle name="Note 3 2 2 11" xfId="39895"/>
    <cellStyle name="Note 3 2 2 12" xfId="39896"/>
    <cellStyle name="Note 3 2 2 13" xfId="39897"/>
    <cellStyle name="Note 3 2 2 14" xfId="39898"/>
    <cellStyle name="Note 3 2 2 15" xfId="39899"/>
    <cellStyle name="Note 3 2 2 16" xfId="39900"/>
    <cellStyle name="Note 3 2 2 17" xfId="39901"/>
    <cellStyle name="Note 3 2 2 18" xfId="39902"/>
    <cellStyle name="Note 3 2 2 19" xfId="39903"/>
    <cellStyle name="Note 3 2 2 2" xfId="39904"/>
    <cellStyle name="Note 3 2 2 3" xfId="39905"/>
    <cellStyle name="Note 3 2 2 4" xfId="39906"/>
    <cellStyle name="Note 3 2 2 5" xfId="39907"/>
    <cellStyle name="Note 3 2 2 6" xfId="39908"/>
    <cellStyle name="Note 3 2 2 7" xfId="39909"/>
    <cellStyle name="Note 3 2 2 8" xfId="39910"/>
    <cellStyle name="Note 3 2 2 9" xfId="39911"/>
    <cellStyle name="Note 3 2 20" xfId="39912"/>
    <cellStyle name="Note 3 2 3" xfId="39913"/>
    <cellStyle name="Note 3 2 4" xfId="39914"/>
    <cellStyle name="Note 3 2 5" xfId="39915"/>
    <cellStyle name="Note 3 2 6" xfId="39916"/>
    <cellStyle name="Note 3 2 7" xfId="39917"/>
    <cellStyle name="Note 3 2 8" xfId="39918"/>
    <cellStyle name="Note 3 2 9" xfId="39919"/>
    <cellStyle name="Note 3 20" xfId="39920"/>
    <cellStyle name="Note 3 21" xfId="39921"/>
    <cellStyle name="Note 3 22" xfId="39922"/>
    <cellStyle name="Note 3 3" xfId="39923"/>
    <cellStyle name="Note 3 3 10" xfId="39924"/>
    <cellStyle name="Note 3 3 11" xfId="39925"/>
    <cellStyle name="Note 3 3 12" xfId="39926"/>
    <cellStyle name="Note 3 3 13" xfId="39927"/>
    <cellStyle name="Note 3 3 14" xfId="39928"/>
    <cellStyle name="Note 3 3 15" xfId="39929"/>
    <cellStyle name="Note 3 3 16" xfId="39930"/>
    <cellStyle name="Note 3 3 17" xfId="39931"/>
    <cellStyle name="Note 3 3 18" xfId="39932"/>
    <cellStyle name="Note 3 3 19" xfId="39933"/>
    <cellStyle name="Note 3 3 2" xfId="39934"/>
    <cellStyle name="Note 3 3 2 10" xfId="39935"/>
    <cellStyle name="Note 3 3 2 11" xfId="39936"/>
    <cellStyle name="Note 3 3 2 12" xfId="39937"/>
    <cellStyle name="Note 3 3 2 13" xfId="39938"/>
    <cellStyle name="Note 3 3 2 14" xfId="39939"/>
    <cellStyle name="Note 3 3 2 15" xfId="39940"/>
    <cellStyle name="Note 3 3 2 16" xfId="39941"/>
    <cellStyle name="Note 3 3 2 17" xfId="39942"/>
    <cellStyle name="Note 3 3 2 18" xfId="39943"/>
    <cellStyle name="Note 3 3 2 19" xfId="39944"/>
    <cellStyle name="Note 3 3 2 2" xfId="39945"/>
    <cellStyle name="Note 3 3 2 3" xfId="39946"/>
    <cellStyle name="Note 3 3 2 4" xfId="39947"/>
    <cellStyle name="Note 3 3 2 5" xfId="39948"/>
    <cellStyle name="Note 3 3 2 6" xfId="39949"/>
    <cellStyle name="Note 3 3 2 7" xfId="39950"/>
    <cellStyle name="Note 3 3 2 8" xfId="39951"/>
    <cellStyle name="Note 3 3 2 9" xfId="39952"/>
    <cellStyle name="Note 3 3 20" xfId="39953"/>
    <cellStyle name="Note 3 3 3" xfId="39954"/>
    <cellStyle name="Note 3 3 4" xfId="39955"/>
    <cellStyle name="Note 3 3 5" xfId="39956"/>
    <cellStyle name="Note 3 3 6" xfId="39957"/>
    <cellStyle name="Note 3 3 7" xfId="39958"/>
    <cellStyle name="Note 3 3 8" xfId="39959"/>
    <cellStyle name="Note 3 3 9" xfId="39960"/>
    <cellStyle name="Note 3 4" xfId="39961"/>
    <cellStyle name="Note 3 4 10" xfId="39962"/>
    <cellStyle name="Note 3 4 11" xfId="39963"/>
    <cellStyle name="Note 3 4 12" xfId="39964"/>
    <cellStyle name="Note 3 4 13" xfId="39965"/>
    <cellStyle name="Note 3 4 14" xfId="39966"/>
    <cellStyle name="Note 3 4 15" xfId="39967"/>
    <cellStyle name="Note 3 4 16" xfId="39968"/>
    <cellStyle name="Note 3 4 17" xfId="39969"/>
    <cellStyle name="Note 3 4 18" xfId="39970"/>
    <cellStyle name="Note 3 4 19" xfId="39971"/>
    <cellStyle name="Note 3 4 2" xfId="39972"/>
    <cellStyle name="Note 3 4 3" xfId="39973"/>
    <cellStyle name="Note 3 4 4" xfId="39974"/>
    <cellStyle name="Note 3 4 5" xfId="39975"/>
    <cellStyle name="Note 3 4 6" xfId="39976"/>
    <cellStyle name="Note 3 4 7" xfId="39977"/>
    <cellStyle name="Note 3 4 8" xfId="39978"/>
    <cellStyle name="Note 3 4 9" xfId="39979"/>
    <cellStyle name="Note 3 5" xfId="39980"/>
    <cellStyle name="Note 3 6" xfId="39981"/>
    <cellStyle name="Note 3 7" xfId="39982"/>
    <cellStyle name="Note 3 8" xfId="39983"/>
    <cellStyle name="Note 3 9" xfId="39984"/>
    <cellStyle name="Note 4" xfId="39985"/>
    <cellStyle name="Note 4 10" xfId="39986"/>
    <cellStyle name="Note 4 11" xfId="39987"/>
    <cellStyle name="Note 4 12" xfId="39988"/>
    <cellStyle name="Note 4 13" xfId="39989"/>
    <cellStyle name="Note 4 14" xfId="39990"/>
    <cellStyle name="Note 4 15" xfId="39991"/>
    <cellStyle name="Note 4 16" xfId="39992"/>
    <cellStyle name="Note 4 17" xfId="39993"/>
    <cellStyle name="Note 4 18" xfId="39994"/>
    <cellStyle name="Note 4 19" xfId="39995"/>
    <cellStyle name="Note 4 2" xfId="39996"/>
    <cellStyle name="Note 4 2 10" xfId="39997"/>
    <cellStyle name="Note 4 2 11" xfId="39998"/>
    <cellStyle name="Note 4 2 12" xfId="39999"/>
    <cellStyle name="Note 4 2 13" xfId="40000"/>
    <cellStyle name="Note 4 2 14" xfId="40001"/>
    <cellStyle name="Note 4 2 15" xfId="40002"/>
    <cellStyle name="Note 4 2 16" xfId="40003"/>
    <cellStyle name="Note 4 2 17" xfId="40004"/>
    <cellStyle name="Note 4 2 18" xfId="40005"/>
    <cellStyle name="Note 4 2 19" xfId="40006"/>
    <cellStyle name="Note 4 2 2" xfId="40007"/>
    <cellStyle name="Note 4 2 2 10" xfId="40008"/>
    <cellStyle name="Note 4 2 2 11" xfId="40009"/>
    <cellStyle name="Note 4 2 2 12" xfId="40010"/>
    <cellStyle name="Note 4 2 2 13" xfId="40011"/>
    <cellStyle name="Note 4 2 2 14" xfId="40012"/>
    <cellStyle name="Note 4 2 2 15" xfId="40013"/>
    <cellStyle name="Note 4 2 2 16" xfId="40014"/>
    <cellStyle name="Note 4 2 2 17" xfId="40015"/>
    <cellStyle name="Note 4 2 2 18" xfId="40016"/>
    <cellStyle name="Note 4 2 2 19" xfId="40017"/>
    <cellStyle name="Note 4 2 2 2" xfId="40018"/>
    <cellStyle name="Note 4 2 2 3" xfId="40019"/>
    <cellStyle name="Note 4 2 2 4" xfId="40020"/>
    <cellStyle name="Note 4 2 2 5" xfId="40021"/>
    <cellStyle name="Note 4 2 2 6" xfId="40022"/>
    <cellStyle name="Note 4 2 2 7" xfId="40023"/>
    <cellStyle name="Note 4 2 2 8" xfId="40024"/>
    <cellStyle name="Note 4 2 2 9" xfId="40025"/>
    <cellStyle name="Note 4 2 20" xfId="40026"/>
    <cellStyle name="Note 4 2 3" xfId="40027"/>
    <cellStyle name="Note 4 2 4" xfId="40028"/>
    <cellStyle name="Note 4 2 5" xfId="40029"/>
    <cellStyle name="Note 4 2 6" xfId="40030"/>
    <cellStyle name="Note 4 2 7" xfId="40031"/>
    <cellStyle name="Note 4 2 8" xfId="40032"/>
    <cellStyle name="Note 4 2 9" xfId="40033"/>
    <cellStyle name="Note 4 20" xfId="40034"/>
    <cellStyle name="Note 4 21" xfId="40035"/>
    <cellStyle name="Note 4 22" xfId="40036"/>
    <cellStyle name="Note 4 3" xfId="40037"/>
    <cellStyle name="Note 4 3 10" xfId="40038"/>
    <cellStyle name="Note 4 3 11" xfId="40039"/>
    <cellStyle name="Note 4 3 12" xfId="40040"/>
    <cellStyle name="Note 4 3 13" xfId="40041"/>
    <cellStyle name="Note 4 3 14" xfId="40042"/>
    <cellStyle name="Note 4 3 15" xfId="40043"/>
    <cellStyle name="Note 4 3 16" xfId="40044"/>
    <cellStyle name="Note 4 3 17" xfId="40045"/>
    <cellStyle name="Note 4 3 18" xfId="40046"/>
    <cellStyle name="Note 4 3 19" xfId="40047"/>
    <cellStyle name="Note 4 3 2" xfId="40048"/>
    <cellStyle name="Note 4 3 2 10" xfId="40049"/>
    <cellStyle name="Note 4 3 2 11" xfId="40050"/>
    <cellStyle name="Note 4 3 2 12" xfId="40051"/>
    <cellStyle name="Note 4 3 2 13" xfId="40052"/>
    <cellStyle name="Note 4 3 2 14" xfId="40053"/>
    <cellStyle name="Note 4 3 2 15" xfId="40054"/>
    <cellStyle name="Note 4 3 2 16" xfId="40055"/>
    <cellStyle name="Note 4 3 2 17" xfId="40056"/>
    <cellStyle name="Note 4 3 2 18" xfId="40057"/>
    <cellStyle name="Note 4 3 2 19" xfId="40058"/>
    <cellStyle name="Note 4 3 2 2" xfId="40059"/>
    <cellStyle name="Note 4 3 2 3" xfId="40060"/>
    <cellStyle name="Note 4 3 2 4" xfId="40061"/>
    <cellStyle name="Note 4 3 2 5" xfId="40062"/>
    <cellStyle name="Note 4 3 2 6" xfId="40063"/>
    <cellStyle name="Note 4 3 2 7" xfId="40064"/>
    <cellStyle name="Note 4 3 2 8" xfId="40065"/>
    <cellStyle name="Note 4 3 2 9" xfId="40066"/>
    <cellStyle name="Note 4 3 20" xfId="40067"/>
    <cellStyle name="Note 4 3 3" xfId="40068"/>
    <cellStyle name="Note 4 3 4" xfId="40069"/>
    <cellStyle name="Note 4 3 5" xfId="40070"/>
    <cellStyle name="Note 4 3 6" xfId="40071"/>
    <cellStyle name="Note 4 3 7" xfId="40072"/>
    <cellStyle name="Note 4 3 8" xfId="40073"/>
    <cellStyle name="Note 4 3 9" xfId="40074"/>
    <cellStyle name="Note 4 4" xfId="40075"/>
    <cellStyle name="Note 4 4 10" xfId="40076"/>
    <cellStyle name="Note 4 4 11" xfId="40077"/>
    <cellStyle name="Note 4 4 12" xfId="40078"/>
    <cellStyle name="Note 4 4 13" xfId="40079"/>
    <cellStyle name="Note 4 4 14" xfId="40080"/>
    <cellStyle name="Note 4 4 15" xfId="40081"/>
    <cellStyle name="Note 4 4 16" xfId="40082"/>
    <cellStyle name="Note 4 4 17" xfId="40083"/>
    <cellStyle name="Note 4 4 18" xfId="40084"/>
    <cellStyle name="Note 4 4 19" xfId="40085"/>
    <cellStyle name="Note 4 4 2" xfId="40086"/>
    <cellStyle name="Note 4 4 3" xfId="40087"/>
    <cellStyle name="Note 4 4 4" xfId="40088"/>
    <cellStyle name="Note 4 4 5" xfId="40089"/>
    <cellStyle name="Note 4 4 6" xfId="40090"/>
    <cellStyle name="Note 4 4 7" xfId="40091"/>
    <cellStyle name="Note 4 4 8" xfId="40092"/>
    <cellStyle name="Note 4 4 9" xfId="40093"/>
    <cellStyle name="Note 4 5" xfId="40094"/>
    <cellStyle name="Note 4 6" xfId="40095"/>
    <cellStyle name="Note 4 7" xfId="40096"/>
    <cellStyle name="Note 4 8" xfId="40097"/>
    <cellStyle name="Note 4 9" xfId="40098"/>
    <cellStyle name="Note 5" xfId="40099"/>
    <cellStyle name="Note 5 10" xfId="40100"/>
    <cellStyle name="Note 5 11" xfId="40101"/>
    <cellStyle name="Note 5 12" xfId="40102"/>
    <cellStyle name="Note 5 13" xfId="40103"/>
    <cellStyle name="Note 5 14" xfId="40104"/>
    <cellStyle name="Note 5 15" xfId="40105"/>
    <cellStyle name="Note 5 16" xfId="40106"/>
    <cellStyle name="Note 5 17" xfId="40107"/>
    <cellStyle name="Note 5 18" xfId="40108"/>
    <cellStyle name="Note 5 19" xfId="40109"/>
    <cellStyle name="Note 5 2" xfId="40110"/>
    <cellStyle name="Note 5 2 10" xfId="40111"/>
    <cellStyle name="Note 5 2 11" xfId="40112"/>
    <cellStyle name="Note 5 2 12" xfId="40113"/>
    <cellStyle name="Note 5 2 13" xfId="40114"/>
    <cellStyle name="Note 5 2 14" xfId="40115"/>
    <cellStyle name="Note 5 2 15" xfId="40116"/>
    <cellStyle name="Note 5 2 16" xfId="40117"/>
    <cellStyle name="Note 5 2 17" xfId="40118"/>
    <cellStyle name="Note 5 2 18" xfId="40119"/>
    <cellStyle name="Note 5 2 19" xfId="40120"/>
    <cellStyle name="Note 5 2 2" xfId="40121"/>
    <cellStyle name="Note 5 2 2 10" xfId="40122"/>
    <cellStyle name="Note 5 2 2 11" xfId="40123"/>
    <cellStyle name="Note 5 2 2 12" xfId="40124"/>
    <cellStyle name="Note 5 2 2 13" xfId="40125"/>
    <cellStyle name="Note 5 2 2 14" xfId="40126"/>
    <cellStyle name="Note 5 2 2 15" xfId="40127"/>
    <cellStyle name="Note 5 2 2 16" xfId="40128"/>
    <cellStyle name="Note 5 2 2 17" xfId="40129"/>
    <cellStyle name="Note 5 2 2 18" xfId="40130"/>
    <cellStyle name="Note 5 2 2 19" xfId="40131"/>
    <cellStyle name="Note 5 2 2 2" xfId="40132"/>
    <cellStyle name="Note 5 2 2 3" xfId="40133"/>
    <cellStyle name="Note 5 2 2 4" xfId="40134"/>
    <cellStyle name="Note 5 2 2 5" xfId="40135"/>
    <cellStyle name="Note 5 2 2 6" xfId="40136"/>
    <cellStyle name="Note 5 2 2 7" xfId="40137"/>
    <cellStyle name="Note 5 2 2 8" xfId="40138"/>
    <cellStyle name="Note 5 2 2 9" xfId="40139"/>
    <cellStyle name="Note 5 2 20" xfId="40140"/>
    <cellStyle name="Note 5 2 3" xfId="40141"/>
    <cellStyle name="Note 5 2 4" xfId="40142"/>
    <cellStyle name="Note 5 2 5" xfId="40143"/>
    <cellStyle name="Note 5 2 6" xfId="40144"/>
    <cellStyle name="Note 5 2 7" xfId="40145"/>
    <cellStyle name="Note 5 2 8" xfId="40146"/>
    <cellStyle name="Note 5 2 9" xfId="40147"/>
    <cellStyle name="Note 5 20" xfId="40148"/>
    <cellStyle name="Note 5 21" xfId="40149"/>
    <cellStyle name="Note 5 22" xfId="40150"/>
    <cellStyle name="Note 5 3" xfId="40151"/>
    <cellStyle name="Note 5 3 10" xfId="40152"/>
    <cellStyle name="Note 5 3 11" xfId="40153"/>
    <cellStyle name="Note 5 3 12" xfId="40154"/>
    <cellStyle name="Note 5 3 13" xfId="40155"/>
    <cellStyle name="Note 5 3 14" xfId="40156"/>
    <cellStyle name="Note 5 3 15" xfId="40157"/>
    <cellStyle name="Note 5 3 16" xfId="40158"/>
    <cellStyle name="Note 5 3 17" xfId="40159"/>
    <cellStyle name="Note 5 3 18" xfId="40160"/>
    <cellStyle name="Note 5 3 19" xfId="40161"/>
    <cellStyle name="Note 5 3 2" xfId="40162"/>
    <cellStyle name="Note 5 3 2 10" xfId="40163"/>
    <cellStyle name="Note 5 3 2 11" xfId="40164"/>
    <cellStyle name="Note 5 3 2 12" xfId="40165"/>
    <cellStyle name="Note 5 3 2 13" xfId="40166"/>
    <cellStyle name="Note 5 3 2 14" xfId="40167"/>
    <cellStyle name="Note 5 3 2 15" xfId="40168"/>
    <cellStyle name="Note 5 3 2 16" xfId="40169"/>
    <cellStyle name="Note 5 3 2 17" xfId="40170"/>
    <cellStyle name="Note 5 3 2 18" xfId="40171"/>
    <cellStyle name="Note 5 3 2 19" xfId="40172"/>
    <cellStyle name="Note 5 3 2 2" xfId="40173"/>
    <cellStyle name="Note 5 3 2 3" xfId="40174"/>
    <cellStyle name="Note 5 3 2 4" xfId="40175"/>
    <cellStyle name="Note 5 3 2 5" xfId="40176"/>
    <cellStyle name="Note 5 3 2 6" xfId="40177"/>
    <cellStyle name="Note 5 3 2 7" xfId="40178"/>
    <cellStyle name="Note 5 3 2 8" xfId="40179"/>
    <cellStyle name="Note 5 3 2 9" xfId="40180"/>
    <cellStyle name="Note 5 3 20" xfId="40181"/>
    <cellStyle name="Note 5 3 3" xfId="40182"/>
    <cellStyle name="Note 5 3 4" xfId="40183"/>
    <cellStyle name="Note 5 3 5" xfId="40184"/>
    <cellStyle name="Note 5 3 6" xfId="40185"/>
    <cellStyle name="Note 5 3 7" xfId="40186"/>
    <cellStyle name="Note 5 3 8" xfId="40187"/>
    <cellStyle name="Note 5 3 9" xfId="40188"/>
    <cellStyle name="Note 5 4" xfId="40189"/>
    <cellStyle name="Note 5 4 10" xfId="40190"/>
    <cellStyle name="Note 5 4 11" xfId="40191"/>
    <cellStyle name="Note 5 4 12" xfId="40192"/>
    <cellStyle name="Note 5 4 13" xfId="40193"/>
    <cellStyle name="Note 5 4 14" xfId="40194"/>
    <cellStyle name="Note 5 4 15" xfId="40195"/>
    <cellStyle name="Note 5 4 16" xfId="40196"/>
    <cellStyle name="Note 5 4 17" xfId="40197"/>
    <cellStyle name="Note 5 4 18" xfId="40198"/>
    <cellStyle name="Note 5 4 19" xfId="40199"/>
    <cellStyle name="Note 5 4 2" xfId="40200"/>
    <cellStyle name="Note 5 4 3" xfId="40201"/>
    <cellStyle name="Note 5 4 4" xfId="40202"/>
    <cellStyle name="Note 5 4 5" xfId="40203"/>
    <cellStyle name="Note 5 4 6" xfId="40204"/>
    <cellStyle name="Note 5 4 7" xfId="40205"/>
    <cellStyle name="Note 5 4 8" xfId="40206"/>
    <cellStyle name="Note 5 4 9" xfId="40207"/>
    <cellStyle name="Note 5 5" xfId="40208"/>
    <cellStyle name="Note 5 6" xfId="40209"/>
    <cellStyle name="Note 5 7" xfId="40210"/>
    <cellStyle name="Note 5 8" xfId="40211"/>
    <cellStyle name="Note 5 9" xfId="40212"/>
    <cellStyle name="Note 6" xfId="40213"/>
    <cellStyle name="Note 6 2" xfId="40214"/>
    <cellStyle name="Note 6 3" xfId="40215"/>
    <cellStyle name="Output 2" xfId="40216"/>
    <cellStyle name="Output 2 2" xfId="40217"/>
    <cellStyle name="Output 2 2 2" xfId="40218"/>
    <cellStyle name="Output 2 2 2 2" xfId="40219"/>
    <cellStyle name="Output 2 3" xfId="40220"/>
    <cellStyle name="Output 2 4" xfId="40221"/>
    <cellStyle name="Output 3" xfId="40222"/>
    <cellStyle name="Output 4" xfId="40223"/>
    <cellStyle name="Output 5" xfId="40224"/>
    <cellStyle name="Output 6" xfId="40225"/>
    <cellStyle name="Output 6 2" xfId="40226"/>
    <cellStyle name="Output 6 3" xfId="40227"/>
    <cellStyle name="Percent" xfId="2" builtinId="5"/>
    <cellStyle name="Percent [2]" xfId="40228"/>
    <cellStyle name="Percent [2] 2" xfId="40229"/>
    <cellStyle name="Percent [2] 2 2" xfId="40230"/>
    <cellStyle name="Percent [2] 3" xfId="40231"/>
    <cellStyle name="Percent 10" xfId="40232"/>
    <cellStyle name="Percent 10 2" xfId="40233"/>
    <cellStyle name="Percent 10 2 2" xfId="40234"/>
    <cellStyle name="Percent 10 3" xfId="40235"/>
    <cellStyle name="Percent 11" xfId="40236"/>
    <cellStyle name="Percent 11 2" xfId="40237"/>
    <cellStyle name="Percent 11 2 2" xfId="40238"/>
    <cellStyle name="Percent 11 3" xfId="40239"/>
    <cellStyle name="Percent 12" xfId="40240"/>
    <cellStyle name="Percent 12 2" xfId="40241"/>
    <cellStyle name="Percent 12 2 2" xfId="40242"/>
    <cellStyle name="Percent 12 3" xfId="40243"/>
    <cellStyle name="Percent 13" xfId="40244"/>
    <cellStyle name="Percent 13 2" xfId="40245"/>
    <cellStyle name="Percent 13 2 2" xfId="40246"/>
    <cellStyle name="Percent 13 3" xfId="40247"/>
    <cellStyle name="Percent 14" xfId="40248"/>
    <cellStyle name="Percent 14 2" xfId="40249"/>
    <cellStyle name="Percent 14 2 2" xfId="40250"/>
    <cellStyle name="Percent 14 3" xfId="40251"/>
    <cellStyle name="Percent 15" xfId="40252"/>
    <cellStyle name="Percent 15 2" xfId="40253"/>
    <cellStyle name="Percent 15 2 2" xfId="40254"/>
    <cellStyle name="Percent 15 3" xfId="40255"/>
    <cellStyle name="Percent 16" xfId="40256"/>
    <cellStyle name="Percent 16 2" xfId="40257"/>
    <cellStyle name="Percent 16 2 2" xfId="40258"/>
    <cellStyle name="Percent 16 3" xfId="40259"/>
    <cellStyle name="Percent 17" xfId="40260"/>
    <cellStyle name="Percent 17 2" xfId="40261"/>
    <cellStyle name="Percent 17 2 2" xfId="40262"/>
    <cellStyle name="Percent 17 3" xfId="40263"/>
    <cellStyle name="Percent 18" xfId="40264"/>
    <cellStyle name="Percent 18 2" xfId="40265"/>
    <cellStyle name="Percent 18 2 2" xfId="40266"/>
    <cellStyle name="Percent 18 3" xfId="40267"/>
    <cellStyle name="Percent 19" xfId="40268"/>
    <cellStyle name="Percent 19 2" xfId="40269"/>
    <cellStyle name="Percent 19 2 2" xfId="40270"/>
    <cellStyle name="Percent 19 3" xfId="40271"/>
    <cellStyle name="Percent 2" xfId="40272"/>
    <cellStyle name="Percent 2 10" xfId="40273"/>
    <cellStyle name="Percent 2 11" xfId="40274"/>
    <cellStyle name="Percent 2 12" xfId="40275"/>
    <cellStyle name="Percent 2 13" xfId="40276"/>
    <cellStyle name="Percent 2 2" xfId="40277"/>
    <cellStyle name="Percent 2 2 10" xfId="40278"/>
    <cellStyle name="Percent 2 2 2" xfId="40279"/>
    <cellStyle name="Percent 2 2 2 10" xfId="40280"/>
    <cellStyle name="Percent 2 2 2 10 2" xfId="40281"/>
    <cellStyle name="Percent 2 2 2 10 2 2" xfId="40282"/>
    <cellStyle name="Percent 2 2 2 10 2 2 2" xfId="40283"/>
    <cellStyle name="Percent 2 2 2 10 2 2 3" xfId="40284"/>
    <cellStyle name="Percent 2 2 2 10 2 3" xfId="40285"/>
    <cellStyle name="Percent 2 2 2 10 2 4" xfId="40286"/>
    <cellStyle name="Percent 2 2 2 10 3" xfId="40287"/>
    <cellStyle name="Percent 2 2 2 10 3 2" xfId="40288"/>
    <cellStyle name="Percent 2 2 2 10 3 3" xfId="40289"/>
    <cellStyle name="Percent 2 2 2 10 4" xfId="40290"/>
    <cellStyle name="Percent 2 2 2 10 5" xfId="40291"/>
    <cellStyle name="Percent 2 2 2 11" xfId="40292"/>
    <cellStyle name="Percent 2 2 2 11 2" xfId="40293"/>
    <cellStyle name="Percent 2 2 2 11 2 2" xfId="40294"/>
    <cellStyle name="Percent 2 2 2 11 2 2 2" xfId="40295"/>
    <cellStyle name="Percent 2 2 2 11 2 2 3" xfId="40296"/>
    <cellStyle name="Percent 2 2 2 11 2 3" xfId="40297"/>
    <cellStyle name="Percent 2 2 2 11 2 4" xfId="40298"/>
    <cellStyle name="Percent 2 2 2 11 3" xfId="40299"/>
    <cellStyle name="Percent 2 2 2 11 3 2" xfId="40300"/>
    <cellStyle name="Percent 2 2 2 11 3 3" xfId="40301"/>
    <cellStyle name="Percent 2 2 2 11 4" xfId="40302"/>
    <cellStyle name="Percent 2 2 2 11 5" xfId="40303"/>
    <cellStyle name="Percent 2 2 2 12" xfId="40304"/>
    <cellStyle name="Percent 2 2 2 12 2" xfId="40305"/>
    <cellStyle name="Percent 2 2 2 12 2 2" xfId="40306"/>
    <cellStyle name="Percent 2 2 2 12 2 3" xfId="40307"/>
    <cellStyle name="Percent 2 2 2 12 3" xfId="40308"/>
    <cellStyle name="Percent 2 2 2 12 4" xfId="40309"/>
    <cellStyle name="Percent 2 2 2 13" xfId="40310"/>
    <cellStyle name="Percent 2 2 2 13 2" xfId="40311"/>
    <cellStyle name="Percent 2 2 2 13 3" xfId="40312"/>
    <cellStyle name="Percent 2 2 2 14" xfId="40313"/>
    <cellStyle name="Percent 2 2 2 14 2" xfId="40314"/>
    <cellStyle name="Percent 2 2 2 14 3" xfId="40315"/>
    <cellStyle name="Percent 2 2 2 15" xfId="40316"/>
    <cellStyle name="Percent 2 2 2 16" xfId="40317"/>
    <cellStyle name="Percent 2 2 2 2" xfId="40318"/>
    <cellStyle name="Percent 2 2 2 2 10" xfId="40319"/>
    <cellStyle name="Percent 2 2 2 2 10 2" xfId="40320"/>
    <cellStyle name="Percent 2 2 2 2 10 3" xfId="40321"/>
    <cellStyle name="Percent 2 2 2 2 11" xfId="40322"/>
    <cellStyle name="Percent 2 2 2 2 12" xfId="40323"/>
    <cellStyle name="Percent 2 2 2 2 2" xfId="40324"/>
    <cellStyle name="Percent 2 2 2 2 2 10" xfId="40325"/>
    <cellStyle name="Percent 2 2 2 2 2 2" xfId="40326"/>
    <cellStyle name="Percent 2 2 2 2 2 2 2" xfId="40327"/>
    <cellStyle name="Percent 2 2 2 2 2 2 2 2" xfId="40328"/>
    <cellStyle name="Percent 2 2 2 2 2 2 2 2 2" xfId="40329"/>
    <cellStyle name="Percent 2 2 2 2 2 2 2 2 3" xfId="40330"/>
    <cellStyle name="Percent 2 2 2 2 2 2 2 3" xfId="40331"/>
    <cellStyle name="Percent 2 2 2 2 2 2 2 4" xfId="40332"/>
    <cellStyle name="Percent 2 2 2 2 2 2 3" xfId="40333"/>
    <cellStyle name="Percent 2 2 2 2 2 2 3 2" xfId="40334"/>
    <cellStyle name="Percent 2 2 2 2 2 2 3 3" xfId="40335"/>
    <cellStyle name="Percent 2 2 2 2 2 2 4" xfId="40336"/>
    <cellStyle name="Percent 2 2 2 2 2 2 5" xfId="40337"/>
    <cellStyle name="Percent 2 2 2 2 2 3" xfId="40338"/>
    <cellStyle name="Percent 2 2 2 2 2 3 2" xfId="40339"/>
    <cellStyle name="Percent 2 2 2 2 2 3 2 2" xfId="40340"/>
    <cellStyle name="Percent 2 2 2 2 2 3 2 2 2" xfId="40341"/>
    <cellStyle name="Percent 2 2 2 2 2 3 2 2 3" xfId="40342"/>
    <cellStyle name="Percent 2 2 2 2 2 3 2 3" xfId="40343"/>
    <cellStyle name="Percent 2 2 2 2 2 3 2 4" xfId="40344"/>
    <cellStyle name="Percent 2 2 2 2 2 3 3" xfId="40345"/>
    <cellStyle name="Percent 2 2 2 2 2 3 3 2" xfId="40346"/>
    <cellStyle name="Percent 2 2 2 2 2 3 3 3" xfId="40347"/>
    <cellStyle name="Percent 2 2 2 2 2 3 4" xfId="40348"/>
    <cellStyle name="Percent 2 2 2 2 2 3 5" xfId="40349"/>
    <cellStyle name="Percent 2 2 2 2 2 4" xfId="40350"/>
    <cellStyle name="Percent 2 2 2 2 2 4 2" xfId="40351"/>
    <cellStyle name="Percent 2 2 2 2 2 4 2 2" xfId="40352"/>
    <cellStyle name="Percent 2 2 2 2 2 4 2 2 2" xfId="40353"/>
    <cellStyle name="Percent 2 2 2 2 2 4 2 2 3" xfId="40354"/>
    <cellStyle name="Percent 2 2 2 2 2 4 2 3" xfId="40355"/>
    <cellStyle name="Percent 2 2 2 2 2 4 2 4" xfId="40356"/>
    <cellStyle name="Percent 2 2 2 2 2 4 3" xfId="40357"/>
    <cellStyle name="Percent 2 2 2 2 2 4 3 2" xfId="40358"/>
    <cellStyle name="Percent 2 2 2 2 2 4 3 3" xfId="40359"/>
    <cellStyle name="Percent 2 2 2 2 2 4 4" xfId="40360"/>
    <cellStyle name="Percent 2 2 2 2 2 4 5" xfId="40361"/>
    <cellStyle name="Percent 2 2 2 2 2 5" xfId="40362"/>
    <cellStyle name="Percent 2 2 2 2 2 5 2" xfId="40363"/>
    <cellStyle name="Percent 2 2 2 2 2 5 2 2" xfId="40364"/>
    <cellStyle name="Percent 2 2 2 2 2 5 2 2 2" xfId="40365"/>
    <cellStyle name="Percent 2 2 2 2 2 5 2 2 3" xfId="40366"/>
    <cellStyle name="Percent 2 2 2 2 2 5 2 3" xfId="40367"/>
    <cellStyle name="Percent 2 2 2 2 2 5 2 4" xfId="40368"/>
    <cellStyle name="Percent 2 2 2 2 2 5 3" xfId="40369"/>
    <cellStyle name="Percent 2 2 2 2 2 5 3 2" xfId="40370"/>
    <cellStyle name="Percent 2 2 2 2 2 5 3 3" xfId="40371"/>
    <cellStyle name="Percent 2 2 2 2 2 5 4" xfId="40372"/>
    <cellStyle name="Percent 2 2 2 2 2 5 5" xfId="40373"/>
    <cellStyle name="Percent 2 2 2 2 2 6" xfId="40374"/>
    <cellStyle name="Percent 2 2 2 2 2 6 2" xfId="40375"/>
    <cellStyle name="Percent 2 2 2 2 2 6 2 2" xfId="40376"/>
    <cellStyle name="Percent 2 2 2 2 2 6 2 3" xfId="40377"/>
    <cellStyle name="Percent 2 2 2 2 2 6 3" xfId="40378"/>
    <cellStyle name="Percent 2 2 2 2 2 6 4" xfId="40379"/>
    <cellStyle name="Percent 2 2 2 2 2 7" xfId="40380"/>
    <cellStyle name="Percent 2 2 2 2 2 7 2" xfId="40381"/>
    <cellStyle name="Percent 2 2 2 2 2 7 3" xfId="40382"/>
    <cellStyle name="Percent 2 2 2 2 2 8" xfId="40383"/>
    <cellStyle name="Percent 2 2 2 2 2 9" xfId="40384"/>
    <cellStyle name="Percent 2 2 2 2 3" xfId="40385"/>
    <cellStyle name="Percent 2 2 2 2 3 10" xfId="40386"/>
    <cellStyle name="Percent 2 2 2 2 3 2" xfId="40387"/>
    <cellStyle name="Percent 2 2 2 2 3 2 2" xfId="40388"/>
    <cellStyle name="Percent 2 2 2 2 3 2 2 2" xfId="40389"/>
    <cellStyle name="Percent 2 2 2 2 3 2 2 2 2" xfId="40390"/>
    <cellStyle name="Percent 2 2 2 2 3 2 2 2 3" xfId="40391"/>
    <cellStyle name="Percent 2 2 2 2 3 2 2 3" xfId="40392"/>
    <cellStyle name="Percent 2 2 2 2 3 2 2 4" xfId="40393"/>
    <cellStyle name="Percent 2 2 2 2 3 2 3" xfId="40394"/>
    <cellStyle name="Percent 2 2 2 2 3 2 3 2" xfId="40395"/>
    <cellStyle name="Percent 2 2 2 2 3 2 3 3" xfId="40396"/>
    <cellStyle name="Percent 2 2 2 2 3 2 4" xfId="40397"/>
    <cellStyle name="Percent 2 2 2 2 3 2 5" xfId="40398"/>
    <cellStyle name="Percent 2 2 2 2 3 3" xfId="40399"/>
    <cellStyle name="Percent 2 2 2 2 3 3 2" xfId="40400"/>
    <cellStyle name="Percent 2 2 2 2 3 3 2 2" xfId="40401"/>
    <cellStyle name="Percent 2 2 2 2 3 3 2 2 2" xfId="40402"/>
    <cellStyle name="Percent 2 2 2 2 3 3 2 2 3" xfId="40403"/>
    <cellStyle name="Percent 2 2 2 2 3 3 2 3" xfId="40404"/>
    <cellStyle name="Percent 2 2 2 2 3 3 2 4" xfId="40405"/>
    <cellStyle name="Percent 2 2 2 2 3 3 3" xfId="40406"/>
    <cellStyle name="Percent 2 2 2 2 3 3 3 2" xfId="40407"/>
    <cellStyle name="Percent 2 2 2 2 3 3 3 3" xfId="40408"/>
    <cellStyle name="Percent 2 2 2 2 3 3 4" xfId="40409"/>
    <cellStyle name="Percent 2 2 2 2 3 3 5" xfId="40410"/>
    <cellStyle name="Percent 2 2 2 2 3 4" xfId="40411"/>
    <cellStyle name="Percent 2 2 2 2 3 4 2" xfId="40412"/>
    <cellStyle name="Percent 2 2 2 2 3 4 2 2" xfId="40413"/>
    <cellStyle name="Percent 2 2 2 2 3 4 2 2 2" xfId="40414"/>
    <cellStyle name="Percent 2 2 2 2 3 4 2 2 3" xfId="40415"/>
    <cellStyle name="Percent 2 2 2 2 3 4 2 3" xfId="40416"/>
    <cellStyle name="Percent 2 2 2 2 3 4 2 4" xfId="40417"/>
    <cellStyle name="Percent 2 2 2 2 3 4 3" xfId="40418"/>
    <cellStyle name="Percent 2 2 2 2 3 4 3 2" xfId="40419"/>
    <cellStyle name="Percent 2 2 2 2 3 4 3 3" xfId="40420"/>
    <cellStyle name="Percent 2 2 2 2 3 4 4" xfId="40421"/>
    <cellStyle name="Percent 2 2 2 2 3 4 5" xfId="40422"/>
    <cellStyle name="Percent 2 2 2 2 3 5" xfId="40423"/>
    <cellStyle name="Percent 2 2 2 2 3 5 2" xfId="40424"/>
    <cellStyle name="Percent 2 2 2 2 3 5 2 2" xfId="40425"/>
    <cellStyle name="Percent 2 2 2 2 3 5 2 2 2" xfId="40426"/>
    <cellStyle name="Percent 2 2 2 2 3 5 2 2 3" xfId="40427"/>
    <cellStyle name="Percent 2 2 2 2 3 5 2 3" xfId="40428"/>
    <cellStyle name="Percent 2 2 2 2 3 5 2 4" xfId="40429"/>
    <cellStyle name="Percent 2 2 2 2 3 5 3" xfId="40430"/>
    <cellStyle name="Percent 2 2 2 2 3 5 3 2" xfId="40431"/>
    <cellStyle name="Percent 2 2 2 2 3 5 3 3" xfId="40432"/>
    <cellStyle name="Percent 2 2 2 2 3 5 4" xfId="40433"/>
    <cellStyle name="Percent 2 2 2 2 3 5 5" xfId="40434"/>
    <cellStyle name="Percent 2 2 2 2 3 6" xfId="40435"/>
    <cellStyle name="Percent 2 2 2 2 3 6 2" xfId="40436"/>
    <cellStyle name="Percent 2 2 2 2 3 6 2 2" xfId="40437"/>
    <cellStyle name="Percent 2 2 2 2 3 6 2 3" xfId="40438"/>
    <cellStyle name="Percent 2 2 2 2 3 6 3" xfId="40439"/>
    <cellStyle name="Percent 2 2 2 2 3 6 4" xfId="40440"/>
    <cellStyle name="Percent 2 2 2 2 3 7" xfId="40441"/>
    <cellStyle name="Percent 2 2 2 2 3 7 2" xfId="40442"/>
    <cellStyle name="Percent 2 2 2 2 3 7 3" xfId="40443"/>
    <cellStyle name="Percent 2 2 2 2 3 8" xfId="40444"/>
    <cellStyle name="Percent 2 2 2 2 3 9" xfId="40445"/>
    <cellStyle name="Percent 2 2 2 2 4" xfId="40446"/>
    <cellStyle name="Percent 2 2 2 2 4 2" xfId="40447"/>
    <cellStyle name="Percent 2 2 2 2 4 2 2" xfId="40448"/>
    <cellStyle name="Percent 2 2 2 2 4 2 2 2" xfId="40449"/>
    <cellStyle name="Percent 2 2 2 2 4 2 2 3" xfId="40450"/>
    <cellStyle name="Percent 2 2 2 2 4 2 3" xfId="40451"/>
    <cellStyle name="Percent 2 2 2 2 4 2 4" xfId="40452"/>
    <cellStyle name="Percent 2 2 2 2 4 3" xfId="40453"/>
    <cellStyle name="Percent 2 2 2 2 4 3 2" xfId="40454"/>
    <cellStyle name="Percent 2 2 2 2 4 3 3" xfId="40455"/>
    <cellStyle name="Percent 2 2 2 2 4 4" xfId="40456"/>
    <cellStyle name="Percent 2 2 2 2 4 5" xfId="40457"/>
    <cellStyle name="Percent 2 2 2 2 5" xfId="40458"/>
    <cellStyle name="Percent 2 2 2 2 5 2" xfId="40459"/>
    <cellStyle name="Percent 2 2 2 2 5 2 2" xfId="40460"/>
    <cellStyle name="Percent 2 2 2 2 5 2 2 2" xfId="40461"/>
    <cellStyle name="Percent 2 2 2 2 5 2 2 3" xfId="40462"/>
    <cellStyle name="Percent 2 2 2 2 5 2 3" xfId="40463"/>
    <cellStyle name="Percent 2 2 2 2 5 2 4" xfId="40464"/>
    <cellStyle name="Percent 2 2 2 2 5 3" xfId="40465"/>
    <cellStyle name="Percent 2 2 2 2 5 3 2" xfId="40466"/>
    <cellStyle name="Percent 2 2 2 2 5 3 3" xfId="40467"/>
    <cellStyle name="Percent 2 2 2 2 5 4" xfId="40468"/>
    <cellStyle name="Percent 2 2 2 2 5 5" xfId="40469"/>
    <cellStyle name="Percent 2 2 2 2 6" xfId="40470"/>
    <cellStyle name="Percent 2 2 2 2 6 2" xfId="40471"/>
    <cellStyle name="Percent 2 2 2 2 6 2 2" xfId="40472"/>
    <cellStyle name="Percent 2 2 2 2 6 2 2 2" xfId="40473"/>
    <cellStyle name="Percent 2 2 2 2 6 2 2 3" xfId="40474"/>
    <cellStyle name="Percent 2 2 2 2 6 2 3" xfId="40475"/>
    <cellStyle name="Percent 2 2 2 2 6 2 4" xfId="40476"/>
    <cellStyle name="Percent 2 2 2 2 6 3" xfId="40477"/>
    <cellStyle name="Percent 2 2 2 2 6 3 2" xfId="40478"/>
    <cellStyle name="Percent 2 2 2 2 6 3 3" xfId="40479"/>
    <cellStyle name="Percent 2 2 2 2 6 4" xfId="40480"/>
    <cellStyle name="Percent 2 2 2 2 6 5" xfId="40481"/>
    <cellStyle name="Percent 2 2 2 2 7" xfId="40482"/>
    <cellStyle name="Percent 2 2 2 2 7 2" xfId="40483"/>
    <cellStyle name="Percent 2 2 2 2 7 2 2" xfId="40484"/>
    <cellStyle name="Percent 2 2 2 2 7 2 2 2" xfId="40485"/>
    <cellStyle name="Percent 2 2 2 2 7 2 2 3" xfId="40486"/>
    <cellStyle name="Percent 2 2 2 2 7 2 3" xfId="40487"/>
    <cellStyle name="Percent 2 2 2 2 7 2 4" xfId="40488"/>
    <cellStyle name="Percent 2 2 2 2 7 3" xfId="40489"/>
    <cellStyle name="Percent 2 2 2 2 7 3 2" xfId="40490"/>
    <cellStyle name="Percent 2 2 2 2 7 3 3" xfId="40491"/>
    <cellStyle name="Percent 2 2 2 2 7 4" xfId="40492"/>
    <cellStyle name="Percent 2 2 2 2 7 5" xfId="40493"/>
    <cellStyle name="Percent 2 2 2 2 8" xfId="40494"/>
    <cellStyle name="Percent 2 2 2 2 8 2" xfId="40495"/>
    <cellStyle name="Percent 2 2 2 2 8 2 2" xfId="40496"/>
    <cellStyle name="Percent 2 2 2 2 8 2 3" xfId="40497"/>
    <cellStyle name="Percent 2 2 2 2 8 3" xfId="40498"/>
    <cellStyle name="Percent 2 2 2 2 8 4" xfId="40499"/>
    <cellStyle name="Percent 2 2 2 2 9" xfId="40500"/>
    <cellStyle name="Percent 2 2 2 2 9 2" xfId="40501"/>
    <cellStyle name="Percent 2 2 2 2 9 3" xfId="40502"/>
    <cellStyle name="Percent 2 2 2 3" xfId="40503"/>
    <cellStyle name="Percent 2 2 2 3 10" xfId="40504"/>
    <cellStyle name="Percent 2 2 2 3 11" xfId="40505"/>
    <cellStyle name="Percent 2 2 2 3 2" xfId="40506"/>
    <cellStyle name="Percent 2 2 2 3 2 2" xfId="40507"/>
    <cellStyle name="Percent 2 2 2 3 2 2 2" xfId="40508"/>
    <cellStyle name="Percent 2 2 2 3 2 2 2 2" xfId="40509"/>
    <cellStyle name="Percent 2 2 2 3 2 2 2 2 2" xfId="40510"/>
    <cellStyle name="Percent 2 2 2 3 2 2 2 2 3" xfId="40511"/>
    <cellStyle name="Percent 2 2 2 3 2 2 2 3" xfId="40512"/>
    <cellStyle name="Percent 2 2 2 3 2 2 2 4" xfId="40513"/>
    <cellStyle name="Percent 2 2 2 3 2 2 3" xfId="40514"/>
    <cellStyle name="Percent 2 2 2 3 2 2 3 2" xfId="40515"/>
    <cellStyle name="Percent 2 2 2 3 2 2 3 3" xfId="40516"/>
    <cellStyle name="Percent 2 2 2 3 2 2 4" xfId="40517"/>
    <cellStyle name="Percent 2 2 2 3 2 2 5" xfId="40518"/>
    <cellStyle name="Percent 2 2 2 3 2 3" xfId="40519"/>
    <cellStyle name="Percent 2 2 2 3 2 3 2" xfId="40520"/>
    <cellStyle name="Percent 2 2 2 3 2 3 2 2" xfId="40521"/>
    <cellStyle name="Percent 2 2 2 3 2 3 2 2 2" xfId="40522"/>
    <cellStyle name="Percent 2 2 2 3 2 3 2 2 3" xfId="40523"/>
    <cellStyle name="Percent 2 2 2 3 2 3 2 3" xfId="40524"/>
    <cellStyle name="Percent 2 2 2 3 2 3 2 4" xfId="40525"/>
    <cellStyle name="Percent 2 2 2 3 2 3 3" xfId="40526"/>
    <cellStyle name="Percent 2 2 2 3 2 3 3 2" xfId="40527"/>
    <cellStyle name="Percent 2 2 2 3 2 3 3 3" xfId="40528"/>
    <cellStyle name="Percent 2 2 2 3 2 3 4" xfId="40529"/>
    <cellStyle name="Percent 2 2 2 3 2 3 5" xfId="40530"/>
    <cellStyle name="Percent 2 2 2 3 2 4" xfId="40531"/>
    <cellStyle name="Percent 2 2 2 3 2 4 2" xfId="40532"/>
    <cellStyle name="Percent 2 2 2 3 2 4 2 2" xfId="40533"/>
    <cellStyle name="Percent 2 2 2 3 2 4 2 2 2" xfId="40534"/>
    <cellStyle name="Percent 2 2 2 3 2 4 2 2 3" xfId="40535"/>
    <cellStyle name="Percent 2 2 2 3 2 4 2 3" xfId="40536"/>
    <cellStyle name="Percent 2 2 2 3 2 4 2 4" xfId="40537"/>
    <cellStyle name="Percent 2 2 2 3 2 4 3" xfId="40538"/>
    <cellStyle name="Percent 2 2 2 3 2 4 3 2" xfId="40539"/>
    <cellStyle name="Percent 2 2 2 3 2 4 3 3" xfId="40540"/>
    <cellStyle name="Percent 2 2 2 3 2 4 4" xfId="40541"/>
    <cellStyle name="Percent 2 2 2 3 2 4 5" xfId="40542"/>
    <cellStyle name="Percent 2 2 2 3 2 5" xfId="40543"/>
    <cellStyle name="Percent 2 2 2 3 2 5 2" xfId="40544"/>
    <cellStyle name="Percent 2 2 2 3 2 5 2 2" xfId="40545"/>
    <cellStyle name="Percent 2 2 2 3 2 5 2 3" xfId="40546"/>
    <cellStyle name="Percent 2 2 2 3 2 5 3" xfId="40547"/>
    <cellStyle name="Percent 2 2 2 3 2 5 4" xfId="40548"/>
    <cellStyle name="Percent 2 2 2 3 2 6" xfId="40549"/>
    <cellStyle name="Percent 2 2 2 3 2 6 2" xfId="40550"/>
    <cellStyle name="Percent 2 2 2 3 2 6 3" xfId="40551"/>
    <cellStyle name="Percent 2 2 2 3 2 7" xfId="40552"/>
    <cellStyle name="Percent 2 2 2 3 2 8" xfId="40553"/>
    <cellStyle name="Percent 2 2 2 3 2 9" xfId="40554"/>
    <cellStyle name="Percent 2 2 2 3 3" xfId="40555"/>
    <cellStyle name="Percent 2 2 2 3 3 2" xfId="40556"/>
    <cellStyle name="Percent 2 2 2 3 3 2 2" xfId="40557"/>
    <cellStyle name="Percent 2 2 2 3 3 2 2 2" xfId="40558"/>
    <cellStyle name="Percent 2 2 2 3 3 2 2 3" xfId="40559"/>
    <cellStyle name="Percent 2 2 2 3 3 2 3" xfId="40560"/>
    <cellStyle name="Percent 2 2 2 3 3 2 4" xfId="40561"/>
    <cellStyle name="Percent 2 2 2 3 3 3" xfId="40562"/>
    <cellStyle name="Percent 2 2 2 3 3 3 2" xfId="40563"/>
    <cellStyle name="Percent 2 2 2 3 3 3 3" xfId="40564"/>
    <cellStyle name="Percent 2 2 2 3 3 4" xfId="40565"/>
    <cellStyle name="Percent 2 2 2 3 3 5" xfId="40566"/>
    <cellStyle name="Percent 2 2 2 3 4" xfId="40567"/>
    <cellStyle name="Percent 2 2 2 3 4 2" xfId="40568"/>
    <cellStyle name="Percent 2 2 2 3 4 2 2" xfId="40569"/>
    <cellStyle name="Percent 2 2 2 3 4 2 2 2" xfId="40570"/>
    <cellStyle name="Percent 2 2 2 3 4 2 2 3" xfId="40571"/>
    <cellStyle name="Percent 2 2 2 3 4 2 3" xfId="40572"/>
    <cellStyle name="Percent 2 2 2 3 4 2 4" xfId="40573"/>
    <cellStyle name="Percent 2 2 2 3 4 3" xfId="40574"/>
    <cellStyle name="Percent 2 2 2 3 4 3 2" xfId="40575"/>
    <cellStyle name="Percent 2 2 2 3 4 3 3" xfId="40576"/>
    <cellStyle name="Percent 2 2 2 3 4 4" xfId="40577"/>
    <cellStyle name="Percent 2 2 2 3 4 5" xfId="40578"/>
    <cellStyle name="Percent 2 2 2 3 5" xfId="40579"/>
    <cellStyle name="Percent 2 2 2 3 5 2" xfId="40580"/>
    <cellStyle name="Percent 2 2 2 3 5 2 2" xfId="40581"/>
    <cellStyle name="Percent 2 2 2 3 5 2 2 2" xfId="40582"/>
    <cellStyle name="Percent 2 2 2 3 5 2 2 3" xfId="40583"/>
    <cellStyle name="Percent 2 2 2 3 5 2 3" xfId="40584"/>
    <cellStyle name="Percent 2 2 2 3 5 2 4" xfId="40585"/>
    <cellStyle name="Percent 2 2 2 3 5 3" xfId="40586"/>
    <cellStyle name="Percent 2 2 2 3 5 3 2" xfId="40587"/>
    <cellStyle name="Percent 2 2 2 3 5 3 3" xfId="40588"/>
    <cellStyle name="Percent 2 2 2 3 5 4" xfId="40589"/>
    <cellStyle name="Percent 2 2 2 3 5 5" xfId="40590"/>
    <cellStyle name="Percent 2 2 2 3 6" xfId="40591"/>
    <cellStyle name="Percent 2 2 2 3 6 2" xfId="40592"/>
    <cellStyle name="Percent 2 2 2 3 6 2 2" xfId="40593"/>
    <cellStyle name="Percent 2 2 2 3 6 2 2 2" xfId="40594"/>
    <cellStyle name="Percent 2 2 2 3 6 2 2 3" xfId="40595"/>
    <cellStyle name="Percent 2 2 2 3 6 2 3" xfId="40596"/>
    <cellStyle name="Percent 2 2 2 3 6 2 4" xfId="40597"/>
    <cellStyle name="Percent 2 2 2 3 6 3" xfId="40598"/>
    <cellStyle name="Percent 2 2 2 3 6 3 2" xfId="40599"/>
    <cellStyle name="Percent 2 2 2 3 6 3 3" xfId="40600"/>
    <cellStyle name="Percent 2 2 2 3 6 4" xfId="40601"/>
    <cellStyle name="Percent 2 2 2 3 6 5" xfId="40602"/>
    <cellStyle name="Percent 2 2 2 3 7" xfId="40603"/>
    <cellStyle name="Percent 2 2 2 3 7 2" xfId="40604"/>
    <cellStyle name="Percent 2 2 2 3 7 2 2" xfId="40605"/>
    <cellStyle name="Percent 2 2 2 3 7 2 3" xfId="40606"/>
    <cellStyle name="Percent 2 2 2 3 7 3" xfId="40607"/>
    <cellStyle name="Percent 2 2 2 3 7 4" xfId="40608"/>
    <cellStyle name="Percent 2 2 2 3 8" xfId="40609"/>
    <cellStyle name="Percent 2 2 2 3 8 2" xfId="40610"/>
    <cellStyle name="Percent 2 2 2 3 8 3" xfId="40611"/>
    <cellStyle name="Percent 2 2 2 3 9" xfId="40612"/>
    <cellStyle name="Percent 2 2 2 4" xfId="40613"/>
    <cellStyle name="Percent 2 2 2 4 10" xfId="40614"/>
    <cellStyle name="Percent 2 2 2 4 11" xfId="40615"/>
    <cellStyle name="Percent 2 2 2 4 2" xfId="40616"/>
    <cellStyle name="Percent 2 2 2 4 2 2" xfId="40617"/>
    <cellStyle name="Percent 2 2 2 4 2 2 2" xfId="40618"/>
    <cellStyle name="Percent 2 2 2 4 2 2 2 2" xfId="40619"/>
    <cellStyle name="Percent 2 2 2 4 2 2 2 2 2" xfId="40620"/>
    <cellStyle name="Percent 2 2 2 4 2 2 2 2 3" xfId="40621"/>
    <cellStyle name="Percent 2 2 2 4 2 2 2 3" xfId="40622"/>
    <cellStyle name="Percent 2 2 2 4 2 2 2 4" xfId="40623"/>
    <cellStyle name="Percent 2 2 2 4 2 2 3" xfId="40624"/>
    <cellStyle name="Percent 2 2 2 4 2 2 3 2" xfId="40625"/>
    <cellStyle name="Percent 2 2 2 4 2 2 3 3" xfId="40626"/>
    <cellStyle name="Percent 2 2 2 4 2 2 4" xfId="40627"/>
    <cellStyle name="Percent 2 2 2 4 2 2 5" xfId="40628"/>
    <cellStyle name="Percent 2 2 2 4 2 3" xfId="40629"/>
    <cellStyle name="Percent 2 2 2 4 2 3 2" xfId="40630"/>
    <cellStyle name="Percent 2 2 2 4 2 3 2 2" xfId="40631"/>
    <cellStyle name="Percent 2 2 2 4 2 3 2 2 2" xfId="40632"/>
    <cellStyle name="Percent 2 2 2 4 2 3 2 2 3" xfId="40633"/>
    <cellStyle name="Percent 2 2 2 4 2 3 2 3" xfId="40634"/>
    <cellStyle name="Percent 2 2 2 4 2 3 2 4" xfId="40635"/>
    <cellStyle name="Percent 2 2 2 4 2 3 3" xfId="40636"/>
    <cellStyle name="Percent 2 2 2 4 2 3 3 2" xfId="40637"/>
    <cellStyle name="Percent 2 2 2 4 2 3 3 3" xfId="40638"/>
    <cellStyle name="Percent 2 2 2 4 2 3 4" xfId="40639"/>
    <cellStyle name="Percent 2 2 2 4 2 3 5" xfId="40640"/>
    <cellStyle name="Percent 2 2 2 4 2 4" xfId="40641"/>
    <cellStyle name="Percent 2 2 2 4 2 4 2" xfId="40642"/>
    <cellStyle name="Percent 2 2 2 4 2 4 2 2" xfId="40643"/>
    <cellStyle name="Percent 2 2 2 4 2 4 2 2 2" xfId="40644"/>
    <cellStyle name="Percent 2 2 2 4 2 4 2 2 3" xfId="40645"/>
    <cellStyle name="Percent 2 2 2 4 2 4 2 3" xfId="40646"/>
    <cellStyle name="Percent 2 2 2 4 2 4 2 4" xfId="40647"/>
    <cellStyle name="Percent 2 2 2 4 2 4 3" xfId="40648"/>
    <cellStyle name="Percent 2 2 2 4 2 4 3 2" xfId="40649"/>
    <cellStyle name="Percent 2 2 2 4 2 4 3 3" xfId="40650"/>
    <cellStyle name="Percent 2 2 2 4 2 4 4" xfId="40651"/>
    <cellStyle name="Percent 2 2 2 4 2 4 5" xfId="40652"/>
    <cellStyle name="Percent 2 2 2 4 2 5" xfId="40653"/>
    <cellStyle name="Percent 2 2 2 4 2 5 2" xfId="40654"/>
    <cellStyle name="Percent 2 2 2 4 2 5 2 2" xfId="40655"/>
    <cellStyle name="Percent 2 2 2 4 2 5 2 3" xfId="40656"/>
    <cellStyle name="Percent 2 2 2 4 2 5 3" xfId="40657"/>
    <cellStyle name="Percent 2 2 2 4 2 5 4" xfId="40658"/>
    <cellStyle name="Percent 2 2 2 4 2 6" xfId="40659"/>
    <cellStyle name="Percent 2 2 2 4 2 6 2" xfId="40660"/>
    <cellStyle name="Percent 2 2 2 4 2 6 3" xfId="40661"/>
    <cellStyle name="Percent 2 2 2 4 2 7" xfId="40662"/>
    <cellStyle name="Percent 2 2 2 4 2 8" xfId="40663"/>
    <cellStyle name="Percent 2 2 2 4 2 9" xfId="40664"/>
    <cellStyle name="Percent 2 2 2 4 3" xfId="40665"/>
    <cellStyle name="Percent 2 2 2 4 3 2" xfId="40666"/>
    <cellStyle name="Percent 2 2 2 4 3 2 2" xfId="40667"/>
    <cellStyle name="Percent 2 2 2 4 3 2 2 2" xfId="40668"/>
    <cellStyle name="Percent 2 2 2 4 3 2 2 3" xfId="40669"/>
    <cellStyle name="Percent 2 2 2 4 3 2 3" xfId="40670"/>
    <cellStyle name="Percent 2 2 2 4 3 2 4" xfId="40671"/>
    <cellStyle name="Percent 2 2 2 4 3 3" xfId="40672"/>
    <cellStyle name="Percent 2 2 2 4 3 3 2" xfId="40673"/>
    <cellStyle name="Percent 2 2 2 4 3 3 3" xfId="40674"/>
    <cellStyle name="Percent 2 2 2 4 3 4" xfId="40675"/>
    <cellStyle name="Percent 2 2 2 4 3 5" xfId="40676"/>
    <cellStyle name="Percent 2 2 2 4 4" xfId="40677"/>
    <cellStyle name="Percent 2 2 2 4 4 2" xfId="40678"/>
    <cellStyle name="Percent 2 2 2 4 4 2 2" xfId="40679"/>
    <cellStyle name="Percent 2 2 2 4 4 2 2 2" xfId="40680"/>
    <cellStyle name="Percent 2 2 2 4 4 2 2 3" xfId="40681"/>
    <cellStyle name="Percent 2 2 2 4 4 2 3" xfId="40682"/>
    <cellStyle name="Percent 2 2 2 4 4 2 4" xfId="40683"/>
    <cellStyle name="Percent 2 2 2 4 4 3" xfId="40684"/>
    <cellStyle name="Percent 2 2 2 4 4 3 2" xfId="40685"/>
    <cellStyle name="Percent 2 2 2 4 4 3 3" xfId="40686"/>
    <cellStyle name="Percent 2 2 2 4 4 4" xfId="40687"/>
    <cellStyle name="Percent 2 2 2 4 4 5" xfId="40688"/>
    <cellStyle name="Percent 2 2 2 4 5" xfId="40689"/>
    <cellStyle name="Percent 2 2 2 4 5 2" xfId="40690"/>
    <cellStyle name="Percent 2 2 2 4 5 2 2" xfId="40691"/>
    <cellStyle name="Percent 2 2 2 4 5 2 2 2" xfId="40692"/>
    <cellStyle name="Percent 2 2 2 4 5 2 2 3" xfId="40693"/>
    <cellStyle name="Percent 2 2 2 4 5 2 3" xfId="40694"/>
    <cellStyle name="Percent 2 2 2 4 5 2 4" xfId="40695"/>
    <cellStyle name="Percent 2 2 2 4 5 3" xfId="40696"/>
    <cellStyle name="Percent 2 2 2 4 5 3 2" xfId="40697"/>
    <cellStyle name="Percent 2 2 2 4 5 3 3" xfId="40698"/>
    <cellStyle name="Percent 2 2 2 4 5 4" xfId="40699"/>
    <cellStyle name="Percent 2 2 2 4 5 5" xfId="40700"/>
    <cellStyle name="Percent 2 2 2 4 6" xfId="40701"/>
    <cellStyle name="Percent 2 2 2 4 6 2" xfId="40702"/>
    <cellStyle name="Percent 2 2 2 4 6 2 2" xfId="40703"/>
    <cellStyle name="Percent 2 2 2 4 6 2 2 2" xfId="40704"/>
    <cellStyle name="Percent 2 2 2 4 6 2 2 3" xfId="40705"/>
    <cellStyle name="Percent 2 2 2 4 6 2 3" xfId="40706"/>
    <cellStyle name="Percent 2 2 2 4 6 2 4" xfId="40707"/>
    <cellStyle name="Percent 2 2 2 4 6 3" xfId="40708"/>
    <cellStyle name="Percent 2 2 2 4 6 3 2" xfId="40709"/>
    <cellStyle name="Percent 2 2 2 4 6 3 3" xfId="40710"/>
    <cellStyle name="Percent 2 2 2 4 6 4" xfId="40711"/>
    <cellStyle name="Percent 2 2 2 4 6 5" xfId="40712"/>
    <cellStyle name="Percent 2 2 2 4 7" xfId="40713"/>
    <cellStyle name="Percent 2 2 2 4 7 2" xfId="40714"/>
    <cellStyle name="Percent 2 2 2 4 7 2 2" xfId="40715"/>
    <cellStyle name="Percent 2 2 2 4 7 2 3" xfId="40716"/>
    <cellStyle name="Percent 2 2 2 4 7 3" xfId="40717"/>
    <cellStyle name="Percent 2 2 2 4 7 4" xfId="40718"/>
    <cellStyle name="Percent 2 2 2 4 8" xfId="40719"/>
    <cellStyle name="Percent 2 2 2 4 8 2" xfId="40720"/>
    <cellStyle name="Percent 2 2 2 4 8 3" xfId="40721"/>
    <cellStyle name="Percent 2 2 2 4 9" xfId="40722"/>
    <cellStyle name="Percent 2 2 2 5" xfId="40723"/>
    <cellStyle name="Percent 2 2 2 5 2" xfId="40724"/>
    <cellStyle name="Percent 2 2 2 5 2 2" xfId="40725"/>
    <cellStyle name="Percent 2 2 2 5 2 2 2" xfId="40726"/>
    <cellStyle name="Percent 2 2 2 5 2 2 2 2" xfId="40727"/>
    <cellStyle name="Percent 2 2 2 5 2 2 2 3" xfId="40728"/>
    <cellStyle name="Percent 2 2 2 5 2 2 3" xfId="40729"/>
    <cellStyle name="Percent 2 2 2 5 2 2 4" xfId="40730"/>
    <cellStyle name="Percent 2 2 2 5 2 3" xfId="40731"/>
    <cellStyle name="Percent 2 2 2 5 2 3 2" xfId="40732"/>
    <cellStyle name="Percent 2 2 2 5 2 3 3" xfId="40733"/>
    <cellStyle name="Percent 2 2 2 5 2 4" xfId="40734"/>
    <cellStyle name="Percent 2 2 2 5 2 5" xfId="40735"/>
    <cellStyle name="Percent 2 2 2 5 3" xfId="40736"/>
    <cellStyle name="Percent 2 2 2 5 3 2" xfId="40737"/>
    <cellStyle name="Percent 2 2 2 5 3 2 2" xfId="40738"/>
    <cellStyle name="Percent 2 2 2 5 3 2 2 2" xfId="40739"/>
    <cellStyle name="Percent 2 2 2 5 3 2 2 3" xfId="40740"/>
    <cellStyle name="Percent 2 2 2 5 3 2 3" xfId="40741"/>
    <cellStyle name="Percent 2 2 2 5 3 2 4" xfId="40742"/>
    <cellStyle name="Percent 2 2 2 5 3 3" xfId="40743"/>
    <cellStyle name="Percent 2 2 2 5 3 3 2" xfId="40744"/>
    <cellStyle name="Percent 2 2 2 5 3 3 3" xfId="40745"/>
    <cellStyle name="Percent 2 2 2 5 3 4" xfId="40746"/>
    <cellStyle name="Percent 2 2 2 5 3 5" xfId="40747"/>
    <cellStyle name="Percent 2 2 2 5 4" xfId="40748"/>
    <cellStyle name="Percent 2 2 2 5 4 2" xfId="40749"/>
    <cellStyle name="Percent 2 2 2 5 4 2 2" xfId="40750"/>
    <cellStyle name="Percent 2 2 2 5 4 2 2 2" xfId="40751"/>
    <cellStyle name="Percent 2 2 2 5 4 2 2 3" xfId="40752"/>
    <cellStyle name="Percent 2 2 2 5 4 2 3" xfId="40753"/>
    <cellStyle name="Percent 2 2 2 5 4 2 4" xfId="40754"/>
    <cellStyle name="Percent 2 2 2 5 4 3" xfId="40755"/>
    <cellStyle name="Percent 2 2 2 5 4 3 2" xfId="40756"/>
    <cellStyle name="Percent 2 2 2 5 4 3 3" xfId="40757"/>
    <cellStyle name="Percent 2 2 2 5 4 4" xfId="40758"/>
    <cellStyle name="Percent 2 2 2 5 4 5" xfId="40759"/>
    <cellStyle name="Percent 2 2 2 5 5" xfId="40760"/>
    <cellStyle name="Percent 2 2 2 5 5 2" xfId="40761"/>
    <cellStyle name="Percent 2 2 2 5 5 2 2" xfId="40762"/>
    <cellStyle name="Percent 2 2 2 5 5 2 3" xfId="40763"/>
    <cellStyle name="Percent 2 2 2 5 5 3" xfId="40764"/>
    <cellStyle name="Percent 2 2 2 5 5 4" xfId="40765"/>
    <cellStyle name="Percent 2 2 2 5 6" xfId="40766"/>
    <cellStyle name="Percent 2 2 2 5 6 2" xfId="40767"/>
    <cellStyle name="Percent 2 2 2 5 6 3" xfId="40768"/>
    <cellStyle name="Percent 2 2 2 5 7" xfId="40769"/>
    <cellStyle name="Percent 2 2 2 5 8" xfId="40770"/>
    <cellStyle name="Percent 2 2 2 5 9" xfId="40771"/>
    <cellStyle name="Percent 2 2 2 6" xfId="40772"/>
    <cellStyle name="Percent 2 2 2 6 2" xfId="40773"/>
    <cellStyle name="Percent 2 2 2 6 2 2" xfId="40774"/>
    <cellStyle name="Percent 2 2 2 6 2 2 2" xfId="40775"/>
    <cellStyle name="Percent 2 2 2 6 2 2 2 2" xfId="40776"/>
    <cellStyle name="Percent 2 2 2 6 2 2 2 3" xfId="40777"/>
    <cellStyle name="Percent 2 2 2 6 2 2 3" xfId="40778"/>
    <cellStyle name="Percent 2 2 2 6 2 2 4" xfId="40779"/>
    <cellStyle name="Percent 2 2 2 6 2 3" xfId="40780"/>
    <cellStyle name="Percent 2 2 2 6 2 3 2" xfId="40781"/>
    <cellStyle name="Percent 2 2 2 6 2 3 3" xfId="40782"/>
    <cellStyle name="Percent 2 2 2 6 2 4" xfId="40783"/>
    <cellStyle name="Percent 2 2 2 6 2 5" xfId="40784"/>
    <cellStyle name="Percent 2 2 2 6 3" xfId="40785"/>
    <cellStyle name="Percent 2 2 2 6 3 2" xfId="40786"/>
    <cellStyle name="Percent 2 2 2 6 3 2 2" xfId="40787"/>
    <cellStyle name="Percent 2 2 2 6 3 2 2 2" xfId="40788"/>
    <cellStyle name="Percent 2 2 2 6 3 2 2 3" xfId="40789"/>
    <cellStyle name="Percent 2 2 2 6 3 2 3" xfId="40790"/>
    <cellStyle name="Percent 2 2 2 6 3 2 4" xfId="40791"/>
    <cellStyle name="Percent 2 2 2 6 3 3" xfId="40792"/>
    <cellStyle name="Percent 2 2 2 6 3 3 2" xfId="40793"/>
    <cellStyle name="Percent 2 2 2 6 3 3 3" xfId="40794"/>
    <cellStyle name="Percent 2 2 2 6 3 4" xfId="40795"/>
    <cellStyle name="Percent 2 2 2 6 3 5" xfId="40796"/>
    <cellStyle name="Percent 2 2 2 6 4" xfId="40797"/>
    <cellStyle name="Percent 2 2 2 6 4 2" xfId="40798"/>
    <cellStyle name="Percent 2 2 2 6 4 2 2" xfId="40799"/>
    <cellStyle name="Percent 2 2 2 6 4 2 2 2" xfId="40800"/>
    <cellStyle name="Percent 2 2 2 6 4 2 2 3" xfId="40801"/>
    <cellStyle name="Percent 2 2 2 6 4 2 3" xfId="40802"/>
    <cellStyle name="Percent 2 2 2 6 4 2 4" xfId="40803"/>
    <cellStyle name="Percent 2 2 2 6 4 3" xfId="40804"/>
    <cellStyle name="Percent 2 2 2 6 4 3 2" xfId="40805"/>
    <cellStyle name="Percent 2 2 2 6 4 3 3" xfId="40806"/>
    <cellStyle name="Percent 2 2 2 6 4 4" xfId="40807"/>
    <cellStyle name="Percent 2 2 2 6 4 5" xfId="40808"/>
    <cellStyle name="Percent 2 2 2 6 5" xfId="40809"/>
    <cellStyle name="Percent 2 2 2 6 5 2" xfId="40810"/>
    <cellStyle name="Percent 2 2 2 6 5 2 2" xfId="40811"/>
    <cellStyle name="Percent 2 2 2 6 5 2 3" xfId="40812"/>
    <cellStyle name="Percent 2 2 2 6 5 3" xfId="40813"/>
    <cellStyle name="Percent 2 2 2 6 5 4" xfId="40814"/>
    <cellStyle name="Percent 2 2 2 6 6" xfId="40815"/>
    <cellStyle name="Percent 2 2 2 6 6 2" xfId="40816"/>
    <cellStyle name="Percent 2 2 2 6 6 3" xfId="40817"/>
    <cellStyle name="Percent 2 2 2 6 7" xfId="40818"/>
    <cellStyle name="Percent 2 2 2 6 8" xfId="40819"/>
    <cellStyle name="Percent 2 2 2 6 9" xfId="40820"/>
    <cellStyle name="Percent 2 2 2 7" xfId="40821"/>
    <cellStyle name="Percent 2 2 2 7 2" xfId="40822"/>
    <cellStyle name="Percent 2 2 2 7 2 2" xfId="40823"/>
    <cellStyle name="Percent 2 2 2 7 2 2 2" xfId="40824"/>
    <cellStyle name="Percent 2 2 2 7 2 2 2 2" xfId="40825"/>
    <cellStyle name="Percent 2 2 2 7 2 2 2 3" xfId="40826"/>
    <cellStyle name="Percent 2 2 2 7 2 2 3" xfId="40827"/>
    <cellStyle name="Percent 2 2 2 7 2 2 4" xfId="40828"/>
    <cellStyle name="Percent 2 2 2 7 2 3" xfId="40829"/>
    <cellStyle name="Percent 2 2 2 7 2 3 2" xfId="40830"/>
    <cellStyle name="Percent 2 2 2 7 2 3 3" xfId="40831"/>
    <cellStyle name="Percent 2 2 2 7 2 4" xfId="40832"/>
    <cellStyle name="Percent 2 2 2 7 2 5" xfId="40833"/>
    <cellStyle name="Percent 2 2 2 7 3" xfId="40834"/>
    <cellStyle name="Percent 2 2 2 7 3 2" xfId="40835"/>
    <cellStyle name="Percent 2 2 2 7 3 2 2" xfId="40836"/>
    <cellStyle name="Percent 2 2 2 7 3 2 2 2" xfId="40837"/>
    <cellStyle name="Percent 2 2 2 7 3 2 2 3" xfId="40838"/>
    <cellStyle name="Percent 2 2 2 7 3 2 3" xfId="40839"/>
    <cellStyle name="Percent 2 2 2 7 3 2 4" xfId="40840"/>
    <cellStyle name="Percent 2 2 2 7 3 3" xfId="40841"/>
    <cellStyle name="Percent 2 2 2 7 3 3 2" xfId="40842"/>
    <cellStyle name="Percent 2 2 2 7 3 3 3" xfId="40843"/>
    <cellStyle name="Percent 2 2 2 7 3 4" xfId="40844"/>
    <cellStyle name="Percent 2 2 2 7 3 5" xfId="40845"/>
    <cellStyle name="Percent 2 2 2 7 4" xfId="40846"/>
    <cellStyle name="Percent 2 2 2 7 4 2" xfId="40847"/>
    <cellStyle name="Percent 2 2 2 7 4 2 2" xfId="40848"/>
    <cellStyle name="Percent 2 2 2 7 4 2 2 2" xfId="40849"/>
    <cellStyle name="Percent 2 2 2 7 4 2 2 3" xfId="40850"/>
    <cellStyle name="Percent 2 2 2 7 4 2 3" xfId="40851"/>
    <cellStyle name="Percent 2 2 2 7 4 2 4" xfId="40852"/>
    <cellStyle name="Percent 2 2 2 7 4 3" xfId="40853"/>
    <cellStyle name="Percent 2 2 2 7 4 3 2" xfId="40854"/>
    <cellStyle name="Percent 2 2 2 7 4 3 3" xfId="40855"/>
    <cellStyle name="Percent 2 2 2 7 4 4" xfId="40856"/>
    <cellStyle name="Percent 2 2 2 7 4 5" xfId="40857"/>
    <cellStyle name="Percent 2 2 2 7 5" xfId="40858"/>
    <cellStyle name="Percent 2 2 2 7 5 2" xfId="40859"/>
    <cellStyle name="Percent 2 2 2 7 5 2 2" xfId="40860"/>
    <cellStyle name="Percent 2 2 2 7 5 2 3" xfId="40861"/>
    <cellStyle name="Percent 2 2 2 7 5 3" xfId="40862"/>
    <cellStyle name="Percent 2 2 2 7 5 4" xfId="40863"/>
    <cellStyle name="Percent 2 2 2 7 6" xfId="40864"/>
    <cellStyle name="Percent 2 2 2 7 6 2" xfId="40865"/>
    <cellStyle name="Percent 2 2 2 7 6 3" xfId="40866"/>
    <cellStyle name="Percent 2 2 2 7 7" xfId="40867"/>
    <cellStyle name="Percent 2 2 2 7 8" xfId="40868"/>
    <cellStyle name="Percent 2 2 2 7 9" xfId="40869"/>
    <cellStyle name="Percent 2 2 2 8" xfId="40870"/>
    <cellStyle name="Percent 2 2 2 8 2" xfId="40871"/>
    <cellStyle name="Percent 2 2 2 8 2 2" xfId="40872"/>
    <cellStyle name="Percent 2 2 2 8 2 2 2" xfId="40873"/>
    <cellStyle name="Percent 2 2 2 8 2 2 3" xfId="40874"/>
    <cellStyle name="Percent 2 2 2 8 2 3" xfId="40875"/>
    <cellStyle name="Percent 2 2 2 8 2 4" xfId="40876"/>
    <cellStyle name="Percent 2 2 2 8 3" xfId="40877"/>
    <cellStyle name="Percent 2 2 2 8 3 2" xfId="40878"/>
    <cellStyle name="Percent 2 2 2 8 3 3" xfId="40879"/>
    <cellStyle name="Percent 2 2 2 8 4" xfId="40880"/>
    <cellStyle name="Percent 2 2 2 8 5" xfId="40881"/>
    <cellStyle name="Percent 2 2 2 9" xfId="40882"/>
    <cellStyle name="Percent 2 2 2 9 2" xfId="40883"/>
    <cellStyle name="Percent 2 2 2 9 2 2" xfId="40884"/>
    <cellStyle name="Percent 2 2 2 9 2 2 2" xfId="40885"/>
    <cellStyle name="Percent 2 2 2 9 2 2 3" xfId="40886"/>
    <cellStyle name="Percent 2 2 2 9 2 3" xfId="40887"/>
    <cellStyle name="Percent 2 2 2 9 2 4" xfId="40888"/>
    <cellStyle name="Percent 2 2 2 9 3" xfId="40889"/>
    <cellStyle name="Percent 2 2 2 9 3 2" xfId="40890"/>
    <cellStyle name="Percent 2 2 2 9 3 3" xfId="40891"/>
    <cellStyle name="Percent 2 2 2 9 4" xfId="40892"/>
    <cellStyle name="Percent 2 2 2 9 5" xfId="40893"/>
    <cellStyle name="Percent 2 2 3" xfId="40894"/>
    <cellStyle name="Percent 2 2 3 10" xfId="40895"/>
    <cellStyle name="Percent 2 2 3 10 2" xfId="40896"/>
    <cellStyle name="Percent 2 2 3 10 2 2" xfId="40897"/>
    <cellStyle name="Percent 2 2 3 10 2 2 2" xfId="40898"/>
    <cellStyle name="Percent 2 2 3 10 2 2 3" xfId="40899"/>
    <cellStyle name="Percent 2 2 3 10 2 3" xfId="40900"/>
    <cellStyle name="Percent 2 2 3 10 2 4" xfId="40901"/>
    <cellStyle name="Percent 2 2 3 10 3" xfId="40902"/>
    <cellStyle name="Percent 2 2 3 10 3 2" xfId="40903"/>
    <cellStyle name="Percent 2 2 3 10 3 3" xfId="40904"/>
    <cellStyle name="Percent 2 2 3 10 4" xfId="40905"/>
    <cellStyle name="Percent 2 2 3 10 5" xfId="40906"/>
    <cellStyle name="Percent 2 2 3 11" xfId="40907"/>
    <cellStyle name="Percent 2 2 3 11 2" xfId="40908"/>
    <cellStyle name="Percent 2 2 3 11 2 2" xfId="40909"/>
    <cellStyle name="Percent 2 2 3 11 2 3" xfId="40910"/>
    <cellStyle name="Percent 2 2 3 11 3" xfId="40911"/>
    <cellStyle name="Percent 2 2 3 11 4" xfId="40912"/>
    <cellStyle name="Percent 2 2 3 12" xfId="40913"/>
    <cellStyle name="Percent 2 2 3 12 2" xfId="40914"/>
    <cellStyle name="Percent 2 2 3 12 3" xfId="40915"/>
    <cellStyle name="Percent 2 2 3 13" xfId="40916"/>
    <cellStyle name="Percent 2 2 3 13 2" xfId="40917"/>
    <cellStyle name="Percent 2 2 3 13 3" xfId="40918"/>
    <cellStyle name="Percent 2 2 3 14" xfId="40919"/>
    <cellStyle name="Percent 2 2 3 15" xfId="40920"/>
    <cellStyle name="Percent 2 2 3 2" xfId="40921"/>
    <cellStyle name="Percent 2 2 3 2 10" xfId="40922"/>
    <cellStyle name="Percent 2 2 3 2 11" xfId="40923"/>
    <cellStyle name="Percent 2 2 3 2 12" xfId="40924"/>
    <cellStyle name="Percent 2 2 3 2 2" xfId="40925"/>
    <cellStyle name="Percent 2 2 3 2 2 2" xfId="40926"/>
    <cellStyle name="Percent 2 2 3 2 2 2 2" xfId="40927"/>
    <cellStyle name="Percent 2 2 3 2 2 2 2 2" xfId="40928"/>
    <cellStyle name="Percent 2 2 3 2 2 2 2 2 2" xfId="40929"/>
    <cellStyle name="Percent 2 2 3 2 2 2 2 2 3" xfId="40930"/>
    <cellStyle name="Percent 2 2 3 2 2 2 2 3" xfId="40931"/>
    <cellStyle name="Percent 2 2 3 2 2 2 2 4" xfId="40932"/>
    <cellStyle name="Percent 2 2 3 2 2 2 3" xfId="40933"/>
    <cellStyle name="Percent 2 2 3 2 2 2 3 2" xfId="40934"/>
    <cellStyle name="Percent 2 2 3 2 2 2 3 3" xfId="40935"/>
    <cellStyle name="Percent 2 2 3 2 2 2 4" xfId="40936"/>
    <cellStyle name="Percent 2 2 3 2 2 2 5" xfId="40937"/>
    <cellStyle name="Percent 2 2 3 2 2 3" xfId="40938"/>
    <cellStyle name="Percent 2 2 3 2 2 3 2" xfId="40939"/>
    <cellStyle name="Percent 2 2 3 2 2 3 2 2" xfId="40940"/>
    <cellStyle name="Percent 2 2 3 2 2 3 2 2 2" xfId="40941"/>
    <cellStyle name="Percent 2 2 3 2 2 3 2 2 3" xfId="40942"/>
    <cellStyle name="Percent 2 2 3 2 2 3 2 3" xfId="40943"/>
    <cellStyle name="Percent 2 2 3 2 2 3 2 4" xfId="40944"/>
    <cellStyle name="Percent 2 2 3 2 2 3 3" xfId="40945"/>
    <cellStyle name="Percent 2 2 3 2 2 3 3 2" xfId="40946"/>
    <cellStyle name="Percent 2 2 3 2 2 3 3 3" xfId="40947"/>
    <cellStyle name="Percent 2 2 3 2 2 3 4" xfId="40948"/>
    <cellStyle name="Percent 2 2 3 2 2 3 5" xfId="40949"/>
    <cellStyle name="Percent 2 2 3 2 2 4" xfId="40950"/>
    <cellStyle name="Percent 2 2 3 2 2 4 2" xfId="40951"/>
    <cellStyle name="Percent 2 2 3 2 2 4 2 2" xfId="40952"/>
    <cellStyle name="Percent 2 2 3 2 2 4 2 2 2" xfId="40953"/>
    <cellStyle name="Percent 2 2 3 2 2 4 2 2 3" xfId="40954"/>
    <cellStyle name="Percent 2 2 3 2 2 4 2 3" xfId="40955"/>
    <cellStyle name="Percent 2 2 3 2 2 4 2 4" xfId="40956"/>
    <cellStyle name="Percent 2 2 3 2 2 4 3" xfId="40957"/>
    <cellStyle name="Percent 2 2 3 2 2 4 3 2" xfId="40958"/>
    <cellStyle name="Percent 2 2 3 2 2 4 3 3" xfId="40959"/>
    <cellStyle name="Percent 2 2 3 2 2 4 4" xfId="40960"/>
    <cellStyle name="Percent 2 2 3 2 2 4 5" xfId="40961"/>
    <cellStyle name="Percent 2 2 3 2 2 5" xfId="40962"/>
    <cellStyle name="Percent 2 2 3 2 2 5 2" xfId="40963"/>
    <cellStyle name="Percent 2 2 3 2 2 5 2 2" xfId="40964"/>
    <cellStyle name="Percent 2 2 3 2 2 5 2 3" xfId="40965"/>
    <cellStyle name="Percent 2 2 3 2 2 5 3" xfId="40966"/>
    <cellStyle name="Percent 2 2 3 2 2 5 4" xfId="40967"/>
    <cellStyle name="Percent 2 2 3 2 2 6" xfId="40968"/>
    <cellStyle name="Percent 2 2 3 2 2 6 2" xfId="40969"/>
    <cellStyle name="Percent 2 2 3 2 2 6 3" xfId="40970"/>
    <cellStyle name="Percent 2 2 3 2 2 7" xfId="40971"/>
    <cellStyle name="Percent 2 2 3 2 2 8" xfId="40972"/>
    <cellStyle name="Percent 2 2 3 2 2 9" xfId="40973"/>
    <cellStyle name="Percent 2 2 3 2 3" xfId="40974"/>
    <cellStyle name="Percent 2 2 3 2 3 2" xfId="40975"/>
    <cellStyle name="Percent 2 2 3 2 3 2 2" xfId="40976"/>
    <cellStyle name="Percent 2 2 3 2 3 2 2 2" xfId="40977"/>
    <cellStyle name="Percent 2 2 3 2 3 2 2 2 2" xfId="40978"/>
    <cellStyle name="Percent 2 2 3 2 3 2 2 2 3" xfId="40979"/>
    <cellStyle name="Percent 2 2 3 2 3 2 2 3" xfId="40980"/>
    <cellStyle name="Percent 2 2 3 2 3 2 2 4" xfId="40981"/>
    <cellStyle name="Percent 2 2 3 2 3 2 3" xfId="40982"/>
    <cellStyle name="Percent 2 2 3 2 3 2 3 2" xfId="40983"/>
    <cellStyle name="Percent 2 2 3 2 3 2 3 3" xfId="40984"/>
    <cellStyle name="Percent 2 2 3 2 3 2 4" xfId="40985"/>
    <cellStyle name="Percent 2 2 3 2 3 2 5" xfId="40986"/>
    <cellStyle name="Percent 2 2 3 2 3 3" xfId="40987"/>
    <cellStyle name="Percent 2 2 3 2 3 3 2" xfId="40988"/>
    <cellStyle name="Percent 2 2 3 2 3 3 2 2" xfId="40989"/>
    <cellStyle name="Percent 2 2 3 2 3 3 2 2 2" xfId="40990"/>
    <cellStyle name="Percent 2 2 3 2 3 3 2 2 3" xfId="40991"/>
    <cellStyle name="Percent 2 2 3 2 3 3 2 3" xfId="40992"/>
    <cellStyle name="Percent 2 2 3 2 3 3 2 4" xfId="40993"/>
    <cellStyle name="Percent 2 2 3 2 3 3 3" xfId="40994"/>
    <cellStyle name="Percent 2 2 3 2 3 3 3 2" xfId="40995"/>
    <cellStyle name="Percent 2 2 3 2 3 3 3 3" xfId="40996"/>
    <cellStyle name="Percent 2 2 3 2 3 3 4" xfId="40997"/>
    <cellStyle name="Percent 2 2 3 2 3 3 5" xfId="40998"/>
    <cellStyle name="Percent 2 2 3 2 3 4" xfId="40999"/>
    <cellStyle name="Percent 2 2 3 2 3 4 2" xfId="41000"/>
    <cellStyle name="Percent 2 2 3 2 3 4 2 2" xfId="41001"/>
    <cellStyle name="Percent 2 2 3 2 3 4 2 2 2" xfId="41002"/>
    <cellStyle name="Percent 2 2 3 2 3 4 2 2 3" xfId="41003"/>
    <cellStyle name="Percent 2 2 3 2 3 4 2 3" xfId="41004"/>
    <cellStyle name="Percent 2 2 3 2 3 4 2 4" xfId="41005"/>
    <cellStyle name="Percent 2 2 3 2 3 4 3" xfId="41006"/>
    <cellStyle name="Percent 2 2 3 2 3 4 3 2" xfId="41007"/>
    <cellStyle name="Percent 2 2 3 2 3 4 3 3" xfId="41008"/>
    <cellStyle name="Percent 2 2 3 2 3 4 4" xfId="41009"/>
    <cellStyle name="Percent 2 2 3 2 3 4 5" xfId="41010"/>
    <cellStyle name="Percent 2 2 3 2 3 5" xfId="41011"/>
    <cellStyle name="Percent 2 2 3 2 3 5 2" xfId="41012"/>
    <cellStyle name="Percent 2 2 3 2 3 5 2 2" xfId="41013"/>
    <cellStyle name="Percent 2 2 3 2 3 5 2 3" xfId="41014"/>
    <cellStyle name="Percent 2 2 3 2 3 5 3" xfId="41015"/>
    <cellStyle name="Percent 2 2 3 2 3 5 4" xfId="41016"/>
    <cellStyle name="Percent 2 2 3 2 3 6" xfId="41017"/>
    <cellStyle name="Percent 2 2 3 2 3 6 2" xfId="41018"/>
    <cellStyle name="Percent 2 2 3 2 3 6 3" xfId="41019"/>
    <cellStyle name="Percent 2 2 3 2 3 7" xfId="41020"/>
    <cellStyle name="Percent 2 2 3 2 3 8" xfId="41021"/>
    <cellStyle name="Percent 2 2 3 2 3 9" xfId="41022"/>
    <cellStyle name="Percent 2 2 3 2 4" xfId="41023"/>
    <cellStyle name="Percent 2 2 3 2 4 2" xfId="41024"/>
    <cellStyle name="Percent 2 2 3 2 4 2 2" xfId="41025"/>
    <cellStyle name="Percent 2 2 3 2 4 2 2 2" xfId="41026"/>
    <cellStyle name="Percent 2 2 3 2 4 2 2 3" xfId="41027"/>
    <cellStyle name="Percent 2 2 3 2 4 2 3" xfId="41028"/>
    <cellStyle name="Percent 2 2 3 2 4 2 4" xfId="41029"/>
    <cellStyle name="Percent 2 2 3 2 4 3" xfId="41030"/>
    <cellStyle name="Percent 2 2 3 2 4 3 2" xfId="41031"/>
    <cellStyle name="Percent 2 2 3 2 4 3 3" xfId="41032"/>
    <cellStyle name="Percent 2 2 3 2 4 4" xfId="41033"/>
    <cellStyle name="Percent 2 2 3 2 4 5" xfId="41034"/>
    <cellStyle name="Percent 2 2 3 2 5" xfId="41035"/>
    <cellStyle name="Percent 2 2 3 2 5 2" xfId="41036"/>
    <cellStyle name="Percent 2 2 3 2 5 2 2" xfId="41037"/>
    <cellStyle name="Percent 2 2 3 2 5 2 2 2" xfId="41038"/>
    <cellStyle name="Percent 2 2 3 2 5 2 2 3" xfId="41039"/>
    <cellStyle name="Percent 2 2 3 2 5 2 3" xfId="41040"/>
    <cellStyle name="Percent 2 2 3 2 5 2 4" xfId="41041"/>
    <cellStyle name="Percent 2 2 3 2 5 3" xfId="41042"/>
    <cellStyle name="Percent 2 2 3 2 5 3 2" xfId="41043"/>
    <cellStyle name="Percent 2 2 3 2 5 3 3" xfId="41044"/>
    <cellStyle name="Percent 2 2 3 2 5 4" xfId="41045"/>
    <cellStyle name="Percent 2 2 3 2 5 5" xfId="41046"/>
    <cellStyle name="Percent 2 2 3 2 6" xfId="41047"/>
    <cellStyle name="Percent 2 2 3 2 6 2" xfId="41048"/>
    <cellStyle name="Percent 2 2 3 2 6 2 2" xfId="41049"/>
    <cellStyle name="Percent 2 2 3 2 6 2 2 2" xfId="41050"/>
    <cellStyle name="Percent 2 2 3 2 6 2 2 3" xfId="41051"/>
    <cellStyle name="Percent 2 2 3 2 6 2 3" xfId="41052"/>
    <cellStyle name="Percent 2 2 3 2 6 2 4" xfId="41053"/>
    <cellStyle name="Percent 2 2 3 2 6 3" xfId="41054"/>
    <cellStyle name="Percent 2 2 3 2 6 3 2" xfId="41055"/>
    <cellStyle name="Percent 2 2 3 2 6 3 3" xfId="41056"/>
    <cellStyle name="Percent 2 2 3 2 6 4" xfId="41057"/>
    <cellStyle name="Percent 2 2 3 2 6 5" xfId="41058"/>
    <cellStyle name="Percent 2 2 3 2 7" xfId="41059"/>
    <cellStyle name="Percent 2 2 3 2 7 2" xfId="41060"/>
    <cellStyle name="Percent 2 2 3 2 7 2 2" xfId="41061"/>
    <cellStyle name="Percent 2 2 3 2 7 2 2 2" xfId="41062"/>
    <cellStyle name="Percent 2 2 3 2 7 2 2 3" xfId="41063"/>
    <cellStyle name="Percent 2 2 3 2 7 2 3" xfId="41064"/>
    <cellStyle name="Percent 2 2 3 2 7 2 4" xfId="41065"/>
    <cellStyle name="Percent 2 2 3 2 7 3" xfId="41066"/>
    <cellStyle name="Percent 2 2 3 2 7 3 2" xfId="41067"/>
    <cellStyle name="Percent 2 2 3 2 7 3 3" xfId="41068"/>
    <cellStyle name="Percent 2 2 3 2 7 4" xfId="41069"/>
    <cellStyle name="Percent 2 2 3 2 7 5" xfId="41070"/>
    <cellStyle name="Percent 2 2 3 2 8" xfId="41071"/>
    <cellStyle name="Percent 2 2 3 2 8 2" xfId="41072"/>
    <cellStyle name="Percent 2 2 3 2 8 2 2" xfId="41073"/>
    <cellStyle name="Percent 2 2 3 2 8 2 3" xfId="41074"/>
    <cellStyle name="Percent 2 2 3 2 8 3" xfId="41075"/>
    <cellStyle name="Percent 2 2 3 2 8 4" xfId="41076"/>
    <cellStyle name="Percent 2 2 3 2 9" xfId="41077"/>
    <cellStyle name="Percent 2 2 3 2 9 2" xfId="41078"/>
    <cellStyle name="Percent 2 2 3 2 9 3" xfId="41079"/>
    <cellStyle name="Percent 2 2 3 3" xfId="41080"/>
    <cellStyle name="Percent 2 2 3 3 10" xfId="41081"/>
    <cellStyle name="Percent 2 2 3 3 11" xfId="41082"/>
    <cellStyle name="Percent 2 2 3 3 2" xfId="41083"/>
    <cellStyle name="Percent 2 2 3 3 2 2" xfId="41084"/>
    <cellStyle name="Percent 2 2 3 3 2 2 2" xfId="41085"/>
    <cellStyle name="Percent 2 2 3 3 2 2 2 2" xfId="41086"/>
    <cellStyle name="Percent 2 2 3 3 2 2 2 2 2" xfId="41087"/>
    <cellStyle name="Percent 2 2 3 3 2 2 2 2 3" xfId="41088"/>
    <cellStyle name="Percent 2 2 3 3 2 2 2 3" xfId="41089"/>
    <cellStyle name="Percent 2 2 3 3 2 2 2 4" xfId="41090"/>
    <cellStyle name="Percent 2 2 3 3 2 2 3" xfId="41091"/>
    <cellStyle name="Percent 2 2 3 3 2 2 3 2" xfId="41092"/>
    <cellStyle name="Percent 2 2 3 3 2 2 3 3" xfId="41093"/>
    <cellStyle name="Percent 2 2 3 3 2 2 4" xfId="41094"/>
    <cellStyle name="Percent 2 2 3 3 2 2 5" xfId="41095"/>
    <cellStyle name="Percent 2 2 3 3 2 3" xfId="41096"/>
    <cellStyle name="Percent 2 2 3 3 2 3 2" xfId="41097"/>
    <cellStyle name="Percent 2 2 3 3 2 3 2 2" xfId="41098"/>
    <cellStyle name="Percent 2 2 3 3 2 3 2 2 2" xfId="41099"/>
    <cellStyle name="Percent 2 2 3 3 2 3 2 2 3" xfId="41100"/>
    <cellStyle name="Percent 2 2 3 3 2 3 2 3" xfId="41101"/>
    <cellStyle name="Percent 2 2 3 3 2 3 2 4" xfId="41102"/>
    <cellStyle name="Percent 2 2 3 3 2 3 3" xfId="41103"/>
    <cellStyle name="Percent 2 2 3 3 2 3 3 2" xfId="41104"/>
    <cellStyle name="Percent 2 2 3 3 2 3 3 3" xfId="41105"/>
    <cellStyle name="Percent 2 2 3 3 2 3 4" xfId="41106"/>
    <cellStyle name="Percent 2 2 3 3 2 3 5" xfId="41107"/>
    <cellStyle name="Percent 2 2 3 3 2 4" xfId="41108"/>
    <cellStyle name="Percent 2 2 3 3 2 4 2" xfId="41109"/>
    <cellStyle name="Percent 2 2 3 3 2 4 2 2" xfId="41110"/>
    <cellStyle name="Percent 2 2 3 3 2 4 2 2 2" xfId="41111"/>
    <cellStyle name="Percent 2 2 3 3 2 4 2 2 3" xfId="41112"/>
    <cellStyle name="Percent 2 2 3 3 2 4 2 3" xfId="41113"/>
    <cellStyle name="Percent 2 2 3 3 2 4 2 4" xfId="41114"/>
    <cellStyle name="Percent 2 2 3 3 2 4 3" xfId="41115"/>
    <cellStyle name="Percent 2 2 3 3 2 4 3 2" xfId="41116"/>
    <cellStyle name="Percent 2 2 3 3 2 4 3 3" xfId="41117"/>
    <cellStyle name="Percent 2 2 3 3 2 4 4" xfId="41118"/>
    <cellStyle name="Percent 2 2 3 3 2 4 5" xfId="41119"/>
    <cellStyle name="Percent 2 2 3 3 2 5" xfId="41120"/>
    <cellStyle name="Percent 2 2 3 3 2 5 2" xfId="41121"/>
    <cellStyle name="Percent 2 2 3 3 2 5 2 2" xfId="41122"/>
    <cellStyle name="Percent 2 2 3 3 2 5 2 3" xfId="41123"/>
    <cellStyle name="Percent 2 2 3 3 2 5 3" xfId="41124"/>
    <cellStyle name="Percent 2 2 3 3 2 5 4" xfId="41125"/>
    <cellStyle name="Percent 2 2 3 3 2 6" xfId="41126"/>
    <cellStyle name="Percent 2 2 3 3 2 6 2" xfId="41127"/>
    <cellStyle name="Percent 2 2 3 3 2 6 3" xfId="41128"/>
    <cellStyle name="Percent 2 2 3 3 2 7" xfId="41129"/>
    <cellStyle name="Percent 2 2 3 3 2 8" xfId="41130"/>
    <cellStyle name="Percent 2 2 3 3 2 9" xfId="41131"/>
    <cellStyle name="Percent 2 2 3 3 3" xfId="41132"/>
    <cellStyle name="Percent 2 2 3 3 3 2" xfId="41133"/>
    <cellStyle name="Percent 2 2 3 3 3 2 2" xfId="41134"/>
    <cellStyle name="Percent 2 2 3 3 3 2 2 2" xfId="41135"/>
    <cellStyle name="Percent 2 2 3 3 3 2 2 3" xfId="41136"/>
    <cellStyle name="Percent 2 2 3 3 3 2 3" xfId="41137"/>
    <cellStyle name="Percent 2 2 3 3 3 2 4" xfId="41138"/>
    <cellStyle name="Percent 2 2 3 3 3 3" xfId="41139"/>
    <cellStyle name="Percent 2 2 3 3 3 3 2" xfId="41140"/>
    <cellStyle name="Percent 2 2 3 3 3 3 3" xfId="41141"/>
    <cellStyle name="Percent 2 2 3 3 3 4" xfId="41142"/>
    <cellStyle name="Percent 2 2 3 3 3 5" xfId="41143"/>
    <cellStyle name="Percent 2 2 3 3 4" xfId="41144"/>
    <cellStyle name="Percent 2 2 3 3 4 2" xfId="41145"/>
    <cellStyle name="Percent 2 2 3 3 4 2 2" xfId="41146"/>
    <cellStyle name="Percent 2 2 3 3 4 2 2 2" xfId="41147"/>
    <cellStyle name="Percent 2 2 3 3 4 2 2 3" xfId="41148"/>
    <cellStyle name="Percent 2 2 3 3 4 2 3" xfId="41149"/>
    <cellStyle name="Percent 2 2 3 3 4 2 4" xfId="41150"/>
    <cellStyle name="Percent 2 2 3 3 4 3" xfId="41151"/>
    <cellStyle name="Percent 2 2 3 3 4 3 2" xfId="41152"/>
    <cellStyle name="Percent 2 2 3 3 4 3 3" xfId="41153"/>
    <cellStyle name="Percent 2 2 3 3 4 4" xfId="41154"/>
    <cellStyle name="Percent 2 2 3 3 4 5" xfId="41155"/>
    <cellStyle name="Percent 2 2 3 3 5" xfId="41156"/>
    <cellStyle name="Percent 2 2 3 3 5 2" xfId="41157"/>
    <cellStyle name="Percent 2 2 3 3 5 2 2" xfId="41158"/>
    <cellStyle name="Percent 2 2 3 3 5 2 2 2" xfId="41159"/>
    <cellStyle name="Percent 2 2 3 3 5 2 2 3" xfId="41160"/>
    <cellStyle name="Percent 2 2 3 3 5 2 3" xfId="41161"/>
    <cellStyle name="Percent 2 2 3 3 5 2 4" xfId="41162"/>
    <cellStyle name="Percent 2 2 3 3 5 3" xfId="41163"/>
    <cellStyle name="Percent 2 2 3 3 5 3 2" xfId="41164"/>
    <cellStyle name="Percent 2 2 3 3 5 3 3" xfId="41165"/>
    <cellStyle name="Percent 2 2 3 3 5 4" xfId="41166"/>
    <cellStyle name="Percent 2 2 3 3 5 5" xfId="41167"/>
    <cellStyle name="Percent 2 2 3 3 6" xfId="41168"/>
    <cellStyle name="Percent 2 2 3 3 6 2" xfId="41169"/>
    <cellStyle name="Percent 2 2 3 3 6 2 2" xfId="41170"/>
    <cellStyle name="Percent 2 2 3 3 6 2 2 2" xfId="41171"/>
    <cellStyle name="Percent 2 2 3 3 6 2 2 3" xfId="41172"/>
    <cellStyle name="Percent 2 2 3 3 6 2 3" xfId="41173"/>
    <cellStyle name="Percent 2 2 3 3 6 2 4" xfId="41174"/>
    <cellStyle name="Percent 2 2 3 3 6 3" xfId="41175"/>
    <cellStyle name="Percent 2 2 3 3 6 3 2" xfId="41176"/>
    <cellStyle name="Percent 2 2 3 3 6 3 3" xfId="41177"/>
    <cellStyle name="Percent 2 2 3 3 6 4" xfId="41178"/>
    <cellStyle name="Percent 2 2 3 3 6 5" xfId="41179"/>
    <cellStyle name="Percent 2 2 3 3 7" xfId="41180"/>
    <cellStyle name="Percent 2 2 3 3 7 2" xfId="41181"/>
    <cellStyle name="Percent 2 2 3 3 7 2 2" xfId="41182"/>
    <cellStyle name="Percent 2 2 3 3 7 2 3" xfId="41183"/>
    <cellStyle name="Percent 2 2 3 3 7 3" xfId="41184"/>
    <cellStyle name="Percent 2 2 3 3 7 4" xfId="41185"/>
    <cellStyle name="Percent 2 2 3 3 8" xfId="41186"/>
    <cellStyle name="Percent 2 2 3 3 8 2" xfId="41187"/>
    <cellStyle name="Percent 2 2 3 3 8 3" xfId="41188"/>
    <cellStyle name="Percent 2 2 3 3 9" xfId="41189"/>
    <cellStyle name="Percent 2 2 3 4" xfId="41190"/>
    <cellStyle name="Percent 2 2 3 4 10" xfId="41191"/>
    <cellStyle name="Percent 2 2 3 4 2" xfId="41192"/>
    <cellStyle name="Percent 2 2 3 4 2 2" xfId="41193"/>
    <cellStyle name="Percent 2 2 3 4 2 2 2" xfId="41194"/>
    <cellStyle name="Percent 2 2 3 4 2 2 2 2" xfId="41195"/>
    <cellStyle name="Percent 2 2 3 4 2 2 2 2 2" xfId="41196"/>
    <cellStyle name="Percent 2 2 3 4 2 2 2 2 3" xfId="41197"/>
    <cellStyle name="Percent 2 2 3 4 2 2 2 3" xfId="41198"/>
    <cellStyle name="Percent 2 2 3 4 2 2 2 4" xfId="41199"/>
    <cellStyle name="Percent 2 2 3 4 2 2 3" xfId="41200"/>
    <cellStyle name="Percent 2 2 3 4 2 2 3 2" xfId="41201"/>
    <cellStyle name="Percent 2 2 3 4 2 2 3 3" xfId="41202"/>
    <cellStyle name="Percent 2 2 3 4 2 2 4" xfId="41203"/>
    <cellStyle name="Percent 2 2 3 4 2 2 5" xfId="41204"/>
    <cellStyle name="Percent 2 2 3 4 2 3" xfId="41205"/>
    <cellStyle name="Percent 2 2 3 4 2 3 2" xfId="41206"/>
    <cellStyle name="Percent 2 2 3 4 2 3 2 2" xfId="41207"/>
    <cellStyle name="Percent 2 2 3 4 2 3 2 2 2" xfId="41208"/>
    <cellStyle name="Percent 2 2 3 4 2 3 2 2 3" xfId="41209"/>
    <cellStyle name="Percent 2 2 3 4 2 3 2 3" xfId="41210"/>
    <cellStyle name="Percent 2 2 3 4 2 3 2 4" xfId="41211"/>
    <cellStyle name="Percent 2 2 3 4 2 3 3" xfId="41212"/>
    <cellStyle name="Percent 2 2 3 4 2 3 3 2" xfId="41213"/>
    <cellStyle name="Percent 2 2 3 4 2 3 3 3" xfId="41214"/>
    <cellStyle name="Percent 2 2 3 4 2 3 4" xfId="41215"/>
    <cellStyle name="Percent 2 2 3 4 2 3 5" xfId="41216"/>
    <cellStyle name="Percent 2 2 3 4 2 4" xfId="41217"/>
    <cellStyle name="Percent 2 2 3 4 2 4 2" xfId="41218"/>
    <cellStyle name="Percent 2 2 3 4 2 4 2 2" xfId="41219"/>
    <cellStyle name="Percent 2 2 3 4 2 4 2 2 2" xfId="41220"/>
    <cellStyle name="Percent 2 2 3 4 2 4 2 2 3" xfId="41221"/>
    <cellStyle name="Percent 2 2 3 4 2 4 2 3" xfId="41222"/>
    <cellStyle name="Percent 2 2 3 4 2 4 2 4" xfId="41223"/>
    <cellStyle name="Percent 2 2 3 4 2 4 3" xfId="41224"/>
    <cellStyle name="Percent 2 2 3 4 2 4 3 2" xfId="41225"/>
    <cellStyle name="Percent 2 2 3 4 2 4 3 3" xfId="41226"/>
    <cellStyle name="Percent 2 2 3 4 2 4 4" xfId="41227"/>
    <cellStyle name="Percent 2 2 3 4 2 4 5" xfId="41228"/>
    <cellStyle name="Percent 2 2 3 4 2 5" xfId="41229"/>
    <cellStyle name="Percent 2 2 3 4 2 5 2" xfId="41230"/>
    <cellStyle name="Percent 2 2 3 4 2 5 2 2" xfId="41231"/>
    <cellStyle name="Percent 2 2 3 4 2 5 2 3" xfId="41232"/>
    <cellStyle name="Percent 2 2 3 4 2 5 3" xfId="41233"/>
    <cellStyle name="Percent 2 2 3 4 2 5 4" xfId="41234"/>
    <cellStyle name="Percent 2 2 3 4 2 6" xfId="41235"/>
    <cellStyle name="Percent 2 2 3 4 2 6 2" xfId="41236"/>
    <cellStyle name="Percent 2 2 3 4 2 6 3" xfId="41237"/>
    <cellStyle name="Percent 2 2 3 4 2 7" xfId="41238"/>
    <cellStyle name="Percent 2 2 3 4 2 8" xfId="41239"/>
    <cellStyle name="Percent 2 2 3 4 2 9" xfId="41240"/>
    <cellStyle name="Percent 2 2 3 4 3" xfId="41241"/>
    <cellStyle name="Percent 2 2 3 4 3 2" xfId="41242"/>
    <cellStyle name="Percent 2 2 3 4 3 2 2" xfId="41243"/>
    <cellStyle name="Percent 2 2 3 4 3 2 2 2" xfId="41244"/>
    <cellStyle name="Percent 2 2 3 4 3 2 2 3" xfId="41245"/>
    <cellStyle name="Percent 2 2 3 4 3 2 3" xfId="41246"/>
    <cellStyle name="Percent 2 2 3 4 3 2 4" xfId="41247"/>
    <cellStyle name="Percent 2 2 3 4 3 3" xfId="41248"/>
    <cellStyle name="Percent 2 2 3 4 3 3 2" xfId="41249"/>
    <cellStyle name="Percent 2 2 3 4 3 3 3" xfId="41250"/>
    <cellStyle name="Percent 2 2 3 4 3 4" xfId="41251"/>
    <cellStyle name="Percent 2 2 3 4 3 5" xfId="41252"/>
    <cellStyle name="Percent 2 2 3 4 4" xfId="41253"/>
    <cellStyle name="Percent 2 2 3 4 4 2" xfId="41254"/>
    <cellStyle name="Percent 2 2 3 4 4 2 2" xfId="41255"/>
    <cellStyle name="Percent 2 2 3 4 4 2 2 2" xfId="41256"/>
    <cellStyle name="Percent 2 2 3 4 4 2 2 3" xfId="41257"/>
    <cellStyle name="Percent 2 2 3 4 4 2 3" xfId="41258"/>
    <cellStyle name="Percent 2 2 3 4 4 2 4" xfId="41259"/>
    <cellStyle name="Percent 2 2 3 4 4 3" xfId="41260"/>
    <cellStyle name="Percent 2 2 3 4 4 3 2" xfId="41261"/>
    <cellStyle name="Percent 2 2 3 4 4 3 3" xfId="41262"/>
    <cellStyle name="Percent 2 2 3 4 4 4" xfId="41263"/>
    <cellStyle name="Percent 2 2 3 4 4 5" xfId="41264"/>
    <cellStyle name="Percent 2 2 3 4 5" xfId="41265"/>
    <cellStyle name="Percent 2 2 3 4 5 2" xfId="41266"/>
    <cellStyle name="Percent 2 2 3 4 5 2 2" xfId="41267"/>
    <cellStyle name="Percent 2 2 3 4 5 2 2 2" xfId="41268"/>
    <cellStyle name="Percent 2 2 3 4 5 2 2 3" xfId="41269"/>
    <cellStyle name="Percent 2 2 3 4 5 2 3" xfId="41270"/>
    <cellStyle name="Percent 2 2 3 4 5 2 4" xfId="41271"/>
    <cellStyle name="Percent 2 2 3 4 5 3" xfId="41272"/>
    <cellStyle name="Percent 2 2 3 4 5 3 2" xfId="41273"/>
    <cellStyle name="Percent 2 2 3 4 5 3 3" xfId="41274"/>
    <cellStyle name="Percent 2 2 3 4 5 4" xfId="41275"/>
    <cellStyle name="Percent 2 2 3 4 5 5" xfId="41276"/>
    <cellStyle name="Percent 2 2 3 4 6" xfId="41277"/>
    <cellStyle name="Percent 2 2 3 4 6 2" xfId="41278"/>
    <cellStyle name="Percent 2 2 3 4 6 2 2" xfId="41279"/>
    <cellStyle name="Percent 2 2 3 4 6 2 3" xfId="41280"/>
    <cellStyle name="Percent 2 2 3 4 6 3" xfId="41281"/>
    <cellStyle name="Percent 2 2 3 4 6 4" xfId="41282"/>
    <cellStyle name="Percent 2 2 3 4 7" xfId="41283"/>
    <cellStyle name="Percent 2 2 3 4 7 2" xfId="41284"/>
    <cellStyle name="Percent 2 2 3 4 7 3" xfId="41285"/>
    <cellStyle name="Percent 2 2 3 4 8" xfId="41286"/>
    <cellStyle name="Percent 2 2 3 4 9" xfId="41287"/>
    <cellStyle name="Percent 2 2 3 5" xfId="41288"/>
    <cellStyle name="Percent 2 2 3 5 2" xfId="41289"/>
    <cellStyle name="Percent 2 2 3 5 2 2" xfId="41290"/>
    <cellStyle name="Percent 2 2 3 5 2 2 2" xfId="41291"/>
    <cellStyle name="Percent 2 2 3 5 2 2 2 2" xfId="41292"/>
    <cellStyle name="Percent 2 2 3 5 2 2 2 3" xfId="41293"/>
    <cellStyle name="Percent 2 2 3 5 2 2 3" xfId="41294"/>
    <cellStyle name="Percent 2 2 3 5 2 2 4" xfId="41295"/>
    <cellStyle name="Percent 2 2 3 5 2 3" xfId="41296"/>
    <cellStyle name="Percent 2 2 3 5 2 3 2" xfId="41297"/>
    <cellStyle name="Percent 2 2 3 5 2 3 3" xfId="41298"/>
    <cellStyle name="Percent 2 2 3 5 2 4" xfId="41299"/>
    <cellStyle name="Percent 2 2 3 5 2 5" xfId="41300"/>
    <cellStyle name="Percent 2 2 3 5 3" xfId="41301"/>
    <cellStyle name="Percent 2 2 3 5 3 2" xfId="41302"/>
    <cellStyle name="Percent 2 2 3 5 3 2 2" xfId="41303"/>
    <cellStyle name="Percent 2 2 3 5 3 2 2 2" xfId="41304"/>
    <cellStyle name="Percent 2 2 3 5 3 2 2 3" xfId="41305"/>
    <cellStyle name="Percent 2 2 3 5 3 2 3" xfId="41306"/>
    <cellStyle name="Percent 2 2 3 5 3 2 4" xfId="41307"/>
    <cellStyle name="Percent 2 2 3 5 3 3" xfId="41308"/>
    <cellStyle name="Percent 2 2 3 5 3 3 2" xfId="41309"/>
    <cellStyle name="Percent 2 2 3 5 3 3 3" xfId="41310"/>
    <cellStyle name="Percent 2 2 3 5 3 4" xfId="41311"/>
    <cellStyle name="Percent 2 2 3 5 3 5" xfId="41312"/>
    <cellStyle name="Percent 2 2 3 5 4" xfId="41313"/>
    <cellStyle name="Percent 2 2 3 5 4 2" xfId="41314"/>
    <cellStyle name="Percent 2 2 3 5 4 2 2" xfId="41315"/>
    <cellStyle name="Percent 2 2 3 5 4 2 2 2" xfId="41316"/>
    <cellStyle name="Percent 2 2 3 5 4 2 2 3" xfId="41317"/>
    <cellStyle name="Percent 2 2 3 5 4 2 3" xfId="41318"/>
    <cellStyle name="Percent 2 2 3 5 4 2 4" xfId="41319"/>
    <cellStyle name="Percent 2 2 3 5 4 3" xfId="41320"/>
    <cellStyle name="Percent 2 2 3 5 4 3 2" xfId="41321"/>
    <cellStyle name="Percent 2 2 3 5 4 3 3" xfId="41322"/>
    <cellStyle name="Percent 2 2 3 5 4 4" xfId="41323"/>
    <cellStyle name="Percent 2 2 3 5 4 5" xfId="41324"/>
    <cellStyle name="Percent 2 2 3 5 5" xfId="41325"/>
    <cellStyle name="Percent 2 2 3 5 5 2" xfId="41326"/>
    <cellStyle name="Percent 2 2 3 5 5 2 2" xfId="41327"/>
    <cellStyle name="Percent 2 2 3 5 5 2 3" xfId="41328"/>
    <cellStyle name="Percent 2 2 3 5 5 3" xfId="41329"/>
    <cellStyle name="Percent 2 2 3 5 5 4" xfId="41330"/>
    <cellStyle name="Percent 2 2 3 5 6" xfId="41331"/>
    <cellStyle name="Percent 2 2 3 5 6 2" xfId="41332"/>
    <cellStyle name="Percent 2 2 3 5 6 3" xfId="41333"/>
    <cellStyle name="Percent 2 2 3 5 7" xfId="41334"/>
    <cellStyle name="Percent 2 2 3 5 8" xfId="41335"/>
    <cellStyle name="Percent 2 2 3 5 9" xfId="41336"/>
    <cellStyle name="Percent 2 2 3 6" xfId="41337"/>
    <cellStyle name="Percent 2 2 3 6 2" xfId="41338"/>
    <cellStyle name="Percent 2 2 3 6 2 2" xfId="41339"/>
    <cellStyle name="Percent 2 2 3 6 2 2 2" xfId="41340"/>
    <cellStyle name="Percent 2 2 3 6 2 2 2 2" xfId="41341"/>
    <cellStyle name="Percent 2 2 3 6 2 2 2 3" xfId="41342"/>
    <cellStyle name="Percent 2 2 3 6 2 2 3" xfId="41343"/>
    <cellStyle name="Percent 2 2 3 6 2 2 4" xfId="41344"/>
    <cellStyle name="Percent 2 2 3 6 2 3" xfId="41345"/>
    <cellStyle name="Percent 2 2 3 6 2 3 2" xfId="41346"/>
    <cellStyle name="Percent 2 2 3 6 2 3 3" xfId="41347"/>
    <cellStyle name="Percent 2 2 3 6 2 4" xfId="41348"/>
    <cellStyle name="Percent 2 2 3 6 2 5" xfId="41349"/>
    <cellStyle name="Percent 2 2 3 6 3" xfId="41350"/>
    <cellStyle name="Percent 2 2 3 6 3 2" xfId="41351"/>
    <cellStyle name="Percent 2 2 3 6 3 2 2" xfId="41352"/>
    <cellStyle name="Percent 2 2 3 6 3 2 2 2" xfId="41353"/>
    <cellStyle name="Percent 2 2 3 6 3 2 2 3" xfId="41354"/>
    <cellStyle name="Percent 2 2 3 6 3 2 3" xfId="41355"/>
    <cellStyle name="Percent 2 2 3 6 3 2 4" xfId="41356"/>
    <cellStyle name="Percent 2 2 3 6 3 3" xfId="41357"/>
    <cellStyle name="Percent 2 2 3 6 3 3 2" xfId="41358"/>
    <cellStyle name="Percent 2 2 3 6 3 3 3" xfId="41359"/>
    <cellStyle name="Percent 2 2 3 6 3 4" xfId="41360"/>
    <cellStyle name="Percent 2 2 3 6 3 5" xfId="41361"/>
    <cellStyle name="Percent 2 2 3 6 4" xfId="41362"/>
    <cellStyle name="Percent 2 2 3 6 4 2" xfId="41363"/>
    <cellStyle name="Percent 2 2 3 6 4 2 2" xfId="41364"/>
    <cellStyle name="Percent 2 2 3 6 4 2 2 2" xfId="41365"/>
    <cellStyle name="Percent 2 2 3 6 4 2 2 3" xfId="41366"/>
    <cellStyle name="Percent 2 2 3 6 4 2 3" xfId="41367"/>
    <cellStyle name="Percent 2 2 3 6 4 2 4" xfId="41368"/>
    <cellStyle name="Percent 2 2 3 6 4 3" xfId="41369"/>
    <cellStyle name="Percent 2 2 3 6 4 3 2" xfId="41370"/>
    <cellStyle name="Percent 2 2 3 6 4 3 3" xfId="41371"/>
    <cellStyle name="Percent 2 2 3 6 4 4" xfId="41372"/>
    <cellStyle name="Percent 2 2 3 6 4 5" xfId="41373"/>
    <cellStyle name="Percent 2 2 3 6 5" xfId="41374"/>
    <cellStyle name="Percent 2 2 3 6 5 2" xfId="41375"/>
    <cellStyle name="Percent 2 2 3 6 5 2 2" xfId="41376"/>
    <cellStyle name="Percent 2 2 3 6 5 2 3" xfId="41377"/>
    <cellStyle name="Percent 2 2 3 6 5 3" xfId="41378"/>
    <cellStyle name="Percent 2 2 3 6 5 4" xfId="41379"/>
    <cellStyle name="Percent 2 2 3 6 6" xfId="41380"/>
    <cellStyle name="Percent 2 2 3 6 6 2" xfId="41381"/>
    <cellStyle name="Percent 2 2 3 6 6 3" xfId="41382"/>
    <cellStyle name="Percent 2 2 3 6 7" xfId="41383"/>
    <cellStyle name="Percent 2 2 3 6 8" xfId="41384"/>
    <cellStyle name="Percent 2 2 3 6 9" xfId="41385"/>
    <cellStyle name="Percent 2 2 3 7" xfId="41386"/>
    <cellStyle name="Percent 2 2 3 7 2" xfId="41387"/>
    <cellStyle name="Percent 2 2 3 7 2 2" xfId="41388"/>
    <cellStyle name="Percent 2 2 3 7 2 2 2" xfId="41389"/>
    <cellStyle name="Percent 2 2 3 7 2 2 3" xfId="41390"/>
    <cellStyle name="Percent 2 2 3 7 2 3" xfId="41391"/>
    <cellStyle name="Percent 2 2 3 7 2 4" xfId="41392"/>
    <cellStyle name="Percent 2 2 3 7 3" xfId="41393"/>
    <cellStyle name="Percent 2 2 3 7 3 2" xfId="41394"/>
    <cellStyle name="Percent 2 2 3 7 3 3" xfId="41395"/>
    <cellStyle name="Percent 2 2 3 7 4" xfId="41396"/>
    <cellStyle name="Percent 2 2 3 7 5" xfId="41397"/>
    <cellStyle name="Percent 2 2 3 8" xfId="41398"/>
    <cellStyle name="Percent 2 2 3 8 2" xfId="41399"/>
    <cellStyle name="Percent 2 2 3 8 2 2" xfId="41400"/>
    <cellStyle name="Percent 2 2 3 8 2 2 2" xfId="41401"/>
    <cellStyle name="Percent 2 2 3 8 2 2 3" xfId="41402"/>
    <cellStyle name="Percent 2 2 3 8 2 3" xfId="41403"/>
    <cellStyle name="Percent 2 2 3 8 2 4" xfId="41404"/>
    <cellStyle name="Percent 2 2 3 8 3" xfId="41405"/>
    <cellStyle name="Percent 2 2 3 8 3 2" xfId="41406"/>
    <cellStyle name="Percent 2 2 3 8 3 3" xfId="41407"/>
    <cellStyle name="Percent 2 2 3 8 4" xfId="41408"/>
    <cellStyle name="Percent 2 2 3 8 5" xfId="41409"/>
    <cellStyle name="Percent 2 2 3 9" xfId="41410"/>
    <cellStyle name="Percent 2 2 3 9 2" xfId="41411"/>
    <cellStyle name="Percent 2 2 3 9 2 2" xfId="41412"/>
    <cellStyle name="Percent 2 2 3 9 2 2 2" xfId="41413"/>
    <cellStyle name="Percent 2 2 3 9 2 2 3" xfId="41414"/>
    <cellStyle name="Percent 2 2 3 9 2 3" xfId="41415"/>
    <cellStyle name="Percent 2 2 3 9 2 4" xfId="41416"/>
    <cellStyle name="Percent 2 2 3 9 3" xfId="41417"/>
    <cellStyle name="Percent 2 2 3 9 3 2" xfId="41418"/>
    <cellStyle name="Percent 2 2 3 9 3 3" xfId="41419"/>
    <cellStyle name="Percent 2 2 3 9 4" xfId="41420"/>
    <cellStyle name="Percent 2 2 3 9 5" xfId="41421"/>
    <cellStyle name="Percent 2 2 4" xfId="41422"/>
    <cellStyle name="Percent 2 2 4 10" xfId="41423"/>
    <cellStyle name="Percent 2 2 4 11" xfId="41424"/>
    <cellStyle name="Percent 2 2 4 12" xfId="41425"/>
    <cellStyle name="Percent 2 2 4 2" xfId="41426"/>
    <cellStyle name="Percent 2 2 4 2 10" xfId="41427"/>
    <cellStyle name="Percent 2 2 4 2 2" xfId="41428"/>
    <cellStyle name="Percent 2 2 4 2 2 2" xfId="41429"/>
    <cellStyle name="Percent 2 2 4 2 2 2 2" xfId="41430"/>
    <cellStyle name="Percent 2 2 4 2 2 2 2 2" xfId="41431"/>
    <cellStyle name="Percent 2 2 4 2 2 2 2 3" xfId="41432"/>
    <cellStyle name="Percent 2 2 4 2 2 2 3" xfId="41433"/>
    <cellStyle name="Percent 2 2 4 2 2 2 4" xfId="41434"/>
    <cellStyle name="Percent 2 2 4 2 2 3" xfId="41435"/>
    <cellStyle name="Percent 2 2 4 2 2 3 2" xfId="41436"/>
    <cellStyle name="Percent 2 2 4 2 2 3 3" xfId="41437"/>
    <cellStyle name="Percent 2 2 4 2 2 4" xfId="41438"/>
    <cellStyle name="Percent 2 2 4 2 2 5" xfId="41439"/>
    <cellStyle name="Percent 2 2 4 2 3" xfId="41440"/>
    <cellStyle name="Percent 2 2 4 2 3 2" xfId="41441"/>
    <cellStyle name="Percent 2 2 4 2 3 2 2" xfId="41442"/>
    <cellStyle name="Percent 2 2 4 2 3 2 2 2" xfId="41443"/>
    <cellStyle name="Percent 2 2 4 2 3 2 2 3" xfId="41444"/>
    <cellStyle name="Percent 2 2 4 2 3 2 3" xfId="41445"/>
    <cellStyle name="Percent 2 2 4 2 3 2 4" xfId="41446"/>
    <cellStyle name="Percent 2 2 4 2 3 3" xfId="41447"/>
    <cellStyle name="Percent 2 2 4 2 3 3 2" xfId="41448"/>
    <cellStyle name="Percent 2 2 4 2 3 3 3" xfId="41449"/>
    <cellStyle name="Percent 2 2 4 2 3 4" xfId="41450"/>
    <cellStyle name="Percent 2 2 4 2 3 5" xfId="41451"/>
    <cellStyle name="Percent 2 2 4 2 4" xfId="41452"/>
    <cellStyle name="Percent 2 2 4 2 4 2" xfId="41453"/>
    <cellStyle name="Percent 2 2 4 2 4 2 2" xfId="41454"/>
    <cellStyle name="Percent 2 2 4 2 4 2 2 2" xfId="41455"/>
    <cellStyle name="Percent 2 2 4 2 4 2 2 3" xfId="41456"/>
    <cellStyle name="Percent 2 2 4 2 4 2 3" xfId="41457"/>
    <cellStyle name="Percent 2 2 4 2 4 2 4" xfId="41458"/>
    <cellStyle name="Percent 2 2 4 2 4 3" xfId="41459"/>
    <cellStyle name="Percent 2 2 4 2 4 3 2" xfId="41460"/>
    <cellStyle name="Percent 2 2 4 2 4 3 3" xfId="41461"/>
    <cellStyle name="Percent 2 2 4 2 4 4" xfId="41462"/>
    <cellStyle name="Percent 2 2 4 2 4 5" xfId="41463"/>
    <cellStyle name="Percent 2 2 4 2 5" xfId="41464"/>
    <cellStyle name="Percent 2 2 4 2 5 2" xfId="41465"/>
    <cellStyle name="Percent 2 2 4 2 5 2 2" xfId="41466"/>
    <cellStyle name="Percent 2 2 4 2 5 2 2 2" xfId="41467"/>
    <cellStyle name="Percent 2 2 4 2 5 2 2 3" xfId="41468"/>
    <cellStyle name="Percent 2 2 4 2 5 2 3" xfId="41469"/>
    <cellStyle name="Percent 2 2 4 2 5 2 4" xfId="41470"/>
    <cellStyle name="Percent 2 2 4 2 5 3" xfId="41471"/>
    <cellStyle name="Percent 2 2 4 2 5 3 2" xfId="41472"/>
    <cellStyle name="Percent 2 2 4 2 5 3 3" xfId="41473"/>
    <cellStyle name="Percent 2 2 4 2 5 4" xfId="41474"/>
    <cellStyle name="Percent 2 2 4 2 5 5" xfId="41475"/>
    <cellStyle name="Percent 2 2 4 2 6" xfId="41476"/>
    <cellStyle name="Percent 2 2 4 2 6 2" xfId="41477"/>
    <cellStyle name="Percent 2 2 4 2 6 2 2" xfId="41478"/>
    <cellStyle name="Percent 2 2 4 2 6 2 3" xfId="41479"/>
    <cellStyle name="Percent 2 2 4 2 6 3" xfId="41480"/>
    <cellStyle name="Percent 2 2 4 2 6 4" xfId="41481"/>
    <cellStyle name="Percent 2 2 4 2 7" xfId="41482"/>
    <cellStyle name="Percent 2 2 4 2 7 2" xfId="41483"/>
    <cellStyle name="Percent 2 2 4 2 7 3" xfId="41484"/>
    <cellStyle name="Percent 2 2 4 2 8" xfId="41485"/>
    <cellStyle name="Percent 2 2 4 2 9" xfId="41486"/>
    <cellStyle name="Percent 2 2 4 3" xfId="41487"/>
    <cellStyle name="Percent 2 2 4 3 2" xfId="41488"/>
    <cellStyle name="Percent 2 2 4 3 2 2" xfId="41489"/>
    <cellStyle name="Percent 2 2 4 3 2 2 2" xfId="41490"/>
    <cellStyle name="Percent 2 2 4 3 2 2 2 2" xfId="41491"/>
    <cellStyle name="Percent 2 2 4 3 2 2 2 3" xfId="41492"/>
    <cellStyle name="Percent 2 2 4 3 2 2 3" xfId="41493"/>
    <cellStyle name="Percent 2 2 4 3 2 2 4" xfId="41494"/>
    <cellStyle name="Percent 2 2 4 3 2 3" xfId="41495"/>
    <cellStyle name="Percent 2 2 4 3 2 3 2" xfId="41496"/>
    <cellStyle name="Percent 2 2 4 3 2 3 3" xfId="41497"/>
    <cellStyle name="Percent 2 2 4 3 2 4" xfId="41498"/>
    <cellStyle name="Percent 2 2 4 3 2 5" xfId="41499"/>
    <cellStyle name="Percent 2 2 4 3 3" xfId="41500"/>
    <cellStyle name="Percent 2 2 4 3 3 2" xfId="41501"/>
    <cellStyle name="Percent 2 2 4 3 3 2 2" xfId="41502"/>
    <cellStyle name="Percent 2 2 4 3 3 2 2 2" xfId="41503"/>
    <cellStyle name="Percent 2 2 4 3 3 2 2 3" xfId="41504"/>
    <cellStyle name="Percent 2 2 4 3 3 2 3" xfId="41505"/>
    <cellStyle name="Percent 2 2 4 3 3 2 4" xfId="41506"/>
    <cellStyle name="Percent 2 2 4 3 3 3" xfId="41507"/>
    <cellStyle name="Percent 2 2 4 3 3 3 2" xfId="41508"/>
    <cellStyle name="Percent 2 2 4 3 3 3 3" xfId="41509"/>
    <cellStyle name="Percent 2 2 4 3 3 4" xfId="41510"/>
    <cellStyle name="Percent 2 2 4 3 3 5" xfId="41511"/>
    <cellStyle name="Percent 2 2 4 3 4" xfId="41512"/>
    <cellStyle name="Percent 2 2 4 3 4 2" xfId="41513"/>
    <cellStyle name="Percent 2 2 4 3 4 2 2" xfId="41514"/>
    <cellStyle name="Percent 2 2 4 3 4 2 2 2" xfId="41515"/>
    <cellStyle name="Percent 2 2 4 3 4 2 2 3" xfId="41516"/>
    <cellStyle name="Percent 2 2 4 3 4 2 3" xfId="41517"/>
    <cellStyle name="Percent 2 2 4 3 4 2 4" xfId="41518"/>
    <cellStyle name="Percent 2 2 4 3 4 3" xfId="41519"/>
    <cellStyle name="Percent 2 2 4 3 4 3 2" xfId="41520"/>
    <cellStyle name="Percent 2 2 4 3 4 3 3" xfId="41521"/>
    <cellStyle name="Percent 2 2 4 3 4 4" xfId="41522"/>
    <cellStyle name="Percent 2 2 4 3 4 5" xfId="41523"/>
    <cellStyle name="Percent 2 2 4 3 5" xfId="41524"/>
    <cellStyle name="Percent 2 2 4 3 5 2" xfId="41525"/>
    <cellStyle name="Percent 2 2 4 3 5 2 2" xfId="41526"/>
    <cellStyle name="Percent 2 2 4 3 5 2 3" xfId="41527"/>
    <cellStyle name="Percent 2 2 4 3 5 3" xfId="41528"/>
    <cellStyle name="Percent 2 2 4 3 5 4" xfId="41529"/>
    <cellStyle name="Percent 2 2 4 3 6" xfId="41530"/>
    <cellStyle name="Percent 2 2 4 3 6 2" xfId="41531"/>
    <cellStyle name="Percent 2 2 4 3 6 3" xfId="41532"/>
    <cellStyle name="Percent 2 2 4 3 7" xfId="41533"/>
    <cellStyle name="Percent 2 2 4 3 8" xfId="41534"/>
    <cellStyle name="Percent 2 2 4 3 9" xfId="41535"/>
    <cellStyle name="Percent 2 2 4 4" xfId="41536"/>
    <cellStyle name="Percent 2 2 4 4 2" xfId="41537"/>
    <cellStyle name="Percent 2 2 4 4 2 2" xfId="41538"/>
    <cellStyle name="Percent 2 2 4 4 2 2 2" xfId="41539"/>
    <cellStyle name="Percent 2 2 4 4 2 2 3" xfId="41540"/>
    <cellStyle name="Percent 2 2 4 4 2 3" xfId="41541"/>
    <cellStyle name="Percent 2 2 4 4 2 4" xfId="41542"/>
    <cellStyle name="Percent 2 2 4 4 3" xfId="41543"/>
    <cellStyle name="Percent 2 2 4 4 3 2" xfId="41544"/>
    <cellStyle name="Percent 2 2 4 4 3 3" xfId="41545"/>
    <cellStyle name="Percent 2 2 4 4 4" xfId="41546"/>
    <cellStyle name="Percent 2 2 4 4 5" xfId="41547"/>
    <cellStyle name="Percent 2 2 4 5" xfId="41548"/>
    <cellStyle name="Percent 2 2 4 5 2" xfId="41549"/>
    <cellStyle name="Percent 2 2 4 5 2 2" xfId="41550"/>
    <cellStyle name="Percent 2 2 4 5 2 2 2" xfId="41551"/>
    <cellStyle name="Percent 2 2 4 5 2 2 3" xfId="41552"/>
    <cellStyle name="Percent 2 2 4 5 2 3" xfId="41553"/>
    <cellStyle name="Percent 2 2 4 5 2 4" xfId="41554"/>
    <cellStyle name="Percent 2 2 4 5 3" xfId="41555"/>
    <cellStyle name="Percent 2 2 4 5 3 2" xfId="41556"/>
    <cellStyle name="Percent 2 2 4 5 3 3" xfId="41557"/>
    <cellStyle name="Percent 2 2 4 5 4" xfId="41558"/>
    <cellStyle name="Percent 2 2 4 5 5" xfId="41559"/>
    <cellStyle name="Percent 2 2 4 6" xfId="41560"/>
    <cellStyle name="Percent 2 2 4 6 2" xfId="41561"/>
    <cellStyle name="Percent 2 2 4 6 2 2" xfId="41562"/>
    <cellStyle name="Percent 2 2 4 6 2 2 2" xfId="41563"/>
    <cellStyle name="Percent 2 2 4 6 2 2 3" xfId="41564"/>
    <cellStyle name="Percent 2 2 4 6 2 3" xfId="41565"/>
    <cellStyle name="Percent 2 2 4 6 2 4" xfId="41566"/>
    <cellStyle name="Percent 2 2 4 6 3" xfId="41567"/>
    <cellStyle name="Percent 2 2 4 6 3 2" xfId="41568"/>
    <cellStyle name="Percent 2 2 4 6 3 3" xfId="41569"/>
    <cellStyle name="Percent 2 2 4 6 4" xfId="41570"/>
    <cellStyle name="Percent 2 2 4 6 5" xfId="41571"/>
    <cellStyle name="Percent 2 2 4 7" xfId="41572"/>
    <cellStyle name="Percent 2 2 4 7 2" xfId="41573"/>
    <cellStyle name="Percent 2 2 4 7 2 2" xfId="41574"/>
    <cellStyle name="Percent 2 2 4 7 2 2 2" xfId="41575"/>
    <cellStyle name="Percent 2 2 4 7 2 2 3" xfId="41576"/>
    <cellStyle name="Percent 2 2 4 7 2 3" xfId="41577"/>
    <cellStyle name="Percent 2 2 4 7 2 4" xfId="41578"/>
    <cellStyle name="Percent 2 2 4 7 3" xfId="41579"/>
    <cellStyle name="Percent 2 2 4 7 3 2" xfId="41580"/>
    <cellStyle name="Percent 2 2 4 7 3 3" xfId="41581"/>
    <cellStyle name="Percent 2 2 4 7 4" xfId="41582"/>
    <cellStyle name="Percent 2 2 4 7 5" xfId="41583"/>
    <cellStyle name="Percent 2 2 4 8" xfId="41584"/>
    <cellStyle name="Percent 2 2 4 8 2" xfId="41585"/>
    <cellStyle name="Percent 2 2 4 8 2 2" xfId="41586"/>
    <cellStyle name="Percent 2 2 4 8 2 3" xfId="41587"/>
    <cellStyle name="Percent 2 2 4 8 3" xfId="41588"/>
    <cellStyle name="Percent 2 2 4 8 4" xfId="41589"/>
    <cellStyle name="Percent 2 2 4 9" xfId="41590"/>
    <cellStyle name="Percent 2 2 4 9 2" xfId="41591"/>
    <cellStyle name="Percent 2 2 4 9 3" xfId="41592"/>
    <cellStyle name="Percent 2 2 5" xfId="41593"/>
    <cellStyle name="Percent 2 2 5 10" xfId="41594"/>
    <cellStyle name="Percent 2 2 5 11" xfId="41595"/>
    <cellStyle name="Percent 2 2 5 2" xfId="41596"/>
    <cellStyle name="Percent 2 2 5 2 2" xfId="41597"/>
    <cellStyle name="Percent 2 2 5 2 2 2" xfId="41598"/>
    <cellStyle name="Percent 2 2 5 2 2 2 2" xfId="41599"/>
    <cellStyle name="Percent 2 2 5 2 2 2 2 2" xfId="41600"/>
    <cellStyle name="Percent 2 2 5 2 2 2 2 3" xfId="41601"/>
    <cellStyle name="Percent 2 2 5 2 2 2 3" xfId="41602"/>
    <cellStyle name="Percent 2 2 5 2 2 2 4" xfId="41603"/>
    <cellStyle name="Percent 2 2 5 2 2 3" xfId="41604"/>
    <cellStyle name="Percent 2 2 5 2 2 3 2" xfId="41605"/>
    <cellStyle name="Percent 2 2 5 2 2 3 3" xfId="41606"/>
    <cellStyle name="Percent 2 2 5 2 2 4" xfId="41607"/>
    <cellStyle name="Percent 2 2 5 2 2 5" xfId="41608"/>
    <cellStyle name="Percent 2 2 5 2 3" xfId="41609"/>
    <cellStyle name="Percent 2 2 5 2 3 2" xfId="41610"/>
    <cellStyle name="Percent 2 2 5 2 3 2 2" xfId="41611"/>
    <cellStyle name="Percent 2 2 5 2 3 2 2 2" xfId="41612"/>
    <cellStyle name="Percent 2 2 5 2 3 2 2 3" xfId="41613"/>
    <cellStyle name="Percent 2 2 5 2 3 2 3" xfId="41614"/>
    <cellStyle name="Percent 2 2 5 2 3 2 4" xfId="41615"/>
    <cellStyle name="Percent 2 2 5 2 3 3" xfId="41616"/>
    <cellStyle name="Percent 2 2 5 2 3 3 2" xfId="41617"/>
    <cellStyle name="Percent 2 2 5 2 3 3 3" xfId="41618"/>
    <cellStyle name="Percent 2 2 5 2 3 4" xfId="41619"/>
    <cellStyle name="Percent 2 2 5 2 3 5" xfId="41620"/>
    <cellStyle name="Percent 2 2 5 2 4" xfId="41621"/>
    <cellStyle name="Percent 2 2 5 2 4 2" xfId="41622"/>
    <cellStyle name="Percent 2 2 5 2 4 2 2" xfId="41623"/>
    <cellStyle name="Percent 2 2 5 2 4 2 2 2" xfId="41624"/>
    <cellStyle name="Percent 2 2 5 2 4 2 2 3" xfId="41625"/>
    <cellStyle name="Percent 2 2 5 2 4 2 3" xfId="41626"/>
    <cellStyle name="Percent 2 2 5 2 4 2 4" xfId="41627"/>
    <cellStyle name="Percent 2 2 5 2 4 3" xfId="41628"/>
    <cellStyle name="Percent 2 2 5 2 4 3 2" xfId="41629"/>
    <cellStyle name="Percent 2 2 5 2 4 3 3" xfId="41630"/>
    <cellStyle name="Percent 2 2 5 2 4 4" xfId="41631"/>
    <cellStyle name="Percent 2 2 5 2 4 5" xfId="41632"/>
    <cellStyle name="Percent 2 2 5 2 5" xfId="41633"/>
    <cellStyle name="Percent 2 2 5 2 5 2" xfId="41634"/>
    <cellStyle name="Percent 2 2 5 2 5 2 2" xfId="41635"/>
    <cellStyle name="Percent 2 2 5 2 5 2 3" xfId="41636"/>
    <cellStyle name="Percent 2 2 5 2 5 3" xfId="41637"/>
    <cellStyle name="Percent 2 2 5 2 5 4" xfId="41638"/>
    <cellStyle name="Percent 2 2 5 2 6" xfId="41639"/>
    <cellStyle name="Percent 2 2 5 2 6 2" xfId="41640"/>
    <cellStyle name="Percent 2 2 5 2 6 3" xfId="41641"/>
    <cellStyle name="Percent 2 2 5 2 7" xfId="41642"/>
    <cellStyle name="Percent 2 2 5 2 8" xfId="41643"/>
    <cellStyle name="Percent 2 2 5 2 9" xfId="41644"/>
    <cellStyle name="Percent 2 2 5 3" xfId="41645"/>
    <cellStyle name="Percent 2 2 5 3 2" xfId="41646"/>
    <cellStyle name="Percent 2 2 5 3 2 2" xfId="41647"/>
    <cellStyle name="Percent 2 2 5 3 2 2 2" xfId="41648"/>
    <cellStyle name="Percent 2 2 5 3 2 2 3" xfId="41649"/>
    <cellStyle name="Percent 2 2 5 3 2 3" xfId="41650"/>
    <cellStyle name="Percent 2 2 5 3 2 4" xfId="41651"/>
    <cellStyle name="Percent 2 2 5 3 3" xfId="41652"/>
    <cellStyle name="Percent 2 2 5 3 3 2" xfId="41653"/>
    <cellStyle name="Percent 2 2 5 3 3 3" xfId="41654"/>
    <cellStyle name="Percent 2 2 5 3 4" xfId="41655"/>
    <cellStyle name="Percent 2 2 5 3 5" xfId="41656"/>
    <cellStyle name="Percent 2 2 5 4" xfId="41657"/>
    <cellStyle name="Percent 2 2 5 4 2" xfId="41658"/>
    <cellStyle name="Percent 2 2 5 4 2 2" xfId="41659"/>
    <cellStyle name="Percent 2 2 5 4 2 2 2" xfId="41660"/>
    <cellStyle name="Percent 2 2 5 4 2 2 3" xfId="41661"/>
    <cellStyle name="Percent 2 2 5 4 2 3" xfId="41662"/>
    <cellStyle name="Percent 2 2 5 4 2 4" xfId="41663"/>
    <cellStyle name="Percent 2 2 5 4 3" xfId="41664"/>
    <cellStyle name="Percent 2 2 5 4 3 2" xfId="41665"/>
    <cellStyle name="Percent 2 2 5 4 3 3" xfId="41666"/>
    <cellStyle name="Percent 2 2 5 4 4" xfId="41667"/>
    <cellStyle name="Percent 2 2 5 4 5" xfId="41668"/>
    <cellStyle name="Percent 2 2 5 5" xfId="41669"/>
    <cellStyle name="Percent 2 2 5 5 2" xfId="41670"/>
    <cellStyle name="Percent 2 2 5 5 2 2" xfId="41671"/>
    <cellStyle name="Percent 2 2 5 5 2 2 2" xfId="41672"/>
    <cellStyle name="Percent 2 2 5 5 2 2 3" xfId="41673"/>
    <cellStyle name="Percent 2 2 5 5 2 3" xfId="41674"/>
    <cellStyle name="Percent 2 2 5 5 2 4" xfId="41675"/>
    <cellStyle name="Percent 2 2 5 5 3" xfId="41676"/>
    <cellStyle name="Percent 2 2 5 5 3 2" xfId="41677"/>
    <cellStyle name="Percent 2 2 5 5 3 3" xfId="41678"/>
    <cellStyle name="Percent 2 2 5 5 4" xfId="41679"/>
    <cellStyle name="Percent 2 2 5 5 5" xfId="41680"/>
    <cellStyle name="Percent 2 2 5 6" xfId="41681"/>
    <cellStyle name="Percent 2 2 5 6 2" xfId="41682"/>
    <cellStyle name="Percent 2 2 5 6 2 2" xfId="41683"/>
    <cellStyle name="Percent 2 2 5 6 2 2 2" xfId="41684"/>
    <cellStyle name="Percent 2 2 5 6 2 2 3" xfId="41685"/>
    <cellStyle name="Percent 2 2 5 6 2 3" xfId="41686"/>
    <cellStyle name="Percent 2 2 5 6 2 4" xfId="41687"/>
    <cellStyle name="Percent 2 2 5 6 3" xfId="41688"/>
    <cellStyle name="Percent 2 2 5 6 3 2" xfId="41689"/>
    <cellStyle name="Percent 2 2 5 6 3 3" xfId="41690"/>
    <cellStyle name="Percent 2 2 5 6 4" xfId="41691"/>
    <cellStyle name="Percent 2 2 5 6 5" xfId="41692"/>
    <cellStyle name="Percent 2 2 5 7" xfId="41693"/>
    <cellStyle name="Percent 2 2 5 7 2" xfId="41694"/>
    <cellStyle name="Percent 2 2 5 7 2 2" xfId="41695"/>
    <cellStyle name="Percent 2 2 5 7 2 3" xfId="41696"/>
    <cellStyle name="Percent 2 2 5 7 3" xfId="41697"/>
    <cellStyle name="Percent 2 2 5 7 4" xfId="41698"/>
    <cellStyle name="Percent 2 2 5 8" xfId="41699"/>
    <cellStyle name="Percent 2 2 5 8 2" xfId="41700"/>
    <cellStyle name="Percent 2 2 5 8 3" xfId="41701"/>
    <cellStyle name="Percent 2 2 5 9" xfId="41702"/>
    <cellStyle name="Percent 2 2 6" xfId="41703"/>
    <cellStyle name="Percent 2 2 6 10" xfId="41704"/>
    <cellStyle name="Percent 2 2 6 2" xfId="41705"/>
    <cellStyle name="Percent 2 2 6 2 2" xfId="41706"/>
    <cellStyle name="Percent 2 2 6 2 2 2" xfId="41707"/>
    <cellStyle name="Percent 2 2 6 2 2 2 2" xfId="41708"/>
    <cellStyle name="Percent 2 2 6 2 2 2 3" xfId="41709"/>
    <cellStyle name="Percent 2 2 6 2 2 3" xfId="41710"/>
    <cellStyle name="Percent 2 2 6 2 2 4" xfId="41711"/>
    <cellStyle name="Percent 2 2 6 2 3" xfId="41712"/>
    <cellStyle name="Percent 2 2 6 2 3 2" xfId="41713"/>
    <cellStyle name="Percent 2 2 6 2 3 3" xfId="41714"/>
    <cellStyle name="Percent 2 2 6 2 4" xfId="41715"/>
    <cellStyle name="Percent 2 2 6 2 5" xfId="41716"/>
    <cellStyle name="Percent 2 2 6 3" xfId="41717"/>
    <cellStyle name="Percent 2 2 6 3 2" xfId="41718"/>
    <cellStyle name="Percent 2 2 6 3 2 2" xfId="41719"/>
    <cellStyle name="Percent 2 2 6 3 2 2 2" xfId="41720"/>
    <cellStyle name="Percent 2 2 6 3 2 2 3" xfId="41721"/>
    <cellStyle name="Percent 2 2 6 3 2 3" xfId="41722"/>
    <cellStyle name="Percent 2 2 6 3 2 4" xfId="41723"/>
    <cellStyle name="Percent 2 2 6 3 3" xfId="41724"/>
    <cellStyle name="Percent 2 2 6 3 3 2" xfId="41725"/>
    <cellStyle name="Percent 2 2 6 3 3 3" xfId="41726"/>
    <cellStyle name="Percent 2 2 6 3 4" xfId="41727"/>
    <cellStyle name="Percent 2 2 6 3 5" xfId="41728"/>
    <cellStyle name="Percent 2 2 6 4" xfId="41729"/>
    <cellStyle name="Percent 2 2 6 4 2" xfId="41730"/>
    <cellStyle name="Percent 2 2 6 4 2 2" xfId="41731"/>
    <cellStyle name="Percent 2 2 6 4 2 2 2" xfId="41732"/>
    <cellStyle name="Percent 2 2 6 4 2 2 3" xfId="41733"/>
    <cellStyle name="Percent 2 2 6 4 2 3" xfId="41734"/>
    <cellStyle name="Percent 2 2 6 4 2 4" xfId="41735"/>
    <cellStyle name="Percent 2 2 6 4 3" xfId="41736"/>
    <cellStyle name="Percent 2 2 6 4 3 2" xfId="41737"/>
    <cellStyle name="Percent 2 2 6 4 3 3" xfId="41738"/>
    <cellStyle name="Percent 2 2 6 4 4" xfId="41739"/>
    <cellStyle name="Percent 2 2 6 4 5" xfId="41740"/>
    <cellStyle name="Percent 2 2 6 5" xfId="41741"/>
    <cellStyle name="Percent 2 2 6 5 2" xfId="41742"/>
    <cellStyle name="Percent 2 2 6 5 2 2" xfId="41743"/>
    <cellStyle name="Percent 2 2 6 5 2 2 2" xfId="41744"/>
    <cellStyle name="Percent 2 2 6 5 2 2 3" xfId="41745"/>
    <cellStyle name="Percent 2 2 6 5 2 3" xfId="41746"/>
    <cellStyle name="Percent 2 2 6 5 2 4" xfId="41747"/>
    <cellStyle name="Percent 2 2 6 5 3" xfId="41748"/>
    <cellStyle name="Percent 2 2 6 5 3 2" xfId="41749"/>
    <cellStyle name="Percent 2 2 6 5 3 3" xfId="41750"/>
    <cellStyle name="Percent 2 2 6 5 4" xfId="41751"/>
    <cellStyle name="Percent 2 2 6 5 5" xfId="41752"/>
    <cellStyle name="Percent 2 2 6 6" xfId="41753"/>
    <cellStyle name="Percent 2 2 6 6 2" xfId="41754"/>
    <cellStyle name="Percent 2 2 6 6 2 2" xfId="41755"/>
    <cellStyle name="Percent 2 2 6 6 2 3" xfId="41756"/>
    <cellStyle name="Percent 2 2 6 6 3" xfId="41757"/>
    <cellStyle name="Percent 2 2 6 6 4" xfId="41758"/>
    <cellStyle name="Percent 2 2 6 7" xfId="41759"/>
    <cellStyle name="Percent 2 2 6 7 2" xfId="41760"/>
    <cellStyle name="Percent 2 2 6 7 3" xfId="41761"/>
    <cellStyle name="Percent 2 2 6 8" xfId="41762"/>
    <cellStyle name="Percent 2 2 6 9" xfId="41763"/>
    <cellStyle name="Percent 2 2 7" xfId="41764"/>
    <cellStyle name="Percent 2 2 7 2" xfId="41765"/>
    <cellStyle name="Percent 2 2 8" xfId="41766"/>
    <cellStyle name="Percent 2 2 8 2" xfId="41767"/>
    <cellStyle name="Percent 2 2 8 2 2" xfId="41768"/>
    <cellStyle name="Percent 2 2 8 2 2 2" xfId="41769"/>
    <cellStyle name="Percent 2 2 8 2 2 2 2" xfId="41770"/>
    <cellStyle name="Percent 2 2 8 2 2 2 3" xfId="41771"/>
    <cellStyle name="Percent 2 2 8 2 2 3" xfId="41772"/>
    <cellStyle name="Percent 2 2 8 2 2 4" xfId="41773"/>
    <cellStyle name="Percent 2 2 8 2 3" xfId="41774"/>
    <cellStyle name="Percent 2 2 8 2 3 2" xfId="41775"/>
    <cellStyle name="Percent 2 2 8 2 3 3" xfId="41776"/>
    <cellStyle name="Percent 2 2 8 2 4" xfId="41777"/>
    <cellStyle name="Percent 2 2 8 2 5" xfId="41778"/>
    <cellStyle name="Percent 2 2 8 3" xfId="41779"/>
    <cellStyle name="Percent 2 2 8 3 2" xfId="41780"/>
    <cellStyle name="Percent 2 2 8 3 2 2" xfId="41781"/>
    <cellStyle name="Percent 2 2 8 3 2 2 2" xfId="41782"/>
    <cellStyle name="Percent 2 2 8 3 2 2 3" xfId="41783"/>
    <cellStyle name="Percent 2 2 8 3 2 3" xfId="41784"/>
    <cellStyle name="Percent 2 2 8 3 2 4" xfId="41785"/>
    <cellStyle name="Percent 2 2 8 3 3" xfId="41786"/>
    <cellStyle name="Percent 2 2 8 3 3 2" xfId="41787"/>
    <cellStyle name="Percent 2 2 8 3 3 3" xfId="41788"/>
    <cellStyle name="Percent 2 2 8 3 4" xfId="41789"/>
    <cellStyle name="Percent 2 2 8 3 5" xfId="41790"/>
    <cellStyle name="Percent 2 2 8 4" xfId="41791"/>
    <cellStyle name="Percent 2 2 8 4 2" xfId="41792"/>
    <cellStyle name="Percent 2 2 8 4 2 2" xfId="41793"/>
    <cellStyle name="Percent 2 2 8 4 2 2 2" xfId="41794"/>
    <cellStyle name="Percent 2 2 8 4 2 2 3" xfId="41795"/>
    <cellStyle name="Percent 2 2 8 4 2 3" xfId="41796"/>
    <cellStyle name="Percent 2 2 8 4 2 4" xfId="41797"/>
    <cellStyle name="Percent 2 2 8 4 3" xfId="41798"/>
    <cellStyle name="Percent 2 2 8 4 3 2" xfId="41799"/>
    <cellStyle name="Percent 2 2 8 4 3 3" xfId="41800"/>
    <cellStyle name="Percent 2 2 8 4 4" xfId="41801"/>
    <cellStyle name="Percent 2 2 8 4 5" xfId="41802"/>
    <cellStyle name="Percent 2 2 8 5" xfId="41803"/>
    <cellStyle name="Percent 2 2 8 5 2" xfId="41804"/>
    <cellStyle name="Percent 2 2 8 5 2 2" xfId="41805"/>
    <cellStyle name="Percent 2 2 8 5 2 3" xfId="41806"/>
    <cellStyle name="Percent 2 2 8 5 3" xfId="41807"/>
    <cellStyle name="Percent 2 2 8 5 4" xfId="41808"/>
    <cellStyle name="Percent 2 2 8 6" xfId="41809"/>
    <cellStyle name="Percent 2 2 8 6 2" xfId="41810"/>
    <cellStyle name="Percent 2 2 8 6 3" xfId="41811"/>
    <cellStyle name="Percent 2 2 8 7" xfId="41812"/>
    <cellStyle name="Percent 2 2 8 8" xfId="41813"/>
    <cellStyle name="Percent 2 2 8 9" xfId="41814"/>
    <cellStyle name="Percent 2 2 9" xfId="41815"/>
    <cellStyle name="Percent 2 2 9 2" xfId="41816"/>
    <cellStyle name="Percent 2 2 9 3" xfId="41817"/>
    <cellStyle name="Percent 2 3" xfId="41818"/>
    <cellStyle name="Percent 2 3 10" xfId="41819"/>
    <cellStyle name="Percent 2 3 11" xfId="41820"/>
    <cellStyle name="Percent 2 3 2" xfId="41821"/>
    <cellStyle name="Percent 2 3 2 10" xfId="41822"/>
    <cellStyle name="Percent 2 3 2 10 2" xfId="41823"/>
    <cellStyle name="Percent 2 3 2 10 3" xfId="41824"/>
    <cellStyle name="Percent 2 3 2 11" xfId="41825"/>
    <cellStyle name="Percent 2 3 2 12" xfId="41826"/>
    <cellStyle name="Percent 2 3 2 2" xfId="41827"/>
    <cellStyle name="Percent 2 3 2 2 10" xfId="41828"/>
    <cellStyle name="Percent 2 3 2 2 2" xfId="41829"/>
    <cellStyle name="Percent 2 3 2 2 2 2" xfId="41830"/>
    <cellStyle name="Percent 2 3 2 2 2 2 2" xfId="41831"/>
    <cellStyle name="Percent 2 3 2 2 2 2 2 2" xfId="41832"/>
    <cellStyle name="Percent 2 3 2 2 2 2 2 3" xfId="41833"/>
    <cellStyle name="Percent 2 3 2 2 2 2 3" xfId="41834"/>
    <cellStyle name="Percent 2 3 2 2 2 2 4" xfId="41835"/>
    <cellStyle name="Percent 2 3 2 2 2 3" xfId="41836"/>
    <cellStyle name="Percent 2 3 2 2 2 3 2" xfId="41837"/>
    <cellStyle name="Percent 2 3 2 2 2 3 3" xfId="41838"/>
    <cellStyle name="Percent 2 3 2 2 2 4" xfId="41839"/>
    <cellStyle name="Percent 2 3 2 2 2 5" xfId="41840"/>
    <cellStyle name="Percent 2 3 2 2 3" xfId="41841"/>
    <cellStyle name="Percent 2 3 2 2 3 2" xfId="41842"/>
    <cellStyle name="Percent 2 3 2 2 3 2 2" xfId="41843"/>
    <cellStyle name="Percent 2 3 2 2 3 2 2 2" xfId="41844"/>
    <cellStyle name="Percent 2 3 2 2 3 2 2 3" xfId="41845"/>
    <cellStyle name="Percent 2 3 2 2 3 2 3" xfId="41846"/>
    <cellStyle name="Percent 2 3 2 2 3 2 4" xfId="41847"/>
    <cellStyle name="Percent 2 3 2 2 3 3" xfId="41848"/>
    <cellStyle name="Percent 2 3 2 2 3 3 2" xfId="41849"/>
    <cellStyle name="Percent 2 3 2 2 3 3 3" xfId="41850"/>
    <cellStyle name="Percent 2 3 2 2 3 4" xfId="41851"/>
    <cellStyle name="Percent 2 3 2 2 3 5" xfId="41852"/>
    <cellStyle name="Percent 2 3 2 2 4" xfId="41853"/>
    <cellStyle name="Percent 2 3 2 2 4 2" xfId="41854"/>
    <cellStyle name="Percent 2 3 2 2 4 2 2" xfId="41855"/>
    <cellStyle name="Percent 2 3 2 2 4 2 2 2" xfId="41856"/>
    <cellStyle name="Percent 2 3 2 2 4 2 2 3" xfId="41857"/>
    <cellStyle name="Percent 2 3 2 2 4 2 3" xfId="41858"/>
    <cellStyle name="Percent 2 3 2 2 4 2 4" xfId="41859"/>
    <cellStyle name="Percent 2 3 2 2 4 3" xfId="41860"/>
    <cellStyle name="Percent 2 3 2 2 4 3 2" xfId="41861"/>
    <cellStyle name="Percent 2 3 2 2 4 3 3" xfId="41862"/>
    <cellStyle name="Percent 2 3 2 2 4 4" xfId="41863"/>
    <cellStyle name="Percent 2 3 2 2 4 5" xfId="41864"/>
    <cellStyle name="Percent 2 3 2 2 5" xfId="41865"/>
    <cellStyle name="Percent 2 3 2 2 5 2" xfId="41866"/>
    <cellStyle name="Percent 2 3 2 2 5 2 2" xfId="41867"/>
    <cellStyle name="Percent 2 3 2 2 5 2 2 2" xfId="41868"/>
    <cellStyle name="Percent 2 3 2 2 5 2 2 3" xfId="41869"/>
    <cellStyle name="Percent 2 3 2 2 5 2 3" xfId="41870"/>
    <cellStyle name="Percent 2 3 2 2 5 2 4" xfId="41871"/>
    <cellStyle name="Percent 2 3 2 2 5 3" xfId="41872"/>
    <cellStyle name="Percent 2 3 2 2 5 3 2" xfId="41873"/>
    <cellStyle name="Percent 2 3 2 2 5 3 3" xfId="41874"/>
    <cellStyle name="Percent 2 3 2 2 5 4" xfId="41875"/>
    <cellStyle name="Percent 2 3 2 2 5 5" xfId="41876"/>
    <cellStyle name="Percent 2 3 2 2 6" xfId="41877"/>
    <cellStyle name="Percent 2 3 2 2 6 2" xfId="41878"/>
    <cellStyle name="Percent 2 3 2 2 6 2 2" xfId="41879"/>
    <cellStyle name="Percent 2 3 2 2 6 2 3" xfId="41880"/>
    <cellStyle name="Percent 2 3 2 2 6 3" xfId="41881"/>
    <cellStyle name="Percent 2 3 2 2 6 4" xfId="41882"/>
    <cellStyle name="Percent 2 3 2 2 7" xfId="41883"/>
    <cellStyle name="Percent 2 3 2 2 7 2" xfId="41884"/>
    <cellStyle name="Percent 2 3 2 2 7 3" xfId="41885"/>
    <cellStyle name="Percent 2 3 2 2 8" xfId="41886"/>
    <cellStyle name="Percent 2 3 2 2 9" xfId="41887"/>
    <cellStyle name="Percent 2 3 2 3" xfId="41888"/>
    <cellStyle name="Percent 2 3 2 3 10" xfId="41889"/>
    <cellStyle name="Percent 2 3 2 3 2" xfId="41890"/>
    <cellStyle name="Percent 2 3 2 3 2 2" xfId="41891"/>
    <cellStyle name="Percent 2 3 2 3 2 2 2" xfId="41892"/>
    <cellStyle name="Percent 2 3 2 3 2 2 2 2" xfId="41893"/>
    <cellStyle name="Percent 2 3 2 3 2 2 2 3" xfId="41894"/>
    <cellStyle name="Percent 2 3 2 3 2 2 3" xfId="41895"/>
    <cellStyle name="Percent 2 3 2 3 2 2 4" xfId="41896"/>
    <cellStyle name="Percent 2 3 2 3 2 3" xfId="41897"/>
    <cellStyle name="Percent 2 3 2 3 2 3 2" xfId="41898"/>
    <cellStyle name="Percent 2 3 2 3 2 3 3" xfId="41899"/>
    <cellStyle name="Percent 2 3 2 3 2 4" xfId="41900"/>
    <cellStyle name="Percent 2 3 2 3 2 5" xfId="41901"/>
    <cellStyle name="Percent 2 3 2 3 3" xfId="41902"/>
    <cellStyle name="Percent 2 3 2 3 3 2" xfId="41903"/>
    <cellStyle name="Percent 2 3 2 3 3 2 2" xfId="41904"/>
    <cellStyle name="Percent 2 3 2 3 3 2 2 2" xfId="41905"/>
    <cellStyle name="Percent 2 3 2 3 3 2 2 3" xfId="41906"/>
    <cellStyle name="Percent 2 3 2 3 3 2 3" xfId="41907"/>
    <cellStyle name="Percent 2 3 2 3 3 2 4" xfId="41908"/>
    <cellStyle name="Percent 2 3 2 3 3 3" xfId="41909"/>
    <cellStyle name="Percent 2 3 2 3 3 3 2" xfId="41910"/>
    <cellStyle name="Percent 2 3 2 3 3 3 3" xfId="41911"/>
    <cellStyle name="Percent 2 3 2 3 3 4" xfId="41912"/>
    <cellStyle name="Percent 2 3 2 3 3 5" xfId="41913"/>
    <cellStyle name="Percent 2 3 2 3 4" xfId="41914"/>
    <cellStyle name="Percent 2 3 2 3 4 2" xfId="41915"/>
    <cellStyle name="Percent 2 3 2 3 4 2 2" xfId="41916"/>
    <cellStyle name="Percent 2 3 2 3 4 2 2 2" xfId="41917"/>
    <cellStyle name="Percent 2 3 2 3 4 2 2 3" xfId="41918"/>
    <cellStyle name="Percent 2 3 2 3 4 2 3" xfId="41919"/>
    <cellStyle name="Percent 2 3 2 3 4 2 4" xfId="41920"/>
    <cellStyle name="Percent 2 3 2 3 4 3" xfId="41921"/>
    <cellStyle name="Percent 2 3 2 3 4 3 2" xfId="41922"/>
    <cellStyle name="Percent 2 3 2 3 4 3 3" xfId="41923"/>
    <cellStyle name="Percent 2 3 2 3 4 4" xfId="41924"/>
    <cellStyle name="Percent 2 3 2 3 4 5" xfId="41925"/>
    <cellStyle name="Percent 2 3 2 3 5" xfId="41926"/>
    <cellStyle name="Percent 2 3 2 3 5 2" xfId="41927"/>
    <cellStyle name="Percent 2 3 2 3 5 2 2" xfId="41928"/>
    <cellStyle name="Percent 2 3 2 3 5 2 2 2" xfId="41929"/>
    <cellStyle name="Percent 2 3 2 3 5 2 2 3" xfId="41930"/>
    <cellStyle name="Percent 2 3 2 3 5 2 3" xfId="41931"/>
    <cellStyle name="Percent 2 3 2 3 5 2 4" xfId="41932"/>
    <cellStyle name="Percent 2 3 2 3 5 3" xfId="41933"/>
    <cellStyle name="Percent 2 3 2 3 5 3 2" xfId="41934"/>
    <cellStyle name="Percent 2 3 2 3 5 3 3" xfId="41935"/>
    <cellStyle name="Percent 2 3 2 3 5 4" xfId="41936"/>
    <cellStyle name="Percent 2 3 2 3 5 5" xfId="41937"/>
    <cellStyle name="Percent 2 3 2 3 6" xfId="41938"/>
    <cellStyle name="Percent 2 3 2 3 6 2" xfId="41939"/>
    <cellStyle name="Percent 2 3 2 3 6 2 2" xfId="41940"/>
    <cellStyle name="Percent 2 3 2 3 6 2 3" xfId="41941"/>
    <cellStyle name="Percent 2 3 2 3 6 3" xfId="41942"/>
    <cellStyle name="Percent 2 3 2 3 6 4" xfId="41943"/>
    <cellStyle name="Percent 2 3 2 3 7" xfId="41944"/>
    <cellStyle name="Percent 2 3 2 3 7 2" xfId="41945"/>
    <cellStyle name="Percent 2 3 2 3 7 3" xfId="41946"/>
    <cellStyle name="Percent 2 3 2 3 8" xfId="41947"/>
    <cellStyle name="Percent 2 3 2 3 9" xfId="41948"/>
    <cellStyle name="Percent 2 3 2 4" xfId="41949"/>
    <cellStyle name="Percent 2 3 2 4 2" xfId="41950"/>
    <cellStyle name="Percent 2 3 2 4 2 2" xfId="41951"/>
    <cellStyle name="Percent 2 3 2 4 2 2 2" xfId="41952"/>
    <cellStyle name="Percent 2 3 2 4 2 2 3" xfId="41953"/>
    <cellStyle name="Percent 2 3 2 4 2 3" xfId="41954"/>
    <cellStyle name="Percent 2 3 2 4 2 4" xfId="41955"/>
    <cellStyle name="Percent 2 3 2 4 3" xfId="41956"/>
    <cellStyle name="Percent 2 3 2 4 3 2" xfId="41957"/>
    <cellStyle name="Percent 2 3 2 4 3 3" xfId="41958"/>
    <cellStyle name="Percent 2 3 2 4 4" xfId="41959"/>
    <cellStyle name="Percent 2 3 2 4 5" xfId="41960"/>
    <cellStyle name="Percent 2 3 2 5" xfId="41961"/>
    <cellStyle name="Percent 2 3 2 5 2" xfId="41962"/>
    <cellStyle name="Percent 2 3 2 5 2 2" xfId="41963"/>
    <cellStyle name="Percent 2 3 2 5 2 2 2" xfId="41964"/>
    <cellStyle name="Percent 2 3 2 5 2 2 3" xfId="41965"/>
    <cellStyle name="Percent 2 3 2 5 2 3" xfId="41966"/>
    <cellStyle name="Percent 2 3 2 5 2 4" xfId="41967"/>
    <cellStyle name="Percent 2 3 2 5 3" xfId="41968"/>
    <cellStyle name="Percent 2 3 2 5 3 2" xfId="41969"/>
    <cellStyle name="Percent 2 3 2 5 3 3" xfId="41970"/>
    <cellStyle name="Percent 2 3 2 5 4" xfId="41971"/>
    <cellStyle name="Percent 2 3 2 5 5" xfId="41972"/>
    <cellStyle name="Percent 2 3 2 6" xfId="41973"/>
    <cellStyle name="Percent 2 3 2 6 2" xfId="41974"/>
    <cellStyle name="Percent 2 3 2 6 2 2" xfId="41975"/>
    <cellStyle name="Percent 2 3 2 6 2 2 2" xfId="41976"/>
    <cellStyle name="Percent 2 3 2 6 2 2 3" xfId="41977"/>
    <cellStyle name="Percent 2 3 2 6 2 3" xfId="41978"/>
    <cellStyle name="Percent 2 3 2 6 2 4" xfId="41979"/>
    <cellStyle name="Percent 2 3 2 6 3" xfId="41980"/>
    <cellStyle name="Percent 2 3 2 6 3 2" xfId="41981"/>
    <cellStyle name="Percent 2 3 2 6 3 3" xfId="41982"/>
    <cellStyle name="Percent 2 3 2 6 4" xfId="41983"/>
    <cellStyle name="Percent 2 3 2 6 5" xfId="41984"/>
    <cellStyle name="Percent 2 3 2 7" xfId="41985"/>
    <cellStyle name="Percent 2 3 2 7 2" xfId="41986"/>
    <cellStyle name="Percent 2 3 2 7 2 2" xfId="41987"/>
    <cellStyle name="Percent 2 3 2 7 2 2 2" xfId="41988"/>
    <cellStyle name="Percent 2 3 2 7 2 2 3" xfId="41989"/>
    <cellStyle name="Percent 2 3 2 7 2 3" xfId="41990"/>
    <cellStyle name="Percent 2 3 2 7 2 4" xfId="41991"/>
    <cellStyle name="Percent 2 3 2 7 3" xfId="41992"/>
    <cellStyle name="Percent 2 3 2 7 3 2" xfId="41993"/>
    <cellStyle name="Percent 2 3 2 7 3 3" xfId="41994"/>
    <cellStyle name="Percent 2 3 2 7 4" xfId="41995"/>
    <cellStyle name="Percent 2 3 2 7 5" xfId="41996"/>
    <cellStyle name="Percent 2 3 2 8" xfId="41997"/>
    <cellStyle name="Percent 2 3 2 8 2" xfId="41998"/>
    <cellStyle name="Percent 2 3 2 8 2 2" xfId="41999"/>
    <cellStyle name="Percent 2 3 2 8 2 3" xfId="42000"/>
    <cellStyle name="Percent 2 3 2 8 3" xfId="42001"/>
    <cellStyle name="Percent 2 3 2 8 4" xfId="42002"/>
    <cellStyle name="Percent 2 3 2 9" xfId="42003"/>
    <cellStyle name="Percent 2 3 2 9 2" xfId="42004"/>
    <cellStyle name="Percent 2 3 2 9 3" xfId="42005"/>
    <cellStyle name="Percent 2 3 3" xfId="42006"/>
    <cellStyle name="Percent 2 3 3 10" xfId="42007"/>
    <cellStyle name="Percent 2 3 3 11" xfId="42008"/>
    <cellStyle name="Percent 2 3 3 2" xfId="42009"/>
    <cellStyle name="Percent 2 3 3 2 10" xfId="42010"/>
    <cellStyle name="Percent 2 3 3 2 2" xfId="42011"/>
    <cellStyle name="Percent 2 3 3 2 2 2" xfId="42012"/>
    <cellStyle name="Percent 2 3 3 2 2 2 2" xfId="42013"/>
    <cellStyle name="Percent 2 3 3 2 2 2 2 2" xfId="42014"/>
    <cellStyle name="Percent 2 3 3 2 2 2 2 3" xfId="42015"/>
    <cellStyle name="Percent 2 3 3 2 2 2 3" xfId="42016"/>
    <cellStyle name="Percent 2 3 3 2 2 2 4" xfId="42017"/>
    <cellStyle name="Percent 2 3 3 2 2 3" xfId="42018"/>
    <cellStyle name="Percent 2 3 3 2 2 3 2" xfId="42019"/>
    <cellStyle name="Percent 2 3 3 2 2 3 3" xfId="42020"/>
    <cellStyle name="Percent 2 3 3 2 2 4" xfId="42021"/>
    <cellStyle name="Percent 2 3 3 2 2 5" xfId="42022"/>
    <cellStyle name="Percent 2 3 3 2 3" xfId="42023"/>
    <cellStyle name="Percent 2 3 3 2 3 2" xfId="42024"/>
    <cellStyle name="Percent 2 3 3 2 3 2 2" xfId="42025"/>
    <cellStyle name="Percent 2 3 3 2 3 2 2 2" xfId="42026"/>
    <cellStyle name="Percent 2 3 3 2 3 2 2 3" xfId="42027"/>
    <cellStyle name="Percent 2 3 3 2 3 2 3" xfId="42028"/>
    <cellStyle name="Percent 2 3 3 2 3 2 4" xfId="42029"/>
    <cellStyle name="Percent 2 3 3 2 3 3" xfId="42030"/>
    <cellStyle name="Percent 2 3 3 2 3 3 2" xfId="42031"/>
    <cellStyle name="Percent 2 3 3 2 3 3 3" xfId="42032"/>
    <cellStyle name="Percent 2 3 3 2 3 4" xfId="42033"/>
    <cellStyle name="Percent 2 3 3 2 3 5" xfId="42034"/>
    <cellStyle name="Percent 2 3 3 2 4" xfId="42035"/>
    <cellStyle name="Percent 2 3 3 2 4 2" xfId="42036"/>
    <cellStyle name="Percent 2 3 3 2 4 2 2" xfId="42037"/>
    <cellStyle name="Percent 2 3 3 2 4 2 2 2" xfId="42038"/>
    <cellStyle name="Percent 2 3 3 2 4 2 2 3" xfId="42039"/>
    <cellStyle name="Percent 2 3 3 2 4 2 3" xfId="42040"/>
    <cellStyle name="Percent 2 3 3 2 4 2 4" xfId="42041"/>
    <cellStyle name="Percent 2 3 3 2 4 3" xfId="42042"/>
    <cellStyle name="Percent 2 3 3 2 4 3 2" xfId="42043"/>
    <cellStyle name="Percent 2 3 3 2 4 3 3" xfId="42044"/>
    <cellStyle name="Percent 2 3 3 2 4 4" xfId="42045"/>
    <cellStyle name="Percent 2 3 3 2 4 5" xfId="42046"/>
    <cellStyle name="Percent 2 3 3 2 5" xfId="42047"/>
    <cellStyle name="Percent 2 3 3 2 5 2" xfId="42048"/>
    <cellStyle name="Percent 2 3 3 2 5 2 2" xfId="42049"/>
    <cellStyle name="Percent 2 3 3 2 5 2 2 2" xfId="42050"/>
    <cellStyle name="Percent 2 3 3 2 5 2 2 3" xfId="42051"/>
    <cellStyle name="Percent 2 3 3 2 5 2 3" xfId="42052"/>
    <cellStyle name="Percent 2 3 3 2 5 2 4" xfId="42053"/>
    <cellStyle name="Percent 2 3 3 2 5 3" xfId="42054"/>
    <cellStyle name="Percent 2 3 3 2 5 3 2" xfId="42055"/>
    <cellStyle name="Percent 2 3 3 2 5 3 3" xfId="42056"/>
    <cellStyle name="Percent 2 3 3 2 5 4" xfId="42057"/>
    <cellStyle name="Percent 2 3 3 2 5 5" xfId="42058"/>
    <cellStyle name="Percent 2 3 3 2 6" xfId="42059"/>
    <cellStyle name="Percent 2 3 3 2 6 2" xfId="42060"/>
    <cellStyle name="Percent 2 3 3 2 6 2 2" xfId="42061"/>
    <cellStyle name="Percent 2 3 3 2 6 2 3" xfId="42062"/>
    <cellStyle name="Percent 2 3 3 2 6 3" xfId="42063"/>
    <cellStyle name="Percent 2 3 3 2 6 4" xfId="42064"/>
    <cellStyle name="Percent 2 3 3 2 7" xfId="42065"/>
    <cellStyle name="Percent 2 3 3 2 7 2" xfId="42066"/>
    <cellStyle name="Percent 2 3 3 2 7 3" xfId="42067"/>
    <cellStyle name="Percent 2 3 3 2 8" xfId="42068"/>
    <cellStyle name="Percent 2 3 3 2 9" xfId="42069"/>
    <cellStyle name="Percent 2 3 3 3" xfId="42070"/>
    <cellStyle name="Percent 2 3 3 3 2" xfId="42071"/>
    <cellStyle name="Percent 2 3 3 3 2 2" xfId="42072"/>
    <cellStyle name="Percent 2 3 3 3 2 2 2" xfId="42073"/>
    <cellStyle name="Percent 2 3 3 3 2 2 3" xfId="42074"/>
    <cellStyle name="Percent 2 3 3 3 2 3" xfId="42075"/>
    <cellStyle name="Percent 2 3 3 3 2 4" xfId="42076"/>
    <cellStyle name="Percent 2 3 3 3 3" xfId="42077"/>
    <cellStyle name="Percent 2 3 3 3 3 2" xfId="42078"/>
    <cellStyle name="Percent 2 3 3 3 3 3" xfId="42079"/>
    <cellStyle name="Percent 2 3 3 3 4" xfId="42080"/>
    <cellStyle name="Percent 2 3 3 3 5" xfId="42081"/>
    <cellStyle name="Percent 2 3 3 4" xfId="42082"/>
    <cellStyle name="Percent 2 3 3 4 2" xfId="42083"/>
    <cellStyle name="Percent 2 3 3 4 2 2" xfId="42084"/>
    <cellStyle name="Percent 2 3 3 4 2 2 2" xfId="42085"/>
    <cellStyle name="Percent 2 3 3 4 2 2 3" xfId="42086"/>
    <cellStyle name="Percent 2 3 3 4 2 3" xfId="42087"/>
    <cellStyle name="Percent 2 3 3 4 2 4" xfId="42088"/>
    <cellStyle name="Percent 2 3 3 4 3" xfId="42089"/>
    <cellStyle name="Percent 2 3 3 4 3 2" xfId="42090"/>
    <cellStyle name="Percent 2 3 3 4 3 3" xfId="42091"/>
    <cellStyle name="Percent 2 3 3 4 4" xfId="42092"/>
    <cellStyle name="Percent 2 3 3 4 5" xfId="42093"/>
    <cellStyle name="Percent 2 3 3 5" xfId="42094"/>
    <cellStyle name="Percent 2 3 3 5 2" xfId="42095"/>
    <cellStyle name="Percent 2 3 3 5 2 2" xfId="42096"/>
    <cellStyle name="Percent 2 3 3 5 2 2 2" xfId="42097"/>
    <cellStyle name="Percent 2 3 3 5 2 2 3" xfId="42098"/>
    <cellStyle name="Percent 2 3 3 5 2 3" xfId="42099"/>
    <cellStyle name="Percent 2 3 3 5 2 4" xfId="42100"/>
    <cellStyle name="Percent 2 3 3 5 3" xfId="42101"/>
    <cellStyle name="Percent 2 3 3 5 3 2" xfId="42102"/>
    <cellStyle name="Percent 2 3 3 5 3 3" xfId="42103"/>
    <cellStyle name="Percent 2 3 3 5 4" xfId="42104"/>
    <cellStyle name="Percent 2 3 3 5 5" xfId="42105"/>
    <cellStyle name="Percent 2 3 3 6" xfId="42106"/>
    <cellStyle name="Percent 2 3 3 6 2" xfId="42107"/>
    <cellStyle name="Percent 2 3 3 6 2 2" xfId="42108"/>
    <cellStyle name="Percent 2 3 3 6 2 2 2" xfId="42109"/>
    <cellStyle name="Percent 2 3 3 6 2 2 3" xfId="42110"/>
    <cellStyle name="Percent 2 3 3 6 2 3" xfId="42111"/>
    <cellStyle name="Percent 2 3 3 6 2 4" xfId="42112"/>
    <cellStyle name="Percent 2 3 3 6 3" xfId="42113"/>
    <cellStyle name="Percent 2 3 3 6 3 2" xfId="42114"/>
    <cellStyle name="Percent 2 3 3 6 3 3" xfId="42115"/>
    <cellStyle name="Percent 2 3 3 6 4" xfId="42116"/>
    <cellStyle name="Percent 2 3 3 6 5" xfId="42117"/>
    <cellStyle name="Percent 2 3 3 7" xfId="42118"/>
    <cellStyle name="Percent 2 3 3 7 2" xfId="42119"/>
    <cellStyle name="Percent 2 3 3 7 2 2" xfId="42120"/>
    <cellStyle name="Percent 2 3 3 7 2 3" xfId="42121"/>
    <cellStyle name="Percent 2 3 3 7 3" xfId="42122"/>
    <cellStyle name="Percent 2 3 3 7 4" xfId="42123"/>
    <cellStyle name="Percent 2 3 3 8" xfId="42124"/>
    <cellStyle name="Percent 2 3 3 8 2" xfId="42125"/>
    <cellStyle name="Percent 2 3 3 8 3" xfId="42126"/>
    <cellStyle name="Percent 2 3 3 9" xfId="42127"/>
    <cellStyle name="Percent 2 3 4" xfId="42128"/>
    <cellStyle name="Percent 2 3 4 10" xfId="42129"/>
    <cellStyle name="Percent 2 3 4 11" xfId="42130"/>
    <cellStyle name="Percent 2 3 4 2" xfId="42131"/>
    <cellStyle name="Percent 2 3 4 2 2" xfId="42132"/>
    <cellStyle name="Percent 2 3 4 2 2 2" xfId="42133"/>
    <cellStyle name="Percent 2 3 4 2 2 2 2" xfId="42134"/>
    <cellStyle name="Percent 2 3 4 2 2 2 2 2" xfId="42135"/>
    <cellStyle name="Percent 2 3 4 2 2 2 2 3" xfId="42136"/>
    <cellStyle name="Percent 2 3 4 2 2 2 3" xfId="42137"/>
    <cellStyle name="Percent 2 3 4 2 2 2 4" xfId="42138"/>
    <cellStyle name="Percent 2 3 4 2 2 3" xfId="42139"/>
    <cellStyle name="Percent 2 3 4 2 2 3 2" xfId="42140"/>
    <cellStyle name="Percent 2 3 4 2 2 3 3" xfId="42141"/>
    <cellStyle name="Percent 2 3 4 2 2 4" xfId="42142"/>
    <cellStyle name="Percent 2 3 4 2 2 5" xfId="42143"/>
    <cellStyle name="Percent 2 3 4 2 3" xfId="42144"/>
    <cellStyle name="Percent 2 3 4 2 3 2" xfId="42145"/>
    <cellStyle name="Percent 2 3 4 2 3 2 2" xfId="42146"/>
    <cellStyle name="Percent 2 3 4 2 3 2 2 2" xfId="42147"/>
    <cellStyle name="Percent 2 3 4 2 3 2 2 3" xfId="42148"/>
    <cellStyle name="Percent 2 3 4 2 3 2 3" xfId="42149"/>
    <cellStyle name="Percent 2 3 4 2 3 2 4" xfId="42150"/>
    <cellStyle name="Percent 2 3 4 2 3 3" xfId="42151"/>
    <cellStyle name="Percent 2 3 4 2 3 3 2" xfId="42152"/>
    <cellStyle name="Percent 2 3 4 2 3 3 3" xfId="42153"/>
    <cellStyle name="Percent 2 3 4 2 3 4" xfId="42154"/>
    <cellStyle name="Percent 2 3 4 2 3 5" xfId="42155"/>
    <cellStyle name="Percent 2 3 4 2 4" xfId="42156"/>
    <cellStyle name="Percent 2 3 4 2 4 2" xfId="42157"/>
    <cellStyle name="Percent 2 3 4 2 4 2 2" xfId="42158"/>
    <cellStyle name="Percent 2 3 4 2 4 2 2 2" xfId="42159"/>
    <cellStyle name="Percent 2 3 4 2 4 2 2 3" xfId="42160"/>
    <cellStyle name="Percent 2 3 4 2 4 2 3" xfId="42161"/>
    <cellStyle name="Percent 2 3 4 2 4 2 4" xfId="42162"/>
    <cellStyle name="Percent 2 3 4 2 4 3" xfId="42163"/>
    <cellStyle name="Percent 2 3 4 2 4 3 2" xfId="42164"/>
    <cellStyle name="Percent 2 3 4 2 4 3 3" xfId="42165"/>
    <cellStyle name="Percent 2 3 4 2 4 4" xfId="42166"/>
    <cellStyle name="Percent 2 3 4 2 4 5" xfId="42167"/>
    <cellStyle name="Percent 2 3 4 2 5" xfId="42168"/>
    <cellStyle name="Percent 2 3 4 2 5 2" xfId="42169"/>
    <cellStyle name="Percent 2 3 4 2 5 2 2" xfId="42170"/>
    <cellStyle name="Percent 2 3 4 2 5 2 3" xfId="42171"/>
    <cellStyle name="Percent 2 3 4 2 5 3" xfId="42172"/>
    <cellStyle name="Percent 2 3 4 2 5 4" xfId="42173"/>
    <cellStyle name="Percent 2 3 4 2 6" xfId="42174"/>
    <cellStyle name="Percent 2 3 4 2 6 2" xfId="42175"/>
    <cellStyle name="Percent 2 3 4 2 6 3" xfId="42176"/>
    <cellStyle name="Percent 2 3 4 2 7" xfId="42177"/>
    <cellStyle name="Percent 2 3 4 2 8" xfId="42178"/>
    <cellStyle name="Percent 2 3 4 2 9" xfId="42179"/>
    <cellStyle name="Percent 2 3 4 3" xfId="42180"/>
    <cellStyle name="Percent 2 3 4 3 2" xfId="42181"/>
    <cellStyle name="Percent 2 3 4 3 2 2" xfId="42182"/>
    <cellStyle name="Percent 2 3 4 3 2 2 2" xfId="42183"/>
    <cellStyle name="Percent 2 3 4 3 2 2 3" xfId="42184"/>
    <cellStyle name="Percent 2 3 4 3 2 3" xfId="42185"/>
    <cellStyle name="Percent 2 3 4 3 2 4" xfId="42186"/>
    <cellStyle name="Percent 2 3 4 3 3" xfId="42187"/>
    <cellStyle name="Percent 2 3 4 3 3 2" xfId="42188"/>
    <cellStyle name="Percent 2 3 4 3 3 3" xfId="42189"/>
    <cellStyle name="Percent 2 3 4 3 4" xfId="42190"/>
    <cellStyle name="Percent 2 3 4 3 5" xfId="42191"/>
    <cellStyle name="Percent 2 3 4 4" xfId="42192"/>
    <cellStyle name="Percent 2 3 4 4 2" xfId="42193"/>
    <cellStyle name="Percent 2 3 4 4 2 2" xfId="42194"/>
    <cellStyle name="Percent 2 3 4 4 2 2 2" xfId="42195"/>
    <cellStyle name="Percent 2 3 4 4 2 2 3" xfId="42196"/>
    <cellStyle name="Percent 2 3 4 4 2 3" xfId="42197"/>
    <cellStyle name="Percent 2 3 4 4 2 4" xfId="42198"/>
    <cellStyle name="Percent 2 3 4 4 3" xfId="42199"/>
    <cellStyle name="Percent 2 3 4 4 3 2" xfId="42200"/>
    <cellStyle name="Percent 2 3 4 4 3 3" xfId="42201"/>
    <cellStyle name="Percent 2 3 4 4 4" xfId="42202"/>
    <cellStyle name="Percent 2 3 4 4 5" xfId="42203"/>
    <cellStyle name="Percent 2 3 4 5" xfId="42204"/>
    <cellStyle name="Percent 2 3 4 5 2" xfId="42205"/>
    <cellStyle name="Percent 2 3 4 5 2 2" xfId="42206"/>
    <cellStyle name="Percent 2 3 4 5 2 2 2" xfId="42207"/>
    <cellStyle name="Percent 2 3 4 5 2 2 3" xfId="42208"/>
    <cellStyle name="Percent 2 3 4 5 2 3" xfId="42209"/>
    <cellStyle name="Percent 2 3 4 5 2 4" xfId="42210"/>
    <cellStyle name="Percent 2 3 4 5 3" xfId="42211"/>
    <cellStyle name="Percent 2 3 4 5 3 2" xfId="42212"/>
    <cellStyle name="Percent 2 3 4 5 3 3" xfId="42213"/>
    <cellStyle name="Percent 2 3 4 5 4" xfId="42214"/>
    <cellStyle name="Percent 2 3 4 5 5" xfId="42215"/>
    <cellStyle name="Percent 2 3 4 6" xfId="42216"/>
    <cellStyle name="Percent 2 3 4 6 2" xfId="42217"/>
    <cellStyle name="Percent 2 3 4 6 2 2" xfId="42218"/>
    <cellStyle name="Percent 2 3 4 6 2 2 2" xfId="42219"/>
    <cellStyle name="Percent 2 3 4 6 2 2 3" xfId="42220"/>
    <cellStyle name="Percent 2 3 4 6 2 3" xfId="42221"/>
    <cellStyle name="Percent 2 3 4 6 2 4" xfId="42222"/>
    <cellStyle name="Percent 2 3 4 6 3" xfId="42223"/>
    <cellStyle name="Percent 2 3 4 6 3 2" xfId="42224"/>
    <cellStyle name="Percent 2 3 4 6 3 3" xfId="42225"/>
    <cellStyle name="Percent 2 3 4 6 4" xfId="42226"/>
    <cellStyle name="Percent 2 3 4 6 5" xfId="42227"/>
    <cellStyle name="Percent 2 3 4 7" xfId="42228"/>
    <cellStyle name="Percent 2 3 4 7 2" xfId="42229"/>
    <cellStyle name="Percent 2 3 4 7 2 2" xfId="42230"/>
    <cellStyle name="Percent 2 3 4 7 2 3" xfId="42231"/>
    <cellStyle name="Percent 2 3 4 7 3" xfId="42232"/>
    <cellStyle name="Percent 2 3 4 7 4" xfId="42233"/>
    <cellStyle name="Percent 2 3 4 8" xfId="42234"/>
    <cellStyle name="Percent 2 3 4 8 2" xfId="42235"/>
    <cellStyle name="Percent 2 3 4 8 3" xfId="42236"/>
    <cellStyle name="Percent 2 3 4 9" xfId="42237"/>
    <cellStyle name="Percent 2 3 5" xfId="42238"/>
    <cellStyle name="Percent 2 3 5 10" xfId="42239"/>
    <cellStyle name="Percent 2 3 5 2" xfId="42240"/>
    <cellStyle name="Percent 2 3 5 2 2" xfId="42241"/>
    <cellStyle name="Percent 2 3 5 2 2 2" xfId="42242"/>
    <cellStyle name="Percent 2 3 5 2 2 2 2" xfId="42243"/>
    <cellStyle name="Percent 2 3 5 2 2 2 3" xfId="42244"/>
    <cellStyle name="Percent 2 3 5 2 2 3" xfId="42245"/>
    <cellStyle name="Percent 2 3 5 2 2 4" xfId="42246"/>
    <cellStyle name="Percent 2 3 5 2 3" xfId="42247"/>
    <cellStyle name="Percent 2 3 5 2 3 2" xfId="42248"/>
    <cellStyle name="Percent 2 3 5 2 3 3" xfId="42249"/>
    <cellStyle name="Percent 2 3 5 2 4" xfId="42250"/>
    <cellStyle name="Percent 2 3 5 2 5" xfId="42251"/>
    <cellStyle name="Percent 2 3 5 3" xfId="42252"/>
    <cellStyle name="Percent 2 3 5 3 2" xfId="42253"/>
    <cellStyle name="Percent 2 3 5 3 2 2" xfId="42254"/>
    <cellStyle name="Percent 2 3 5 3 2 2 2" xfId="42255"/>
    <cellStyle name="Percent 2 3 5 3 2 2 3" xfId="42256"/>
    <cellStyle name="Percent 2 3 5 3 2 3" xfId="42257"/>
    <cellStyle name="Percent 2 3 5 3 2 4" xfId="42258"/>
    <cellStyle name="Percent 2 3 5 3 3" xfId="42259"/>
    <cellStyle name="Percent 2 3 5 3 3 2" xfId="42260"/>
    <cellStyle name="Percent 2 3 5 3 3 3" xfId="42261"/>
    <cellStyle name="Percent 2 3 5 3 4" xfId="42262"/>
    <cellStyle name="Percent 2 3 5 3 5" xfId="42263"/>
    <cellStyle name="Percent 2 3 5 4" xfId="42264"/>
    <cellStyle name="Percent 2 3 5 4 2" xfId="42265"/>
    <cellStyle name="Percent 2 3 5 4 2 2" xfId="42266"/>
    <cellStyle name="Percent 2 3 5 4 2 2 2" xfId="42267"/>
    <cellStyle name="Percent 2 3 5 4 2 2 3" xfId="42268"/>
    <cellStyle name="Percent 2 3 5 4 2 3" xfId="42269"/>
    <cellStyle name="Percent 2 3 5 4 2 4" xfId="42270"/>
    <cellStyle name="Percent 2 3 5 4 3" xfId="42271"/>
    <cellStyle name="Percent 2 3 5 4 3 2" xfId="42272"/>
    <cellStyle name="Percent 2 3 5 4 3 3" xfId="42273"/>
    <cellStyle name="Percent 2 3 5 4 4" xfId="42274"/>
    <cellStyle name="Percent 2 3 5 4 5" xfId="42275"/>
    <cellStyle name="Percent 2 3 5 5" xfId="42276"/>
    <cellStyle name="Percent 2 3 5 5 2" xfId="42277"/>
    <cellStyle name="Percent 2 3 5 5 2 2" xfId="42278"/>
    <cellStyle name="Percent 2 3 5 5 2 2 2" xfId="42279"/>
    <cellStyle name="Percent 2 3 5 5 2 2 3" xfId="42280"/>
    <cellStyle name="Percent 2 3 5 5 2 3" xfId="42281"/>
    <cellStyle name="Percent 2 3 5 5 2 4" xfId="42282"/>
    <cellStyle name="Percent 2 3 5 5 3" xfId="42283"/>
    <cellStyle name="Percent 2 3 5 5 3 2" xfId="42284"/>
    <cellStyle name="Percent 2 3 5 5 3 3" xfId="42285"/>
    <cellStyle name="Percent 2 3 5 5 4" xfId="42286"/>
    <cellStyle name="Percent 2 3 5 5 5" xfId="42287"/>
    <cellStyle name="Percent 2 3 5 6" xfId="42288"/>
    <cellStyle name="Percent 2 3 5 6 2" xfId="42289"/>
    <cellStyle name="Percent 2 3 5 6 2 2" xfId="42290"/>
    <cellStyle name="Percent 2 3 5 6 2 3" xfId="42291"/>
    <cellStyle name="Percent 2 3 5 6 3" xfId="42292"/>
    <cellStyle name="Percent 2 3 5 6 4" xfId="42293"/>
    <cellStyle name="Percent 2 3 5 7" xfId="42294"/>
    <cellStyle name="Percent 2 3 5 7 2" xfId="42295"/>
    <cellStyle name="Percent 2 3 5 7 3" xfId="42296"/>
    <cellStyle name="Percent 2 3 5 8" xfId="42297"/>
    <cellStyle name="Percent 2 3 5 9" xfId="42298"/>
    <cellStyle name="Percent 2 3 6" xfId="42299"/>
    <cellStyle name="Percent 2 3 6 2" xfId="42300"/>
    <cellStyle name="Percent 2 3 6 2 2" xfId="42301"/>
    <cellStyle name="Percent 2 3 6 2 2 2" xfId="42302"/>
    <cellStyle name="Percent 2 3 6 2 2 2 2" xfId="42303"/>
    <cellStyle name="Percent 2 3 6 2 2 2 3" xfId="42304"/>
    <cellStyle name="Percent 2 3 6 2 2 3" xfId="42305"/>
    <cellStyle name="Percent 2 3 6 2 2 4" xfId="42306"/>
    <cellStyle name="Percent 2 3 6 2 3" xfId="42307"/>
    <cellStyle name="Percent 2 3 6 2 3 2" xfId="42308"/>
    <cellStyle name="Percent 2 3 6 2 3 3" xfId="42309"/>
    <cellStyle name="Percent 2 3 6 2 4" xfId="42310"/>
    <cellStyle name="Percent 2 3 6 2 5" xfId="42311"/>
    <cellStyle name="Percent 2 3 6 3" xfId="42312"/>
    <cellStyle name="Percent 2 3 6 3 2" xfId="42313"/>
    <cellStyle name="Percent 2 3 6 3 2 2" xfId="42314"/>
    <cellStyle name="Percent 2 3 6 3 2 2 2" xfId="42315"/>
    <cellStyle name="Percent 2 3 6 3 2 2 3" xfId="42316"/>
    <cellStyle name="Percent 2 3 6 3 2 3" xfId="42317"/>
    <cellStyle name="Percent 2 3 6 3 2 4" xfId="42318"/>
    <cellStyle name="Percent 2 3 6 3 3" xfId="42319"/>
    <cellStyle name="Percent 2 3 6 3 3 2" xfId="42320"/>
    <cellStyle name="Percent 2 3 6 3 3 3" xfId="42321"/>
    <cellStyle name="Percent 2 3 6 3 4" xfId="42322"/>
    <cellStyle name="Percent 2 3 6 3 5" xfId="42323"/>
    <cellStyle name="Percent 2 3 6 4" xfId="42324"/>
    <cellStyle name="Percent 2 3 6 4 2" xfId="42325"/>
    <cellStyle name="Percent 2 3 6 4 2 2" xfId="42326"/>
    <cellStyle name="Percent 2 3 6 4 2 2 2" xfId="42327"/>
    <cellStyle name="Percent 2 3 6 4 2 2 3" xfId="42328"/>
    <cellStyle name="Percent 2 3 6 4 2 3" xfId="42329"/>
    <cellStyle name="Percent 2 3 6 4 2 4" xfId="42330"/>
    <cellStyle name="Percent 2 3 6 4 3" xfId="42331"/>
    <cellStyle name="Percent 2 3 6 4 3 2" xfId="42332"/>
    <cellStyle name="Percent 2 3 6 4 3 3" xfId="42333"/>
    <cellStyle name="Percent 2 3 6 4 4" xfId="42334"/>
    <cellStyle name="Percent 2 3 6 4 5" xfId="42335"/>
    <cellStyle name="Percent 2 3 6 5" xfId="42336"/>
    <cellStyle name="Percent 2 3 6 5 2" xfId="42337"/>
    <cellStyle name="Percent 2 3 6 5 2 2" xfId="42338"/>
    <cellStyle name="Percent 2 3 6 5 2 3" xfId="42339"/>
    <cellStyle name="Percent 2 3 6 5 3" xfId="42340"/>
    <cellStyle name="Percent 2 3 6 5 4" xfId="42341"/>
    <cellStyle name="Percent 2 3 6 6" xfId="42342"/>
    <cellStyle name="Percent 2 3 6 6 2" xfId="42343"/>
    <cellStyle name="Percent 2 3 6 6 3" xfId="42344"/>
    <cellStyle name="Percent 2 3 6 7" xfId="42345"/>
    <cellStyle name="Percent 2 3 6 8" xfId="42346"/>
    <cellStyle name="Percent 2 3 6 9" xfId="42347"/>
    <cellStyle name="Percent 2 3 7" xfId="42348"/>
    <cellStyle name="Percent 2 3 7 2" xfId="42349"/>
    <cellStyle name="Percent 2 3 7 2 2" xfId="42350"/>
    <cellStyle name="Percent 2 3 7 2 2 2" xfId="42351"/>
    <cellStyle name="Percent 2 3 7 2 2 2 2" xfId="42352"/>
    <cellStyle name="Percent 2 3 7 2 2 2 3" xfId="42353"/>
    <cellStyle name="Percent 2 3 7 2 2 3" xfId="42354"/>
    <cellStyle name="Percent 2 3 7 2 2 4" xfId="42355"/>
    <cellStyle name="Percent 2 3 7 2 3" xfId="42356"/>
    <cellStyle name="Percent 2 3 7 2 3 2" xfId="42357"/>
    <cellStyle name="Percent 2 3 7 2 3 3" xfId="42358"/>
    <cellStyle name="Percent 2 3 7 2 4" xfId="42359"/>
    <cellStyle name="Percent 2 3 7 2 5" xfId="42360"/>
    <cellStyle name="Percent 2 3 7 3" xfId="42361"/>
    <cellStyle name="Percent 2 3 7 3 2" xfId="42362"/>
    <cellStyle name="Percent 2 3 7 3 2 2" xfId="42363"/>
    <cellStyle name="Percent 2 3 7 3 2 2 2" xfId="42364"/>
    <cellStyle name="Percent 2 3 7 3 2 2 3" xfId="42365"/>
    <cellStyle name="Percent 2 3 7 3 2 3" xfId="42366"/>
    <cellStyle name="Percent 2 3 7 3 2 4" xfId="42367"/>
    <cellStyle name="Percent 2 3 7 3 3" xfId="42368"/>
    <cellStyle name="Percent 2 3 7 3 3 2" xfId="42369"/>
    <cellStyle name="Percent 2 3 7 3 3 3" xfId="42370"/>
    <cellStyle name="Percent 2 3 7 3 4" xfId="42371"/>
    <cellStyle name="Percent 2 3 7 3 5" xfId="42372"/>
    <cellStyle name="Percent 2 3 7 4" xfId="42373"/>
    <cellStyle name="Percent 2 3 7 4 2" xfId="42374"/>
    <cellStyle name="Percent 2 3 7 4 2 2" xfId="42375"/>
    <cellStyle name="Percent 2 3 7 4 2 2 2" xfId="42376"/>
    <cellStyle name="Percent 2 3 7 4 2 2 3" xfId="42377"/>
    <cellStyle name="Percent 2 3 7 4 2 3" xfId="42378"/>
    <cellStyle name="Percent 2 3 7 4 2 4" xfId="42379"/>
    <cellStyle name="Percent 2 3 7 4 3" xfId="42380"/>
    <cellStyle name="Percent 2 3 7 4 3 2" xfId="42381"/>
    <cellStyle name="Percent 2 3 7 4 3 3" xfId="42382"/>
    <cellStyle name="Percent 2 3 7 4 4" xfId="42383"/>
    <cellStyle name="Percent 2 3 7 4 5" xfId="42384"/>
    <cellStyle name="Percent 2 3 7 5" xfId="42385"/>
    <cellStyle name="Percent 2 3 7 5 2" xfId="42386"/>
    <cellStyle name="Percent 2 3 7 5 2 2" xfId="42387"/>
    <cellStyle name="Percent 2 3 7 5 2 3" xfId="42388"/>
    <cellStyle name="Percent 2 3 7 5 3" xfId="42389"/>
    <cellStyle name="Percent 2 3 7 5 4" xfId="42390"/>
    <cellStyle name="Percent 2 3 7 6" xfId="42391"/>
    <cellStyle name="Percent 2 3 7 6 2" xfId="42392"/>
    <cellStyle name="Percent 2 3 7 6 3" xfId="42393"/>
    <cellStyle name="Percent 2 3 7 7" xfId="42394"/>
    <cellStyle name="Percent 2 3 7 8" xfId="42395"/>
    <cellStyle name="Percent 2 3 7 9" xfId="42396"/>
    <cellStyle name="Percent 2 3 8" xfId="42397"/>
    <cellStyle name="Percent 2 3 8 2" xfId="42398"/>
    <cellStyle name="Percent 2 3 8 2 2" xfId="42399"/>
    <cellStyle name="Percent 2 3 8 2 2 2" xfId="42400"/>
    <cellStyle name="Percent 2 3 8 2 2 2 2" xfId="42401"/>
    <cellStyle name="Percent 2 3 8 2 2 2 3" xfId="42402"/>
    <cellStyle name="Percent 2 3 8 2 2 3" xfId="42403"/>
    <cellStyle name="Percent 2 3 8 2 2 4" xfId="42404"/>
    <cellStyle name="Percent 2 3 8 2 3" xfId="42405"/>
    <cellStyle name="Percent 2 3 8 2 3 2" xfId="42406"/>
    <cellStyle name="Percent 2 3 8 2 3 3" xfId="42407"/>
    <cellStyle name="Percent 2 3 8 2 4" xfId="42408"/>
    <cellStyle name="Percent 2 3 8 2 5" xfId="42409"/>
    <cellStyle name="Percent 2 3 8 3" xfId="42410"/>
    <cellStyle name="Percent 2 3 8 3 2" xfId="42411"/>
    <cellStyle name="Percent 2 3 8 3 2 2" xfId="42412"/>
    <cellStyle name="Percent 2 3 8 3 2 2 2" xfId="42413"/>
    <cellStyle name="Percent 2 3 8 3 2 2 3" xfId="42414"/>
    <cellStyle name="Percent 2 3 8 3 2 3" xfId="42415"/>
    <cellStyle name="Percent 2 3 8 3 2 4" xfId="42416"/>
    <cellStyle name="Percent 2 3 8 3 3" xfId="42417"/>
    <cellStyle name="Percent 2 3 8 3 3 2" xfId="42418"/>
    <cellStyle name="Percent 2 3 8 3 3 3" xfId="42419"/>
    <cellStyle name="Percent 2 3 8 3 4" xfId="42420"/>
    <cellStyle name="Percent 2 3 8 3 5" xfId="42421"/>
    <cellStyle name="Percent 2 3 8 4" xfId="42422"/>
    <cellStyle name="Percent 2 3 8 4 2" xfId="42423"/>
    <cellStyle name="Percent 2 3 8 4 2 2" xfId="42424"/>
    <cellStyle name="Percent 2 3 8 4 2 2 2" xfId="42425"/>
    <cellStyle name="Percent 2 3 8 4 2 2 3" xfId="42426"/>
    <cellStyle name="Percent 2 3 8 4 2 3" xfId="42427"/>
    <cellStyle name="Percent 2 3 8 4 2 4" xfId="42428"/>
    <cellStyle name="Percent 2 3 8 4 3" xfId="42429"/>
    <cellStyle name="Percent 2 3 8 4 3 2" xfId="42430"/>
    <cellStyle name="Percent 2 3 8 4 3 3" xfId="42431"/>
    <cellStyle name="Percent 2 3 8 4 4" xfId="42432"/>
    <cellStyle name="Percent 2 3 8 4 5" xfId="42433"/>
    <cellStyle name="Percent 2 3 8 5" xfId="42434"/>
    <cellStyle name="Percent 2 3 8 5 2" xfId="42435"/>
    <cellStyle name="Percent 2 3 8 5 2 2" xfId="42436"/>
    <cellStyle name="Percent 2 3 8 5 2 3" xfId="42437"/>
    <cellStyle name="Percent 2 3 8 5 3" xfId="42438"/>
    <cellStyle name="Percent 2 3 8 5 4" xfId="42439"/>
    <cellStyle name="Percent 2 3 8 6" xfId="42440"/>
    <cellStyle name="Percent 2 3 8 6 2" xfId="42441"/>
    <cellStyle name="Percent 2 3 8 6 3" xfId="42442"/>
    <cellStyle name="Percent 2 3 8 7" xfId="42443"/>
    <cellStyle name="Percent 2 3 8 8" xfId="42444"/>
    <cellStyle name="Percent 2 3 8 9" xfId="42445"/>
    <cellStyle name="Percent 2 3 9" xfId="42446"/>
    <cellStyle name="Percent 2 3 9 2" xfId="42447"/>
    <cellStyle name="Percent 2 3 9 3" xfId="42448"/>
    <cellStyle name="Percent 2 4" xfId="42449"/>
    <cellStyle name="Percent 2 4 2" xfId="42450"/>
    <cellStyle name="Percent 2 4 2 10" xfId="42451"/>
    <cellStyle name="Percent 2 4 2 11" xfId="42452"/>
    <cellStyle name="Percent 2 4 2 2" xfId="42453"/>
    <cellStyle name="Percent 2 4 2 2 2" xfId="42454"/>
    <cellStyle name="Percent 2 4 2 2 2 2" xfId="42455"/>
    <cellStyle name="Percent 2 4 2 2 2 2 2" xfId="42456"/>
    <cellStyle name="Percent 2 4 2 2 2 2 2 2" xfId="42457"/>
    <cellStyle name="Percent 2 4 2 2 2 2 2 3" xfId="42458"/>
    <cellStyle name="Percent 2 4 2 2 2 2 3" xfId="42459"/>
    <cellStyle name="Percent 2 4 2 2 2 2 4" xfId="42460"/>
    <cellStyle name="Percent 2 4 2 2 2 3" xfId="42461"/>
    <cellStyle name="Percent 2 4 2 2 2 3 2" xfId="42462"/>
    <cellStyle name="Percent 2 4 2 2 2 3 3" xfId="42463"/>
    <cellStyle name="Percent 2 4 2 2 2 4" xfId="42464"/>
    <cellStyle name="Percent 2 4 2 2 2 5" xfId="42465"/>
    <cellStyle name="Percent 2 4 2 2 3" xfId="42466"/>
    <cellStyle name="Percent 2 4 2 2 3 2" xfId="42467"/>
    <cellStyle name="Percent 2 4 2 2 3 2 2" xfId="42468"/>
    <cellStyle name="Percent 2 4 2 2 3 2 2 2" xfId="42469"/>
    <cellStyle name="Percent 2 4 2 2 3 2 2 3" xfId="42470"/>
    <cellStyle name="Percent 2 4 2 2 3 2 3" xfId="42471"/>
    <cellStyle name="Percent 2 4 2 2 3 2 4" xfId="42472"/>
    <cellStyle name="Percent 2 4 2 2 3 3" xfId="42473"/>
    <cellStyle name="Percent 2 4 2 2 3 3 2" xfId="42474"/>
    <cellStyle name="Percent 2 4 2 2 3 3 3" xfId="42475"/>
    <cellStyle name="Percent 2 4 2 2 3 4" xfId="42476"/>
    <cellStyle name="Percent 2 4 2 2 3 5" xfId="42477"/>
    <cellStyle name="Percent 2 4 2 2 4" xfId="42478"/>
    <cellStyle name="Percent 2 4 2 2 4 2" xfId="42479"/>
    <cellStyle name="Percent 2 4 2 2 4 2 2" xfId="42480"/>
    <cellStyle name="Percent 2 4 2 2 4 2 2 2" xfId="42481"/>
    <cellStyle name="Percent 2 4 2 2 4 2 2 3" xfId="42482"/>
    <cellStyle name="Percent 2 4 2 2 4 2 3" xfId="42483"/>
    <cellStyle name="Percent 2 4 2 2 4 2 4" xfId="42484"/>
    <cellStyle name="Percent 2 4 2 2 4 3" xfId="42485"/>
    <cellStyle name="Percent 2 4 2 2 4 3 2" xfId="42486"/>
    <cellStyle name="Percent 2 4 2 2 4 3 3" xfId="42487"/>
    <cellStyle name="Percent 2 4 2 2 4 4" xfId="42488"/>
    <cellStyle name="Percent 2 4 2 2 4 5" xfId="42489"/>
    <cellStyle name="Percent 2 4 2 2 5" xfId="42490"/>
    <cellStyle name="Percent 2 4 2 2 5 2" xfId="42491"/>
    <cellStyle name="Percent 2 4 2 2 5 2 2" xfId="42492"/>
    <cellStyle name="Percent 2 4 2 2 5 2 3" xfId="42493"/>
    <cellStyle name="Percent 2 4 2 2 5 3" xfId="42494"/>
    <cellStyle name="Percent 2 4 2 2 5 4" xfId="42495"/>
    <cellStyle name="Percent 2 4 2 2 6" xfId="42496"/>
    <cellStyle name="Percent 2 4 2 2 6 2" xfId="42497"/>
    <cellStyle name="Percent 2 4 2 2 6 3" xfId="42498"/>
    <cellStyle name="Percent 2 4 2 2 7" xfId="42499"/>
    <cellStyle name="Percent 2 4 2 2 8" xfId="42500"/>
    <cellStyle name="Percent 2 4 2 2 9" xfId="42501"/>
    <cellStyle name="Percent 2 4 2 3" xfId="42502"/>
    <cellStyle name="Percent 2 4 2 3 2" xfId="42503"/>
    <cellStyle name="Percent 2 4 2 3 2 2" xfId="42504"/>
    <cellStyle name="Percent 2 4 2 3 2 2 2" xfId="42505"/>
    <cellStyle name="Percent 2 4 2 3 2 2 2 2" xfId="42506"/>
    <cellStyle name="Percent 2 4 2 3 2 2 2 3" xfId="42507"/>
    <cellStyle name="Percent 2 4 2 3 2 2 3" xfId="42508"/>
    <cellStyle name="Percent 2 4 2 3 2 2 4" xfId="42509"/>
    <cellStyle name="Percent 2 4 2 3 2 3" xfId="42510"/>
    <cellStyle name="Percent 2 4 2 3 2 3 2" xfId="42511"/>
    <cellStyle name="Percent 2 4 2 3 2 3 3" xfId="42512"/>
    <cellStyle name="Percent 2 4 2 3 2 4" xfId="42513"/>
    <cellStyle name="Percent 2 4 2 3 2 5" xfId="42514"/>
    <cellStyle name="Percent 2 4 2 3 3" xfId="42515"/>
    <cellStyle name="Percent 2 4 2 3 3 2" xfId="42516"/>
    <cellStyle name="Percent 2 4 2 3 3 2 2" xfId="42517"/>
    <cellStyle name="Percent 2 4 2 3 3 2 2 2" xfId="42518"/>
    <cellStyle name="Percent 2 4 2 3 3 2 2 3" xfId="42519"/>
    <cellStyle name="Percent 2 4 2 3 3 2 3" xfId="42520"/>
    <cellStyle name="Percent 2 4 2 3 3 2 4" xfId="42521"/>
    <cellStyle name="Percent 2 4 2 3 3 3" xfId="42522"/>
    <cellStyle name="Percent 2 4 2 3 3 3 2" xfId="42523"/>
    <cellStyle name="Percent 2 4 2 3 3 3 3" xfId="42524"/>
    <cellStyle name="Percent 2 4 2 3 3 4" xfId="42525"/>
    <cellStyle name="Percent 2 4 2 3 3 5" xfId="42526"/>
    <cellStyle name="Percent 2 4 2 3 4" xfId="42527"/>
    <cellStyle name="Percent 2 4 2 3 4 2" xfId="42528"/>
    <cellStyle name="Percent 2 4 2 3 4 2 2" xfId="42529"/>
    <cellStyle name="Percent 2 4 2 3 4 2 2 2" xfId="42530"/>
    <cellStyle name="Percent 2 4 2 3 4 2 2 3" xfId="42531"/>
    <cellStyle name="Percent 2 4 2 3 4 2 3" xfId="42532"/>
    <cellStyle name="Percent 2 4 2 3 4 2 4" xfId="42533"/>
    <cellStyle name="Percent 2 4 2 3 4 3" xfId="42534"/>
    <cellStyle name="Percent 2 4 2 3 4 3 2" xfId="42535"/>
    <cellStyle name="Percent 2 4 2 3 4 3 3" xfId="42536"/>
    <cellStyle name="Percent 2 4 2 3 4 4" xfId="42537"/>
    <cellStyle name="Percent 2 4 2 3 4 5" xfId="42538"/>
    <cellStyle name="Percent 2 4 2 3 5" xfId="42539"/>
    <cellStyle name="Percent 2 4 2 3 5 2" xfId="42540"/>
    <cellStyle name="Percent 2 4 2 3 5 2 2" xfId="42541"/>
    <cellStyle name="Percent 2 4 2 3 5 2 3" xfId="42542"/>
    <cellStyle name="Percent 2 4 2 3 5 3" xfId="42543"/>
    <cellStyle name="Percent 2 4 2 3 5 4" xfId="42544"/>
    <cellStyle name="Percent 2 4 2 3 6" xfId="42545"/>
    <cellStyle name="Percent 2 4 2 3 6 2" xfId="42546"/>
    <cellStyle name="Percent 2 4 2 3 6 3" xfId="42547"/>
    <cellStyle name="Percent 2 4 2 3 7" xfId="42548"/>
    <cellStyle name="Percent 2 4 2 3 8" xfId="42549"/>
    <cellStyle name="Percent 2 4 2 3 9" xfId="42550"/>
    <cellStyle name="Percent 2 4 2 4" xfId="42551"/>
    <cellStyle name="Percent 2 4 2 4 2" xfId="42552"/>
    <cellStyle name="Percent 2 4 2 4 2 2" xfId="42553"/>
    <cellStyle name="Percent 2 4 2 4 2 2 2" xfId="42554"/>
    <cellStyle name="Percent 2 4 2 4 2 2 3" xfId="42555"/>
    <cellStyle name="Percent 2 4 2 4 2 3" xfId="42556"/>
    <cellStyle name="Percent 2 4 2 4 2 4" xfId="42557"/>
    <cellStyle name="Percent 2 4 2 4 3" xfId="42558"/>
    <cellStyle name="Percent 2 4 2 4 3 2" xfId="42559"/>
    <cellStyle name="Percent 2 4 2 4 3 3" xfId="42560"/>
    <cellStyle name="Percent 2 4 2 4 4" xfId="42561"/>
    <cellStyle name="Percent 2 4 2 4 5" xfId="42562"/>
    <cellStyle name="Percent 2 4 2 5" xfId="42563"/>
    <cellStyle name="Percent 2 4 2 5 2" xfId="42564"/>
    <cellStyle name="Percent 2 4 2 5 2 2" xfId="42565"/>
    <cellStyle name="Percent 2 4 2 5 2 2 2" xfId="42566"/>
    <cellStyle name="Percent 2 4 2 5 2 2 3" xfId="42567"/>
    <cellStyle name="Percent 2 4 2 5 2 3" xfId="42568"/>
    <cellStyle name="Percent 2 4 2 5 2 4" xfId="42569"/>
    <cellStyle name="Percent 2 4 2 5 3" xfId="42570"/>
    <cellStyle name="Percent 2 4 2 5 3 2" xfId="42571"/>
    <cellStyle name="Percent 2 4 2 5 3 3" xfId="42572"/>
    <cellStyle name="Percent 2 4 2 5 4" xfId="42573"/>
    <cellStyle name="Percent 2 4 2 5 5" xfId="42574"/>
    <cellStyle name="Percent 2 4 2 6" xfId="42575"/>
    <cellStyle name="Percent 2 4 2 6 2" xfId="42576"/>
    <cellStyle name="Percent 2 4 2 6 2 2" xfId="42577"/>
    <cellStyle name="Percent 2 4 2 6 2 2 2" xfId="42578"/>
    <cellStyle name="Percent 2 4 2 6 2 2 3" xfId="42579"/>
    <cellStyle name="Percent 2 4 2 6 2 3" xfId="42580"/>
    <cellStyle name="Percent 2 4 2 6 2 4" xfId="42581"/>
    <cellStyle name="Percent 2 4 2 6 3" xfId="42582"/>
    <cellStyle name="Percent 2 4 2 6 3 2" xfId="42583"/>
    <cellStyle name="Percent 2 4 2 6 3 3" xfId="42584"/>
    <cellStyle name="Percent 2 4 2 6 4" xfId="42585"/>
    <cellStyle name="Percent 2 4 2 6 5" xfId="42586"/>
    <cellStyle name="Percent 2 4 2 7" xfId="42587"/>
    <cellStyle name="Percent 2 4 2 7 2" xfId="42588"/>
    <cellStyle name="Percent 2 4 2 7 2 2" xfId="42589"/>
    <cellStyle name="Percent 2 4 2 7 2 3" xfId="42590"/>
    <cellStyle name="Percent 2 4 2 7 3" xfId="42591"/>
    <cellStyle name="Percent 2 4 2 7 4" xfId="42592"/>
    <cellStyle name="Percent 2 4 2 8" xfId="42593"/>
    <cellStyle name="Percent 2 4 2 8 2" xfId="42594"/>
    <cellStyle name="Percent 2 4 2 8 3" xfId="42595"/>
    <cellStyle name="Percent 2 4 2 9" xfId="42596"/>
    <cellStyle name="Percent 2 4 3" xfId="42597"/>
    <cellStyle name="Percent 2 4 3 10" xfId="42598"/>
    <cellStyle name="Percent 2 4 3 2" xfId="42599"/>
    <cellStyle name="Percent 2 4 3 2 2" xfId="42600"/>
    <cellStyle name="Percent 2 4 3 2 2 2" xfId="42601"/>
    <cellStyle name="Percent 2 4 3 2 2 2 2" xfId="42602"/>
    <cellStyle name="Percent 2 4 3 2 2 2 2 2" xfId="42603"/>
    <cellStyle name="Percent 2 4 3 2 2 2 2 3" xfId="42604"/>
    <cellStyle name="Percent 2 4 3 2 2 2 3" xfId="42605"/>
    <cellStyle name="Percent 2 4 3 2 2 2 4" xfId="42606"/>
    <cellStyle name="Percent 2 4 3 2 2 3" xfId="42607"/>
    <cellStyle name="Percent 2 4 3 2 2 3 2" xfId="42608"/>
    <cellStyle name="Percent 2 4 3 2 2 3 3" xfId="42609"/>
    <cellStyle name="Percent 2 4 3 2 2 4" xfId="42610"/>
    <cellStyle name="Percent 2 4 3 2 2 5" xfId="42611"/>
    <cellStyle name="Percent 2 4 3 2 3" xfId="42612"/>
    <cellStyle name="Percent 2 4 3 2 3 2" xfId="42613"/>
    <cellStyle name="Percent 2 4 3 2 3 2 2" xfId="42614"/>
    <cellStyle name="Percent 2 4 3 2 3 2 2 2" xfId="42615"/>
    <cellStyle name="Percent 2 4 3 2 3 2 2 3" xfId="42616"/>
    <cellStyle name="Percent 2 4 3 2 3 2 3" xfId="42617"/>
    <cellStyle name="Percent 2 4 3 2 3 2 4" xfId="42618"/>
    <cellStyle name="Percent 2 4 3 2 3 3" xfId="42619"/>
    <cellStyle name="Percent 2 4 3 2 3 3 2" xfId="42620"/>
    <cellStyle name="Percent 2 4 3 2 3 3 3" xfId="42621"/>
    <cellStyle name="Percent 2 4 3 2 3 4" xfId="42622"/>
    <cellStyle name="Percent 2 4 3 2 3 5" xfId="42623"/>
    <cellStyle name="Percent 2 4 3 2 4" xfId="42624"/>
    <cellStyle name="Percent 2 4 3 2 4 2" xfId="42625"/>
    <cellStyle name="Percent 2 4 3 2 4 2 2" xfId="42626"/>
    <cellStyle name="Percent 2 4 3 2 4 2 2 2" xfId="42627"/>
    <cellStyle name="Percent 2 4 3 2 4 2 2 3" xfId="42628"/>
    <cellStyle name="Percent 2 4 3 2 4 2 3" xfId="42629"/>
    <cellStyle name="Percent 2 4 3 2 4 2 4" xfId="42630"/>
    <cellStyle name="Percent 2 4 3 2 4 3" xfId="42631"/>
    <cellStyle name="Percent 2 4 3 2 4 3 2" xfId="42632"/>
    <cellStyle name="Percent 2 4 3 2 4 3 3" xfId="42633"/>
    <cellStyle name="Percent 2 4 3 2 4 4" xfId="42634"/>
    <cellStyle name="Percent 2 4 3 2 4 5" xfId="42635"/>
    <cellStyle name="Percent 2 4 3 2 5" xfId="42636"/>
    <cellStyle name="Percent 2 4 3 2 5 2" xfId="42637"/>
    <cellStyle name="Percent 2 4 3 2 5 2 2" xfId="42638"/>
    <cellStyle name="Percent 2 4 3 2 5 2 3" xfId="42639"/>
    <cellStyle name="Percent 2 4 3 2 5 3" xfId="42640"/>
    <cellStyle name="Percent 2 4 3 2 5 4" xfId="42641"/>
    <cellStyle name="Percent 2 4 3 2 6" xfId="42642"/>
    <cellStyle name="Percent 2 4 3 2 6 2" xfId="42643"/>
    <cellStyle name="Percent 2 4 3 2 6 3" xfId="42644"/>
    <cellStyle name="Percent 2 4 3 2 7" xfId="42645"/>
    <cellStyle name="Percent 2 4 3 2 8" xfId="42646"/>
    <cellStyle name="Percent 2 4 3 2 9" xfId="42647"/>
    <cellStyle name="Percent 2 4 3 3" xfId="42648"/>
    <cellStyle name="Percent 2 4 3 3 2" xfId="42649"/>
    <cellStyle name="Percent 2 4 3 3 2 2" xfId="42650"/>
    <cellStyle name="Percent 2 4 3 3 2 2 2" xfId="42651"/>
    <cellStyle name="Percent 2 4 3 3 2 2 3" xfId="42652"/>
    <cellStyle name="Percent 2 4 3 3 2 3" xfId="42653"/>
    <cellStyle name="Percent 2 4 3 3 2 4" xfId="42654"/>
    <cellStyle name="Percent 2 4 3 3 3" xfId="42655"/>
    <cellStyle name="Percent 2 4 3 3 3 2" xfId="42656"/>
    <cellStyle name="Percent 2 4 3 3 3 3" xfId="42657"/>
    <cellStyle name="Percent 2 4 3 3 4" xfId="42658"/>
    <cellStyle name="Percent 2 4 3 3 5" xfId="42659"/>
    <cellStyle name="Percent 2 4 3 4" xfId="42660"/>
    <cellStyle name="Percent 2 4 3 4 2" xfId="42661"/>
    <cellStyle name="Percent 2 4 3 4 2 2" xfId="42662"/>
    <cellStyle name="Percent 2 4 3 4 2 2 2" xfId="42663"/>
    <cellStyle name="Percent 2 4 3 4 2 2 3" xfId="42664"/>
    <cellStyle name="Percent 2 4 3 4 2 3" xfId="42665"/>
    <cellStyle name="Percent 2 4 3 4 2 4" xfId="42666"/>
    <cellStyle name="Percent 2 4 3 4 3" xfId="42667"/>
    <cellStyle name="Percent 2 4 3 4 3 2" xfId="42668"/>
    <cellStyle name="Percent 2 4 3 4 3 3" xfId="42669"/>
    <cellStyle name="Percent 2 4 3 4 4" xfId="42670"/>
    <cellStyle name="Percent 2 4 3 4 5" xfId="42671"/>
    <cellStyle name="Percent 2 4 3 5" xfId="42672"/>
    <cellStyle name="Percent 2 4 3 5 2" xfId="42673"/>
    <cellStyle name="Percent 2 4 3 5 2 2" xfId="42674"/>
    <cellStyle name="Percent 2 4 3 5 2 2 2" xfId="42675"/>
    <cellStyle name="Percent 2 4 3 5 2 2 3" xfId="42676"/>
    <cellStyle name="Percent 2 4 3 5 2 3" xfId="42677"/>
    <cellStyle name="Percent 2 4 3 5 2 4" xfId="42678"/>
    <cellStyle name="Percent 2 4 3 5 3" xfId="42679"/>
    <cellStyle name="Percent 2 4 3 5 3 2" xfId="42680"/>
    <cellStyle name="Percent 2 4 3 5 3 3" xfId="42681"/>
    <cellStyle name="Percent 2 4 3 5 4" xfId="42682"/>
    <cellStyle name="Percent 2 4 3 5 5" xfId="42683"/>
    <cellStyle name="Percent 2 4 3 6" xfId="42684"/>
    <cellStyle name="Percent 2 4 3 6 2" xfId="42685"/>
    <cellStyle name="Percent 2 4 3 6 2 2" xfId="42686"/>
    <cellStyle name="Percent 2 4 3 6 2 3" xfId="42687"/>
    <cellStyle name="Percent 2 4 3 6 3" xfId="42688"/>
    <cellStyle name="Percent 2 4 3 6 4" xfId="42689"/>
    <cellStyle name="Percent 2 4 3 7" xfId="42690"/>
    <cellStyle name="Percent 2 4 3 7 2" xfId="42691"/>
    <cellStyle name="Percent 2 4 3 7 3" xfId="42692"/>
    <cellStyle name="Percent 2 4 3 8" xfId="42693"/>
    <cellStyle name="Percent 2 4 3 9" xfId="42694"/>
    <cellStyle name="Percent 2 4 4" xfId="42695"/>
    <cellStyle name="Percent 2 4 4 10" xfId="42696"/>
    <cellStyle name="Percent 2 4 4 2" xfId="42697"/>
    <cellStyle name="Percent 2 4 4 2 2" xfId="42698"/>
    <cellStyle name="Percent 2 4 4 2 2 2" xfId="42699"/>
    <cellStyle name="Percent 2 4 4 2 2 2 2" xfId="42700"/>
    <cellStyle name="Percent 2 4 4 2 2 2 2 2" xfId="42701"/>
    <cellStyle name="Percent 2 4 4 2 2 2 2 3" xfId="42702"/>
    <cellStyle name="Percent 2 4 4 2 2 2 3" xfId="42703"/>
    <cellStyle name="Percent 2 4 4 2 2 2 4" xfId="42704"/>
    <cellStyle name="Percent 2 4 4 2 2 3" xfId="42705"/>
    <cellStyle name="Percent 2 4 4 2 2 3 2" xfId="42706"/>
    <cellStyle name="Percent 2 4 4 2 2 3 3" xfId="42707"/>
    <cellStyle name="Percent 2 4 4 2 2 4" xfId="42708"/>
    <cellStyle name="Percent 2 4 4 2 2 5" xfId="42709"/>
    <cellStyle name="Percent 2 4 4 2 3" xfId="42710"/>
    <cellStyle name="Percent 2 4 4 2 3 2" xfId="42711"/>
    <cellStyle name="Percent 2 4 4 2 3 2 2" xfId="42712"/>
    <cellStyle name="Percent 2 4 4 2 3 2 2 2" xfId="42713"/>
    <cellStyle name="Percent 2 4 4 2 3 2 2 3" xfId="42714"/>
    <cellStyle name="Percent 2 4 4 2 3 2 3" xfId="42715"/>
    <cellStyle name="Percent 2 4 4 2 3 2 4" xfId="42716"/>
    <cellStyle name="Percent 2 4 4 2 3 3" xfId="42717"/>
    <cellStyle name="Percent 2 4 4 2 3 3 2" xfId="42718"/>
    <cellStyle name="Percent 2 4 4 2 3 3 3" xfId="42719"/>
    <cellStyle name="Percent 2 4 4 2 3 4" xfId="42720"/>
    <cellStyle name="Percent 2 4 4 2 3 5" xfId="42721"/>
    <cellStyle name="Percent 2 4 4 2 4" xfId="42722"/>
    <cellStyle name="Percent 2 4 4 2 4 2" xfId="42723"/>
    <cellStyle name="Percent 2 4 4 2 4 2 2" xfId="42724"/>
    <cellStyle name="Percent 2 4 4 2 4 2 2 2" xfId="42725"/>
    <cellStyle name="Percent 2 4 4 2 4 2 2 3" xfId="42726"/>
    <cellStyle name="Percent 2 4 4 2 4 2 3" xfId="42727"/>
    <cellStyle name="Percent 2 4 4 2 4 2 4" xfId="42728"/>
    <cellStyle name="Percent 2 4 4 2 4 3" xfId="42729"/>
    <cellStyle name="Percent 2 4 4 2 4 3 2" xfId="42730"/>
    <cellStyle name="Percent 2 4 4 2 4 3 3" xfId="42731"/>
    <cellStyle name="Percent 2 4 4 2 4 4" xfId="42732"/>
    <cellStyle name="Percent 2 4 4 2 4 5" xfId="42733"/>
    <cellStyle name="Percent 2 4 4 2 5" xfId="42734"/>
    <cellStyle name="Percent 2 4 4 2 5 2" xfId="42735"/>
    <cellStyle name="Percent 2 4 4 2 5 2 2" xfId="42736"/>
    <cellStyle name="Percent 2 4 4 2 5 2 3" xfId="42737"/>
    <cellStyle name="Percent 2 4 4 2 5 3" xfId="42738"/>
    <cellStyle name="Percent 2 4 4 2 5 4" xfId="42739"/>
    <cellStyle name="Percent 2 4 4 2 6" xfId="42740"/>
    <cellStyle name="Percent 2 4 4 2 6 2" xfId="42741"/>
    <cellStyle name="Percent 2 4 4 2 6 3" xfId="42742"/>
    <cellStyle name="Percent 2 4 4 2 7" xfId="42743"/>
    <cellStyle name="Percent 2 4 4 2 8" xfId="42744"/>
    <cellStyle name="Percent 2 4 4 2 9" xfId="42745"/>
    <cellStyle name="Percent 2 4 4 3" xfId="42746"/>
    <cellStyle name="Percent 2 4 4 3 2" xfId="42747"/>
    <cellStyle name="Percent 2 4 4 3 2 2" xfId="42748"/>
    <cellStyle name="Percent 2 4 4 3 2 2 2" xfId="42749"/>
    <cellStyle name="Percent 2 4 4 3 2 2 3" xfId="42750"/>
    <cellStyle name="Percent 2 4 4 3 2 3" xfId="42751"/>
    <cellStyle name="Percent 2 4 4 3 2 4" xfId="42752"/>
    <cellStyle name="Percent 2 4 4 3 3" xfId="42753"/>
    <cellStyle name="Percent 2 4 4 3 3 2" xfId="42754"/>
    <cellStyle name="Percent 2 4 4 3 3 3" xfId="42755"/>
    <cellStyle name="Percent 2 4 4 3 4" xfId="42756"/>
    <cellStyle name="Percent 2 4 4 3 5" xfId="42757"/>
    <cellStyle name="Percent 2 4 4 4" xfId="42758"/>
    <cellStyle name="Percent 2 4 4 4 2" xfId="42759"/>
    <cellStyle name="Percent 2 4 4 4 2 2" xfId="42760"/>
    <cellStyle name="Percent 2 4 4 4 2 2 2" xfId="42761"/>
    <cellStyle name="Percent 2 4 4 4 2 2 3" xfId="42762"/>
    <cellStyle name="Percent 2 4 4 4 2 3" xfId="42763"/>
    <cellStyle name="Percent 2 4 4 4 2 4" xfId="42764"/>
    <cellStyle name="Percent 2 4 4 4 3" xfId="42765"/>
    <cellStyle name="Percent 2 4 4 4 3 2" xfId="42766"/>
    <cellStyle name="Percent 2 4 4 4 3 3" xfId="42767"/>
    <cellStyle name="Percent 2 4 4 4 4" xfId="42768"/>
    <cellStyle name="Percent 2 4 4 4 5" xfId="42769"/>
    <cellStyle name="Percent 2 4 4 5" xfId="42770"/>
    <cellStyle name="Percent 2 4 4 5 2" xfId="42771"/>
    <cellStyle name="Percent 2 4 4 5 2 2" xfId="42772"/>
    <cellStyle name="Percent 2 4 4 5 2 2 2" xfId="42773"/>
    <cellStyle name="Percent 2 4 4 5 2 2 3" xfId="42774"/>
    <cellStyle name="Percent 2 4 4 5 2 3" xfId="42775"/>
    <cellStyle name="Percent 2 4 4 5 2 4" xfId="42776"/>
    <cellStyle name="Percent 2 4 4 5 3" xfId="42777"/>
    <cellStyle name="Percent 2 4 4 5 3 2" xfId="42778"/>
    <cellStyle name="Percent 2 4 4 5 3 3" xfId="42779"/>
    <cellStyle name="Percent 2 4 4 5 4" xfId="42780"/>
    <cellStyle name="Percent 2 4 4 5 5" xfId="42781"/>
    <cellStyle name="Percent 2 4 4 6" xfId="42782"/>
    <cellStyle name="Percent 2 4 4 6 2" xfId="42783"/>
    <cellStyle name="Percent 2 4 4 6 2 2" xfId="42784"/>
    <cellStyle name="Percent 2 4 4 6 2 3" xfId="42785"/>
    <cellStyle name="Percent 2 4 4 6 3" xfId="42786"/>
    <cellStyle name="Percent 2 4 4 6 4" xfId="42787"/>
    <cellStyle name="Percent 2 4 4 7" xfId="42788"/>
    <cellStyle name="Percent 2 4 4 7 2" xfId="42789"/>
    <cellStyle name="Percent 2 4 4 7 3" xfId="42790"/>
    <cellStyle name="Percent 2 4 4 8" xfId="42791"/>
    <cellStyle name="Percent 2 4 4 9" xfId="42792"/>
    <cellStyle name="Percent 2 4 5" xfId="42793"/>
    <cellStyle name="Percent 2 4 5 2" xfId="42794"/>
    <cellStyle name="Percent 2 4 5 2 2" xfId="42795"/>
    <cellStyle name="Percent 2 4 5 2 2 2" xfId="42796"/>
    <cellStyle name="Percent 2 4 5 2 2 2 2" xfId="42797"/>
    <cellStyle name="Percent 2 4 5 2 2 2 3" xfId="42798"/>
    <cellStyle name="Percent 2 4 5 2 2 3" xfId="42799"/>
    <cellStyle name="Percent 2 4 5 2 2 4" xfId="42800"/>
    <cellStyle name="Percent 2 4 5 2 3" xfId="42801"/>
    <cellStyle name="Percent 2 4 5 2 3 2" xfId="42802"/>
    <cellStyle name="Percent 2 4 5 2 3 3" xfId="42803"/>
    <cellStyle name="Percent 2 4 5 2 4" xfId="42804"/>
    <cellStyle name="Percent 2 4 5 2 5" xfId="42805"/>
    <cellStyle name="Percent 2 4 5 3" xfId="42806"/>
    <cellStyle name="Percent 2 4 5 3 2" xfId="42807"/>
    <cellStyle name="Percent 2 4 5 3 2 2" xfId="42808"/>
    <cellStyle name="Percent 2 4 5 3 2 2 2" xfId="42809"/>
    <cellStyle name="Percent 2 4 5 3 2 2 3" xfId="42810"/>
    <cellStyle name="Percent 2 4 5 3 2 3" xfId="42811"/>
    <cellStyle name="Percent 2 4 5 3 2 4" xfId="42812"/>
    <cellStyle name="Percent 2 4 5 3 3" xfId="42813"/>
    <cellStyle name="Percent 2 4 5 3 3 2" xfId="42814"/>
    <cellStyle name="Percent 2 4 5 3 3 3" xfId="42815"/>
    <cellStyle name="Percent 2 4 5 3 4" xfId="42816"/>
    <cellStyle name="Percent 2 4 5 3 5" xfId="42817"/>
    <cellStyle name="Percent 2 4 5 4" xfId="42818"/>
    <cellStyle name="Percent 2 4 5 4 2" xfId="42819"/>
    <cellStyle name="Percent 2 4 5 4 2 2" xfId="42820"/>
    <cellStyle name="Percent 2 4 5 4 2 2 2" xfId="42821"/>
    <cellStyle name="Percent 2 4 5 4 2 2 3" xfId="42822"/>
    <cellStyle name="Percent 2 4 5 4 2 3" xfId="42823"/>
    <cellStyle name="Percent 2 4 5 4 2 4" xfId="42824"/>
    <cellStyle name="Percent 2 4 5 4 3" xfId="42825"/>
    <cellStyle name="Percent 2 4 5 4 3 2" xfId="42826"/>
    <cellStyle name="Percent 2 4 5 4 3 3" xfId="42827"/>
    <cellStyle name="Percent 2 4 5 4 4" xfId="42828"/>
    <cellStyle name="Percent 2 4 5 4 5" xfId="42829"/>
    <cellStyle name="Percent 2 4 5 5" xfId="42830"/>
    <cellStyle name="Percent 2 4 5 5 2" xfId="42831"/>
    <cellStyle name="Percent 2 4 5 5 2 2" xfId="42832"/>
    <cellStyle name="Percent 2 4 5 5 2 3" xfId="42833"/>
    <cellStyle name="Percent 2 4 5 5 3" xfId="42834"/>
    <cellStyle name="Percent 2 4 5 5 4" xfId="42835"/>
    <cellStyle name="Percent 2 4 5 6" xfId="42836"/>
    <cellStyle name="Percent 2 4 5 6 2" xfId="42837"/>
    <cellStyle name="Percent 2 4 5 6 3" xfId="42838"/>
    <cellStyle name="Percent 2 4 5 7" xfId="42839"/>
    <cellStyle name="Percent 2 4 5 8" xfId="42840"/>
    <cellStyle name="Percent 2 4 5 9" xfId="42841"/>
    <cellStyle name="Percent 2 4 6" xfId="42842"/>
    <cellStyle name="Percent 2 4 6 2" xfId="42843"/>
    <cellStyle name="Percent 2 4 6 2 2" xfId="42844"/>
    <cellStyle name="Percent 2 4 6 2 2 2" xfId="42845"/>
    <cellStyle name="Percent 2 4 6 2 2 2 2" xfId="42846"/>
    <cellStyle name="Percent 2 4 6 2 2 2 3" xfId="42847"/>
    <cellStyle name="Percent 2 4 6 2 2 3" xfId="42848"/>
    <cellStyle name="Percent 2 4 6 2 2 4" xfId="42849"/>
    <cellStyle name="Percent 2 4 6 2 3" xfId="42850"/>
    <cellStyle name="Percent 2 4 6 2 3 2" xfId="42851"/>
    <cellStyle name="Percent 2 4 6 2 3 3" xfId="42852"/>
    <cellStyle name="Percent 2 4 6 2 4" xfId="42853"/>
    <cellStyle name="Percent 2 4 6 2 5" xfId="42854"/>
    <cellStyle name="Percent 2 4 6 3" xfId="42855"/>
    <cellStyle name="Percent 2 4 6 3 2" xfId="42856"/>
    <cellStyle name="Percent 2 4 6 3 2 2" xfId="42857"/>
    <cellStyle name="Percent 2 4 6 3 2 2 2" xfId="42858"/>
    <cellStyle name="Percent 2 4 6 3 2 2 3" xfId="42859"/>
    <cellStyle name="Percent 2 4 6 3 2 3" xfId="42860"/>
    <cellStyle name="Percent 2 4 6 3 2 4" xfId="42861"/>
    <cellStyle name="Percent 2 4 6 3 3" xfId="42862"/>
    <cellStyle name="Percent 2 4 6 3 3 2" xfId="42863"/>
    <cellStyle name="Percent 2 4 6 3 3 3" xfId="42864"/>
    <cellStyle name="Percent 2 4 6 3 4" xfId="42865"/>
    <cellStyle name="Percent 2 4 6 3 5" xfId="42866"/>
    <cellStyle name="Percent 2 4 6 4" xfId="42867"/>
    <cellStyle name="Percent 2 4 6 4 2" xfId="42868"/>
    <cellStyle name="Percent 2 4 6 4 2 2" xfId="42869"/>
    <cellStyle name="Percent 2 4 6 4 2 2 2" xfId="42870"/>
    <cellStyle name="Percent 2 4 6 4 2 2 3" xfId="42871"/>
    <cellStyle name="Percent 2 4 6 4 2 3" xfId="42872"/>
    <cellStyle name="Percent 2 4 6 4 2 4" xfId="42873"/>
    <cellStyle name="Percent 2 4 6 4 3" xfId="42874"/>
    <cellStyle name="Percent 2 4 6 4 3 2" xfId="42875"/>
    <cellStyle name="Percent 2 4 6 4 3 3" xfId="42876"/>
    <cellStyle name="Percent 2 4 6 4 4" xfId="42877"/>
    <cellStyle name="Percent 2 4 6 4 5" xfId="42878"/>
    <cellStyle name="Percent 2 4 6 5" xfId="42879"/>
    <cellStyle name="Percent 2 4 6 5 2" xfId="42880"/>
    <cellStyle name="Percent 2 4 6 5 2 2" xfId="42881"/>
    <cellStyle name="Percent 2 4 6 5 2 3" xfId="42882"/>
    <cellStyle name="Percent 2 4 6 5 3" xfId="42883"/>
    <cellStyle name="Percent 2 4 6 5 4" xfId="42884"/>
    <cellStyle name="Percent 2 4 6 6" xfId="42885"/>
    <cellStyle name="Percent 2 4 6 6 2" xfId="42886"/>
    <cellStyle name="Percent 2 4 6 6 3" xfId="42887"/>
    <cellStyle name="Percent 2 4 6 7" xfId="42888"/>
    <cellStyle name="Percent 2 4 6 8" xfId="42889"/>
    <cellStyle name="Percent 2 4 6 9" xfId="42890"/>
    <cellStyle name="Percent 2 4 7" xfId="42891"/>
    <cellStyle name="Percent 2 4 7 2" xfId="42892"/>
    <cellStyle name="Percent 2 4 7 2 2" xfId="42893"/>
    <cellStyle name="Percent 2 4 7 2 2 2" xfId="42894"/>
    <cellStyle name="Percent 2 4 7 2 2 2 2" xfId="42895"/>
    <cellStyle name="Percent 2 4 7 2 2 2 3" xfId="42896"/>
    <cellStyle name="Percent 2 4 7 2 2 3" xfId="42897"/>
    <cellStyle name="Percent 2 4 7 2 2 4" xfId="42898"/>
    <cellStyle name="Percent 2 4 7 2 3" xfId="42899"/>
    <cellStyle name="Percent 2 4 7 2 3 2" xfId="42900"/>
    <cellStyle name="Percent 2 4 7 2 3 3" xfId="42901"/>
    <cellStyle name="Percent 2 4 7 2 4" xfId="42902"/>
    <cellStyle name="Percent 2 4 7 2 5" xfId="42903"/>
    <cellStyle name="Percent 2 4 7 3" xfId="42904"/>
    <cellStyle name="Percent 2 4 7 3 2" xfId="42905"/>
    <cellStyle name="Percent 2 4 7 3 2 2" xfId="42906"/>
    <cellStyle name="Percent 2 4 7 3 2 2 2" xfId="42907"/>
    <cellStyle name="Percent 2 4 7 3 2 2 3" xfId="42908"/>
    <cellStyle name="Percent 2 4 7 3 2 3" xfId="42909"/>
    <cellStyle name="Percent 2 4 7 3 2 4" xfId="42910"/>
    <cellStyle name="Percent 2 4 7 3 3" xfId="42911"/>
    <cellStyle name="Percent 2 4 7 3 3 2" xfId="42912"/>
    <cellStyle name="Percent 2 4 7 3 3 3" xfId="42913"/>
    <cellStyle name="Percent 2 4 7 3 4" xfId="42914"/>
    <cellStyle name="Percent 2 4 7 3 5" xfId="42915"/>
    <cellStyle name="Percent 2 4 7 4" xfId="42916"/>
    <cellStyle name="Percent 2 4 7 4 2" xfId="42917"/>
    <cellStyle name="Percent 2 4 7 4 2 2" xfId="42918"/>
    <cellStyle name="Percent 2 4 7 4 2 2 2" xfId="42919"/>
    <cellStyle name="Percent 2 4 7 4 2 2 3" xfId="42920"/>
    <cellStyle name="Percent 2 4 7 4 2 3" xfId="42921"/>
    <cellStyle name="Percent 2 4 7 4 2 4" xfId="42922"/>
    <cellStyle name="Percent 2 4 7 4 3" xfId="42923"/>
    <cellStyle name="Percent 2 4 7 4 3 2" xfId="42924"/>
    <cellStyle name="Percent 2 4 7 4 3 3" xfId="42925"/>
    <cellStyle name="Percent 2 4 7 4 4" xfId="42926"/>
    <cellStyle name="Percent 2 4 7 4 5" xfId="42927"/>
    <cellStyle name="Percent 2 4 7 5" xfId="42928"/>
    <cellStyle name="Percent 2 4 7 5 2" xfId="42929"/>
    <cellStyle name="Percent 2 4 7 5 2 2" xfId="42930"/>
    <cellStyle name="Percent 2 4 7 5 2 3" xfId="42931"/>
    <cellStyle name="Percent 2 4 7 5 3" xfId="42932"/>
    <cellStyle name="Percent 2 4 7 5 4" xfId="42933"/>
    <cellStyle name="Percent 2 4 7 6" xfId="42934"/>
    <cellStyle name="Percent 2 4 7 6 2" xfId="42935"/>
    <cellStyle name="Percent 2 4 7 6 3" xfId="42936"/>
    <cellStyle name="Percent 2 4 7 7" xfId="42937"/>
    <cellStyle name="Percent 2 4 7 8" xfId="42938"/>
    <cellStyle name="Percent 2 4 7 9" xfId="42939"/>
    <cellStyle name="Percent 2 4 8" xfId="42940"/>
    <cellStyle name="Percent 2 5" xfId="42941"/>
    <cellStyle name="Percent 2 5 10" xfId="42942"/>
    <cellStyle name="Percent 2 5 11" xfId="42943"/>
    <cellStyle name="Percent 2 5 12" xfId="42944"/>
    <cellStyle name="Percent 2 5 2" xfId="42945"/>
    <cellStyle name="Percent 2 5 2 10" xfId="42946"/>
    <cellStyle name="Percent 2 5 2 11" xfId="42947"/>
    <cellStyle name="Percent 2 5 2 2" xfId="42948"/>
    <cellStyle name="Percent 2 5 2 2 2" xfId="42949"/>
    <cellStyle name="Percent 2 5 2 2 2 2" xfId="42950"/>
    <cellStyle name="Percent 2 5 2 2 2 2 2" xfId="42951"/>
    <cellStyle name="Percent 2 5 2 2 2 2 2 2" xfId="42952"/>
    <cellStyle name="Percent 2 5 2 2 2 2 2 3" xfId="42953"/>
    <cellStyle name="Percent 2 5 2 2 2 2 3" xfId="42954"/>
    <cellStyle name="Percent 2 5 2 2 2 2 4" xfId="42955"/>
    <cellStyle name="Percent 2 5 2 2 2 3" xfId="42956"/>
    <cellStyle name="Percent 2 5 2 2 2 3 2" xfId="42957"/>
    <cellStyle name="Percent 2 5 2 2 2 3 3" xfId="42958"/>
    <cellStyle name="Percent 2 5 2 2 2 4" xfId="42959"/>
    <cellStyle name="Percent 2 5 2 2 2 5" xfId="42960"/>
    <cellStyle name="Percent 2 5 2 2 3" xfId="42961"/>
    <cellStyle name="Percent 2 5 2 2 3 2" xfId="42962"/>
    <cellStyle name="Percent 2 5 2 2 3 2 2" xfId="42963"/>
    <cellStyle name="Percent 2 5 2 2 3 2 2 2" xfId="42964"/>
    <cellStyle name="Percent 2 5 2 2 3 2 2 3" xfId="42965"/>
    <cellStyle name="Percent 2 5 2 2 3 2 3" xfId="42966"/>
    <cellStyle name="Percent 2 5 2 2 3 2 4" xfId="42967"/>
    <cellStyle name="Percent 2 5 2 2 3 3" xfId="42968"/>
    <cellStyle name="Percent 2 5 2 2 3 3 2" xfId="42969"/>
    <cellStyle name="Percent 2 5 2 2 3 3 3" xfId="42970"/>
    <cellStyle name="Percent 2 5 2 2 3 4" xfId="42971"/>
    <cellStyle name="Percent 2 5 2 2 3 5" xfId="42972"/>
    <cellStyle name="Percent 2 5 2 2 4" xfId="42973"/>
    <cellStyle name="Percent 2 5 2 2 4 2" xfId="42974"/>
    <cellStyle name="Percent 2 5 2 2 4 2 2" xfId="42975"/>
    <cellStyle name="Percent 2 5 2 2 4 2 2 2" xfId="42976"/>
    <cellStyle name="Percent 2 5 2 2 4 2 2 3" xfId="42977"/>
    <cellStyle name="Percent 2 5 2 2 4 2 3" xfId="42978"/>
    <cellStyle name="Percent 2 5 2 2 4 2 4" xfId="42979"/>
    <cellStyle name="Percent 2 5 2 2 4 3" xfId="42980"/>
    <cellStyle name="Percent 2 5 2 2 4 3 2" xfId="42981"/>
    <cellStyle name="Percent 2 5 2 2 4 3 3" xfId="42982"/>
    <cellStyle name="Percent 2 5 2 2 4 4" xfId="42983"/>
    <cellStyle name="Percent 2 5 2 2 4 5" xfId="42984"/>
    <cellStyle name="Percent 2 5 2 2 5" xfId="42985"/>
    <cellStyle name="Percent 2 5 2 2 5 2" xfId="42986"/>
    <cellStyle name="Percent 2 5 2 2 5 2 2" xfId="42987"/>
    <cellStyle name="Percent 2 5 2 2 5 2 3" xfId="42988"/>
    <cellStyle name="Percent 2 5 2 2 5 3" xfId="42989"/>
    <cellStyle name="Percent 2 5 2 2 5 4" xfId="42990"/>
    <cellStyle name="Percent 2 5 2 2 6" xfId="42991"/>
    <cellStyle name="Percent 2 5 2 2 6 2" xfId="42992"/>
    <cellStyle name="Percent 2 5 2 2 6 3" xfId="42993"/>
    <cellStyle name="Percent 2 5 2 2 7" xfId="42994"/>
    <cellStyle name="Percent 2 5 2 2 8" xfId="42995"/>
    <cellStyle name="Percent 2 5 2 2 9" xfId="42996"/>
    <cellStyle name="Percent 2 5 2 3" xfId="42997"/>
    <cellStyle name="Percent 2 5 2 3 2" xfId="42998"/>
    <cellStyle name="Percent 2 5 2 3 2 2" xfId="42999"/>
    <cellStyle name="Percent 2 5 2 3 2 2 2" xfId="43000"/>
    <cellStyle name="Percent 2 5 2 3 2 2 2 2" xfId="43001"/>
    <cellStyle name="Percent 2 5 2 3 2 2 2 3" xfId="43002"/>
    <cellStyle name="Percent 2 5 2 3 2 2 3" xfId="43003"/>
    <cellStyle name="Percent 2 5 2 3 2 2 4" xfId="43004"/>
    <cellStyle name="Percent 2 5 2 3 2 3" xfId="43005"/>
    <cellStyle name="Percent 2 5 2 3 2 3 2" xfId="43006"/>
    <cellStyle name="Percent 2 5 2 3 2 3 3" xfId="43007"/>
    <cellStyle name="Percent 2 5 2 3 2 4" xfId="43008"/>
    <cellStyle name="Percent 2 5 2 3 2 5" xfId="43009"/>
    <cellStyle name="Percent 2 5 2 3 3" xfId="43010"/>
    <cellStyle name="Percent 2 5 2 3 3 2" xfId="43011"/>
    <cellStyle name="Percent 2 5 2 3 3 2 2" xfId="43012"/>
    <cellStyle name="Percent 2 5 2 3 3 2 2 2" xfId="43013"/>
    <cellStyle name="Percent 2 5 2 3 3 2 2 3" xfId="43014"/>
    <cellStyle name="Percent 2 5 2 3 3 2 3" xfId="43015"/>
    <cellStyle name="Percent 2 5 2 3 3 2 4" xfId="43016"/>
    <cellStyle name="Percent 2 5 2 3 3 3" xfId="43017"/>
    <cellStyle name="Percent 2 5 2 3 3 3 2" xfId="43018"/>
    <cellStyle name="Percent 2 5 2 3 3 3 3" xfId="43019"/>
    <cellStyle name="Percent 2 5 2 3 3 4" xfId="43020"/>
    <cellStyle name="Percent 2 5 2 3 3 5" xfId="43021"/>
    <cellStyle name="Percent 2 5 2 3 4" xfId="43022"/>
    <cellStyle name="Percent 2 5 2 3 4 2" xfId="43023"/>
    <cellStyle name="Percent 2 5 2 3 4 2 2" xfId="43024"/>
    <cellStyle name="Percent 2 5 2 3 4 2 2 2" xfId="43025"/>
    <cellStyle name="Percent 2 5 2 3 4 2 2 3" xfId="43026"/>
    <cellStyle name="Percent 2 5 2 3 4 2 3" xfId="43027"/>
    <cellStyle name="Percent 2 5 2 3 4 2 4" xfId="43028"/>
    <cellStyle name="Percent 2 5 2 3 4 3" xfId="43029"/>
    <cellStyle name="Percent 2 5 2 3 4 3 2" xfId="43030"/>
    <cellStyle name="Percent 2 5 2 3 4 3 3" xfId="43031"/>
    <cellStyle name="Percent 2 5 2 3 4 4" xfId="43032"/>
    <cellStyle name="Percent 2 5 2 3 4 5" xfId="43033"/>
    <cellStyle name="Percent 2 5 2 3 5" xfId="43034"/>
    <cellStyle name="Percent 2 5 2 3 5 2" xfId="43035"/>
    <cellStyle name="Percent 2 5 2 3 5 2 2" xfId="43036"/>
    <cellStyle name="Percent 2 5 2 3 5 2 3" xfId="43037"/>
    <cellStyle name="Percent 2 5 2 3 5 3" xfId="43038"/>
    <cellStyle name="Percent 2 5 2 3 5 4" xfId="43039"/>
    <cellStyle name="Percent 2 5 2 3 6" xfId="43040"/>
    <cellStyle name="Percent 2 5 2 3 6 2" xfId="43041"/>
    <cellStyle name="Percent 2 5 2 3 6 3" xfId="43042"/>
    <cellStyle name="Percent 2 5 2 3 7" xfId="43043"/>
    <cellStyle name="Percent 2 5 2 3 8" xfId="43044"/>
    <cellStyle name="Percent 2 5 2 3 9" xfId="43045"/>
    <cellStyle name="Percent 2 5 2 4" xfId="43046"/>
    <cellStyle name="Percent 2 5 2 4 2" xfId="43047"/>
    <cellStyle name="Percent 2 5 2 4 2 2" xfId="43048"/>
    <cellStyle name="Percent 2 5 2 4 2 2 2" xfId="43049"/>
    <cellStyle name="Percent 2 5 2 4 2 2 3" xfId="43050"/>
    <cellStyle name="Percent 2 5 2 4 2 3" xfId="43051"/>
    <cellStyle name="Percent 2 5 2 4 2 4" xfId="43052"/>
    <cellStyle name="Percent 2 5 2 4 3" xfId="43053"/>
    <cellStyle name="Percent 2 5 2 4 3 2" xfId="43054"/>
    <cellStyle name="Percent 2 5 2 4 3 3" xfId="43055"/>
    <cellStyle name="Percent 2 5 2 4 4" xfId="43056"/>
    <cellStyle name="Percent 2 5 2 4 5" xfId="43057"/>
    <cellStyle name="Percent 2 5 2 5" xfId="43058"/>
    <cellStyle name="Percent 2 5 2 5 2" xfId="43059"/>
    <cellStyle name="Percent 2 5 2 5 2 2" xfId="43060"/>
    <cellStyle name="Percent 2 5 2 5 2 2 2" xfId="43061"/>
    <cellStyle name="Percent 2 5 2 5 2 2 3" xfId="43062"/>
    <cellStyle name="Percent 2 5 2 5 2 3" xfId="43063"/>
    <cellStyle name="Percent 2 5 2 5 2 4" xfId="43064"/>
    <cellStyle name="Percent 2 5 2 5 3" xfId="43065"/>
    <cellStyle name="Percent 2 5 2 5 3 2" xfId="43066"/>
    <cellStyle name="Percent 2 5 2 5 3 3" xfId="43067"/>
    <cellStyle name="Percent 2 5 2 5 4" xfId="43068"/>
    <cellStyle name="Percent 2 5 2 5 5" xfId="43069"/>
    <cellStyle name="Percent 2 5 2 6" xfId="43070"/>
    <cellStyle name="Percent 2 5 2 6 2" xfId="43071"/>
    <cellStyle name="Percent 2 5 2 6 2 2" xfId="43072"/>
    <cellStyle name="Percent 2 5 2 6 2 2 2" xfId="43073"/>
    <cellStyle name="Percent 2 5 2 6 2 2 3" xfId="43074"/>
    <cellStyle name="Percent 2 5 2 6 2 3" xfId="43075"/>
    <cellStyle name="Percent 2 5 2 6 2 4" xfId="43076"/>
    <cellStyle name="Percent 2 5 2 6 3" xfId="43077"/>
    <cellStyle name="Percent 2 5 2 6 3 2" xfId="43078"/>
    <cellStyle name="Percent 2 5 2 6 3 3" xfId="43079"/>
    <cellStyle name="Percent 2 5 2 6 4" xfId="43080"/>
    <cellStyle name="Percent 2 5 2 6 5" xfId="43081"/>
    <cellStyle name="Percent 2 5 2 7" xfId="43082"/>
    <cellStyle name="Percent 2 5 2 7 2" xfId="43083"/>
    <cellStyle name="Percent 2 5 2 7 2 2" xfId="43084"/>
    <cellStyle name="Percent 2 5 2 7 2 3" xfId="43085"/>
    <cellStyle name="Percent 2 5 2 7 3" xfId="43086"/>
    <cellStyle name="Percent 2 5 2 7 4" xfId="43087"/>
    <cellStyle name="Percent 2 5 2 8" xfId="43088"/>
    <cellStyle name="Percent 2 5 2 8 2" xfId="43089"/>
    <cellStyle name="Percent 2 5 2 8 3" xfId="43090"/>
    <cellStyle name="Percent 2 5 2 9" xfId="43091"/>
    <cellStyle name="Percent 2 5 3" xfId="43092"/>
    <cellStyle name="Percent 2 5 3 2" xfId="43093"/>
    <cellStyle name="Percent 2 5 3 2 2" xfId="43094"/>
    <cellStyle name="Percent 2 5 3 2 2 2" xfId="43095"/>
    <cellStyle name="Percent 2 5 3 2 2 2 2" xfId="43096"/>
    <cellStyle name="Percent 2 5 3 2 2 2 3" xfId="43097"/>
    <cellStyle name="Percent 2 5 3 2 2 3" xfId="43098"/>
    <cellStyle name="Percent 2 5 3 2 2 4" xfId="43099"/>
    <cellStyle name="Percent 2 5 3 2 3" xfId="43100"/>
    <cellStyle name="Percent 2 5 3 2 3 2" xfId="43101"/>
    <cellStyle name="Percent 2 5 3 2 3 3" xfId="43102"/>
    <cellStyle name="Percent 2 5 3 2 4" xfId="43103"/>
    <cellStyle name="Percent 2 5 3 2 5" xfId="43104"/>
    <cellStyle name="Percent 2 5 3 3" xfId="43105"/>
    <cellStyle name="Percent 2 5 3 3 2" xfId="43106"/>
    <cellStyle name="Percent 2 5 3 3 2 2" xfId="43107"/>
    <cellStyle name="Percent 2 5 3 3 2 2 2" xfId="43108"/>
    <cellStyle name="Percent 2 5 3 3 2 2 3" xfId="43109"/>
    <cellStyle name="Percent 2 5 3 3 2 3" xfId="43110"/>
    <cellStyle name="Percent 2 5 3 3 2 4" xfId="43111"/>
    <cellStyle name="Percent 2 5 3 3 3" xfId="43112"/>
    <cellStyle name="Percent 2 5 3 3 3 2" xfId="43113"/>
    <cellStyle name="Percent 2 5 3 3 3 3" xfId="43114"/>
    <cellStyle name="Percent 2 5 3 3 4" xfId="43115"/>
    <cellStyle name="Percent 2 5 3 3 5" xfId="43116"/>
    <cellStyle name="Percent 2 5 3 4" xfId="43117"/>
    <cellStyle name="Percent 2 5 3 4 2" xfId="43118"/>
    <cellStyle name="Percent 2 5 3 4 2 2" xfId="43119"/>
    <cellStyle name="Percent 2 5 3 4 2 2 2" xfId="43120"/>
    <cellStyle name="Percent 2 5 3 4 2 2 3" xfId="43121"/>
    <cellStyle name="Percent 2 5 3 4 2 3" xfId="43122"/>
    <cellStyle name="Percent 2 5 3 4 2 4" xfId="43123"/>
    <cellStyle name="Percent 2 5 3 4 3" xfId="43124"/>
    <cellStyle name="Percent 2 5 3 4 3 2" xfId="43125"/>
    <cellStyle name="Percent 2 5 3 4 3 3" xfId="43126"/>
    <cellStyle name="Percent 2 5 3 4 4" xfId="43127"/>
    <cellStyle name="Percent 2 5 3 4 5" xfId="43128"/>
    <cellStyle name="Percent 2 5 3 5" xfId="43129"/>
    <cellStyle name="Percent 2 5 3 5 2" xfId="43130"/>
    <cellStyle name="Percent 2 5 3 5 2 2" xfId="43131"/>
    <cellStyle name="Percent 2 5 3 5 2 3" xfId="43132"/>
    <cellStyle name="Percent 2 5 3 5 3" xfId="43133"/>
    <cellStyle name="Percent 2 5 3 5 4" xfId="43134"/>
    <cellStyle name="Percent 2 5 3 6" xfId="43135"/>
    <cellStyle name="Percent 2 5 3 6 2" xfId="43136"/>
    <cellStyle name="Percent 2 5 3 6 3" xfId="43137"/>
    <cellStyle name="Percent 2 5 3 7" xfId="43138"/>
    <cellStyle name="Percent 2 5 3 8" xfId="43139"/>
    <cellStyle name="Percent 2 5 3 9" xfId="43140"/>
    <cellStyle name="Percent 2 5 4" xfId="43141"/>
    <cellStyle name="Percent 2 5 4 2" xfId="43142"/>
    <cellStyle name="Percent 2 5 4 2 2" xfId="43143"/>
    <cellStyle name="Percent 2 5 4 2 2 2" xfId="43144"/>
    <cellStyle name="Percent 2 5 4 2 2 2 2" xfId="43145"/>
    <cellStyle name="Percent 2 5 4 2 2 2 3" xfId="43146"/>
    <cellStyle name="Percent 2 5 4 2 2 3" xfId="43147"/>
    <cellStyle name="Percent 2 5 4 2 2 4" xfId="43148"/>
    <cellStyle name="Percent 2 5 4 2 3" xfId="43149"/>
    <cellStyle name="Percent 2 5 4 2 3 2" xfId="43150"/>
    <cellStyle name="Percent 2 5 4 2 3 3" xfId="43151"/>
    <cellStyle name="Percent 2 5 4 2 4" xfId="43152"/>
    <cellStyle name="Percent 2 5 4 2 5" xfId="43153"/>
    <cellStyle name="Percent 2 5 4 3" xfId="43154"/>
    <cellStyle name="Percent 2 5 4 3 2" xfId="43155"/>
    <cellStyle name="Percent 2 5 4 3 2 2" xfId="43156"/>
    <cellStyle name="Percent 2 5 4 3 2 2 2" xfId="43157"/>
    <cellStyle name="Percent 2 5 4 3 2 2 3" xfId="43158"/>
    <cellStyle name="Percent 2 5 4 3 2 3" xfId="43159"/>
    <cellStyle name="Percent 2 5 4 3 2 4" xfId="43160"/>
    <cellStyle name="Percent 2 5 4 3 3" xfId="43161"/>
    <cellStyle name="Percent 2 5 4 3 3 2" xfId="43162"/>
    <cellStyle name="Percent 2 5 4 3 3 3" xfId="43163"/>
    <cellStyle name="Percent 2 5 4 3 4" xfId="43164"/>
    <cellStyle name="Percent 2 5 4 3 5" xfId="43165"/>
    <cellStyle name="Percent 2 5 4 4" xfId="43166"/>
    <cellStyle name="Percent 2 5 4 4 2" xfId="43167"/>
    <cellStyle name="Percent 2 5 4 4 2 2" xfId="43168"/>
    <cellStyle name="Percent 2 5 4 4 2 2 2" xfId="43169"/>
    <cellStyle name="Percent 2 5 4 4 2 2 3" xfId="43170"/>
    <cellStyle name="Percent 2 5 4 4 2 3" xfId="43171"/>
    <cellStyle name="Percent 2 5 4 4 2 4" xfId="43172"/>
    <cellStyle name="Percent 2 5 4 4 3" xfId="43173"/>
    <cellStyle name="Percent 2 5 4 4 3 2" xfId="43174"/>
    <cellStyle name="Percent 2 5 4 4 3 3" xfId="43175"/>
    <cellStyle name="Percent 2 5 4 4 4" xfId="43176"/>
    <cellStyle name="Percent 2 5 4 4 5" xfId="43177"/>
    <cellStyle name="Percent 2 5 4 5" xfId="43178"/>
    <cellStyle name="Percent 2 5 4 5 2" xfId="43179"/>
    <cellStyle name="Percent 2 5 4 5 2 2" xfId="43180"/>
    <cellStyle name="Percent 2 5 4 5 2 3" xfId="43181"/>
    <cellStyle name="Percent 2 5 4 5 3" xfId="43182"/>
    <cellStyle name="Percent 2 5 4 5 4" xfId="43183"/>
    <cellStyle name="Percent 2 5 4 6" xfId="43184"/>
    <cellStyle name="Percent 2 5 4 6 2" xfId="43185"/>
    <cellStyle name="Percent 2 5 4 6 3" xfId="43186"/>
    <cellStyle name="Percent 2 5 4 7" xfId="43187"/>
    <cellStyle name="Percent 2 5 4 8" xfId="43188"/>
    <cellStyle name="Percent 2 5 4 9" xfId="43189"/>
    <cellStyle name="Percent 2 5 5" xfId="43190"/>
    <cellStyle name="Percent 2 5 5 2" xfId="43191"/>
    <cellStyle name="Percent 2 5 5 2 2" xfId="43192"/>
    <cellStyle name="Percent 2 5 5 2 2 2" xfId="43193"/>
    <cellStyle name="Percent 2 5 5 2 2 3" xfId="43194"/>
    <cellStyle name="Percent 2 5 5 2 3" xfId="43195"/>
    <cellStyle name="Percent 2 5 5 2 4" xfId="43196"/>
    <cellStyle name="Percent 2 5 5 3" xfId="43197"/>
    <cellStyle name="Percent 2 5 5 3 2" xfId="43198"/>
    <cellStyle name="Percent 2 5 5 3 3" xfId="43199"/>
    <cellStyle name="Percent 2 5 5 4" xfId="43200"/>
    <cellStyle name="Percent 2 5 5 5" xfId="43201"/>
    <cellStyle name="Percent 2 5 6" xfId="43202"/>
    <cellStyle name="Percent 2 5 6 2" xfId="43203"/>
    <cellStyle name="Percent 2 5 6 2 2" xfId="43204"/>
    <cellStyle name="Percent 2 5 6 2 2 2" xfId="43205"/>
    <cellStyle name="Percent 2 5 6 2 2 3" xfId="43206"/>
    <cellStyle name="Percent 2 5 6 2 3" xfId="43207"/>
    <cellStyle name="Percent 2 5 6 2 4" xfId="43208"/>
    <cellStyle name="Percent 2 5 6 3" xfId="43209"/>
    <cellStyle name="Percent 2 5 6 3 2" xfId="43210"/>
    <cellStyle name="Percent 2 5 6 3 3" xfId="43211"/>
    <cellStyle name="Percent 2 5 6 4" xfId="43212"/>
    <cellStyle name="Percent 2 5 6 5" xfId="43213"/>
    <cellStyle name="Percent 2 5 7" xfId="43214"/>
    <cellStyle name="Percent 2 5 7 2" xfId="43215"/>
    <cellStyle name="Percent 2 5 7 2 2" xfId="43216"/>
    <cellStyle name="Percent 2 5 7 2 2 2" xfId="43217"/>
    <cellStyle name="Percent 2 5 7 2 2 3" xfId="43218"/>
    <cellStyle name="Percent 2 5 7 2 3" xfId="43219"/>
    <cellStyle name="Percent 2 5 7 2 4" xfId="43220"/>
    <cellStyle name="Percent 2 5 7 3" xfId="43221"/>
    <cellStyle name="Percent 2 5 7 3 2" xfId="43222"/>
    <cellStyle name="Percent 2 5 7 3 3" xfId="43223"/>
    <cellStyle name="Percent 2 5 7 4" xfId="43224"/>
    <cellStyle name="Percent 2 5 7 5" xfId="43225"/>
    <cellStyle name="Percent 2 5 8" xfId="43226"/>
    <cellStyle name="Percent 2 5 8 2" xfId="43227"/>
    <cellStyle name="Percent 2 5 8 2 2" xfId="43228"/>
    <cellStyle name="Percent 2 5 8 2 3" xfId="43229"/>
    <cellStyle name="Percent 2 5 8 3" xfId="43230"/>
    <cellStyle name="Percent 2 5 8 4" xfId="43231"/>
    <cellStyle name="Percent 2 5 9" xfId="43232"/>
    <cellStyle name="Percent 2 5 9 2" xfId="43233"/>
    <cellStyle name="Percent 2 5 9 3" xfId="43234"/>
    <cellStyle name="Percent 2 6" xfId="43235"/>
    <cellStyle name="Percent 2 6 10" xfId="43236"/>
    <cellStyle name="Percent 2 6 11" xfId="43237"/>
    <cellStyle name="Percent 2 6 2" xfId="43238"/>
    <cellStyle name="Percent 2 6 2 2" xfId="43239"/>
    <cellStyle name="Percent 2 6 2 2 2" xfId="43240"/>
    <cellStyle name="Percent 2 6 2 2 2 2" xfId="43241"/>
    <cellStyle name="Percent 2 6 2 2 2 2 2" xfId="43242"/>
    <cellStyle name="Percent 2 6 2 2 2 2 3" xfId="43243"/>
    <cellStyle name="Percent 2 6 2 2 2 3" xfId="43244"/>
    <cellStyle name="Percent 2 6 2 2 2 4" xfId="43245"/>
    <cellStyle name="Percent 2 6 2 2 3" xfId="43246"/>
    <cellStyle name="Percent 2 6 2 2 3 2" xfId="43247"/>
    <cellStyle name="Percent 2 6 2 2 3 3" xfId="43248"/>
    <cellStyle name="Percent 2 6 2 2 4" xfId="43249"/>
    <cellStyle name="Percent 2 6 2 2 5" xfId="43250"/>
    <cellStyle name="Percent 2 6 2 3" xfId="43251"/>
    <cellStyle name="Percent 2 6 2 3 2" xfId="43252"/>
    <cellStyle name="Percent 2 6 2 3 2 2" xfId="43253"/>
    <cellStyle name="Percent 2 6 2 3 2 2 2" xfId="43254"/>
    <cellStyle name="Percent 2 6 2 3 2 2 3" xfId="43255"/>
    <cellStyle name="Percent 2 6 2 3 2 3" xfId="43256"/>
    <cellStyle name="Percent 2 6 2 3 2 4" xfId="43257"/>
    <cellStyle name="Percent 2 6 2 3 3" xfId="43258"/>
    <cellStyle name="Percent 2 6 2 3 3 2" xfId="43259"/>
    <cellStyle name="Percent 2 6 2 3 3 3" xfId="43260"/>
    <cellStyle name="Percent 2 6 2 3 4" xfId="43261"/>
    <cellStyle name="Percent 2 6 2 3 5" xfId="43262"/>
    <cellStyle name="Percent 2 6 2 4" xfId="43263"/>
    <cellStyle name="Percent 2 6 2 4 2" xfId="43264"/>
    <cellStyle name="Percent 2 6 2 4 2 2" xfId="43265"/>
    <cellStyle name="Percent 2 6 2 4 2 2 2" xfId="43266"/>
    <cellStyle name="Percent 2 6 2 4 2 2 3" xfId="43267"/>
    <cellStyle name="Percent 2 6 2 4 2 3" xfId="43268"/>
    <cellStyle name="Percent 2 6 2 4 2 4" xfId="43269"/>
    <cellStyle name="Percent 2 6 2 4 3" xfId="43270"/>
    <cellStyle name="Percent 2 6 2 4 3 2" xfId="43271"/>
    <cellStyle name="Percent 2 6 2 4 3 3" xfId="43272"/>
    <cellStyle name="Percent 2 6 2 4 4" xfId="43273"/>
    <cellStyle name="Percent 2 6 2 4 5" xfId="43274"/>
    <cellStyle name="Percent 2 6 2 5" xfId="43275"/>
    <cellStyle name="Percent 2 6 2 5 2" xfId="43276"/>
    <cellStyle name="Percent 2 6 2 5 2 2" xfId="43277"/>
    <cellStyle name="Percent 2 6 2 5 2 3" xfId="43278"/>
    <cellStyle name="Percent 2 6 2 5 3" xfId="43279"/>
    <cellStyle name="Percent 2 6 2 5 4" xfId="43280"/>
    <cellStyle name="Percent 2 6 2 6" xfId="43281"/>
    <cellStyle name="Percent 2 6 2 6 2" xfId="43282"/>
    <cellStyle name="Percent 2 6 2 6 3" xfId="43283"/>
    <cellStyle name="Percent 2 6 2 7" xfId="43284"/>
    <cellStyle name="Percent 2 6 2 8" xfId="43285"/>
    <cellStyle name="Percent 2 6 2 9" xfId="43286"/>
    <cellStyle name="Percent 2 6 3" xfId="43287"/>
    <cellStyle name="Percent 2 6 3 2" xfId="43288"/>
    <cellStyle name="Percent 2 6 3 2 2" xfId="43289"/>
    <cellStyle name="Percent 2 6 3 2 2 2" xfId="43290"/>
    <cellStyle name="Percent 2 6 3 2 2 2 2" xfId="43291"/>
    <cellStyle name="Percent 2 6 3 2 2 2 3" xfId="43292"/>
    <cellStyle name="Percent 2 6 3 2 2 3" xfId="43293"/>
    <cellStyle name="Percent 2 6 3 2 2 4" xfId="43294"/>
    <cellStyle name="Percent 2 6 3 2 3" xfId="43295"/>
    <cellStyle name="Percent 2 6 3 2 3 2" xfId="43296"/>
    <cellStyle name="Percent 2 6 3 2 3 3" xfId="43297"/>
    <cellStyle name="Percent 2 6 3 2 4" xfId="43298"/>
    <cellStyle name="Percent 2 6 3 2 5" xfId="43299"/>
    <cellStyle name="Percent 2 6 3 3" xfId="43300"/>
    <cellStyle name="Percent 2 6 3 3 2" xfId="43301"/>
    <cellStyle name="Percent 2 6 3 3 2 2" xfId="43302"/>
    <cellStyle name="Percent 2 6 3 3 2 2 2" xfId="43303"/>
    <cellStyle name="Percent 2 6 3 3 2 2 3" xfId="43304"/>
    <cellStyle name="Percent 2 6 3 3 2 3" xfId="43305"/>
    <cellStyle name="Percent 2 6 3 3 2 4" xfId="43306"/>
    <cellStyle name="Percent 2 6 3 3 3" xfId="43307"/>
    <cellStyle name="Percent 2 6 3 3 3 2" xfId="43308"/>
    <cellStyle name="Percent 2 6 3 3 3 3" xfId="43309"/>
    <cellStyle name="Percent 2 6 3 3 4" xfId="43310"/>
    <cellStyle name="Percent 2 6 3 3 5" xfId="43311"/>
    <cellStyle name="Percent 2 6 3 4" xfId="43312"/>
    <cellStyle name="Percent 2 6 3 4 2" xfId="43313"/>
    <cellStyle name="Percent 2 6 3 4 2 2" xfId="43314"/>
    <cellStyle name="Percent 2 6 3 4 2 2 2" xfId="43315"/>
    <cellStyle name="Percent 2 6 3 4 2 2 3" xfId="43316"/>
    <cellStyle name="Percent 2 6 3 4 2 3" xfId="43317"/>
    <cellStyle name="Percent 2 6 3 4 2 4" xfId="43318"/>
    <cellStyle name="Percent 2 6 3 4 3" xfId="43319"/>
    <cellStyle name="Percent 2 6 3 4 3 2" xfId="43320"/>
    <cellStyle name="Percent 2 6 3 4 3 3" xfId="43321"/>
    <cellStyle name="Percent 2 6 3 4 4" xfId="43322"/>
    <cellStyle name="Percent 2 6 3 4 5" xfId="43323"/>
    <cellStyle name="Percent 2 6 3 5" xfId="43324"/>
    <cellStyle name="Percent 2 6 3 5 2" xfId="43325"/>
    <cellStyle name="Percent 2 6 3 5 2 2" xfId="43326"/>
    <cellStyle name="Percent 2 6 3 5 2 3" xfId="43327"/>
    <cellStyle name="Percent 2 6 3 5 3" xfId="43328"/>
    <cellStyle name="Percent 2 6 3 5 4" xfId="43329"/>
    <cellStyle name="Percent 2 6 3 6" xfId="43330"/>
    <cellStyle name="Percent 2 6 3 6 2" xfId="43331"/>
    <cellStyle name="Percent 2 6 3 6 3" xfId="43332"/>
    <cellStyle name="Percent 2 6 3 7" xfId="43333"/>
    <cellStyle name="Percent 2 6 3 8" xfId="43334"/>
    <cellStyle name="Percent 2 6 3 9" xfId="43335"/>
    <cellStyle name="Percent 2 6 4" xfId="43336"/>
    <cellStyle name="Percent 2 6 4 2" xfId="43337"/>
    <cellStyle name="Percent 2 6 4 2 2" xfId="43338"/>
    <cellStyle name="Percent 2 6 4 2 2 2" xfId="43339"/>
    <cellStyle name="Percent 2 6 4 2 2 3" xfId="43340"/>
    <cellStyle name="Percent 2 6 4 2 3" xfId="43341"/>
    <cellStyle name="Percent 2 6 4 2 4" xfId="43342"/>
    <cellStyle name="Percent 2 6 4 3" xfId="43343"/>
    <cellStyle name="Percent 2 6 4 3 2" xfId="43344"/>
    <cellStyle name="Percent 2 6 4 3 3" xfId="43345"/>
    <cellStyle name="Percent 2 6 4 4" xfId="43346"/>
    <cellStyle name="Percent 2 6 4 5" xfId="43347"/>
    <cellStyle name="Percent 2 6 5" xfId="43348"/>
    <cellStyle name="Percent 2 6 5 2" xfId="43349"/>
    <cellStyle name="Percent 2 6 5 2 2" xfId="43350"/>
    <cellStyle name="Percent 2 6 5 2 2 2" xfId="43351"/>
    <cellStyle name="Percent 2 6 5 2 2 3" xfId="43352"/>
    <cellStyle name="Percent 2 6 5 2 3" xfId="43353"/>
    <cellStyle name="Percent 2 6 5 2 4" xfId="43354"/>
    <cellStyle name="Percent 2 6 5 3" xfId="43355"/>
    <cellStyle name="Percent 2 6 5 3 2" xfId="43356"/>
    <cellStyle name="Percent 2 6 5 3 3" xfId="43357"/>
    <cellStyle name="Percent 2 6 5 4" xfId="43358"/>
    <cellStyle name="Percent 2 6 5 5" xfId="43359"/>
    <cellStyle name="Percent 2 6 6" xfId="43360"/>
    <cellStyle name="Percent 2 6 6 2" xfId="43361"/>
    <cellStyle name="Percent 2 6 6 2 2" xfId="43362"/>
    <cellStyle name="Percent 2 6 6 2 2 2" xfId="43363"/>
    <cellStyle name="Percent 2 6 6 2 2 3" xfId="43364"/>
    <cellStyle name="Percent 2 6 6 2 3" xfId="43365"/>
    <cellStyle name="Percent 2 6 6 2 4" xfId="43366"/>
    <cellStyle name="Percent 2 6 6 3" xfId="43367"/>
    <cellStyle name="Percent 2 6 6 3 2" xfId="43368"/>
    <cellStyle name="Percent 2 6 6 3 3" xfId="43369"/>
    <cellStyle name="Percent 2 6 6 4" xfId="43370"/>
    <cellStyle name="Percent 2 6 6 5" xfId="43371"/>
    <cellStyle name="Percent 2 6 7" xfId="43372"/>
    <cellStyle name="Percent 2 6 7 2" xfId="43373"/>
    <cellStyle name="Percent 2 6 7 2 2" xfId="43374"/>
    <cellStyle name="Percent 2 6 7 2 3" xfId="43375"/>
    <cellStyle name="Percent 2 6 7 3" xfId="43376"/>
    <cellStyle name="Percent 2 6 7 4" xfId="43377"/>
    <cellStyle name="Percent 2 6 8" xfId="43378"/>
    <cellStyle name="Percent 2 6 8 2" xfId="43379"/>
    <cellStyle name="Percent 2 6 8 3" xfId="43380"/>
    <cellStyle name="Percent 2 6 9" xfId="43381"/>
    <cellStyle name="Percent 2 7" xfId="43382"/>
    <cellStyle name="Percent 2 7 10" xfId="43383"/>
    <cellStyle name="Percent 2 7 11" xfId="43384"/>
    <cellStyle name="Percent 2 7 2" xfId="43385"/>
    <cellStyle name="Percent 2 7 2 2" xfId="43386"/>
    <cellStyle name="Percent 2 7 2 2 2" xfId="43387"/>
    <cellStyle name="Percent 2 7 2 2 2 2" xfId="43388"/>
    <cellStyle name="Percent 2 7 2 2 2 2 2" xfId="43389"/>
    <cellStyle name="Percent 2 7 2 2 2 2 3" xfId="43390"/>
    <cellStyle name="Percent 2 7 2 2 2 3" xfId="43391"/>
    <cellStyle name="Percent 2 7 2 2 2 4" xfId="43392"/>
    <cellStyle name="Percent 2 7 2 2 3" xfId="43393"/>
    <cellStyle name="Percent 2 7 2 2 3 2" xfId="43394"/>
    <cellStyle name="Percent 2 7 2 2 3 3" xfId="43395"/>
    <cellStyle name="Percent 2 7 2 2 4" xfId="43396"/>
    <cellStyle name="Percent 2 7 2 2 5" xfId="43397"/>
    <cellStyle name="Percent 2 7 2 3" xfId="43398"/>
    <cellStyle name="Percent 2 7 2 3 2" xfId="43399"/>
    <cellStyle name="Percent 2 7 2 3 2 2" xfId="43400"/>
    <cellStyle name="Percent 2 7 2 3 2 2 2" xfId="43401"/>
    <cellStyle name="Percent 2 7 2 3 2 2 3" xfId="43402"/>
    <cellStyle name="Percent 2 7 2 3 2 3" xfId="43403"/>
    <cellStyle name="Percent 2 7 2 3 2 4" xfId="43404"/>
    <cellStyle name="Percent 2 7 2 3 3" xfId="43405"/>
    <cellStyle name="Percent 2 7 2 3 3 2" xfId="43406"/>
    <cellStyle name="Percent 2 7 2 3 3 3" xfId="43407"/>
    <cellStyle name="Percent 2 7 2 3 4" xfId="43408"/>
    <cellStyle name="Percent 2 7 2 3 5" xfId="43409"/>
    <cellStyle name="Percent 2 7 2 4" xfId="43410"/>
    <cellStyle name="Percent 2 7 2 4 2" xfId="43411"/>
    <cellStyle name="Percent 2 7 2 4 2 2" xfId="43412"/>
    <cellStyle name="Percent 2 7 2 4 2 2 2" xfId="43413"/>
    <cellStyle name="Percent 2 7 2 4 2 2 3" xfId="43414"/>
    <cellStyle name="Percent 2 7 2 4 2 3" xfId="43415"/>
    <cellStyle name="Percent 2 7 2 4 2 4" xfId="43416"/>
    <cellStyle name="Percent 2 7 2 4 3" xfId="43417"/>
    <cellStyle name="Percent 2 7 2 4 3 2" xfId="43418"/>
    <cellStyle name="Percent 2 7 2 4 3 3" xfId="43419"/>
    <cellStyle name="Percent 2 7 2 4 4" xfId="43420"/>
    <cellStyle name="Percent 2 7 2 4 5" xfId="43421"/>
    <cellStyle name="Percent 2 7 2 5" xfId="43422"/>
    <cellStyle name="Percent 2 7 2 5 2" xfId="43423"/>
    <cellStyle name="Percent 2 7 2 5 2 2" xfId="43424"/>
    <cellStyle name="Percent 2 7 2 5 2 3" xfId="43425"/>
    <cellStyle name="Percent 2 7 2 5 3" xfId="43426"/>
    <cellStyle name="Percent 2 7 2 5 4" xfId="43427"/>
    <cellStyle name="Percent 2 7 2 6" xfId="43428"/>
    <cellStyle name="Percent 2 7 2 6 2" xfId="43429"/>
    <cellStyle name="Percent 2 7 2 6 3" xfId="43430"/>
    <cellStyle name="Percent 2 7 2 7" xfId="43431"/>
    <cellStyle name="Percent 2 7 2 8" xfId="43432"/>
    <cellStyle name="Percent 2 7 2 9" xfId="43433"/>
    <cellStyle name="Percent 2 7 3" xfId="43434"/>
    <cellStyle name="Percent 2 7 3 2" xfId="43435"/>
    <cellStyle name="Percent 2 7 3 2 2" xfId="43436"/>
    <cellStyle name="Percent 2 7 3 2 2 2" xfId="43437"/>
    <cellStyle name="Percent 2 7 3 2 2 2 2" xfId="43438"/>
    <cellStyle name="Percent 2 7 3 2 2 2 3" xfId="43439"/>
    <cellStyle name="Percent 2 7 3 2 2 3" xfId="43440"/>
    <cellStyle name="Percent 2 7 3 2 2 4" xfId="43441"/>
    <cellStyle name="Percent 2 7 3 2 3" xfId="43442"/>
    <cellStyle name="Percent 2 7 3 2 3 2" xfId="43443"/>
    <cellStyle name="Percent 2 7 3 2 3 3" xfId="43444"/>
    <cellStyle name="Percent 2 7 3 2 4" xfId="43445"/>
    <cellStyle name="Percent 2 7 3 2 5" xfId="43446"/>
    <cellStyle name="Percent 2 7 3 3" xfId="43447"/>
    <cellStyle name="Percent 2 7 3 3 2" xfId="43448"/>
    <cellStyle name="Percent 2 7 3 3 2 2" xfId="43449"/>
    <cellStyle name="Percent 2 7 3 3 2 2 2" xfId="43450"/>
    <cellStyle name="Percent 2 7 3 3 2 2 3" xfId="43451"/>
    <cellStyle name="Percent 2 7 3 3 2 3" xfId="43452"/>
    <cellStyle name="Percent 2 7 3 3 2 4" xfId="43453"/>
    <cellStyle name="Percent 2 7 3 3 3" xfId="43454"/>
    <cellStyle name="Percent 2 7 3 3 3 2" xfId="43455"/>
    <cellStyle name="Percent 2 7 3 3 3 3" xfId="43456"/>
    <cellStyle name="Percent 2 7 3 3 4" xfId="43457"/>
    <cellStyle name="Percent 2 7 3 3 5" xfId="43458"/>
    <cellStyle name="Percent 2 7 3 4" xfId="43459"/>
    <cellStyle name="Percent 2 7 3 4 2" xfId="43460"/>
    <cellStyle name="Percent 2 7 3 4 2 2" xfId="43461"/>
    <cellStyle name="Percent 2 7 3 4 2 2 2" xfId="43462"/>
    <cellStyle name="Percent 2 7 3 4 2 2 3" xfId="43463"/>
    <cellStyle name="Percent 2 7 3 4 2 3" xfId="43464"/>
    <cellStyle name="Percent 2 7 3 4 2 4" xfId="43465"/>
    <cellStyle name="Percent 2 7 3 4 3" xfId="43466"/>
    <cellStyle name="Percent 2 7 3 4 3 2" xfId="43467"/>
    <cellStyle name="Percent 2 7 3 4 3 3" xfId="43468"/>
    <cellStyle name="Percent 2 7 3 4 4" xfId="43469"/>
    <cellStyle name="Percent 2 7 3 4 5" xfId="43470"/>
    <cellStyle name="Percent 2 7 3 5" xfId="43471"/>
    <cellStyle name="Percent 2 7 3 5 2" xfId="43472"/>
    <cellStyle name="Percent 2 7 3 5 2 2" xfId="43473"/>
    <cellStyle name="Percent 2 7 3 5 2 3" xfId="43474"/>
    <cellStyle name="Percent 2 7 3 5 3" xfId="43475"/>
    <cellStyle name="Percent 2 7 3 5 4" xfId="43476"/>
    <cellStyle name="Percent 2 7 3 6" xfId="43477"/>
    <cellStyle name="Percent 2 7 3 6 2" xfId="43478"/>
    <cellStyle name="Percent 2 7 3 6 3" xfId="43479"/>
    <cellStyle name="Percent 2 7 3 7" xfId="43480"/>
    <cellStyle name="Percent 2 7 3 8" xfId="43481"/>
    <cellStyle name="Percent 2 7 3 9" xfId="43482"/>
    <cellStyle name="Percent 2 7 4" xfId="43483"/>
    <cellStyle name="Percent 2 7 4 2" xfId="43484"/>
    <cellStyle name="Percent 2 7 4 2 2" xfId="43485"/>
    <cellStyle name="Percent 2 7 4 2 2 2" xfId="43486"/>
    <cellStyle name="Percent 2 7 4 2 2 3" xfId="43487"/>
    <cellStyle name="Percent 2 7 4 2 3" xfId="43488"/>
    <cellStyle name="Percent 2 7 4 2 4" xfId="43489"/>
    <cellStyle name="Percent 2 7 4 3" xfId="43490"/>
    <cellStyle name="Percent 2 7 4 3 2" xfId="43491"/>
    <cellStyle name="Percent 2 7 4 3 3" xfId="43492"/>
    <cellStyle name="Percent 2 7 4 4" xfId="43493"/>
    <cellStyle name="Percent 2 7 4 5" xfId="43494"/>
    <cellStyle name="Percent 2 7 5" xfId="43495"/>
    <cellStyle name="Percent 2 7 5 2" xfId="43496"/>
    <cellStyle name="Percent 2 7 5 2 2" xfId="43497"/>
    <cellStyle name="Percent 2 7 5 2 2 2" xfId="43498"/>
    <cellStyle name="Percent 2 7 5 2 2 3" xfId="43499"/>
    <cellStyle name="Percent 2 7 5 2 3" xfId="43500"/>
    <cellStyle name="Percent 2 7 5 2 4" xfId="43501"/>
    <cellStyle name="Percent 2 7 5 3" xfId="43502"/>
    <cellStyle name="Percent 2 7 5 3 2" xfId="43503"/>
    <cellStyle name="Percent 2 7 5 3 3" xfId="43504"/>
    <cellStyle name="Percent 2 7 5 4" xfId="43505"/>
    <cellStyle name="Percent 2 7 5 5" xfId="43506"/>
    <cellStyle name="Percent 2 7 6" xfId="43507"/>
    <cellStyle name="Percent 2 7 6 2" xfId="43508"/>
    <cellStyle name="Percent 2 7 6 2 2" xfId="43509"/>
    <cellStyle name="Percent 2 7 6 2 2 2" xfId="43510"/>
    <cellStyle name="Percent 2 7 6 2 2 3" xfId="43511"/>
    <cellStyle name="Percent 2 7 6 2 3" xfId="43512"/>
    <cellStyle name="Percent 2 7 6 2 4" xfId="43513"/>
    <cellStyle name="Percent 2 7 6 3" xfId="43514"/>
    <cellStyle name="Percent 2 7 6 3 2" xfId="43515"/>
    <cellStyle name="Percent 2 7 6 3 3" xfId="43516"/>
    <cellStyle name="Percent 2 7 6 4" xfId="43517"/>
    <cellStyle name="Percent 2 7 6 5" xfId="43518"/>
    <cellStyle name="Percent 2 7 7" xfId="43519"/>
    <cellStyle name="Percent 2 7 7 2" xfId="43520"/>
    <cellStyle name="Percent 2 7 7 2 2" xfId="43521"/>
    <cellStyle name="Percent 2 7 7 2 3" xfId="43522"/>
    <cellStyle name="Percent 2 7 7 3" xfId="43523"/>
    <cellStyle name="Percent 2 7 7 4" xfId="43524"/>
    <cellStyle name="Percent 2 7 8" xfId="43525"/>
    <cellStyle name="Percent 2 7 8 2" xfId="43526"/>
    <cellStyle name="Percent 2 7 8 3" xfId="43527"/>
    <cellStyle name="Percent 2 7 9" xfId="43528"/>
    <cellStyle name="Percent 2 8" xfId="43529"/>
    <cellStyle name="Percent 2 8 10" xfId="43530"/>
    <cellStyle name="Percent 2 8 2" xfId="43531"/>
    <cellStyle name="Percent 2 8 2 2" xfId="43532"/>
    <cellStyle name="Percent 2 8 2 2 2" xfId="43533"/>
    <cellStyle name="Percent 2 8 2 2 2 2" xfId="43534"/>
    <cellStyle name="Percent 2 8 2 2 2 2 2" xfId="43535"/>
    <cellStyle name="Percent 2 8 2 2 2 2 3" xfId="43536"/>
    <cellStyle name="Percent 2 8 2 2 2 3" xfId="43537"/>
    <cellStyle name="Percent 2 8 2 2 2 4" xfId="43538"/>
    <cellStyle name="Percent 2 8 2 2 3" xfId="43539"/>
    <cellStyle name="Percent 2 8 2 2 3 2" xfId="43540"/>
    <cellStyle name="Percent 2 8 2 2 3 3" xfId="43541"/>
    <cellStyle name="Percent 2 8 2 2 4" xfId="43542"/>
    <cellStyle name="Percent 2 8 2 2 5" xfId="43543"/>
    <cellStyle name="Percent 2 8 2 3" xfId="43544"/>
    <cellStyle name="Percent 2 8 2 3 2" xfId="43545"/>
    <cellStyle name="Percent 2 8 2 3 2 2" xfId="43546"/>
    <cellStyle name="Percent 2 8 2 3 2 2 2" xfId="43547"/>
    <cellStyle name="Percent 2 8 2 3 2 2 3" xfId="43548"/>
    <cellStyle name="Percent 2 8 2 3 2 3" xfId="43549"/>
    <cellStyle name="Percent 2 8 2 3 2 4" xfId="43550"/>
    <cellStyle name="Percent 2 8 2 3 3" xfId="43551"/>
    <cellStyle name="Percent 2 8 2 3 3 2" xfId="43552"/>
    <cellStyle name="Percent 2 8 2 3 3 3" xfId="43553"/>
    <cellStyle name="Percent 2 8 2 3 4" xfId="43554"/>
    <cellStyle name="Percent 2 8 2 3 5" xfId="43555"/>
    <cellStyle name="Percent 2 8 2 4" xfId="43556"/>
    <cellStyle name="Percent 2 8 2 4 2" xfId="43557"/>
    <cellStyle name="Percent 2 8 2 4 2 2" xfId="43558"/>
    <cellStyle name="Percent 2 8 2 4 2 2 2" xfId="43559"/>
    <cellStyle name="Percent 2 8 2 4 2 2 3" xfId="43560"/>
    <cellStyle name="Percent 2 8 2 4 2 3" xfId="43561"/>
    <cellStyle name="Percent 2 8 2 4 2 4" xfId="43562"/>
    <cellStyle name="Percent 2 8 2 4 3" xfId="43563"/>
    <cellStyle name="Percent 2 8 2 4 3 2" xfId="43564"/>
    <cellStyle name="Percent 2 8 2 4 3 3" xfId="43565"/>
    <cellStyle name="Percent 2 8 2 4 4" xfId="43566"/>
    <cellStyle name="Percent 2 8 2 4 5" xfId="43567"/>
    <cellStyle name="Percent 2 8 2 5" xfId="43568"/>
    <cellStyle name="Percent 2 8 2 5 2" xfId="43569"/>
    <cellStyle name="Percent 2 8 2 5 2 2" xfId="43570"/>
    <cellStyle name="Percent 2 8 2 5 2 3" xfId="43571"/>
    <cellStyle name="Percent 2 8 2 5 3" xfId="43572"/>
    <cellStyle name="Percent 2 8 2 5 4" xfId="43573"/>
    <cellStyle name="Percent 2 8 2 6" xfId="43574"/>
    <cellStyle name="Percent 2 8 2 6 2" xfId="43575"/>
    <cellStyle name="Percent 2 8 2 6 3" xfId="43576"/>
    <cellStyle name="Percent 2 8 2 7" xfId="43577"/>
    <cellStyle name="Percent 2 8 2 8" xfId="43578"/>
    <cellStyle name="Percent 2 8 2 9" xfId="43579"/>
    <cellStyle name="Percent 2 8 3" xfId="43580"/>
    <cellStyle name="Percent 2 8 3 2" xfId="43581"/>
    <cellStyle name="Percent 2 8 3 2 2" xfId="43582"/>
    <cellStyle name="Percent 2 8 3 2 2 2" xfId="43583"/>
    <cellStyle name="Percent 2 8 3 2 2 3" xfId="43584"/>
    <cellStyle name="Percent 2 8 3 2 3" xfId="43585"/>
    <cellStyle name="Percent 2 8 3 2 4" xfId="43586"/>
    <cellStyle name="Percent 2 8 3 3" xfId="43587"/>
    <cellStyle name="Percent 2 8 3 3 2" xfId="43588"/>
    <cellStyle name="Percent 2 8 3 3 3" xfId="43589"/>
    <cellStyle name="Percent 2 8 3 4" xfId="43590"/>
    <cellStyle name="Percent 2 8 3 5" xfId="43591"/>
    <cellStyle name="Percent 2 8 4" xfId="43592"/>
    <cellStyle name="Percent 2 8 4 2" xfId="43593"/>
    <cellStyle name="Percent 2 8 4 2 2" xfId="43594"/>
    <cellStyle name="Percent 2 8 4 2 2 2" xfId="43595"/>
    <cellStyle name="Percent 2 8 4 2 2 3" xfId="43596"/>
    <cellStyle name="Percent 2 8 4 2 3" xfId="43597"/>
    <cellStyle name="Percent 2 8 4 2 4" xfId="43598"/>
    <cellStyle name="Percent 2 8 4 3" xfId="43599"/>
    <cellStyle name="Percent 2 8 4 3 2" xfId="43600"/>
    <cellStyle name="Percent 2 8 4 3 3" xfId="43601"/>
    <cellStyle name="Percent 2 8 4 4" xfId="43602"/>
    <cellStyle name="Percent 2 8 4 5" xfId="43603"/>
    <cellStyle name="Percent 2 8 5" xfId="43604"/>
    <cellStyle name="Percent 2 8 5 2" xfId="43605"/>
    <cellStyle name="Percent 2 8 5 2 2" xfId="43606"/>
    <cellStyle name="Percent 2 8 5 2 2 2" xfId="43607"/>
    <cellStyle name="Percent 2 8 5 2 2 3" xfId="43608"/>
    <cellStyle name="Percent 2 8 5 2 3" xfId="43609"/>
    <cellStyle name="Percent 2 8 5 2 4" xfId="43610"/>
    <cellStyle name="Percent 2 8 5 3" xfId="43611"/>
    <cellStyle name="Percent 2 8 5 3 2" xfId="43612"/>
    <cellStyle name="Percent 2 8 5 3 3" xfId="43613"/>
    <cellStyle name="Percent 2 8 5 4" xfId="43614"/>
    <cellStyle name="Percent 2 8 5 5" xfId="43615"/>
    <cellStyle name="Percent 2 8 6" xfId="43616"/>
    <cellStyle name="Percent 2 8 6 2" xfId="43617"/>
    <cellStyle name="Percent 2 8 6 2 2" xfId="43618"/>
    <cellStyle name="Percent 2 8 6 2 3" xfId="43619"/>
    <cellStyle name="Percent 2 8 6 3" xfId="43620"/>
    <cellStyle name="Percent 2 8 6 4" xfId="43621"/>
    <cellStyle name="Percent 2 8 7" xfId="43622"/>
    <cellStyle name="Percent 2 8 7 2" xfId="43623"/>
    <cellStyle name="Percent 2 8 7 3" xfId="43624"/>
    <cellStyle name="Percent 2 8 8" xfId="43625"/>
    <cellStyle name="Percent 2 8 9" xfId="43626"/>
    <cellStyle name="Percent 2 9" xfId="43627"/>
    <cellStyle name="Percent 2 9 2" xfId="43628"/>
    <cellStyle name="Percent 2 9 2 2" xfId="43629"/>
    <cellStyle name="Percent 2 9 2 2 2" xfId="43630"/>
    <cellStyle name="Percent 2 9 2 2 2 2" xfId="43631"/>
    <cellStyle name="Percent 2 9 2 2 2 3" xfId="43632"/>
    <cellStyle name="Percent 2 9 2 2 3" xfId="43633"/>
    <cellStyle name="Percent 2 9 2 2 4" xfId="43634"/>
    <cellStyle name="Percent 2 9 2 3" xfId="43635"/>
    <cellStyle name="Percent 2 9 2 3 2" xfId="43636"/>
    <cellStyle name="Percent 2 9 2 3 3" xfId="43637"/>
    <cellStyle name="Percent 2 9 2 4" xfId="43638"/>
    <cellStyle name="Percent 2 9 2 5" xfId="43639"/>
    <cellStyle name="Percent 2 9 3" xfId="43640"/>
    <cellStyle name="Percent 2 9 3 2" xfId="43641"/>
    <cellStyle name="Percent 2 9 3 2 2" xfId="43642"/>
    <cellStyle name="Percent 2 9 3 2 2 2" xfId="43643"/>
    <cellStyle name="Percent 2 9 3 2 2 3" xfId="43644"/>
    <cellStyle name="Percent 2 9 3 2 3" xfId="43645"/>
    <cellStyle name="Percent 2 9 3 2 4" xfId="43646"/>
    <cellStyle name="Percent 2 9 3 3" xfId="43647"/>
    <cellStyle name="Percent 2 9 3 3 2" xfId="43648"/>
    <cellStyle name="Percent 2 9 3 3 3" xfId="43649"/>
    <cellStyle name="Percent 2 9 3 4" xfId="43650"/>
    <cellStyle name="Percent 2 9 3 5" xfId="43651"/>
    <cellStyle name="Percent 2 9 4" xfId="43652"/>
    <cellStyle name="Percent 2 9 4 2" xfId="43653"/>
    <cellStyle name="Percent 2 9 4 2 2" xfId="43654"/>
    <cellStyle name="Percent 2 9 4 2 2 2" xfId="43655"/>
    <cellStyle name="Percent 2 9 4 2 2 3" xfId="43656"/>
    <cellStyle name="Percent 2 9 4 2 3" xfId="43657"/>
    <cellStyle name="Percent 2 9 4 2 4" xfId="43658"/>
    <cellStyle name="Percent 2 9 4 3" xfId="43659"/>
    <cellStyle name="Percent 2 9 4 3 2" xfId="43660"/>
    <cellStyle name="Percent 2 9 4 3 3" xfId="43661"/>
    <cellStyle name="Percent 2 9 4 4" xfId="43662"/>
    <cellStyle name="Percent 2 9 4 5" xfId="43663"/>
    <cellStyle name="Percent 2 9 5" xfId="43664"/>
    <cellStyle name="Percent 2 9 5 2" xfId="43665"/>
    <cellStyle name="Percent 2 9 5 2 2" xfId="43666"/>
    <cellStyle name="Percent 2 9 5 2 3" xfId="43667"/>
    <cellStyle name="Percent 2 9 5 3" xfId="43668"/>
    <cellStyle name="Percent 2 9 5 4" xfId="43669"/>
    <cellStyle name="Percent 2 9 6" xfId="43670"/>
    <cellStyle name="Percent 2 9 6 2" xfId="43671"/>
    <cellStyle name="Percent 2 9 6 3" xfId="43672"/>
    <cellStyle name="Percent 2 9 7" xfId="43673"/>
    <cellStyle name="Percent 2 9 8" xfId="43674"/>
    <cellStyle name="Percent 2 9 9" xfId="43675"/>
    <cellStyle name="Percent 20" xfId="43676"/>
    <cellStyle name="Percent 20 2" xfId="43677"/>
    <cellStyle name="Percent 20 2 2" xfId="43678"/>
    <cellStyle name="Percent 20 3" xfId="43679"/>
    <cellStyle name="Percent 21" xfId="43680"/>
    <cellStyle name="Percent 21 2" xfId="43681"/>
    <cellStyle name="Percent 21 2 2" xfId="43682"/>
    <cellStyle name="Percent 21 3" xfId="43683"/>
    <cellStyle name="Percent 22" xfId="43684"/>
    <cellStyle name="Percent 22 2" xfId="43685"/>
    <cellStyle name="Percent 22 2 2" xfId="43686"/>
    <cellStyle name="Percent 22 3" xfId="43687"/>
    <cellStyle name="Percent 23" xfId="43688"/>
    <cellStyle name="Percent 23 2" xfId="43689"/>
    <cellStyle name="Percent 23 2 2" xfId="43690"/>
    <cellStyle name="Percent 23 3" xfId="43691"/>
    <cellStyle name="Percent 24" xfId="43692"/>
    <cellStyle name="Percent 24 2" xfId="43693"/>
    <cellStyle name="Percent 24 2 2" xfId="43694"/>
    <cellStyle name="Percent 24 3" xfId="43695"/>
    <cellStyle name="Percent 25" xfId="43696"/>
    <cellStyle name="Percent 25 2" xfId="43697"/>
    <cellStyle name="Percent 25 2 2" xfId="43698"/>
    <cellStyle name="Percent 25 3" xfId="43699"/>
    <cellStyle name="Percent 26" xfId="43700"/>
    <cellStyle name="Percent 26 2" xfId="43701"/>
    <cellStyle name="Percent 26 2 2" xfId="43702"/>
    <cellStyle name="Percent 26 3" xfId="43703"/>
    <cellStyle name="Percent 27" xfId="43704"/>
    <cellStyle name="Percent 27 2" xfId="43705"/>
    <cellStyle name="Percent 27 2 2" xfId="43706"/>
    <cellStyle name="Percent 27 3" xfId="43707"/>
    <cellStyle name="Percent 28" xfId="43708"/>
    <cellStyle name="Percent 28 2" xfId="43709"/>
    <cellStyle name="Percent 28 2 2" xfId="43710"/>
    <cellStyle name="Percent 28 3" xfId="43711"/>
    <cellStyle name="Percent 29" xfId="43712"/>
    <cellStyle name="Percent 29 2" xfId="43713"/>
    <cellStyle name="Percent 29 2 2" xfId="43714"/>
    <cellStyle name="Percent 29 3" xfId="43715"/>
    <cellStyle name="Percent 3" xfId="43716"/>
    <cellStyle name="Percent 3 2" xfId="43717"/>
    <cellStyle name="Percent 3 2 2" xfId="43718"/>
    <cellStyle name="Percent 3 2 3" xfId="43719"/>
    <cellStyle name="Percent 3 2 4" xfId="43720"/>
    <cellStyle name="Percent 3 2 5" xfId="43721"/>
    <cellStyle name="Percent 3 3" xfId="43722"/>
    <cellStyle name="Percent 3 4" xfId="43723"/>
    <cellStyle name="Percent 3 5" xfId="43724"/>
    <cellStyle name="Percent 3 6" xfId="43725"/>
    <cellStyle name="Percent 30" xfId="43726"/>
    <cellStyle name="Percent 30 2" xfId="43727"/>
    <cellStyle name="Percent 30 2 2" xfId="43728"/>
    <cellStyle name="Percent 30 3" xfId="43729"/>
    <cellStyle name="Percent 31" xfId="43730"/>
    <cellStyle name="Percent 31 2" xfId="43731"/>
    <cellStyle name="Percent 32" xfId="43732"/>
    <cellStyle name="Percent 32 2" xfId="43733"/>
    <cellStyle name="Percent 33" xfId="43734"/>
    <cellStyle name="Percent 33 2" xfId="43735"/>
    <cellStyle name="Percent 34" xfId="43736"/>
    <cellStyle name="Percent 34 2" xfId="43737"/>
    <cellStyle name="Percent 35" xfId="43738"/>
    <cellStyle name="Percent 35 2" xfId="43739"/>
    <cellStyle name="Percent 36" xfId="43740"/>
    <cellStyle name="Percent 36 2" xfId="43741"/>
    <cellStyle name="Percent 37" xfId="43742"/>
    <cellStyle name="Percent 37 2" xfId="43743"/>
    <cellStyle name="Percent 38" xfId="43744"/>
    <cellStyle name="Percent 38 2" xfId="43745"/>
    <cellStyle name="Percent 39" xfId="43746"/>
    <cellStyle name="Percent 39 2" xfId="43747"/>
    <cellStyle name="Percent 4" xfId="43748"/>
    <cellStyle name="Percent 4 10" xfId="43749"/>
    <cellStyle name="Percent 4 10 2" xfId="43750"/>
    <cellStyle name="Percent 4 10 2 2" xfId="43751"/>
    <cellStyle name="Percent 4 10 2 2 2" xfId="43752"/>
    <cellStyle name="Percent 4 10 2 2 3" xfId="43753"/>
    <cellStyle name="Percent 4 10 2 3" xfId="43754"/>
    <cellStyle name="Percent 4 10 2 4" xfId="43755"/>
    <cellStyle name="Percent 4 10 3" xfId="43756"/>
    <cellStyle name="Percent 4 10 3 2" xfId="43757"/>
    <cellStyle name="Percent 4 10 3 3" xfId="43758"/>
    <cellStyle name="Percent 4 10 4" xfId="43759"/>
    <cellStyle name="Percent 4 10 5" xfId="43760"/>
    <cellStyle name="Percent 4 10 6" xfId="43761"/>
    <cellStyle name="Percent 4 11" xfId="43762"/>
    <cellStyle name="Percent 4 11 2" xfId="43763"/>
    <cellStyle name="Percent 4 11 2 2" xfId="43764"/>
    <cellStyle name="Percent 4 11 2 2 2" xfId="43765"/>
    <cellStyle name="Percent 4 11 2 2 3" xfId="43766"/>
    <cellStyle name="Percent 4 11 2 3" xfId="43767"/>
    <cellStyle name="Percent 4 11 2 4" xfId="43768"/>
    <cellStyle name="Percent 4 11 3" xfId="43769"/>
    <cellStyle name="Percent 4 11 3 2" xfId="43770"/>
    <cellStyle name="Percent 4 11 3 3" xfId="43771"/>
    <cellStyle name="Percent 4 11 4" xfId="43772"/>
    <cellStyle name="Percent 4 11 5" xfId="43773"/>
    <cellStyle name="Percent 4 12" xfId="43774"/>
    <cellStyle name="Percent 4 12 2" xfId="43775"/>
    <cellStyle name="Percent 4 12 2 2" xfId="43776"/>
    <cellStyle name="Percent 4 12 2 2 2" xfId="43777"/>
    <cellStyle name="Percent 4 12 2 2 3" xfId="43778"/>
    <cellStyle name="Percent 4 12 2 3" xfId="43779"/>
    <cellStyle name="Percent 4 12 2 4" xfId="43780"/>
    <cellStyle name="Percent 4 12 3" xfId="43781"/>
    <cellStyle name="Percent 4 12 3 2" xfId="43782"/>
    <cellStyle name="Percent 4 12 3 3" xfId="43783"/>
    <cellStyle name="Percent 4 12 4" xfId="43784"/>
    <cellStyle name="Percent 4 12 5" xfId="43785"/>
    <cellStyle name="Percent 4 13" xfId="43786"/>
    <cellStyle name="Percent 4 13 2" xfId="43787"/>
    <cellStyle name="Percent 4 13 2 2" xfId="43788"/>
    <cellStyle name="Percent 4 13 2 2 2" xfId="43789"/>
    <cellStyle name="Percent 4 13 2 2 3" xfId="43790"/>
    <cellStyle name="Percent 4 13 2 3" xfId="43791"/>
    <cellStyle name="Percent 4 13 2 4" xfId="43792"/>
    <cellStyle name="Percent 4 13 3" xfId="43793"/>
    <cellStyle name="Percent 4 13 3 2" xfId="43794"/>
    <cellStyle name="Percent 4 13 3 3" xfId="43795"/>
    <cellStyle name="Percent 4 13 4" xfId="43796"/>
    <cellStyle name="Percent 4 13 5" xfId="43797"/>
    <cellStyle name="Percent 4 14" xfId="43798"/>
    <cellStyle name="Percent 4 14 2" xfId="43799"/>
    <cellStyle name="Percent 4 14 2 2" xfId="43800"/>
    <cellStyle name="Percent 4 14 2 2 2" xfId="43801"/>
    <cellStyle name="Percent 4 14 2 2 3" xfId="43802"/>
    <cellStyle name="Percent 4 14 2 3" xfId="43803"/>
    <cellStyle name="Percent 4 14 2 4" xfId="43804"/>
    <cellStyle name="Percent 4 14 3" xfId="43805"/>
    <cellStyle name="Percent 4 14 3 2" xfId="43806"/>
    <cellStyle name="Percent 4 14 3 3" xfId="43807"/>
    <cellStyle name="Percent 4 14 4" xfId="43808"/>
    <cellStyle name="Percent 4 14 5" xfId="43809"/>
    <cellStyle name="Percent 4 15" xfId="43810"/>
    <cellStyle name="Percent 4 15 2" xfId="43811"/>
    <cellStyle name="Percent 4 15 2 2" xfId="43812"/>
    <cellStyle name="Percent 4 15 2 3" xfId="43813"/>
    <cellStyle name="Percent 4 15 3" xfId="43814"/>
    <cellStyle name="Percent 4 15 4" xfId="43815"/>
    <cellStyle name="Percent 4 16" xfId="43816"/>
    <cellStyle name="Percent 4 16 2" xfId="43817"/>
    <cellStyle name="Percent 4 16 2 2" xfId="43818"/>
    <cellStyle name="Percent 4 16 2 3" xfId="43819"/>
    <cellStyle name="Percent 4 16 3" xfId="43820"/>
    <cellStyle name="Percent 4 16 4" xfId="43821"/>
    <cellStyle name="Percent 4 17" xfId="43822"/>
    <cellStyle name="Percent 4 17 2" xfId="43823"/>
    <cellStyle name="Percent 4 17 3" xfId="43824"/>
    <cellStyle name="Percent 4 18" xfId="43825"/>
    <cellStyle name="Percent 4 19" xfId="43826"/>
    <cellStyle name="Percent 4 2" xfId="43827"/>
    <cellStyle name="Percent 4 2 10" xfId="43828"/>
    <cellStyle name="Percent 4 2 10 2" xfId="43829"/>
    <cellStyle name="Percent 4 2 10 2 2" xfId="43830"/>
    <cellStyle name="Percent 4 2 10 2 2 2" xfId="43831"/>
    <cellStyle name="Percent 4 2 10 2 2 3" xfId="43832"/>
    <cellStyle name="Percent 4 2 10 2 3" xfId="43833"/>
    <cellStyle name="Percent 4 2 10 2 4" xfId="43834"/>
    <cellStyle name="Percent 4 2 10 3" xfId="43835"/>
    <cellStyle name="Percent 4 2 10 3 2" xfId="43836"/>
    <cellStyle name="Percent 4 2 10 3 3" xfId="43837"/>
    <cellStyle name="Percent 4 2 10 4" xfId="43838"/>
    <cellStyle name="Percent 4 2 10 5" xfId="43839"/>
    <cellStyle name="Percent 4 2 11" xfId="43840"/>
    <cellStyle name="Percent 4 2 11 2" xfId="43841"/>
    <cellStyle name="Percent 4 2 11 2 2" xfId="43842"/>
    <cellStyle name="Percent 4 2 11 2 2 2" xfId="43843"/>
    <cellStyle name="Percent 4 2 11 2 2 3" xfId="43844"/>
    <cellStyle name="Percent 4 2 11 2 3" xfId="43845"/>
    <cellStyle name="Percent 4 2 11 2 4" xfId="43846"/>
    <cellStyle name="Percent 4 2 11 3" xfId="43847"/>
    <cellStyle name="Percent 4 2 11 3 2" xfId="43848"/>
    <cellStyle name="Percent 4 2 11 3 3" xfId="43849"/>
    <cellStyle name="Percent 4 2 11 4" xfId="43850"/>
    <cellStyle name="Percent 4 2 11 5" xfId="43851"/>
    <cellStyle name="Percent 4 2 12" xfId="43852"/>
    <cellStyle name="Percent 4 2 12 2" xfId="43853"/>
    <cellStyle name="Percent 4 2 12 2 2" xfId="43854"/>
    <cellStyle name="Percent 4 2 12 2 2 2" xfId="43855"/>
    <cellStyle name="Percent 4 2 12 2 2 3" xfId="43856"/>
    <cellStyle name="Percent 4 2 12 2 3" xfId="43857"/>
    <cellStyle name="Percent 4 2 12 2 4" xfId="43858"/>
    <cellStyle name="Percent 4 2 12 3" xfId="43859"/>
    <cellStyle name="Percent 4 2 12 3 2" xfId="43860"/>
    <cellStyle name="Percent 4 2 12 3 3" xfId="43861"/>
    <cellStyle name="Percent 4 2 12 4" xfId="43862"/>
    <cellStyle name="Percent 4 2 12 5" xfId="43863"/>
    <cellStyle name="Percent 4 2 13" xfId="43864"/>
    <cellStyle name="Percent 4 2 13 2" xfId="43865"/>
    <cellStyle name="Percent 4 2 13 2 2" xfId="43866"/>
    <cellStyle name="Percent 4 2 13 2 3" xfId="43867"/>
    <cellStyle name="Percent 4 2 13 3" xfId="43868"/>
    <cellStyle name="Percent 4 2 13 4" xfId="43869"/>
    <cellStyle name="Percent 4 2 14" xfId="43870"/>
    <cellStyle name="Percent 4 2 14 2" xfId="43871"/>
    <cellStyle name="Percent 4 2 14 2 2" xfId="43872"/>
    <cellStyle name="Percent 4 2 14 2 3" xfId="43873"/>
    <cellStyle name="Percent 4 2 14 3" xfId="43874"/>
    <cellStyle name="Percent 4 2 14 4" xfId="43875"/>
    <cellStyle name="Percent 4 2 15" xfId="43876"/>
    <cellStyle name="Percent 4 2 15 2" xfId="43877"/>
    <cellStyle name="Percent 4 2 15 3" xfId="43878"/>
    <cellStyle name="Percent 4 2 16" xfId="43879"/>
    <cellStyle name="Percent 4 2 17" xfId="43880"/>
    <cellStyle name="Percent 4 2 18" xfId="43881"/>
    <cellStyle name="Percent 4 2 2" xfId="43882"/>
    <cellStyle name="Percent 4 2 2 10" xfId="43883"/>
    <cellStyle name="Percent 4 2 2 10 2" xfId="43884"/>
    <cellStyle name="Percent 4 2 2 10 2 2" xfId="43885"/>
    <cellStyle name="Percent 4 2 2 10 2 2 2" xfId="43886"/>
    <cellStyle name="Percent 4 2 2 10 2 2 3" xfId="43887"/>
    <cellStyle name="Percent 4 2 2 10 2 3" xfId="43888"/>
    <cellStyle name="Percent 4 2 2 10 2 4" xfId="43889"/>
    <cellStyle name="Percent 4 2 2 10 3" xfId="43890"/>
    <cellStyle name="Percent 4 2 2 10 3 2" xfId="43891"/>
    <cellStyle name="Percent 4 2 2 10 3 3" xfId="43892"/>
    <cellStyle name="Percent 4 2 2 10 4" xfId="43893"/>
    <cellStyle name="Percent 4 2 2 10 5" xfId="43894"/>
    <cellStyle name="Percent 4 2 2 11" xfId="43895"/>
    <cellStyle name="Percent 4 2 2 11 2" xfId="43896"/>
    <cellStyle name="Percent 4 2 2 11 2 2" xfId="43897"/>
    <cellStyle name="Percent 4 2 2 11 2 3" xfId="43898"/>
    <cellStyle name="Percent 4 2 2 11 3" xfId="43899"/>
    <cellStyle name="Percent 4 2 2 11 4" xfId="43900"/>
    <cellStyle name="Percent 4 2 2 12" xfId="43901"/>
    <cellStyle name="Percent 4 2 2 12 2" xfId="43902"/>
    <cellStyle name="Percent 4 2 2 12 2 2" xfId="43903"/>
    <cellStyle name="Percent 4 2 2 12 2 3" xfId="43904"/>
    <cellStyle name="Percent 4 2 2 12 3" xfId="43905"/>
    <cellStyle name="Percent 4 2 2 12 4" xfId="43906"/>
    <cellStyle name="Percent 4 2 2 13" xfId="43907"/>
    <cellStyle name="Percent 4 2 2 13 2" xfId="43908"/>
    <cellStyle name="Percent 4 2 2 13 3" xfId="43909"/>
    <cellStyle name="Percent 4 2 2 14" xfId="43910"/>
    <cellStyle name="Percent 4 2 2 15" xfId="43911"/>
    <cellStyle name="Percent 4 2 2 16" xfId="43912"/>
    <cellStyle name="Percent 4 2 2 2" xfId="43913"/>
    <cellStyle name="Percent 4 2 2 2 10" xfId="43914"/>
    <cellStyle name="Percent 4 2 2 2 10 2" xfId="43915"/>
    <cellStyle name="Percent 4 2 2 2 10 2 2" xfId="43916"/>
    <cellStyle name="Percent 4 2 2 2 10 2 3" xfId="43917"/>
    <cellStyle name="Percent 4 2 2 2 10 3" xfId="43918"/>
    <cellStyle name="Percent 4 2 2 2 10 4" xfId="43919"/>
    <cellStyle name="Percent 4 2 2 2 11" xfId="43920"/>
    <cellStyle name="Percent 4 2 2 2 11 2" xfId="43921"/>
    <cellStyle name="Percent 4 2 2 2 11 3" xfId="43922"/>
    <cellStyle name="Percent 4 2 2 2 12" xfId="43923"/>
    <cellStyle name="Percent 4 2 2 2 13" xfId="43924"/>
    <cellStyle name="Percent 4 2 2 2 14" xfId="43925"/>
    <cellStyle name="Percent 4 2 2 2 2" xfId="43926"/>
    <cellStyle name="Percent 4 2 2 2 2 10" xfId="43927"/>
    <cellStyle name="Percent 4 2 2 2 2 2" xfId="43928"/>
    <cellStyle name="Percent 4 2 2 2 2 2 2" xfId="43929"/>
    <cellStyle name="Percent 4 2 2 2 2 2 2 2" xfId="43930"/>
    <cellStyle name="Percent 4 2 2 2 2 2 2 2 2" xfId="43931"/>
    <cellStyle name="Percent 4 2 2 2 2 2 2 2 3" xfId="43932"/>
    <cellStyle name="Percent 4 2 2 2 2 2 2 3" xfId="43933"/>
    <cellStyle name="Percent 4 2 2 2 2 2 2 4" xfId="43934"/>
    <cellStyle name="Percent 4 2 2 2 2 2 3" xfId="43935"/>
    <cellStyle name="Percent 4 2 2 2 2 2 3 2" xfId="43936"/>
    <cellStyle name="Percent 4 2 2 2 2 2 3 3" xfId="43937"/>
    <cellStyle name="Percent 4 2 2 2 2 2 4" xfId="43938"/>
    <cellStyle name="Percent 4 2 2 2 2 2 5" xfId="43939"/>
    <cellStyle name="Percent 4 2 2 2 2 3" xfId="43940"/>
    <cellStyle name="Percent 4 2 2 2 2 3 2" xfId="43941"/>
    <cellStyle name="Percent 4 2 2 2 2 3 2 2" xfId="43942"/>
    <cellStyle name="Percent 4 2 2 2 2 3 2 2 2" xfId="43943"/>
    <cellStyle name="Percent 4 2 2 2 2 3 2 2 3" xfId="43944"/>
    <cellStyle name="Percent 4 2 2 2 2 3 2 3" xfId="43945"/>
    <cellStyle name="Percent 4 2 2 2 2 3 2 4" xfId="43946"/>
    <cellStyle name="Percent 4 2 2 2 2 3 3" xfId="43947"/>
    <cellStyle name="Percent 4 2 2 2 2 3 3 2" xfId="43948"/>
    <cellStyle name="Percent 4 2 2 2 2 3 3 3" xfId="43949"/>
    <cellStyle name="Percent 4 2 2 2 2 3 4" xfId="43950"/>
    <cellStyle name="Percent 4 2 2 2 2 3 5" xfId="43951"/>
    <cellStyle name="Percent 4 2 2 2 2 4" xfId="43952"/>
    <cellStyle name="Percent 4 2 2 2 2 4 2" xfId="43953"/>
    <cellStyle name="Percent 4 2 2 2 2 4 2 2" xfId="43954"/>
    <cellStyle name="Percent 4 2 2 2 2 4 2 2 2" xfId="43955"/>
    <cellStyle name="Percent 4 2 2 2 2 4 2 2 3" xfId="43956"/>
    <cellStyle name="Percent 4 2 2 2 2 4 2 3" xfId="43957"/>
    <cellStyle name="Percent 4 2 2 2 2 4 2 4" xfId="43958"/>
    <cellStyle name="Percent 4 2 2 2 2 4 3" xfId="43959"/>
    <cellStyle name="Percent 4 2 2 2 2 4 3 2" xfId="43960"/>
    <cellStyle name="Percent 4 2 2 2 2 4 3 3" xfId="43961"/>
    <cellStyle name="Percent 4 2 2 2 2 4 4" xfId="43962"/>
    <cellStyle name="Percent 4 2 2 2 2 4 5" xfId="43963"/>
    <cellStyle name="Percent 4 2 2 2 2 5" xfId="43964"/>
    <cellStyle name="Percent 4 2 2 2 2 5 2" xfId="43965"/>
    <cellStyle name="Percent 4 2 2 2 2 5 2 2" xfId="43966"/>
    <cellStyle name="Percent 4 2 2 2 2 5 2 2 2" xfId="43967"/>
    <cellStyle name="Percent 4 2 2 2 2 5 2 2 3" xfId="43968"/>
    <cellStyle name="Percent 4 2 2 2 2 5 2 3" xfId="43969"/>
    <cellStyle name="Percent 4 2 2 2 2 5 2 4" xfId="43970"/>
    <cellStyle name="Percent 4 2 2 2 2 5 3" xfId="43971"/>
    <cellStyle name="Percent 4 2 2 2 2 5 3 2" xfId="43972"/>
    <cellStyle name="Percent 4 2 2 2 2 5 3 3" xfId="43973"/>
    <cellStyle name="Percent 4 2 2 2 2 5 4" xfId="43974"/>
    <cellStyle name="Percent 4 2 2 2 2 5 5" xfId="43975"/>
    <cellStyle name="Percent 4 2 2 2 2 6" xfId="43976"/>
    <cellStyle name="Percent 4 2 2 2 2 6 2" xfId="43977"/>
    <cellStyle name="Percent 4 2 2 2 2 6 2 2" xfId="43978"/>
    <cellStyle name="Percent 4 2 2 2 2 6 2 3" xfId="43979"/>
    <cellStyle name="Percent 4 2 2 2 2 6 3" xfId="43980"/>
    <cellStyle name="Percent 4 2 2 2 2 6 4" xfId="43981"/>
    <cellStyle name="Percent 4 2 2 2 2 7" xfId="43982"/>
    <cellStyle name="Percent 4 2 2 2 2 7 2" xfId="43983"/>
    <cellStyle name="Percent 4 2 2 2 2 7 3" xfId="43984"/>
    <cellStyle name="Percent 4 2 2 2 2 8" xfId="43985"/>
    <cellStyle name="Percent 4 2 2 2 2 9" xfId="43986"/>
    <cellStyle name="Percent 4 2 2 2 3" xfId="43987"/>
    <cellStyle name="Percent 4 2 2 2 3 2" xfId="43988"/>
    <cellStyle name="Percent 4 2 2 2 3 2 2" xfId="43989"/>
    <cellStyle name="Percent 4 2 2 2 3 2 2 2" xfId="43990"/>
    <cellStyle name="Percent 4 2 2 2 3 2 2 2 2" xfId="43991"/>
    <cellStyle name="Percent 4 2 2 2 3 2 2 2 3" xfId="43992"/>
    <cellStyle name="Percent 4 2 2 2 3 2 2 3" xfId="43993"/>
    <cellStyle name="Percent 4 2 2 2 3 2 2 4" xfId="43994"/>
    <cellStyle name="Percent 4 2 2 2 3 2 3" xfId="43995"/>
    <cellStyle name="Percent 4 2 2 2 3 2 3 2" xfId="43996"/>
    <cellStyle name="Percent 4 2 2 2 3 2 3 3" xfId="43997"/>
    <cellStyle name="Percent 4 2 2 2 3 2 4" xfId="43998"/>
    <cellStyle name="Percent 4 2 2 2 3 2 5" xfId="43999"/>
    <cellStyle name="Percent 4 2 2 2 3 3" xfId="44000"/>
    <cellStyle name="Percent 4 2 2 2 3 3 2" xfId="44001"/>
    <cellStyle name="Percent 4 2 2 2 3 3 2 2" xfId="44002"/>
    <cellStyle name="Percent 4 2 2 2 3 3 2 3" xfId="44003"/>
    <cellStyle name="Percent 4 2 2 2 3 3 3" xfId="44004"/>
    <cellStyle name="Percent 4 2 2 2 3 3 4" xfId="44005"/>
    <cellStyle name="Percent 4 2 2 2 3 4" xfId="44006"/>
    <cellStyle name="Percent 4 2 2 2 3 4 2" xfId="44007"/>
    <cellStyle name="Percent 4 2 2 2 3 4 3" xfId="44008"/>
    <cellStyle name="Percent 4 2 2 2 3 5" xfId="44009"/>
    <cellStyle name="Percent 4 2 2 2 3 6" xfId="44010"/>
    <cellStyle name="Percent 4 2 2 2 4" xfId="44011"/>
    <cellStyle name="Percent 4 2 2 2 4 2" xfId="44012"/>
    <cellStyle name="Percent 4 2 2 2 4 2 2" xfId="44013"/>
    <cellStyle name="Percent 4 2 2 2 4 2 2 2" xfId="44014"/>
    <cellStyle name="Percent 4 2 2 2 4 2 2 3" xfId="44015"/>
    <cellStyle name="Percent 4 2 2 2 4 2 3" xfId="44016"/>
    <cellStyle name="Percent 4 2 2 2 4 2 4" xfId="44017"/>
    <cellStyle name="Percent 4 2 2 2 4 3" xfId="44018"/>
    <cellStyle name="Percent 4 2 2 2 4 3 2" xfId="44019"/>
    <cellStyle name="Percent 4 2 2 2 4 3 3" xfId="44020"/>
    <cellStyle name="Percent 4 2 2 2 4 4" xfId="44021"/>
    <cellStyle name="Percent 4 2 2 2 4 5" xfId="44022"/>
    <cellStyle name="Percent 4 2 2 2 5" xfId="44023"/>
    <cellStyle name="Percent 4 2 2 2 5 2" xfId="44024"/>
    <cellStyle name="Percent 4 2 2 2 5 2 2" xfId="44025"/>
    <cellStyle name="Percent 4 2 2 2 5 2 2 2" xfId="44026"/>
    <cellStyle name="Percent 4 2 2 2 5 2 2 3" xfId="44027"/>
    <cellStyle name="Percent 4 2 2 2 5 2 3" xfId="44028"/>
    <cellStyle name="Percent 4 2 2 2 5 2 4" xfId="44029"/>
    <cellStyle name="Percent 4 2 2 2 5 3" xfId="44030"/>
    <cellStyle name="Percent 4 2 2 2 5 3 2" xfId="44031"/>
    <cellStyle name="Percent 4 2 2 2 5 3 3" xfId="44032"/>
    <cellStyle name="Percent 4 2 2 2 5 4" xfId="44033"/>
    <cellStyle name="Percent 4 2 2 2 5 5" xfId="44034"/>
    <cellStyle name="Percent 4 2 2 2 6" xfId="44035"/>
    <cellStyle name="Percent 4 2 2 2 6 2" xfId="44036"/>
    <cellStyle name="Percent 4 2 2 2 6 2 2" xfId="44037"/>
    <cellStyle name="Percent 4 2 2 2 6 2 2 2" xfId="44038"/>
    <cellStyle name="Percent 4 2 2 2 6 2 2 3" xfId="44039"/>
    <cellStyle name="Percent 4 2 2 2 6 2 3" xfId="44040"/>
    <cellStyle name="Percent 4 2 2 2 6 2 4" xfId="44041"/>
    <cellStyle name="Percent 4 2 2 2 6 3" xfId="44042"/>
    <cellStyle name="Percent 4 2 2 2 6 3 2" xfId="44043"/>
    <cellStyle name="Percent 4 2 2 2 6 3 3" xfId="44044"/>
    <cellStyle name="Percent 4 2 2 2 6 4" xfId="44045"/>
    <cellStyle name="Percent 4 2 2 2 6 5" xfId="44046"/>
    <cellStyle name="Percent 4 2 2 2 7" xfId="44047"/>
    <cellStyle name="Percent 4 2 2 2 7 2" xfId="44048"/>
    <cellStyle name="Percent 4 2 2 2 7 2 2" xfId="44049"/>
    <cellStyle name="Percent 4 2 2 2 7 2 2 2" xfId="44050"/>
    <cellStyle name="Percent 4 2 2 2 7 2 2 3" xfId="44051"/>
    <cellStyle name="Percent 4 2 2 2 7 2 3" xfId="44052"/>
    <cellStyle name="Percent 4 2 2 2 7 2 4" xfId="44053"/>
    <cellStyle name="Percent 4 2 2 2 7 3" xfId="44054"/>
    <cellStyle name="Percent 4 2 2 2 7 3 2" xfId="44055"/>
    <cellStyle name="Percent 4 2 2 2 7 3 3" xfId="44056"/>
    <cellStyle name="Percent 4 2 2 2 7 4" xfId="44057"/>
    <cellStyle name="Percent 4 2 2 2 7 5" xfId="44058"/>
    <cellStyle name="Percent 4 2 2 2 8" xfId="44059"/>
    <cellStyle name="Percent 4 2 2 2 8 2" xfId="44060"/>
    <cellStyle name="Percent 4 2 2 2 8 2 2" xfId="44061"/>
    <cellStyle name="Percent 4 2 2 2 8 2 2 2" xfId="44062"/>
    <cellStyle name="Percent 4 2 2 2 8 2 2 3" xfId="44063"/>
    <cellStyle name="Percent 4 2 2 2 8 2 3" xfId="44064"/>
    <cellStyle name="Percent 4 2 2 2 8 2 4" xfId="44065"/>
    <cellStyle name="Percent 4 2 2 2 8 3" xfId="44066"/>
    <cellStyle name="Percent 4 2 2 2 8 3 2" xfId="44067"/>
    <cellStyle name="Percent 4 2 2 2 8 3 3" xfId="44068"/>
    <cellStyle name="Percent 4 2 2 2 8 4" xfId="44069"/>
    <cellStyle name="Percent 4 2 2 2 8 5" xfId="44070"/>
    <cellStyle name="Percent 4 2 2 2 9" xfId="44071"/>
    <cellStyle name="Percent 4 2 2 2 9 2" xfId="44072"/>
    <cellStyle name="Percent 4 2 2 2 9 2 2" xfId="44073"/>
    <cellStyle name="Percent 4 2 2 2 9 2 3" xfId="44074"/>
    <cellStyle name="Percent 4 2 2 2 9 3" xfId="44075"/>
    <cellStyle name="Percent 4 2 2 2 9 4" xfId="44076"/>
    <cellStyle name="Percent 4 2 2 3" xfId="44077"/>
    <cellStyle name="Percent 4 2 2 3 10" xfId="44078"/>
    <cellStyle name="Percent 4 2 2 3 2" xfId="44079"/>
    <cellStyle name="Percent 4 2 2 3 2 2" xfId="44080"/>
    <cellStyle name="Percent 4 2 2 3 2 2 2" xfId="44081"/>
    <cellStyle name="Percent 4 2 2 3 2 2 2 2" xfId="44082"/>
    <cellStyle name="Percent 4 2 2 3 2 2 2 3" xfId="44083"/>
    <cellStyle name="Percent 4 2 2 3 2 2 3" xfId="44084"/>
    <cellStyle name="Percent 4 2 2 3 2 2 4" xfId="44085"/>
    <cellStyle name="Percent 4 2 2 3 2 3" xfId="44086"/>
    <cellStyle name="Percent 4 2 2 3 2 3 2" xfId="44087"/>
    <cellStyle name="Percent 4 2 2 3 2 3 3" xfId="44088"/>
    <cellStyle name="Percent 4 2 2 3 2 4" xfId="44089"/>
    <cellStyle name="Percent 4 2 2 3 2 5" xfId="44090"/>
    <cellStyle name="Percent 4 2 2 3 3" xfId="44091"/>
    <cellStyle name="Percent 4 2 2 3 3 2" xfId="44092"/>
    <cellStyle name="Percent 4 2 2 3 3 2 2" xfId="44093"/>
    <cellStyle name="Percent 4 2 2 3 3 2 2 2" xfId="44094"/>
    <cellStyle name="Percent 4 2 2 3 3 2 2 3" xfId="44095"/>
    <cellStyle name="Percent 4 2 2 3 3 2 3" xfId="44096"/>
    <cellStyle name="Percent 4 2 2 3 3 2 4" xfId="44097"/>
    <cellStyle name="Percent 4 2 2 3 3 3" xfId="44098"/>
    <cellStyle name="Percent 4 2 2 3 3 3 2" xfId="44099"/>
    <cellStyle name="Percent 4 2 2 3 3 3 3" xfId="44100"/>
    <cellStyle name="Percent 4 2 2 3 3 4" xfId="44101"/>
    <cellStyle name="Percent 4 2 2 3 3 5" xfId="44102"/>
    <cellStyle name="Percent 4 2 2 3 4" xfId="44103"/>
    <cellStyle name="Percent 4 2 2 3 4 2" xfId="44104"/>
    <cellStyle name="Percent 4 2 2 3 4 2 2" xfId="44105"/>
    <cellStyle name="Percent 4 2 2 3 4 2 2 2" xfId="44106"/>
    <cellStyle name="Percent 4 2 2 3 4 2 2 3" xfId="44107"/>
    <cellStyle name="Percent 4 2 2 3 4 2 3" xfId="44108"/>
    <cellStyle name="Percent 4 2 2 3 4 2 4" xfId="44109"/>
    <cellStyle name="Percent 4 2 2 3 4 3" xfId="44110"/>
    <cellStyle name="Percent 4 2 2 3 4 3 2" xfId="44111"/>
    <cellStyle name="Percent 4 2 2 3 4 3 3" xfId="44112"/>
    <cellStyle name="Percent 4 2 2 3 4 4" xfId="44113"/>
    <cellStyle name="Percent 4 2 2 3 4 5" xfId="44114"/>
    <cellStyle name="Percent 4 2 2 3 5" xfId="44115"/>
    <cellStyle name="Percent 4 2 2 3 5 2" xfId="44116"/>
    <cellStyle name="Percent 4 2 2 3 5 2 2" xfId="44117"/>
    <cellStyle name="Percent 4 2 2 3 5 2 2 2" xfId="44118"/>
    <cellStyle name="Percent 4 2 2 3 5 2 2 3" xfId="44119"/>
    <cellStyle name="Percent 4 2 2 3 5 2 3" xfId="44120"/>
    <cellStyle name="Percent 4 2 2 3 5 2 4" xfId="44121"/>
    <cellStyle name="Percent 4 2 2 3 5 3" xfId="44122"/>
    <cellStyle name="Percent 4 2 2 3 5 3 2" xfId="44123"/>
    <cellStyle name="Percent 4 2 2 3 5 3 3" xfId="44124"/>
    <cellStyle name="Percent 4 2 2 3 5 4" xfId="44125"/>
    <cellStyle name="Percent 4 2 2 3 5 5" xfId="44126"/>
    <cellStyle name="Percent 4 2 2 3 6" xfId="44127"/>
    <cellStyle name="Percent 4 2 2 3 6 2" xfId="44128"/>
    <cellStyle name="Percent 4 2 2 3 6 2 2" xfId="44129"/>
    <cellStyle name="Percent 4 2 2 3 6 2 3" xfId="44130"/>
    <cellStyle name="Percent 4 2 2 3 6 3" xfId="44131"/>
    <cellStyle name="Percent 4 2 2 3 6 4" xfId="44132"/>
    <cellStyle name="Percent 4 2 2 3 7" xfId="44133"/>
    <cellStyle name="Percent 4 2 2 3 7 2" xfId="44134"/>
    <cellStyle name="Percent 4 2 2 3 7 3" xfId="44135"/>
    <cellStyle name="Percent 4 2 2 3 8" xfId="44136"/>
    <cellStyle name="Percent 4 2 2 3 9" xfId="44137"/>
    <cellStyle name="Percent 4 2 2 4" xfId="44138"/>
    <cellStyle name="Percent 4 2 2 4 2" xfId="44139"/>
    <cellStyle name="Percent 4 2 2 4 2 2" xfId="44140"/>
    <cellStyle name="Percent 4 2 2 4 2 2 2" xfId="44141"/>
    <cellStyle name="Percent 4 2 2 4 2 2 2 2" xfId="44142"/>
    <cellStyle name="Percent 4 2 2 4 2 2 2 3" xfId="44143"/>
    <cellStyle name="Percent 4 2 2 4 2 2 3" xfId="44144"/>
    <cellStyle name="Percent 4 2 2 4 2 2 4" xfId="44145"/>
    <cellStyle name="Percent 4 2 2 4 2 3" xfId="44146"/>
    <cellStyle name="Percent 4 2 2 4 2 3 2" xfId="44147"/>
    <cellStyle name="Percent 4 2 2 4 2 3 3" xfId="44148"/>
    <cellStyle name="Percent 4 2 2 4 2 4" xfId="44149"/>
    <cellStyle name="Percent 4 2 2 4 2 5" xfId="44150"/>
    <cellStyle name="Percent 4 2 2 4 3" xfId="44151"/>
    <cellStyle name="Percent 4 2 2 4 3 2" xfId="44152"/>
    <cellStyle name="Percent 4 2 2 4 3 2 2" xfId="44153"/>
    <cellStyle name="Percent 4 2 2 4 3 2 2 2" xfId="44154"/>
    <cellStyle name="Percent 4 2 2 4 3 2 2 3" xfId="44155"/>
    <cellStyle name="Percent 4 2 2 4 3 2 3" xfId="44156"/>
    <cellStyle name="Percent 4 2 2 4 3 2 4" xfId="44157"/>
    <cellStyle name="Percent 4 2 2 4 3 3" xfId="44158"/>
    <cellStyle name="Percent 4 2 2 4 3 3 2" xfId="44159"/>
    <cellStyle name="Percent 4 2 2 4 3 3 3" xfId="44160"/>
    <cellStyle name="Percent 4 2 2 4 3 4" xfId="44161"/>
    <cellStyle name="Percent 4 2 2 4 3 5" xfId="44162"/>
    <cellStyle name="Percent 4 2 2 4 4" xfId="44163"/>
    <cellStyle name="Percent 4 2 2 4 4 2" xfId="44164"/>
    <cellStyle name="Percent 4 2 2 4 4 2 2" xfId="44165"/>
    <cellStyle name="Percent 4 2 2 4 4 2 2 2" xfId="44166"/>
    <cellStyle name="Percent 4 2 2 4 4 2 2 3" xfId="44167"/>
    <cellStyle name="Percent 4 2 2 4 4 2 3" xfId="44168"/>
    <cellStyle name="Percent 4 2 2 4 4 2 4" xfId="44169"/>
    <cellStyle name="Percent 4 2 2 4 4 3" xfId="44170"/>
    <cellStyle name="Percent 4 2 2 4 4 3 2" xfId="44171"/>
    <cellStyle name="Percent 4 2 2 4 4 3 3" xfId="44172"/>
    <cellStyle name="Percent 4 2 2 4 4 4" xfId="44173"/>
    <cellStyle name="Percent 4 2 2 4 4 5" xfId="44174"/>
    <cellStyle name="Percent 4 2 2 4 5" xfId="44175"/>
    <cellStyle name="Percent 4 2 2 4 5 2" xfId="44176"/>
    <cellStyle name="Percent 4 2 2 4 5 2 2" xfId="44177"/>
    <cellStyle name="Percent 4 2 2 4 5 2 3" xfId="44178"/>
    <cellStyle name="Percent 4 2 2 4 5 3" xfId="44179"/>
    <cellStyle name="Percent 4 2 2 4 5 4" xfId="44180"/>
    <cellStyle name="Percent 4 2 2 4 6" xfId="44181"/>
    <cellStyle name="Percent 4 2 2 4 6 2" xfId="44182"/>
    <cellStyle name="Percent 4 2 2 4 6 3" xfId="44183"/>
    <cellStyle name="Percent 4 2 2 4 7" xfId="44184"/>
    <cellStyle name="Percent 4 2 2 4 8" xfId="44185"/>
    <cellStyle name="Percent 4 2 2 4 9" xfId="44186"/>
    <cellStyle name="Percent 4 2 2 5" xfId="44187"/>
    <cellStyle name="Percent 4 2 2 5 2" xfId="44188"/>
    <cellStyle name="Percent 4 2 2 5 2 2" xfId="44189"/>
    <cellStyle name="Percent 4 2 2 5 2 2 2" xfId="44190"/>
    <cellStyle name="Percent 4 2 2 5 2 2 2 2" xfId="44191"/>
    <cellStyle name="Percent 4 2 2 5 2 2 2 3" xfId="44192"/>
    <cellStyle name="Percent 4 2 2 5 2 2 3" xfId="44193"/>
    <cellStyle name="Percent 4 2 2 5 2 2 4" xfId="44194"/>
    <cellStyle name="Percent 4 2 2 5 2 3" xfId="44195"/>
    <cellStyle name="Percent 4 2 2 5 2 3 2" xfId="44196"/>
    <cellStyle name="Percent 4 2 2 5 2 3 3" xfId="44197"/>
    <cellStyle name="Percent 4 2 2 5 2 4" xfId="44198"/>
    <cellStyle name="Percent 4 2 2 5 2 5" xfId="44199"/>
    <cellStyle name="Percent 4 2 2 5 3" xfId="44200"/>
    <cellStyle name="Percent 4 2 2 5 3 2" xfId="44201"/>
    <cellStyle name="Percent 4 2 2 5 3 2 2" xfId="44202"/>
    <cellStyle name="Percent 4 2 2 5 3 2 3" xfId="44203"/>
    <cellStyle name="Percent 4 2 2 5 3 3" xfId="44204"/>
    <cellStyle name="Percent 4 2 2 5 3 4" xfId="44205"/>
    <cellStyle name="Percent 4 2 2 5 4" xfId="44206"/>
    <cellStyle name="Percent 4 2 2 5 4 2" xfId="44207"/>
    <cellStyle name="Percent 4 2 2 5 4 3" xfId="44208"/>
    <cellStyle name="Percent 4 2 2 5 5" xfId="44209"/>
    <cellStyle name="Percent 4 2 2 5 6" xfId="44210"/>
    <cellStyle name="Percent 4 2 2 6" xfId="44211"/>
    <cellStyle name="Percent 4 2 2 6 2" xfId="44212"/>
    <cellStyle name="Percent 4 2 2 6 2 2" xfId="44213"/>
    <cellStyle name="Percent 4 2 2 6 2 2 2" xfId="44214"/>
    <cellStyle name="Percent 4 2 2 6 2 2 3" xfId="44215"/>
    <cellStyle name="Percent 4 2 2 6 2 3" xfId="44216"/>
    <cellStyle name="Percent 4 2 2 6 2 4" xfId="44217"/>
    <cellStyle name="Percent 4 2 2 6 3" xfId="44218"/>
    <cellStyle name="Percent 4 2 2 6 3 2" xfId="44219"/>
    <cellStyle name="Percent 4 2 2 6 3 3" xfId="44220"/>
    <cellStyle name="Percent 4 2 2 6 4" xfId="44221"/>
    <cellStyle name="Percent 4 2 2 6 5" xfId="44222"/>
    <cellStyle name="Percent 4 2 2 7" xfId="44223"/>
    <cellStyle name="Percent 4 2 2 7 2" xfId="44224"/>
    <cellStyle name="Percent 4 2 2 7 2 2" xfId="44225"/>
    <cellStyle name="Percent 4 2 2 7 2 2 2" xfId="44226"/>
    <cellStyle name="Percent 4 2 2 7 2 2 3" xfId="44227"/>
    <cellStyle name="Percent 4 2 2 7 2 3" xfId="44228"/>
    <cellStyle name="Percent 4 2 2 7 2 4" xfId="44229"/>
    <cellStyle name="Percent 4 2 2 7 3" xfId="44230"/>
    <cellStyle name="Percent 4 2 2 7 3 2" xfId="44231"/>
    <cellStyle name="Percent 4 2 2 7 3 3" xfId="44232"/>
    <cellStyle name="Percent 4 2 2 7 4" xfId="44233"/>
    <cellStyle name="Percent 4 2 2 7 5" xfId="44234"/>
    <cellStyle name="Percent 4 2 2 8" xfId="44235"/>
    <cellStyle name="Percent 4 2 2 8 2" xfId="44236"/>
    <cellStyle name="Percent 4 2 2 8 2 2" xfId="44237"/>
    <cellStyle name="Percent 4 2 2 8 2 2 2" xfId="44238"/>
    <cellStyle name="Percent 4 2 2 8 2 2 3" xfId="44239"/>
    <cellStyle name="Percent 4 2 2 8 2 3" xfId="44240"/>
    <cellStyle name="Percent 4 2 2 8 2 4" xfId="44241"/>
    <cellStyle name="Percent 4 2 2 8 3" xfId="44242"/>
    <cellStyle name="Percent 4 2 2 8 3 2" xfId="44243"/>
    <cellStyle name="Percent 4 2 2 8 3 3" xfId="44244"/>
    <cellStyle name="Percent 4 2 2 8 4" xfId="44245"/>
    <cellStyle name="Percent 4 2 2 8 5" xfId="44246"/>
    <cellStyle name="Percent 4 2 2 9" xfId="44247"/>
    <cellStyle name="Percent 4 2 2 9 2" xfId="44248"/>
    <cellStyle name="Percent 4 2 2 9 2 2" xfId="44249"/>
    <cellStyle name="Percent 4 2 2 9 2 2 2" xfId="44250"/>
    <cellStyle name="Percent 4 2 2 9 2 2 3" xfId="44251"/>
    <cellStyle name="Percent 4 2 2 9 2 3" xfId="44252"/>
    <cellStyle name="Percent 4 2 2 9 2 4" xfId="44253"/>
    <cellStyle name="Percent 4 2 2 9 3" xfId="44254"/>
    <cellStyle name="Percent 4 2 2 9 3 2" xfId="44255"/>
    <cellStyle name="Percent 4 2 2 9 3 3" xfId="44256"/>
    <cellStyle name="Percent 4 2 2 9 4" xfId="44257"/>
    <cellStyle name="Percent 4 2 2 9 5" xfId="44258"/>
    <cellStyle name="Percent 4 2 3" xfId="44259"/>
    <cellStyle name="Percent 4 2 3 10" xfId="44260"/>
    <cellStyle name="Percent 4 2 3 10 2" xfId="44261"/>
    <cellStyle name="Percent 4 2 3 10 2 2" xfId="44262"/>
    <cellStyle name="Percent 4 2 3 10 2 3" xfId="44263"/>
    <cellStyle name="Percent 4 2 3 10 3" xfId="44264"/>
    <cellStyle name="Percent 4 2 3 10 4" xfId="44265"/>
    <cellStyle name="Percent 4 2 3 11" xfId="44266"/>
    <cellStyle name="Percent 4 2 3 11 2" xfId="44267"/>
    <cellStyle name="Percent 4 2 3 11 2 2" xfId="44268"/>
    <cellStyle name="Percent 4 2 3 11 2 3" xfId="44269"/>
    <cellStyle name="Percent 4 2 3 11 3" xfId="44270"/>
    <cellStyle name="Percent 4 2 3 11 4" xfId="44271"/>
    <cellStyle name="Percent 4 2 3 12" xfId="44272"/>
    <cellStyle name="Percent 4 2 3 12 2" xfId="44273"/>
    <cellStyle name="Percent 4 2 3 12 3" xfId="44274"/>
    <cellStyle name="Percent 4 2 3 13" xfId="44275"/>
    <cellStyle name="Percent 4 2 3 14" xfId="44276"/>
    <cellStyle name="Percent 4 2 3 15" xfId="44277"/>
    <cellStyle name="Percent 4 2 3 2" xfId="44278"/>
    <cellStyle name="Percent 4 2 3 2 10" xfId="44279"/>
    <cellStyle name="Percent 4 2 3 2 2" xfId="44280"/>
    <cellStyle name="Percent 4 2 3 2 2 2" xfId="44281"/>
    <cellStyle name="Percent 4 2 3 2 2 2 2" xfId="44282"/>
    <cellStyle name="Percent 4 2 3 2 2 2 2 2" xfId="44283"/>
    <cellStyle name="Percent 4 2 3 2 2 2 2 3" xfId="44284"/>
    <cellStyle name="Percent 4 2 3 2 2 2 3" xfId="44285"/>
    <cellStyle name="Percent 4 2 3 2 2 2 4" xfId="44286"/>
    <cellStyle name="Percent 4 2 3 2 2 3" xfId="44287"/>
    <cellStyle name="Percent 4 2 3 2 2 3 2" xfId="44288"/>
    <cellStyle name="Percent 4 2 3 2 2 3 3" xfId="44289"/>
    <cellStyle name="Percent 4 2 3 2 2 4" xfId="44290"/>
    <cellStyle name="Percent 4 2 3 2 2 5" xfId="44291"/>
    <cellStyle name="Percent 4 2 3 2 3" xfId="44292"/>
    <cellStyle name="Percent 4 2 3 2 3 2" xfId="44293"/>
    <cellStyle name="Percent 4 2 3 2 3 2 2" xfId="44294"/>
    <cellStyle name="Percent 4 2 3 2 3 2 2 2" xfId="44295"/>
    <cellStyle name="Percent 4 2 3 2 3 2 2 3" xfId="44296"/>
    <cellStyle name="Percent 4 2 3 2 3 2 3" xfId="44297"/>
    <cellStyle name="Percent 4 2 3 2 3 2 4" xfId="44298"/>
    <cellStyle name="Percent 4 2 3 2 3 3" xfId="44299"/>
    <cellStyle name="Percent 4 2 3 2 3 3 2" xfId="44300"/>
    <cellStyle name="Percent 4 2 3 2 3 3 3" xfId="44301"/>
    <cellStyle name="Percent 4 2 3 2 3 4" xfId="44302"/>
    <cellStyle name="Percent 4 2 3 2 3 5" xfId="44303"/>
    <cellStyle name="Percent 4 2 3 2 4" xfId="44304"/>
    <cellStyle name="Percent 4 2 3 2 4 2" xfId="44305"/>
    <cellStyle name="Percent 4 2 3 2 4 2 2" xfId="44306"/>
    <cellStyle name="Percent 4 2 3 2 4 2 2 2" xfId="44307"/>
    <cellStyle name="Percent 4 2 3 2 4 2 2 3" xfId="44308"/>
    <cellStyle name="Percent 4 2 3 2 4 2 3" xfId="44309"/>
    <cellStyle name="Percent 4 2 3 2 4 2 4" xfId="44310"/>
    <cellStyle name="Percent 4 2 3 2 4 3" xfId="44311"/>
    <cellStyle name="Percent 4 2 3 2 4 3 2" xfId="44312"/>
    <cellStyle name="Percent 4 2 3 2 4 3 3" xfId="44313"/>
    <cellStyle name="Percent 4 2 3 2 4 4" xfId="44314"/>
    <cellStyle name="Percent 4 2 3 2 4 5" xfId="44315"/>
    <cellStyle name="Percent 4 2 3 2 5" xfId="44316"/>
    <cellStyle name="Percent 4 2 3 2 5 2" xfId="44317"/>
    <cellStyle name="Percent 4 2 3 2 5 2 2" xfId="44318"/>
    <cellStyle name="Percent 4 2 3 2 5 2 2 2" xfId="44319"/>
    <cellStyle name="Percent 4 2 3 2 5 2 2 3" xfId="44320"/>
    <cellStyle name="Percent 4 2 3 2 5 2 3" xfId="44321"/>
    <cellStyle name="Percent 4 2 3 2 5 2 4" xfId="44322"/>
    <cellStyle name="Percent 4 2 3 2 5 3" xfId="44323"/>
    <cellStyle name="Percent 4 2 3 2 5 3 2" xfId="44324"/>
    <cellStyle name="Percent 4 2 3 2 5 3 3" xfId="44325"/>
    <cellStyle name="Percent 4 2 3 2 5 4" xfId="44326"/>
    <cellStyle name="Percent 4 2 3 2 5 5" xfId="44327"/>
    <cellStyle name="Percent 4 2 3 2 6" xfId="44328"/>
    <cellStyle name="Percent 4 2 3 2 6 2" xfId="44329"/>
    <cellStyle name="Percent 4 2 3 2 6 2 2" xfId="44330"/>
    <cellStyle name="Percent 4 2 3 2 6 2 3" xfId="44331"/>
    <cellStyle name="Percent 4 2 3 2 6 3" xfId="44332"/>
    <cellStyle name="Percent 4 2 3 2 6 4" xfId="44333"/>
    <cellStyle name="Percent 4 2 3 2 7" xfId="44334"/>
    <cellStyle name="Percent 4 2 3 2 7 2" xfId="44335"/>
    <cellStyle name="Percent 4 2 3 2 7 3" xfId="44336"/>
    <cellStyle name="Percent 4 2 3 2 8" xfId="44337"/>
    <cellStyle name="Percent 4 2 3 2 9" xfId="44338"/>
    <cellStyle name="Percent 4 2 3 3" xfId="44339"/>
    <cellStyle name="Percent 4 2 3 3 2" xfId="44340"/>
    <cellStyle name="Percent 4 2 3 3 2 2" xfId="44341"/>
    <cellStyle name="Percent 4 2 3 3 2 2 2" xfId="44342"/>
    <cellStyle name="Percent 4 2 3 3 2 2 2 2" xfId="44343"/>
    <cellStyle name="Percent 4 2 3 3 2 2 2 3" xfId="44344"/>
    <cellStyle name="Percent 4 2 3 3 2 2 3" xfId="44345"/>
    <cellStyle name="Percent 4 2 3 3 2 2 4" xfId="44346"/>
    <cellStyle name="Percent 4 2 3 3 2 3" xfId="44347"/>
    <cellStyle name="Percent 4 2 3 3 2 3 2" xfId="44348"/>
    <cellStyle name="Percent 4 2 3 3 2 3 3" xfId="44349"/>
    <cellStyle name="Percent 4 2 3 3 2 4" xfId="44350"/>
    <cellStyle name="Percent 4 2 3 3 2 5" xfId="44351"/>
    <cellStyle name="Percent 4 2 3 3 3" xfId="44352"/>
    <cellStyle name="Percent 4 2 3 3 3 2" xfId="44353"/>
    <cellStyle name="Percent 4 2 3 3 3 2 2" xfId="44354"/>
    <cellStyle name="Percent 4 2 3 3 3 2 2 2" xfId="44355"/>
    <cellStyle name="Percent 4 2 3 3 3 2 2 3" xfId="44356"/>
    <cellStyle name="Percent 4 2 3 3 3 2 3" xfId="44357"/>
    <cellStyle name="Percent 4 2 3 3 3 2 4" xfId="44358"/>
    <cellStyle name="Percent 4 2 3 3 3 3" xfId="44359"/>
    <cellStyle name="Percent 4 2 3 3 3 3 2" xfId="44360"/>
    <cellStyle name="Percent 4 2 3 3 3 3 3" xfId="44361"/>
    <cellStyle name="Percent 4 2 3 3 3 4" xfId="44362"/>
    <cellStyle name="Percent 4 2 3 3 3 5" xfId="44363"/>
    <cellStyle name="Percent 4 2 3 3 4" xfId="44364"/>
    <cellStyle name="Percent 4 2 3 3 4 2" xfId="44365"/>
    <cellStyle name="Percent 4 2 3 3 4 2 2" xfId="44366"/>
    <cellStyle name="Percent 4 2 3 3 4 2 2 2" xfId="44367"/>
    <cellStyle name="Percent 4 2 3 3 4 2 2 3" xfId="44368"/>
    <cellStyle name="Percent 4 2 3 3 4 2 3" xfId="44369"/>
    <cellStyle name="Percent 4 2 3 3 4 2 4" xfId="44370"/>
    <cellStyle name="Percent 4 2 3 3 4 3" xfId="44371"/>
    <cellStyle name="Percent 4 2 3 3 4 3 2" xfId="44372"/>
    <cellStyle name="Percent 4 2 3 3 4 3 3" xfId="44373"/>
    <cellStyle name="Percent 4 2 3 3 4 4" xfId="44374"/>
    <cellStyle name="Percent 4 2 3 3 4 5" xfId="44375"/>
    <cellStyle name="Percent 4 2 3 3 5" xfId="44376"/>
    <cellStyle name="Percent 4 2 3 3 5 2" xfId="44377"/>
    <cellStyle name="Percent 4 2 3 3 5 2 2" xfId="44378"/>
    <cellStyle name="Percent 4 2 3 3 5 2 3" xfId="44379"/>
    <cellStyle name="Percent 4 2 3 3 5 3" xfId="44380"/>
    <cellStyle name="Percent 4 2 3 3 5 4" xfId="44381"/>
    <cellStyle name="Percent 4 2 3 3 6" xfId="44382"/>
    <cellStyle name="Percent 4 2 3 3 6 2" xfId="44383"/>
    <cellStyle name="Percent 4 2 3 3 6 3" xfId="44384"/>
    <cellStyle name="Percent 4 2 3 3 7" xfId="44385"/>
    <cellStyle name="Percent 4 2 3 3 8" xfId="44386"/>
    <cellStyle name="Percent 4 2 3 3 9" xfId="44387"/>
    <cellStyle name="Percent 4 2 3 4" xfId="44388"/>
    <cellStyle name="Percent 4 2 3 4 2" xfId="44389"/>
    <cellStyle name="Percent 4 2 3 4 2 2" xfId="44390"/>
    <cellStyle name="Percent 4 2 3 4 2 2 2" xfId="44391"/>
    <cellStyle name="Percent 4 2 3 4 2 2 2 2" xfId="44392"/>
    <cellStyle name="Percent 4 2 3 4 2 2 2 3" xfId="44393"/>
    <cellStyle name="Percent 4 2 3 4 2 2 3" xfId="44394"/>
    <cellStyle name="Percent 4 2 3 4 2 2 4" xfId="44395"/>
    <cellStyle name="Percent 4 2 3 4 2 3" xfId="44396"/>
    <cellStyle name="Percent 4 2 3 4 2 3 2" xfId="44397"/>
    <cellStyle name="Percent 4 2 3 4 2 3 3" xfId="44398"/>
    <cellStyle name="Percent 4 2 3 4 2 4" xfId="44399"/>
    <cellStyle name="Percent 4 2 3 4 2 5" xfId="44400"/>
    <cellStyle name="Percent 4 2 3 4 3" xfId="44401"/>
    <cellStyle name="Percent 4 2 3 4 3 2" xfId="44402"/>
    <cellStyle name="Percent 4 2 3 4 3 2 2" xfId="44403"/>
    <cellStyle name="Percent 4 2 3 4 3 2 3" xfId="44404"/>
    <cellStyle name="Percent 4 2 3 4 3 3" xfId="44405"/>
    <cellStyle name="Percent 4 2 3 4 3 4" xfId="44406"/>
    <cellStyle name="Percent 4 2 3 4 4" xfId="44407"/>
    <cellStyle name="Percent 4 2 3 4 4 2" xfId="44408"/>
    <cellStyle name="Percent 4 2 3 4 4 3" xfId="44409"/>
    <cellStyle name="Percent 4 2 3 4 5" xfId="44410"/>
    <cellStyle name="Percent 4 2 3 4 6" xfId="44411"/>
    <cellStyle name="Percent 4 2 3 5" xfId="44412"/>
    <cellStyle name="Percent 4 2 3 5 2" xfId="44413"/>
    <cellStyle name="Percent 4 2 3 5 2 2" xfId="44414"/>
    <cellStyle name="Percent 4 2 3 5 2 2 2" xfId="44415"/>
    <cellStyle name="Percent 4 2 3 5 2 2 3" xfId="44416"/>
    <cellStyle name="Percent 4 2 3 5 2 3" xfId="44417"/>
    <cellStyle name="Percent 4 2 3 5 2 4" xfId="44418"/>
    <cellStyle name="Percent 4 2 3 5 3" xfId="44419"/>
    <cellStyle name="Percent 4 2 3 5 3 2" xfId="44420"/>
    <cellStyle name="Percent 4 2 3 5 3 3" xfId="44421"/>
    <cellStyle name="Percent 4 2 3 5 4" xfId="44422"/>
    <cellStyle name="Percent 4 2 3 5 5" xfId="44423"/>
    <cellStyle name="Percent 4 2 3 6" xfId="44424"/>
    <cellStyle name="Percent 4 2 3 6 2" xfId="44425"/>
    <cellStyle name="Percent 4 2 3 6 2 2" xfId="44426"/>
    <cellStyle name="Percent 4 2 3 6 2 2 2" xfId="44427"/>
    <cellStyle name="Percent 4 2 3 6 2 2 3" xfId="44428"/>
    <cellStyle name="Percent 4 2 3 6 2 3" xfId="44429"/>
    <cellStyle name="Percent 4 2 3 6 2 4" xfId="44430"/>
    <cellStyle name="Percent 4 2 3 6 3" xfId="44431"/>
    <cellStyle name="Percent 4 2 3 6 3 2" xfId="44432"/>
    <cellStyle name="Percent 4 2 3 6 3 3" xfId="44433"/>
    <cellStyle name="Percent 4 2 3 6 4" xfId="44434"/>
    <cellStyle name="Percent 4 2 3 6 5" xfId="44435"/>
    <cellStyle name="Percent 4 2 3 7" xfId="44436"/>
    <cellStyle name="Percent 4 2 3 7 2" xfId="44437"/>
    <cellStyle name="Percent 4 2 3 7 2 2" xfId="44438"/>
    <cellStyle name="Percent 4 2 3 7 2 2 2" xfId="44439"/>
    <cellStyle name="Percent 4 2 3 7 2 2 3" xfId="44440"/>
    <cellStyle name="Percent 4 2 3 7 2 3" xfId="44441"/>
    <cellStyle name="Percent 4 2 3 7 2 4" xfId="44442"/>
    <cellStyle name="Percent 4 2 3 7 3" xfId="44443"/>
    <cellStyle name="Percent 4 2 3 7 3 2" xfId="44444"/>
    <cellStyle name="Percent 4 2 3 7 3 3" xfId="44445"/>
    <cellStyle name="Percent 4 2 3 7 4" xfId="44446"/>
    <cellStyle name="Percent 4 2 3 7 5" xfId="44447"/>
    <cellStyle name="Percent 4 2 3 8" xfId="44448"/>
    <cellStyle name="Percent 4 2 3 8 2" xfId="44449"/>
    <cellStyle name="Percent 4 2 3 8 2 2" xfId="44450"/>
    <cellStyle name="Percent 4 2 3 8 2 2 2" xfId="44451"/>
    <cellStyle name="Percent 4 2 3 8 2 2 3" xfId="44452"/>
    <cellStyle name="Percent 4 2 3 8 2 3" xfId="44453"/>
    <cellStyle name="Percent 4 2 3 8 2 4" xfId="44454"/>
    <cellStyle name="Percent 4 2 3 8 3" xfId="44455"/>
    <cellStyle name="Percent 4 2 3 8 3 2" xfId="44456"/>
    <cellStyle name="Percent 4 2 3 8 3 3" xfId="44457"/>
    <cellStyle name="Percent 4 2 3 8 4" xfId="44458"/>
    <cellStyle name="Percent 4 2 3 8 5" xfId="44459"/>
    <cellStyle name="Percent 4 2 3 9" xfId="44460"/>
    <cellStyle name="Percent 4 2 3 9 2" xfId="44461"/>
    <cellStyle name="Percent 4 2 3 9 2 2" xfId="44462"/>
    <cellStyle name="Percent 4 2 3 9 2 2 2" xfId="44463"/>
    <cellStyle name="Percent 4 2 3 9 2 2 3" xfId="44464"/>
    <cellStyle name="Percent 4 2 3 9 2 3" xfId="44465"/>
    <cellStyle name="Percent 4 2 3 9 2 4" xfId="44466"/>
    <cellStyle name="Percent 4 2 3 9 3" xfId="44467"/>
    <cellStyle name="Percent 4 2 3 9 3 2" xfId="44468"/>
    <cellStyle name="Percent 4 2 3 9 3 3" xfId="44469"/>
    <cellStyle name="Percent 4 2 3 9 4" xfId="44470"/>
    <cellStyle name="Percent 4 2 3 9 5" xfId="44471"/>
    <cellStyle name="Percent 4 2 4" xfId="44472"/>
    <cellStyle name="Percent 4 2 4 2" xfId="44473"/>
    <cellStyle name="Percent 4 2 4 2 2" xfId="44474"/>
    <cellStyle name="Percent 4 2 4 2 2 2" xfId="44475"/>
    <cellStyle name="Percent 4 2 4 2 2 2 2" xfId="44476"/>
    <cellStyle name="Percent 4 2 4 2 2 2 3" xfId="44477"/>
    <cellStyle name="Percent 4 2 4 2 2 3" xfId="44478"/>
    <cellStyle name="Percent 4 2 4 2 2 4" xfId="44479"/>
    <cellStyle name="Percent 4 2 4 2 3" xfId="44480"/>
    <cellStyle name="Percent 4 2 4 2 3 2" xfId="44481"/>
    <cellStyle name="Percent 4 2 4 2 3 3" xfId="44482"/>
    <cellStyle name="Percent 4 2 4 2 4" xfId="44483"/>
    <cellStyle name="Percent 4 2 4 2 5" xfId="44484"/>
    <cellStyle name="Percent 4 2 4 3" xfId="44485"/>
    <cellStyle name="Percent 4 2 4 3 2" xfId="44486"/>
    <cellStyle name="Percent 4 2 4 3 2 2" xfId="44487"/>
    <cellStyle name="Percent 4 2 4 3 2 2 2" xfId="44488"/>
    <cellStyle name="Percent 4 2 4 3 2 2 3" xfId="44489"/>
    <cellStyle name="Percent 4 2 4 3 2 3" xfId="44490"/>
    <cellStyle name="Percent 4 2 4 3 2 4" xfId="44491"/>
    <cellStyle name="Percent 4 2 4 3 3" xfId="44492"/>
    <cellStyle name="Percent 4 2 4 3 3 2" xfId="44493"/>
    <cellStyle name="Percent 4 2 4 3 3 3" xfId="44494"/>
    <cellStyle name="Percent 4 2 4 3 4" xfId="44495"/>
    <cellStyle name="Percent 4 2 4 3 5" xfId="44496"/>
    <cellStyle name="Percent 4 2 4 4" xfId="44497"/>
    <cellStyle name="Percent 4 2 4 4 2" xfId="44498"/>
    <cellStyle name="Percent 4 2 4 4 2 2" xfId="44499"/>
    <cellStyle name="Percent 4 2 4 4 2 2 2" xfId="44500"/>
    <cellStyle name="Percent 4 2 4 4 2 2 3" xfId="44501"/>
    <cellStyle name="Percent 4 2 4 4 2 3" xfId="44502"/>
    <cellStyle name="Percent 4 2 4 4 2 4" xfId="44503"/>
    <cellStyle name="Percent 4 2 4 4 3" xfId="44504"/>
    <cellStyle name="Percent 4 2 4 4 3 2" xfId="44505"/>
    <cellStyle name="Percent 4 2 4 4 3 3" xfId="44506"/>
    <cellStyle name="Percent 4 2 4 4 4" xfId="44507"/>
    <cellStyle name="Percent 4 2 4 4 5" xfId="44508"/>
    <cellStyle name="Percent 4 2 4 5" xfId="44509"/>
    <cellStyle name="Percent 4 2 4 5 2" xfId="44510"/>
    <cellStyle name="Percent 4 2 4 5 2 2" xfId="44511"/>
    <cellStyle name="Percent 4 2 4 5 2 2 2" xfId="44512"/>
    <cellStyle name="Percent 4 2 4 5 2 2 3" xfId="44513"/>
    <cellStyle name="Percent 4 2 4 5 2 3" xfId="44514"/>
    <cellStyle name="Percent 4 2 4 5 2 4" xfId="44515"/>
    <cellStyle name="Percent 4 2 4 5 3" xfId="44516"/>
    <cellStyle name="Percent 4 2 4 5 3 2" xfId="44517"/>
    <cellStyle name="Percent 4 2 4 5 3 3" xfId="44518"/>
    <cellStyle name="Percent 4 2 4 5 4" xfId="44519"/>
    <cellStyle name="Percent 4 2 4 5 5" xfId="44520"/>
    <cellStyle name="Percent 4 2 4 6" xfId="44521"/>
    <cellStyle name="Percent 4 2 4 6 2" xfId="44522"/>
    <cellStyle name="Percent 4 2 4 6 2 2" xfId="44523"/>
    <cellStyle name="Percent 4 2 4 6 2 2 2" xfId="44524"/>
    <cellStyle name="Percent 4 2 4 6 2 2 3" xfId="44525"/>
    <cellStyle name="Percent 4 2 4 6 2 3" xfId="44526"/>
    <cellStyle name="Percent 4 2 4 6 2 4" xfId="44527"/>
    <cellStyle name="Percent 4 2 4 6 3" xfId="44528"/>
    <cellStyle name="Percent 4 2 4 6 3 2" xfId="44529"/>
    <cellStyle name="Percent 4 2 4 6 3 3" xfId="44530"/>
    <cellStyle name="Percent 4 2 4 6 4" xfId="44531"/>
    <cellStyle name="Percent 4 2 4 6 5" xfId="44532"/>
    <cellStyle name="Percent 4 2 4 7" xfId="44533"/>
    <cellStyle name="Percent 4 2 4 7 2" xfId="44534"/>
    <cellStyle name="Percent 4 2 4 7 2 2" xfId="44535"/>
    <cellStyle name="Percent 4 2 4 7 2 3" xfId="44536"/>
    <cellStyle name="Percent 4 2 4 7 3" xfId="44537"/>
    <cellStyle name="Percent 4 2 4 7 4" xfId="44538"/>
    <cellStyle name="Percent 4 2 4 8" xfId="44539"/>
    <cellStyle name="Percent 4 2 5" xfId="44540"/>
    <cellStyle name="Percent 4 2 5 10" xfId="44541"/>
    <cellStyle name="Percent 4 2 5 2" xfId="44542"/>
    <cellStyle name="Percent 4 2 5 2 2" xfId="44543"/>
    <cellStyle name="Percent 4 2 5 2 2 2" xfId="44544"/>
    <cellStyle name="Percent 4 2 5 2 2 2 2" xfId="44545"/>
    <cellStyle name="Percent 4 2 5 2 2 2 3" xfId="44546"/>
    <cellStyle name="Percent 4 2 5 2 2 3" xfId="44547"/>
    <cellStyle name="Percent 4 2 5 2 2 4" xfId="44548"/>
    <cellStyle name="Percent 4 2 5 2 3" xfId="44549"/>
    <cellStyle name="Percent 4 2 5 2 3 2" xfId="44550"/>
    <cellStyle name="Percent 4 2 5 2 3 3" xfId="44551"/>
    <cellStyle name="Percent 4 2 5 2 4" xfId="44552"/>
    <cellStyle name="Percent 4 2 5 2 5" xfId="44553"/>
    <cellStyle name="Percent 4 2 5 3" xfId="44554"/>
    <cellStyle name="Percent 4 2 5 3 2" xfId="44555"/>
    <cellStyle name="Percent 4 2 5 3 2 2" xfId="44556"/>
    <cellStyle name="Percent 4 2 5 3 2 2 2" xfId="44557"/>
    <cellStyle name="Percent 4 2 5 3 2 2 3" xfId="44558"/>
    <cellStyle name="Percent 4 2 5 3 2 3" xfId="44559"/>
    <cellStyle name="Percent 4 2 5 3 2 4" xfId="44560"/>
    <cellStyle name="Percent 4 2 5 3 3" xfId="44561"/>
    <cellStyle name="Percent 4 2 5 3 3 2" xfId="44562"/>
    <cellStyle name="Percent 4 2 5 3 3 3" xfId="44563"/>
    <cellStyle name="Percent 4 2 5 3 4" xfId="44564"/>
    <cellStyle name="Percent 4 2 5 3 5" xfId="44565"/>
    <cellStyle name="Percent 4 2 5 4" xfId="44566"/>
    <cellStyle name="Percent 4 2 5 4 2" xfId="44567"/>
    <cellStyle name="Percent 4 2 5 4 2 2" xfId="44568"/>
    <cellStyle name="Percent 4 2 5 4 2 2 2" xfId="44569"/>
    <cellStyle name="Percent 4 2 5 4 2 2 3" xfId="44570"/>
    <cellStyle name="Percent 4 2 5 4 2 3" xfId="44571"/>
    <cellStyle name="Percent 4 2 5 4 2 4" xfId="44572"/>
    <cellStyle name="Percent 4 2 5 4 3" xfId="44573"/>
    <cellStyle name="Percent 4 2 5 4 3 2" xfId="44574"/>
    <cellStyle name="Percent 4 2 5 4 3 3" xfId="44575"/>
    <cellStyle name="Percent 4 2 5 4 4" xfId="44576"/>
    <cellStyle name="Percent 4 2 5 4 5" xfId="44577"/>
    <cellStyle name="Percent 4 2 5 5" xfId="44578"/>
    <cellStyle name="Percent 4 2 5 5 2" xfId="44579"/>
    <cellStyle name="Percent 4 2 5 5 2 2" xfId="44580"/>
    <cellStyle name="Percent 4 2 5 5 2 2 2" xfId="44581"/>
    <cellStyle name="Percent 4 2 5 5 2 2 3" xfId="44582"/>
    <cellStyle name="Percent 4 2 5 5 2 3" xfId="44583"/>
    <cellStyle name="Percent 4 2 5 5 2 4" xfId="44584"/>
    <cellStyle name="Percent 4 2 5 5 3" xfId="44585"/>
    <cellStyle name="Percent 4 2 5 5 3 2" xfId="44586"/>
    <cellStyle name="Percent 4 2 5 5 3 3" xfId="44587"/>
    <cellStyle name="Percent 4 2 5 5 4" xfId="44588"/>
    <cellStyle name="Percent 4 2 5 5 5" xfId="44589"/>
    <cellStyle name="Percent 4 2 5 6" xfId="44590"/>
    <cellStyle name="Percent 4 2 5 6 2" xfId="44591"/>
    <cellStyle name="Percent 4 2 5 6 2 2" xfId="44592"/>
    <cellStyle name="Percent 4 2 5 6 2 3" xfId="44593"/>
    <cellStyle name="Percent 4 2 5 6 3" xfId="44594"/>
    <cellStyle name="Percent 4 2 5 6 4" xfId="44595"/>
    <cellStyle name="Percent 4 2 5 7" xfId="44596"/>
    <cellStyle name="Percent 4 2 5 7 2" xfId="44597"/>
    <cellStyle name="Percent 4 2 5 7 3" xfId="44598"/>
    <cellStyle name="Percent 4 2 5 8" xfId="44599"/>
    <cellStyle name="Percent 4 2 5 9" xfId="44600"/>
    <cellStyle name="Percent 4 2 6" xfId="44601"/>
    <cellStyle name="Percent 4 2 6 10" xfId="44602"/>
    <cellStyle name="Percent 4 2 6 2" xfId="44603"/>
    <cellStyle name="Percent 4 2 6 2 2" xfId="44604"/>
    <cellStyle name="Percent 4 2 6 2 2 2" xfId="44605"/>
    <cellStyle name="Percent 4 2 6 2 2 2 2" xfId="44606"/>
    <cellStyle name="Percent 4 2 6 2 2 2 3" xfId="44607"/>
    <cellStyle name="Percent 4 2 6 2 2 3" xfId="44608"/>
    <cellStyle name="Percent 4 2 6 2 2 4" xfId="44609"/>
    <cellStyle name="Percent 4 2 6 2 3" xfId="44610"/>
    <cellStyle name="Percent 4 2 6 2 3 2" xfId="44611"/>
    <cellStyle name="Percent 4 2 6 2 3 3" xfId="44612"/>
    <cellStyle name="Percent 4 2 6 2 4" xfId="44613"/>
    <cellStyle name="Percent 4 2 6 2 5" xfId="44614"/>
    <cellStyle name="Percent 4 2 6 3" xfId="44615"/>
    <cellStyle name="Percent 4 2 6 3 2" xfId="44616"/>
    <cellStyle name="Percent 4 2 6 3 2 2" xfId="44617"/>
    <cellStyle name="Percent 4 2 6 3 2 2 2" xfId="44618"/>
    <cellStyle name="Percent 4 2 6 3 2 2 3" xfId="44619"/>
    <cellStyle name="Percent 4 2 6 3 2 3" xfId="44620"/>
    <cellStyle name="Percent 4 2 6 3 2 4" xfId="44621"/>
    <cellStyle name="Percent 4 2 6 3 3" xfId="44622"/>
    <cellStyle name="Percent 4 2 6 3 3 2" xfId="44623"/>
    <cellStyle name="Percent 4 2 6 3 3 3" xfId="44624"/>
    <cellStyle name="Percent 4 2 6 3 4" xfId="44625"/>
    <cellStyle name="Percent 4 2 6 3 5" xfId="44626"/>
    <cellStyle name="Percent 4 2 6 4" xfId="44627"/>
    <cellStyle name="Percent 4 2 6 4 2" xfId="44628"/>
    <cellStyle name="Percent 4 2 6 4 2 2" xfId="44629"/>
    <cellStyle name="Percent 4 2 6 4 2 2 2" xfId="44630"/>
    <cellStyle name="Percent 4 2 6 4 2 2 3" xfId="44631"/>
    <cellStyle name="Percent 4 2 6 4 2 3" xfId="44632"/>
    <cellStyle name="Percent 4 2 6 4 2 4" xfId="44633"/>
    <cellStyle name="Percent 4 2 6 4 3" xfId="44634"/>
    <cellStyle name="Percent 4 2 6 4 3 2" xfId="44635"/>
    <cellStyle name="Percent 4 2 6 4 3 3" xfId="44636"/>
    <cellStyle name="Percent 4 2 6 4 4" xfId="44637"/>
    <cellStyle name="Percent 4 2 6 4 5" xfId="44638"/>
    <cellStyle name="Percent 4 2 6 5" xfId="44639"/>
    <cellStyle name="Percent 4 2 6 5 2" xfId="44640"/>
    <cellStyle name="Percent 4 2 6 5 2 2" xfId="44641"/>
    <cellStyle name="Percent 4 2 6 5 2 2 2" xfId="44642"/>
    <cellStyle name="Percent 4 2 6 5 2 2 3" xfId="44643"/>
    <cellStyle name="Percent 4 2 6 5 2 3" xfId="44644"/>
    <cellStyle name="Percent 4 2 6 5 2 4" xfId="44645"/>
    <cellStyle name="Percent 4 2 6 5 3" xfId="44646"/>
    <cellStyle name="Percent 4 2 6 5 3 2" xfId="44647"/>
    <cellStyle name="Percent 4 2 6 5 3 3" xfId="44648"/>
    <cellStyle name="Percent 4 2 6 5 4" xfId="44649"/>
    <cellStyle name="Percent 4 2 6 5 5" xfId="44650"/>
    <cellStyle name="Percent 4 2 6 6" xfId="44651"/>
    <cellStyle name="Percent 4 2 6 6 2" xfId="44652"/>
    <cellStyle name="Percent 4 2 6 6 2 2" xfId="44653"/>
    <cellStyle name="Percent 4 2 6 6 2 3" xfId="44654"/>
    <cellStyle name="Percent 4 2 6 6 3" xfId="44655"/>
    <cellStyle name="Percent 4 2 6 6 4" xfId="44656"/>
    <cellStyle name="Percent 4 2 6 7" xfId="44657"/>
    <cellStyle name="Percent 4 2 6 7 2" xfId="44658"/>
    <cellStyle name="Percent 4 2 6 7 3" xfId="44659"/>
    <cellStyle name="Percent 4 2 6 8" xfId="44660"/>
    <cellStyle name="Percent 4 2 6 9" xfId="44661"/>
    <cellStyle name="Percent 4 2 7" xfId="44662"/>
    <cellStyle name="Percent 4 2 7 2" xfId="44663"/>
    <cellStyle name="Percent 4 2 7 2 2" xfId="44664"/>
    <cellStyle name="Percent 4 2 7 2 2 2" xfId="44665"/>
    <cellStyle name="Percent 4 2 7 2 2 2 2" xfId="44666"/>
    <cellStyle name="Percent 4 2 7 2 2 2 3" xfId="44667"/>
    <cellStyle name="Percent 4 2 7 2 2 3" xfId="44668"/>
    <cellStyle name="Percent 4 2 7 2 2 4" xfId="44669"/>
    <cellStyle name="Percent 4 2 7 2 3" xfId="44670"/>
    <cellStyle name="Percent 4 2 7 2 3 2" xfId="44671"/>
    <cellStyle name="Percent 4 2 7 2 3 3" xfId="44672"/>
    <cellStyle name="Percent 4 2 7 2 4" xfId="44673"/>
    <cellStyle name="Percent 4 2 7 2 5" xfId="44674"/>
    <cellStyle name="Percent 4 2 7 3" xfId="44675"/>
    <cellStyle name="Percent 4 2 7 3 2" xfId="44676"/>
    <cellStyle name="Percent 4 2 7 3 2 2" xfId="44677"/>
    <cellStyle name="Percent 4 2 7 3 2 2 2" xfId="44678"/>
    <cellStyle name="Percent 4 2 7 3 2 2 3" xfId="44679"/>
    <cellStyle name="Percent 4 2 7 3 2 3" xfId="44680"/>
    <cellStyle name="Percent 4 2 7 3 2 4" xfId="44681"/>
    <cellStyle name="Percent 4 2 7 3 3" xfId="44682"/>
    <cellStyle name="Percent 4 2 7 3 3 2" xfId="44683"/>
    <cellStyle name="Percent 4 2 7 3 3 3" xfId="44684"/>
    <cellStyle name="Percent 4 2 7 3 4" xfId="44685"/>
    <cellStyle name="Percent 4 2 7 3 5" xfId="44686"/>
    <cellStyle name="Percent 4 2 7 4" xfId="44687"/>
    <cellStyle name="Percent 4 2 7 4 2" xfId="44688"/>
    <cellStyle name="Percent 4 2 7 4 2 2" xfId="44689"/>
    <cellStyle name="Percent 4 2 7 4 2 3" xfId="44690"/>
    <cellStyle name="Percent 4 2 7 4 3" xfId="44691"/>
    <cellStyle name="Percent 4 2 7 4 4" xfId="44692"/>
    <cellStyle name="Percent 4 2 7 5" xfId="44693"/>
    <cellStyle name="Percent 4 2 7 5 2" xfId="44694"/>
    <cellStyle name="Percent 4 2 7 5 3" xfId="44695"/>
    <cellStyle name="Percent 4 2 7 6" xfId="44696"/>
    <cellStyle name="Percent 4 2 7 7" xfId="44697"/>
    <cellStyle name="Percent 4 2 7 8" xfId="44698"/>
    <cellStyle name="Percent 4 2 8" xfId="44699"/>
    <cellStyle name="Percent 4 2 8 2" xfId="44700"/>
    <cellStyle name="Percent 4 2 8 2 2" xfId="44701"/>
    <cellStyle name="Percent 4 2 8 2 2 2" xfId="44702"/>
    <cellStyle name="Percent 4 2 8 2 2 3" xfId="44703"/>
    <cellStyle name="Percent 4 2 8 2 3" xfId="44704"/>
    <cellStyle name="Percent 4 2 8 2 4" xfId="44705"/>
    <cellStyle name="Percent 4 2 8 3" xfId="44706"/>
    <cellStyle name="Percent 4 2 8 3 2" xfId="44707"/>
    <cellStyle name="Percent 4 2 8 3 3" xfId="44708"/>
    <cellStyle name="Percent 4 2 8 4" xfId="44709"/>
    <cellStyle name="Percent 4 2 8 5" xfId="44710"/>
    <cellStyle name="Percent 4 2 8 6" xfId="44711"/>
    <cellStyle name="Percent 4 2 8 7" xfId="44712"/>
    <cellStyle name="Percent 4 2 9" xfId="44713"/>
    <cellStyle name="Percent 4 2 9 2" xfId="44714"/>
    <cellStyle name="Percent 4 2 9 2 2" xfId="44715"/>
    <cellStyle name="Percent 4 2 9 2 2 2" xfId="44716"/>
    <cellStyle name="Percent 4 2 9 2 2 3" xfId="44717"/>
    <cellStyle name="Percent 4 2 9 2 3" xfId="44718"/>
    <cellStyle name="Percent 4 2 9 2 4" xfId="44719"/>
    <cellStyle name="Percent 4 2 9 3" xfId="44720"/>
    <cellStyle name="Percent 4 2 9 3 2" xfId="44721"/>
    <cellStyle name="Percent 4 2 9 3 3" xfId="44722"/>
    <cellStyle name="Percent 4 2 9 4" xfId="44723"/>
    <cellStyle name="Percent 4 2 9 5" xfId="44724"/>
    <cellStyle name="Percent 4 20" xfId="44725"/>
    <cellStyle name="Percent 4 21" xfId="44726"/>
    <cellStyle name="Percent 4 22" xfId="44727"/>
    <cellStyle name="Percent 4 3" xfId="44728"/>
    <cellStyle name="Percent 4 3 10" xfId="44729"/>
    <cellStyle name="Percent 4 3 10 2" xfId="44730"/>
    <cellStyle name="Percent 4 3 10 2 2" xfId="44731"/>
    <cellStyle name="Percent 4 3 10 2 2 2" xfId="44732"/>
    <cellStyle name="Percent 4 3 10 2 2 3" xfId="44733"/>
    <cellStyle name="Percent 4 3 10 2 3" xfId="44734"/>
    <cellStyle name="Percent 4 3 10 2 4" xfId="44735"/>
    <cellStyle name="Percent 4 3 10 3" xfId="44736"/>
    <cellStyle name="Percent 4 3 10 3 2" xfId="44737"/>
    <cellStyle name="Percent 4 3 10 3 3" xfId="44738"/>
    <cellStyle name="Percent 4 3 10 4" xfId="44739"/>
    <cellStyle name="Percent 4 3 10 5" xfId="44740"/>
    <cellStyle name="Percent 4 3 11" xfId="44741"/>
    <cellStyle name="Percent 4 3 11 2" xfId="44742"/>
    <cellStyle name="Percent 4 3 11 2 2" xfId="44743"/>
    <cellStyle name="Percent 4 3 11 2 3" xfId="44744"/>
    <cellStyle name="Percent 4 3 11 3" xfId="44745"/>
    <cellStyle name="Percent 4 3 11 4" xfId="44746"/>
    <cellStyle name="Percent 4 3 12" xfId="44747"/>
    <cellStyle name="Percent 4 3 12 2" xfId="44748"/>
    <cellStyle name="Percent 4 3 12 2 2" xfId="44749"/>
    <cellStyle name="Percent 4 3 12 2 3" xfId="44750"/>
    <cellStyle name="Percent 4 3 12 3" xfId="44751"/>
    <cellStyle name="Percent 4 3 12 4" xfId="44752"/>
    <cellStyle name="Percent 4 3 13" xfId="44753"/>
    <cellStyle name="Percent 4 3 13 2" xfId="44754"/>
    <cellStyle name="Percent 4 3 13 3" xfId="44755"/>
    <cellStyle name="Percent 4 3 14" xfId="44756"/>
    <cellStyle name="Percent 4 3 15" xfId="44757"/>
    <cellStyle name="Percent 4 3 16" xfId="44758"/>
    <cellStyle name="Percent 4 3 2" xfId="44759"/>
    <cellStyle name="Percent 4 3 2 10" xfId="44760"/>
    <cellStyle name="Percent 4 3 2 10 2" xfId="44761"/>
    <cellStyle name="Percent 4 3 2 10 2 2" xfId="44762"/>
    <cellStyle name="Percent 4 3 2 10 2 3" xfId="44763"/>
    <cellStyle name="Percent 4 3 2 10 3" xfId="44764"/>
    <cellStyle name="Percent 4 3 2 10 4" xfId="44765"/>
    <cellStyle name="Percent 4 3 2 11" xfId="44766"/>
    <cellStyle name="Percent 4 3 2 11 2" xfId="44767"/>
    <cellStyle name="Percent 4 3 2 11 3" xfId="44768"/>
    <cellStyle name="Percent 4 3 2 12" xfId="44769"/>
    <cellStyle name="Percent 4 3 2 13" xfId="44770"/>
    <cellStyle name="Percent 4 3 2 14" xfId="44771"/>
    <cellStyle name="Percent 4 3 2 2" xfId="44772"/>
    <cellStyle name="Percent 4 3 2 2 10" xfId="44773"/>
    <cellStyle name="Percent 4 3 2 2 2" xfId="44774"/>
    <cellStyle name="Percent 4 3 2 2 2 2" xfId="44775"/>
    <cellStyle name="Percent 4 3 2 2 2 2 2" xfId="44776"/>
    <cellStyle name="Percent 4 3 2 2 2 2 2 2" xfId="44777"/>
    <cellStyle name="Percent 4 3 2 2 2 2 2 3" xfId="44778"/>
    <cellStyle name="Percent 4 3 2 2 2 2 3" xfId="44779"/>
    <cellStyle name="Percent 4 3 2 2 2 2 4" xfId="44780"/>
    <cellStyle name="Percent 4 3 2 2 2 3" xfId="44781"/>
    <cellStyle name="Percent 4 3 2 2 2 3 2" xfId="44782"/>
    <cellStyle name="Percent 4 3 2 2 2 3 3" xfId="44783"/>
    <cellStyle name="Percent 4 3 2 2 2 4" xfId="44784"/>
    <cellStyle name="Percent 4 3 2 2 2 5" xfId="44785"/>
    <cellStyle name="Percent 4 3 2 2 3" xfId="44786"/>
    <cellStyle name="Percent 4 3 2 2 3 2" xfId="44787"/>
    <cellStyle name="Percent 4 3 2 2 3 2 2" xfId="44788"/>
    <cellStyle name="Percent 4 3 2 2 3 2 2 2" xfId="44789"/>
    <cellStyle name="Percent 4 3 2 2 3 2 2 3" xfId="44790"/>
    <cellStyle name="Percent 4 3 2 2 3 2 3" xfId="44791"/>
    <cellStyle name="Percent 4 3 2 2 3 2 4" xfId="44792"/>
    <cellStyle name="Percent 4 3 2 2 3 3" xfId="44793"/>
    <cellStyle name="Percent 4 3 2 2 3 3 2" xfId="44794"/>
    <cellStyle name="Percent 4 3 2 2 3 3 3" xfId="44795"/>
    <cellStyle name="Percent 4 3 2 2 3 4" xfId="44796"/>
    <cellStyle name="Percent 4 3 2 2 3 5" xfId="44797"/>
    <cellStyle name="Percent 4 3 2 2 4" xfId="44798"/>
    <cellStyle name="Percent 4 3 2 2 4 2" xfId="44799"/>
    <cellStyle name="Percent 4 3 2 2 4 2 2" xfId="44800"/>
    <cellStyle name="Percent 4 3 2 2 4 2 2 2" xfId="44801"/>
    <cellStyle name="Percent 4 3 2 2 4 2 2 3" xfId="44802"/>
    <cellStyle name="Percent 4 3 2 2 4 2 3" xfId="44803"/>
    <cellStyle name="Percent 4 3 2 2 4 2 4" xfId="44804"/>
    <cellStyle name="Percent 4 3 2 2 4 3" xfId="44805"/>
    <cellStyle name="Percent 4 3 2 2 4 3 2" xfId="44806"/>
    <cellStyle name="Percent 4 3 2 2 4 3 3" xfId="44807"/>
    <cellStyle name="Percent 4 3 2 2 4 4" xfId="44808"/>
    <cellStyle name="Percent 4 3 2 2 4 5" xfId="44809"/>
    <cellStyle name="Percent 4 3 2 2 5" xfId="44810"/>
    <cellStyle name="Percent 4 3 2 2 5 2" xfId="44811"/>
    <cellStyle name="Percent 4 3 2 2 5 2 2" xfId="44812"/>
    <cellStyle name="Percent 4 3 2 2 5 2 2 2" xfId="44813"/>
    <cellStyle name="Percent 4 3 2 2 5 2 2 3" xfId="44814"/>
    <cellStyle name="Percent 4 3 2 2 5 2 3" xfId="44815"/>
    <cellStyle name="Percent 4 3 2 2 5 2 4" xfId="44816"/>
    <cellStyle name="Percent 4 3 2 2 5 3" xfId="44817"/>
    <cellStyle name="Percent 4 3 2 2 5 3 2" xfId="44818"/>
    <cellStyle name="Percent 4 3 2 2 5 3 3" xfId="44819"/>
    <cellStyle name="Percent 4 3 2 2 5 4" xfId="44820"/>
    <cellStyle name="Percent 4 3 2 2 5 5" xfId="44821"/>
    <cellStyle name="Percent 4 3 2 2 6" xfId="44822"/>
    <cellStyle name="Percent 4 3 2 2 6 2" xfId="44823"/>
    <cellStyle name="Percent 4 3 2 2 6 2 2" xfId="44824"/>
    <cellStyle name="Percent 4 3 2 2 6 2 3" xfId="44825"/>
    <cellStyle name="Percent 4 3 2 2 6 3" xfId="44826"/>
    <cellStyle name="Percent 4 3 2 2 6 4" xfId="44827"/>
    <cellStyle name="Percent 4 3 2 2 7" xfId="44828"/>
    <cellStyle name="Percent 4 3 2 2 7 2" xfId="44829"/>
    <cellStyle name="Percent 4 3 2 2 7 3" xfId="44830"/>
    <cellStyle name="Percent 4 3 2 2 8" xfId="44831"/>
    <cellStyle name="Percent 4 3 2 2 9" xfId="44832"/>
    <cellStyle name="Percent 4 3 2 3" xfId="44833"/>
    <cellStyle name="Percent 4 3 2 3 2" xfId="44834"/>
    <cellStyle name="Percent 4 3 2 3 2 2" xfId="44835"/>
    <cellStyle name="Percent 4 3 2 3 2 2 2" xfId="44836"/>
    <cellStyle name="Percent 4 3 2 3 2 2 2 2" xfId="44837"/>
    <cellStyle name="Percent 4 3 2 3 2 2 2 3" xfId="44838"/>
    <cellStyle name="Percent 4 3 2 3 2 2 3" xfId="44839"/>
    <cellStyle name="Percent 4 3 2 3 2 2 4" xfId="44840"/>
    <cellStyle name="Percent 4 3 2 3 2 3" xfId="44841"/>
    <cellStyle name="Percent 4 3 2 3 2 3 2" xfId="44842"/>
    <cellStyle name="Percent 4 3 2 3 2 3 3" xfId="44843"/>
    <cellStyle name="Percent 4 3 2 3 2 4" xfId="44844"/>
    <cellStyle name="Percent 4 3 2 3 2 5" xfId="44845"/>
    <cellStyle name="Percent 4 3 2 3 3" xfId="44846"/>
    <cellStyle name="Percent 4 3 2 3 3 2" xfId="44847"/>
    <cellStyle name="Percent 4 3 2 3 3 2 2" xfId="44848"/>
    <cellStyle name="Percent 4 3 2 3 3 2 3" xfId="44849"/>
    <cellStyle name="Percent 4 3 2 3 3 3" xfId="44850"/>
    <cellStyle name="Percent 4 3 2 3 3 4" xfId="44851"/>
    <cellStyle name="Percent 4 3 2 3 4" xfId="44852"/>
    <cellStyle name="Percent 4 3 2 3 4 2" xfId="44853"/>
    <cellStyle name="Percent 4 3 2 3 4 3" xfId="44854"/>
    <cellStyle name="Percent 4 3 2 3 5" xfId="44855"/>
    <cellStyle name="Percent 4 3 2 3 6" xfId="44856"/>
    <cellStyle name="Percent 4 3 2 4" xfId="44857"/>
    <cellStyle name="Percent 4 3 2 4 2" xfId="44858"/>
    <cellStyle name="Percent 4 3 2 4 2 2" xfId="44859"/>
    <cellStyle name="Percent 4 3 2 4 2 2 2" xfId="44860"/>
    <cellStyle name="Percent 4 3 2 4 2 2 3" xfId="44861"/>
    <cellStyle name="Percent 4 3 2 4 2 3" xfId="44862"/>
    <cellStyle name="Percent 4 3 2 4 2 4" xfId="44863"/>
    <cellStyle name="Percent 4 3 2 4 3" xfId="44864"/>
    <cellStyle name="Percent 4 3 2 4 3 2" xfId="44865"/>
    <cellStyle name="Percent 4 3 2 4 3 3" xfId="44866"/>
    <cellStyle name="Percent 4 3 2 4 4" xfId="44867"/>
    <cellStyle name="Percent 4 3 2 4 5" xfId="44868"/>
    <cellStyle name="Percent 4 3 2 5" xfId="44869"/>
    <cellStyle name="Percent 4 3 2 5 2" xfId="44870"/>
    <cellStyle name="Percent 4 3 2 5 2 2" xfId="44871"/>
    <cellStyle name="Percent 4 3 2 5 2 2 2" xfId="44872"/>
    <cellStyle name="Percent 4 3 2 5 2 2 3" xfId="44873"/>
    <cellStyle name="Percent 4 3 2 5 2 3" xfId="44874"/>
    <cellStyle name="Percent 4 3 2 5 2 4" xfId="44875"/>
    <cellStyle name="Percent 4 3 2 5 3" xfId="44876"/>
    <cellStyle name="Percent 4 3 2 5 3 2" xfId="44877"/>
    <cellStyle name="Percent 4 3 2 5 3 3" xfId="44878"/>
    <cellStyle name="Percent 4 3 2 5 4" xfId="44879"/>
    <cellStyle name="Percent 4 3 2 5 5" xfId="44880"/>
    <cellStyle name="Percent 4 3 2 6" xfId="44881"/>
    <cellStyle name="Percent 4 3 2 6 2" xfId="44882"/>
    <cellStyle name="Percent 4 3 2 6 2 2" xfId="44883"/>
    <cellStyle name="Percent 4 3 2 6 2 2 2" xfId="44884"/>
    <cellStyle name="Percent 4 3 2 6 2 2 3" xfId="44885"/>
    <cellStyle name="Percent 4 3 2 6 2 3" xfId="44886"/>
    <cellStyle name="Percent 4 3 2 6 2 4" xfId="44887"/>
    <cellStyle name="Percent 4 3 2 6 3" xfId="44888"/>
    <cellStyle name="Percent 4 3 2 6 3 2" xfId="44889"/>
    <cellStyle name="Percent 4 3 2 6 3 3" xfId="44890"/>
    <cellStyle name="Percent 4 3 2 6 4" xfId="44891"/>
    <cellStyle name="Percent 4 3 2 6 5" xfId="44892"/>
    <cellStyle name="Percent 4 3 2 7" xfId="44893"/>
    <cellStyle name="Percent 4 3 2 7 2" xfId="44894"/>
    <cellStyle name="Percent 4 3 2 7 2 2" xfId="44895"/>
    <cellStyle name="Percent 4 3 2 7 2 2 2" xfId="44896"/>
    <cellStyle name="Percent 4 3 2 7 2 2 3" xfId="44897"/>
    <cellStyle name="Percent 4 3 2 7 2 3" xfId="44898"/>
    <cellStyle name="Percent 4 3 2 7 2 4" xfId="44899"/>
    <cellStyle name="Percent 4 3 2 7 3" xfId="44900"/>
    <cellStyle name="Percent 4 3 2 7 3 2" xfId="44901"/>
    <cellStyle name="Percent 4 3 2 7 3 3" xfId="44902"/>
    <cellStyle name="Percent 4 3 2 7 4" xfId="44903"/>
    <cellStyle name="Percent 4 3 2 7 5" xfId="44904"/>
    <cellStyle name="Percent 4 3 2 8" xfId="44905"/>
    <cellStyle name="Percent 4 3 2 8 2" xfId="44906"/>
    <cellStyle name="Percent 4 3 2 8 2 2" xfId="44907"/>
    <cellStyle name="Percent 4 3 2 8 2 2 2" xfId="44908"/>
    <cellStyle name="Percent 4 3 2 8 2 2 3" xfId="44909"/>
    <cellStyle name="Percent 4 3 2 8 2 3" xfId="44910"/>
    <cellStyle name="Percent 4 3 2 8 2 4" xfId="44911"/>
    <cellStyle name="Percent 4 3 2 8 3" xfId="44912"/>
    <cellStyle name="Percent 4 3 2 8 3 2" xfId="44913"/>
    <cellStyle name="Percent 4 3 2 8 3 3" xfId="44914"/>
    <cellStyle name="Percent 4 3 2 8 4" xfId="44915"/>
    <cellStyle name="Percent 4 3 2 8 5" xfId="44916"/>
    <cellStyle name="Percent 4 3 2 9" xfId="44917"/>
    <cellStyle name="Percent 4 3 2 9 2" xfId="44918"/>
    <cellStyle name="Percent 4 3 2 9 2 2" xfId="44919"/>
    <cellStyle name="Percent 4 3 2 9 2 3" xfId="44920"/>
    <cellStyle name="Percent 4 3 2 9 3" xfId="44921"/>
    <cellStyle name="Percent 4 3 2 9 4" xfId="44922"/>
    <cellStyle name="Percent 4 3 3" xfId="44923"/>
    <cellStyle name="Percent 4 3 3 10" xfId="44924"/>
    <cellStyle name="Percent 4 3 3 2" xfId="44925"/>
    <cellStyle name="Percent 4 3 3 2 2" xfId="44926"/>
    <cellStyle name="Percent 4 3 3 2 2 2" xfId="44927"/>
    <cellStyle name="Percent 4 3 3 2 2 2 2" xfId="44928"/>
    <cellStyle name="Percent 4 3 3 2 2 2 3" xfId="44929"/>
    <cellStyle name="Percent 4 3 3 2 2 3" xfId="44930"/>
    <cellStyle name="Percent 4 3 3 2 2 4" xfId="44931"/>
    <cellStyle name="Percent 4 3 3 2 3" xfId="44932"/>
    <cellStyle name="Percent 4 3 3 2 3 2" xfId="44933"/>
    <cellStyle name="Percent 4 3 3 2 3 3" xfId="44934"/>
    <cellStyle name="Percent 4 3 3 2 4" xfId="44935"/>
    <cellStyle name="Percent 4 3 3 2 5" xfId="44936"/>
    <cellStyle name="Percent 4 3 3 3" xfId="44937"/>
    <cellStyle name="Percent 4 3 3 3 2" xfId="44938"/>
    <cellStyle name="Percent 4 3 3 3 2 2" xfId="44939"/>
    <cellStyle name="Percent 4 3 3 3 2 2 2" xfId="44940"/>
    <cellStyle name="Percent 4 3 3 3 2 2 3" xfId="44941"/>
    <cellStyle name="Percent 4 3 3 3 2 3" xfId="44942"/>
    <cellStyle name="Percent 4 3 3 3 2 4" xfId="44943"/>
    <cellStyle name="Percent 4 3 3 3 3" xfId="44944"/>
    <cellStyle name="Percent 4 3 3 3 3 2" xfId="44945"/>
    <cellStyle name="Percent 4 3 3 3 3 3" xfId="44946"/>
    <cellStyle name="Percent 4 3 3 3 4" xfId="44947"/>
    <cellStyle name="Percent 4 3 3 3 5" xfId="44948"/>
    <cellStyle name="Percent 4 3 3 4" xfId="44949"/>
    <cellStyle name="Percent 4 3 3 4 2" xfId="44950"/>
    <cellStyle name="Percent 4 3 3 4 2 2" xfId="44951"/>
    <cellStyle name="Percent 4 3 3 4 2 2 2" xfId="44952"/>
    <cellStyle name="Percent 4 3 3 4 2 2 3" xfId="44953"/>
    <cellStyle name="Percent 4 3 3 4 2 3" xfId="44954"/>
    <cellStyle name="Percent 4 3 3 4 2 4" xfId="44955"/>
    <cellStyle name="Percent 4 3 3 4 3" xfId="44956"/>
    <cellStyle name="Percent 4 3 3 4 3 2" xfId="44957"/>
    <cellStyle name="Percent 4 3 3 4 3 3" xfId="44958"/>
    <cellStyle name="Percent 4 3 3 4 4" xfId="44959"/>
    <cellStyle name="Percent 4 3 3 4 5" xfId="44960"/>
    <cellStyle name="Percent 4 3 3 5" xfId="44961"/>
    <cellStyle name="Percent 4 3 3 5 2" xfId="44962"/>
    <cellStyle name="Percent 4 3 3 5 2 2" xfId="44963"/>
    <cellStyle name="Percent 4 3 3 5 2 2 2" xfId="44964"/>
    <cellStyle name="Percent 4 3 3 5 2 2 3" xfId="44965"/>
    <cellStyle name="Percent 4 3 3 5 2 3" xfId="44966"/>
    <cellStyle name="Percent 4 3 3 5 2 4" xfId="44967"/>
    <cellStyle name="Percent 4 3 3 5 3" xfId="44968"/>
    <cellStyle name="Percent 4 3 3 5 3 2" xfId="44969"/>
    <cellStyle name="Percent 4 3 3 5 3 3" xfId="44970"/>
    <cellStyle name="Percent 4 3 3 5 4" xfId="44971"/>
    <cellStyle name="Percent 4 3 3 5 5" xfId="44972"/>
    <cellStyle name="Percent 4 3 3 6" xfId="44973"/>
    <cellStyle name="Percent 4 3 3 6 2" xfId="44974"/>
    <cellStyle name="Percent 4 3 3 6 2 2" xfId="44975"/>
    <cellStyle name="Percent 4 3 3 6 2 3" xfId="44976"/>
    <cellStyle name="Percent 4 3 3 6 3" xfId="44977"/>
    <cellStyle name="Percent 4 3 3 6 4" xfId="44978"/>
    <cellStyle name="Percent 4 3 3 7" xfId="44979"/>
    <cellStyle name="Percent 4 3 3 7 2" xfId="44980"/>
    <cellStyle name="Percent 4 3 3 7 3" xfId="44981"/>
    <cellStyle name="Percent 4 3 3 8" xfId="44982"/>
    <cellStyle name="Percent 4 3 3 9" xfId="44983"/>
    <cellStyle name="Percent 4 3 4" xfId="44984"/>
    <cellStyle name="Percent 4 3 4 2" xfId="44985"/>
    <cellStyle name="Percent 4 3 4 2 2" xfId="44986"/>
    <cellStyle name="Percent 4 3 4 2 2 2" xfId="44987"/>
    <cellStyle name="Percent 4 3 4 2 2 2 2" xfId="44988"/>
    <cellStyle name="Percent 4 3 4 2 2 2 3" xfId="44989"/>
    <cellStyle name="Percent 4 3 4 2 2 3" xfId="44990"/>
    <cellStyle name="Percent 4 3 4 2 2 4" xfId="44991"/>
    <cellStyle name="Percent 4 3 4 2 3" xfId="44992"/>
    <cellStyle name="Percent 4 3 4 2 3 2" xfId="44993"/>
    <cellStyle name="Percent 4 3 4 2 3 3" xfId="44994"/>
    <cellStyle name="Percent 4 3 4 2 4" xfId="44995"/>
    <cellStyle name="Percent 4 3 4 2 5" xfId="44996"/>
    <cellStyle name="Percent 4 3 4 3" xfId="44997"/>
    <cellStyle name="Percent 4 3 4 3 2" xfId="44998"/>
    <cellStyle name="Percent 4 3 4 3 2 2" xfId="44999"/>
    <cellStyle name="Percent 4 3 4 3 2 2 2" xfId="45000"/>
    <cellStyle name="Percent 4 3 4 3 2 2 3" xfId="45001"/>
    <cellStyle name="Percent 4 3 4 3 2 3" xfId="45002"/>
    <cellStyle name="Percent 4 3 4 3 2 4" xfId="45003"/>
    <cellStyle name="Percent 4 3 4 3 3" xfId="45004"/>
    <cellStyle name="Percent 4 3 4 3 3 2" xfId="45005"/>
    <cellStyle name="Percent 4 3 4 3 3 3" xfId="45006"/>
    <cellStyle name="Percent 4 3 4 3 4" xfId="45007"/>
    <cellStyle name="Percent 4 3 4 3 5" xfId="45008"/>
    <cellStyle name="Percent 4 3 4 4" xfId="45009"/>
    <cellStyle name="Percent 4 3 4 4 2" xfId="45010"/>
    <cellStyle name="Percent 4 3 4 4 2 2" xfId="45011"/>
    <cellStyle name="Percent 4 3 4 4 2 2 2" xfId="45012"/>
    <cellStyle name="Percent 4 3 4 4 2 2 3" xfId="45013"/>
    <cellStyle name="Percent 4 3 4 4 2 3" xfId="45014"/>
    <cellStyle name="Percent 4 3 4 4 2 4" xfId="45015"/>
    <cellStyle name="Percent 4 3 4 4 3" xfId="45016"/>
    <cellStyle name="Percent 4 3 4 4 3 2" xfId="45017"/>
    <cellStyle name="Percent 4 3 4 4 3 3" xfId="45018"/>
    <cellStyle name="Percent 4 3 4 4 4" xfId="45019"/>
    <cellStyle name="Percent 4 3 4 4 5" xfId="45020"/>
    <cellStyle name="Percent 4 3 4 5" xfId="45021"/>
    <cellStyle name="Percent 4 3 4 5 2" xfId="45022"/>
    <cellStyle name="Percent 4 3 4 5 2 2" xfId="45023"/>
    <cellStyle name="Percent 4 3 4 5 2 3" xfId="45024"/>
    <cellStyle name="Percent 4 3 4 5 3" xfId="45025"/>
    <cellStyle name="Percent 4 3 4 5 4" xfId="45026"/>
    <cellStyle name="Percent 4 3 4 6" xfId="45027"/>
    <cellStyle name="Percent 4 3 4 6 2" xfId="45028"/>
    <cellStyle name="Percent 4 3 4 6 3" xfId="45029"/>
    <cellStyle name="Percent 4 3 4 7" xfId="45030"/>
    <cellStyle name="Percent 4 3 4 8" xfId="45031"/>
    <cellStyle name="Percent 4 3 4 9" xfId="45032"/>
    <cellStyle name="Percent 4 3 5" xfId="45033"/>
    <cellStyle name="Percent 4 3 5 2" xfId="45034"/>
    <cellStyle name="Percent 4 3 5 2 2" xfId="45035"/>
    <cellStyle name="Percent 4 3 5 2 2 2" xfId="45036"/>
    <cellStyle name="Percent 4 3 5 2 2 2 2" xfId="45037"/>
    <cellStyle name="Percent 4 3 5 2 2 2 3" xfId="45038"/>
    <cellStyle name="Percent 4 3 5 2 2 3" xfId="45039"/>
    <cellStyle name="Percent 4 3 5 2 2 4" xfId="45040"/>
    <cellStyle name="Percent 4 3 5 2 3" xfId="45041"/>
    <cellStyle name="Percent 4 3 5 2 3 2" xfId="45042"/>
    <cellStyle name="Percent 4 3 5 2 3 3" xfId="45043"/>
    <cellStyle name="Percent 4 3 5 2 4" xfId="45044"/>
    <cellStyle name="Percent 4 3 5 2 5" xfId="45045"/>
    <cellStyle name="Percent 4 3 5 3" xfId="45046"/>
    <cellStyle name="Percent 4 3 5 3 2" xfId="45047"/>
    <cellStyle name="Percent 4 3 5 3 2 2" xfId="45048"/>
    <cellStyle name="Percent 4 3 5 3 2 3" xfId="45049"/>
    <cellStyle name="Percent 4 3 5 3 3" xfId="45050"/>
    <cellStyle name="Percent 4 3 5 3 4" xfId="45051"/>
    <cellStyle name="Percent 4 3 5 4" xfId="45052"/>
    <cellStyle name="Percent 4 3 5 4 2" xfId="45053"/>
    <cellStyle name="Percent 4 3 5 4 3" xfId="45054"/>
    <cellStyle name="Percent 4 3 5 5" xfId="45055"/>
    <cellStyle name="Percent 4 3 5 6" xfId="45056"/>
    <cellStyle name="Percent 4 3 6" xfId="45057"/>
    <cellStyle name="Percent 4 3 6 2" xfId="45058"/>
    <cellStyle name="Percent 4 3 6 2 2" xfId="45059"/>
    <cellStyle name="Percent 4 3 6 2 2 2" xfId="45060"/>
    <cellStyle name="Percent 4 3 6 2 2 3" xfId="45061"/>
    <cellStyle name="Percent 4 3 6 2 3" xfId="45062"/>
    <cellStyle name="Percent 4 3 6 2 4" xfId="45063"/>
    <cellStyle name="Percent 4 3 6 3" xfId="45064"/>
    <cellStyle name="Percent 4 3 6 3 2" xfId="45065"/>
    <cellStyle name="Percent 4 3 6 3 3" xfId="45066"/>
    <cellStyle name="Percent 4 3 6 4" xfId="45067"/>
    <cellStyle name="Percent 4 3 6 5" xfId="45068"/>
    <cellStyle name="Percent 4 3 7" xfId="45069"/>
    <cellStyle name="Percent 4 3 7 2" xfId="45070"/>
    <cellStyle name="Percent 4 3 7 2 2" xfId="45071"/>
    <cellStyle name="Percent 4 3 7 2 2 2" xfId="45072"/>
    <cellStyle name="Percent 4 3 7 2 2 3" xfId="45073"/>
    <cellStyle name="Percent 4 3 7 2 3" xfId="45074"/>
    <cellStyle name="Percent 4 3 7 2 4" xfId="45075"/>
    <cellStyle name="Percent 4 3 7 3" xfId="45076"/>
    <cellStyle name="Percent 4 3 7 3 2" xfId="45077"/>
    <cellStyle name="Percent 4 3 7 3 3" xfId="45078"/>
    <cellStyle name="Percent 4 3 7 4" xfId="45079"/>
    <cellStyle name="Percent 4 3 7 5" xfId="45080"/>
    <cellStyle name="Percent 4 3 8" xfId="45081"/>
    <cellStyle name="Percent 4 3 8 2" xfId="45082"/>
    <cellStyle name="Percent 4 3 8 2 2" xfId="45083"/>
    <cellStyle name="Percent 4 3 8 2 2 2" xfId="45084"/>
    <cellStyle name="Percent 4 3 8 2 2 3" xfId="45085"/>
    <cellStyle name="Percent 4 3 8 2 3" xfId="45086"/>
    <cellStyle name="Percent 4 3 8 2 4" xfId="45087"/>
    <cellStyle name="Percent 4 3 8 3" xfId="45088"/>
    <cellStyle name="Percent 4 3 8 3 2" xfId="45089"/>
    <cellStyle name="Percent 4 3 8 3 3" xfId="45090"/>
    <cellStyle name="Percent 4 3 8 4" xfId="45091"/>
    <cellStyle name="Percent 4 3 8 5" xfId="45092"/>
    <cellStyle name="Percent 4 3 9" xfId="45093"/>
    <cellStyle name="Percent 4 3 9 2" xfId="45094"/>
    <cellStyle name="Percent 4 3 9 2 2" xfId="45095"/>
    <cellStyle name="Percent 4 3 9 2 2 2" xfId="45096"/>
    <cellStyle name="Percent 4 3 9 2 2 3" xfId="45097"/>
    <cellStyle name="Percent 4 3 9 2 3" xfId="45098"/>
    <cellStyle name="Percent 4 3 9 2 4" xfId="45099"/>
    <cellStyle name="Percent 4 3 9 3" xfId="45100"/>
    <cellStyle name="Percent 4 3 9 3 2" xfId="45101"/>
    <cellStyle name="Percent 4 3 9 3 3" xfId="45102"/>
    <cellStyle name="Percent 4 3 9 4" xfId="45103"/>
    <cellStyle name="Percent 4 3 9 5" xfId="45104"/>
    <cellStyle name="Percent 4 4" xfId="45105"/>
    <cellStyle name="Percent 4 4 10" xfId="45106"/>
    <cellStyle name="Percent 4 4 10 2" xfId="45107"/>
    <cellStyle name="Percent 4 4 10 2 2" xfId="45108"/>
    <cellStyle name="Percent 4 4 10 2 3" xfId="45109"/>
    <cellStyle name="Percent 4 4 10 3" xfId="45110"/>
    <cellStyle name="Percent 4 4 10 4" xfId="45111"/>
    <cellStyle name="Percent 4 4 11" xfId="45112"/>
    <cellStyle name="Percent 4 4 11 2" xfId="45113"/>
    <cellStyle name="Percent 4 4 11 2 2" xfId="45114"/>
    <cellStyle name="Percent 4 4 11 2 3" xfId="45115"/>
    <cellStyle name="Percent 4 4 11 3" xfId="45116"/>
    <cellStyle name="Percent 4 4 11 4" xfId="45117"/>
    <cellStyle name="Percent 4 4 12" xfId="45118"/>
    <cellStyle name="Percent 4 4 12 2" xfId="45119"/>
    <cellStyle name="Percent 4 4 12 3" xfId="45120"/>
    <cellStyle name="Percent 4 4 13" xfId="45121"/>
    <cellStyle name="Percent 4 4 14" xfId="45122"/>
    <cellStyle name="Percent 4 4 15" xfId="45123"/>
    <cellStyle name="Percent 4 4 2" xfId="45124"/>
    <cellStyle name="Percent 4 4 2 10" xfId="45125"/>
    <cellStyle name="Percent 4 4 2 2" xfId="45126"/>
    <cellStyle name="Percent 4 4 2 2 2" xfId="45127"/>
    <cellStyle name="Percent 4 4 2 2 2 2" xfId="45128"/>
    <cellStyle name="Percent 4 4 2 2 2 2 2" xfId="45129"/>
    <cellStyle name="Percent 4 4 2 2 2 2 3" xfId="45130"/>
    <cellStyle name="Percent 4 4 2 2 2 3" xfId="45131"/>
    <cellStyle name="Percent 4 4 2 2 2 4" xfId="45132"/>
    <cellStyle name="Percent 4 4 2 2 3" xfId="45133"/>
    <cellStyle name="Percent 4 4 2 2 3 2" xfId="45134"/>
    <cellStyle name="Percent 4 4 2 2 3 3" xfId="45135"/>
    <cellStyle name="Percent 4 4 2 2 4" xfId="45136"/>
    <cellStyle name="Percent 4 4 2 2 5" xfId="45137"/>
    <cellStyle name="Percent 4 4 2 3" xfId="45138"/>
    <cellStyle name="Percent 4 4 2 3 2" xfId="45139"/>
    <cellStyle name="Percent 4 4 2 3 2 2" xfId="45140"/>
    <cellStyle name="Percent 4 4 2 3 2 2 2" xfId="45141"/>
    <cellStyle name="Percent 4 4 2 3 2 2 3" xfId="45142"/>
    <cellStyle name="Percent 4 4 2 3 2 3" xfId="45143"/>
    <cellStyle name="Percent 4 4 2 3 2 4" xfId="45144"/>
    <cellStyle name="Percent 4 4 2 3 3" xfId="45145"/>
    <cellStyle name="Percent 4 4 2 3 3 2" xfId="45146"/>
    <cellStyle name="Percent 4 4 2 3 3 3" xfId="45147"/>
    <cellStyle name="Percent 4 4 2 3 4" xfId="45148"/>
    <cellStyle name="Percent 4 4 2 3 5" xfId="45149"/>
    <cellStyle name="Percent 4 4 2 4" xfId="45150"/>
    <cellStyle name="Percent 4 4 2 4 2" xfId="45151"/>
    <cellStyle name="Percent 4 4 2 4 2 2" xfId="45152"/>
    <cellStyle name="Percent 4 4 2 4 2 2 2" xfId="45153"/>
    <cellStyle name="Percent 4 4 2 4 2 2 3" xfId="45154"/>
    <cellStyle name="Percent 4 4 2 4 2 3" xfId="45155"/>
    <cellStyle name="Percent 4 4 2 4 2 4" xfId="45156"/>
    <cellStyle name="Percent 4 4 2 4 3" xfId="45157"/>
    <cellStyle name="Percent 4 4 2 4 3 2" xfId="45158"/>
    <cellStyle name="Percent 4 4 2 4 3 3" xfId="45159"/>
    <cellStyle name="Percent 4 4 2 4 4" xfId="45160"/>
    <cellStyle name="Percent 4 4 2 4 5" xfId="45161"/>
    <cellStyle name="Percent 4 4 2 5" xfId="45162"/>
    <cellStyle name="Percent 4 4 2 5 2" xfId="45163"/>
    <cellStyle name="Percent 4 4 2 5 2 2" xfId="45164"/>
    <cellStyle name="Percent 4 4 2 5 2 2 2" xfId="45165"/>
    <cellStyle name="Percent 4 4 2 5 2 2 3" xfId="45166"/>
    <cellStyle name="Percent 4 4 2 5 2 3" xfId="45167"/>
    <cellStyle name="Percent 4 4 2 5 2 4" xfId="45168"/>
    <cellStyle name="Percent 4 4 2 5 3" xfId="45169"/>
    <cellStyle name="Percent 4 4 2 5 3 2" xfId="45170"/>
    <cellStyle name="Percent 4 4 2 5 3 3" xfId="45171"/>
    <cellStyle name="Percent 4 4 2 5 4" xfId="45172"/>
    <cellStyle name="Percent 4 4 2 5 5" xfId="45173"/>
    <cellStyle name="Percent 4 4 2 6" xfId="45174"/>
    <cellStyle name="Percent 4 4 2 6 2" xfId="45175"/>
    <cellStyle name="Percent 4 4 2 6 2 2" xfId="45176"/>
    <cellStyle name="Percent 4 4 2 6 2 3" xfId="45177"/>
    <cellStyle name="Percent 4 4 2 6 3" xfId="45178"/>
    <cellStyle name="Percent 4 4 2 6 4" xfId="45179"/>
    <cellStyle name="Percent 4 4 2 7" xfId="45180"/>
    <cellStyle name="Percent 4 4 2 7 2" xfId="45181"/>
    <cellStyle name="Percent 4 4 2 7 3" xfId="45182"/>
    <cellStyle name="Percent 4 4 2 8" xfId="45183"/>
    <cellStyle name="Percent 4 4 2 9" xfId="45184"/>
    <cellStyle name="Percent 4 4 3" xfId="45185"/>
    <cellStyle name="Percent 4 4 3 2" xfId="45186"/>
    <cellStyle name="Percent 4 4 3 2 2" xfId="45187"/>
    <cellStyle name="Percent 4 4 3 2 2 2" xfId="45188"/>
    <cellStyle name="Percent 4 4 3 2 2 2 2" xfId="45189"/>
    <cellStyle name="Percent 4 4 3 2 2 2 3" xfId="45190"/>
    <cellStyle name="Percent 4 4 3 2 2 3" xfId="45191"/>
    <cellStyle name="Percent 4 4 3 2 2 4" xfId="45192"/>
    <cellStyle name="Percent 4 4 3 2 3" xfId="45193"/>
    <cellStyle name="Percent 4 4 3 2 3 2" xfId="45194"/>
    <cellStyle name="Percent 4 4 3 2 3 3" xfId="45195"/>
    <cellStyle name="Percent 4 4 3 2 4" xfId="45196"/>
    <cellStyle name="Percent 4 4 3 2 5" xfId="45197"/>
    <cellStyle name="Percent 4 4 3 3" xfId="45198"/>
    <cellStyle name="Percent 4 4 3 3 2" xfId="45199"/>
    <cellStyle name="Percent 4 4 3 3 2 2" xfId="45200"/>
    <cellStyle name="Percent 4 4 3 3 2 2 2" xfId="45201"/>
    <cellStyle name="Percent 4 4 3 3 2 2 3" xfId="45202"/>
    <cellStyle name="Percent 4 4 3 3 2 3" xfId="45203"/>
    <cellStyle name="Percent 4 4 3 3 2 4" xfId="45204"/>
    <cellStyle name="Percent 4 4 3 3 3" xfId="45205"/>
    <cellStyle name="Percent 4 4 3 3 3 2" xfId="45206"/>
    <cellStyle name="Percent 4 4 3 3 3 3" xfId="45207"/>
    <cellStyle name="Percent 4 4 3 3 4" xfId="45208"/>
    <cellStyle name="Percent 4 4 3 3 5" xfId="45209"/>
    <cellStyle name="Percent 4 4 3 4" xfId="45210"/>
    <cellStyle name="Percent 4 4 3 4 2" xfId="45211"/>
    <cellStyle name="Percent 4 4 3 4 2 2" xfId="45212"/>
    <cellStyle name="Percent 4 4 3 4 2 2 2" xfId="45213"/>
    <cellStyle name="Percent 4 4 3 4 2 2 3" xfId="45214"/>
    <cellStyle name="Percent 4 4 3 4 2 3" xfId="45215"/>
    <cellStyle name="Percent 4 4 3 4 2 4" xfId="45216"/>
    <cellStyle name="Percent 4 4 3 4 3" xfId="45217"/>
    <cellStyle name="Percent 4 4 3 4 3 2" xfId="45218"/>
    <cellStyle name="Percent 4 4 3 4 3 3" xfId="45219"/>
    <cellStyle name="Percent 4 4 3 4 4" xfId="45220"/>
    <cellStyle name="Percent 4 4 3 4 5" xfId="45221"/>
    <cellStyle name="Percent 4 4 3 5" xfId="45222"/>
    <cellStyle name="Percent 4 4 3 5 2" xfId="45223"/>
    <cellStyle name="Percent 4 4 3 5 2 2" xfId="45224"/>
    <cellStyle name="Percent 4 4 3 5 2 3" xfId="45225"/>
    <cellStyle name="Percent 4 4 3 5 3" xfId="45226"/>
    <cellStyle name="Percent 4 4 3 5 4" xfId="45227"/>
    <cellStyle name="Percent 4 4 3 6" xfId="45228"/>
    <cellStyle name="Percent 4 4 3 6 2" xfId="45229"/>
    <cellStyle name="Percent 4 4 3 6 3" xfId="45230"/>
    <cellStyle name="Percent 4 4 3 7" xfId="45231"/>
    <cellStyle name="Percent 4 4 3 8" xfId="45232"/>
    <cellStyle name="Percent 4 4 3 9" xfId="45233"/>
    <cellStyle name="Percent 4 4 4" xfId="45234"/>
    <cellStyle name="Percent 4 4 4 2" xfId="45235"/>
    <cellStyle name="Percent 4 4 4 2 2" xfId="45236"/>
    <cellStyle name="Percent 4 4 4 2 2 2" xfId="45237"/>
    <cellStyle name="Percent 4 4 4 2 2 2 2" xfId="45238"/>
    <cellStyle name="Percent 4 4 4 2 2 2 3" xfId="45239"/>
    <cellStyle name="Percent 4 4 4 2 2 3" xfId="45240"/>
    <cellStyle name="Percent 4 4 4 2 2 4" xfId="45241"/>
    <cellStyle name="Percent 4 4 4 2 3" xfId="45242"/>
    <cellStyle name="Percent 4 4 4 2 3 2" xfId="45243"/>
    <cellStyle name="Percent 4 4 4 2 3 3" xfId="45244"/>
    <cellStyle name="Percent 4 4 4 2 4" xfId="45245"/>
    <cellStyle name="Percent 4 4 4 2 5" xfId="45246"/>
    <cellStyle name="Percent 4 4 4 3" xfId="45247"/>
    <cellStyle name="Percent 4 4 4 3 2" xfId="45248"/>
    <cellStyle name="Percent 4 4 4 3 2 2" xfId="45249"/>
    <cellStyle name="Percent 4 4 4 3 2 3" xfId="45250"/>
    <cellStyle name="Percent 4 4 4 3 3" xfId="45251"/>
    <cellStyle name="Percent 4 4 4 3 4" xfId="45252"/>
    <cellStyle name="Percent 4 4 4 4" xfId="45253"/>
    <cellStyle name="Percent 4 4 4 4 2" xfId="45254"/>
    <cellStyle name="Percent 4 4 4 4 3" xfId="45255"/>
    <cellStyle name="Percent 4 4 4 5" xfId="45256"/>
    <cellStyle name="Percent 4 4 4 6" xfId="45257"/>
    <cellStyle name="Percent 4 4 5" xfId="45258"/>
    <cellStyle name="Percent 4 4 5 2" xfId="45259"/>
    <cellStyle name="Percent 4 4 5 2 2" xfId="45260"/>
    <cellStyle name="Percent 4 4 5 2 2 2" xfId="45261"/>
    <cellStyle name="Percent 4 4 5 2 2 3" xfId="45262"/>
    <cellStyle name="Percent 4 4 5 2 3" xfId="45263"/>
    <cellStyle name="Percent 4 4 5 2 4" xfId="45264"/>
    <cellStyle name="Percent 4 4 5 3" xfId="45265"/>
    <cellStyle name="Percent 4 4 5 3 2" xfId="45266"/>
    <cellStyle name="Percent 4 4 5 3 3" xfId="45267"/>
    <cellStyle name="Percent 4 4 5 4" xfId="45268"/>
    <cellStyle name="Percent 4 4 5 5" xfId="45269"/>
    <cellStyle name="Percent 4 4 6" xfId="45270"/>
    <cellStyle name="Percent 4 4 6 2" xfId="45271"/>
    <cellStyle name="Percent 4 4 6 2 2" xfId="45272"/>
    <cellStyle name="Percent 4 4 6 2 2 2" xfId="45273"/>
    <cellStyle name="Percent 4 4 6 2 2 3" xfId="45274"/>
    <cellStyle name="Percent 4 4 6 2 3" xfId="45275"/>
    <cellStyle name="Percent 4 4 6 2 4" xfId="45276"/>
    <cellStyle name="Percent 4 4 6 3" xfId="45277"/>
    <cellStyle name="Percent 4 4 6 3 2" xfId="45278"/>
    <cellStyle name="Percent 4 4 6 3 3" xfId="45279"/>
    <cellStyle name="Percent 4 4 6 4" xfId="45280"/>
    <cellStyle name="Percent 4 4 6 5" xfId="45281"/>
    <cellStyle name="Percent 4 4 7" xfId="45282"/>
    <cellStyle name="Percent 4 4 7 2" xfId="45283"/>
    <cellStyle name="Percent 4 4 7 2 2" xfId="45284"/>
    <cellStyle name="Percent 4 4 7 2 2 2" xfId="45285"/>
    <cellStyle name="Percent 4 4 7 2 2 3" xfId="45286"/>
    <cellStyle name="Percent 4 4 7 2 3" xfId="45287"/>
    <cellStyle name="Percent 4 4 7 2 4" xfId="45288"/>
    <cellStyle name="Percent 4 4 7 3" xfId="45289"/>
    <cellStyle name="Percent 4 4 7 3 2" xfId="45290"/>
    <cellStyle name="Percent 4 4 7 3 3" xfId="45291"/>
    <cellStyle name="Percent 4 4 7 4" xfId="45292"/>
    <cellStyle name="Percent 4 4 7 5" xfId="45293"/>
    <cellStyle name="Percent 4 4 8" xfId="45294"/>
    <cellStyle name="Percent 4 4 8 2" xfId="45295"/>
    <cellStyle name="Percent 4 4 8 2 2" xfId="45296"/>
    <cellStyle name="Percent 4 4 8 2 2 2" xfId="45297"/>
    <cellStyle name="Percent 4 4 8 2 2 3" xfId="45298"/>
    <cellStyle name="Percent 4 4 8 2 3" xfId="45299"/>
    <cellStyle name="Percent 4 4 8 2 4" xfId="45300"/>
    <cellStyle name="Percent 4 4 8 3" xfId="45301"/>
    <cellStyle name="Percent 4 4 8 3 2" xfId="45302"/>
    <cellStyle name="Percent 4 4 8 3 3" xfId="45303"/>
    <cellStyle name="Percent 4 4 8 4" xfId="45304"/>
    <cellStyle name="Percent 4 4 8 5" xfId="45305"/>
    <cellStyle name="Percent 4 4 9" xfId="45306"/>
    <cellStyle name="Percent 4 4 9 2" xfId="45307"/>
    <cellStyle name="Percent 4 4 9 2 2" xfId="45308"/>
    <cellStyle name="Percent 4 4 9 2 2 2" xfId="45309"/>
    <cellStyle name="Percent 4 4 9 2 2 3" xfId="45310"/>
    <cellStyle name="Percent 4 4 9 2 3" xfId="45311"/>
    <cellStyle name="Percent 4 4 9 2 4" xfId="45312"/>
    <cellStyle name="Percent 4 4 9 3" xfId="45313"/>
    <cellStyle name="Percent 4 4 9 3 2" xfId="45314"/>
    <cellStyle name="Percent 4 4 9 3 3" xfId="45315"/>
    <cellStyle name="Percent 4 4 9 4" xfId="45316"/>
    <cellStyle name="Percent 4 4 9 5" xfId="45317"/>
    <cellStyle name="Percent 4 5" xfId="45318"/>
    <cellStyle name="Percent 4 5 10" xfId="45319"/>
    <cellStyle name="Percent 4 5 11" xfId="45320"/>
    <cellStyle name="Percent 4 5 2" xfId="45321"/>
    <cellStyle name="Percent 4 5 2 2" xfId="45322"/>
    <cellStyle name="Percent 4 5 2 2 2" xfId="45323"/>
    <cellStyle name="Percent 4 5 2 2 2 2" xfId="45324"/>
    <cellStyle name="Percent 4 5 2 2 2 2 2" xfId="45325"/>
    <cellStyle name="Percent 4 5 2 2 2 2 3" xfId="45326"/>
    <cellStyle name="Percent 4 5 2 2 2 3" xfId="45327"/>
    <cellStyle name="Percent 4 5 2 2 2 4" xfId="45328"/>
    <cellStyle name="Percent 4 5 2 2 3" xfId="45329"/>
    <cellStyle name="Percent 4 5 2 2 3 2" xfId="45330"/>
    <cellStyle name="Percent 4 5 2 2 3 3" xfId="45331"/>
    <cellStyle name="Percent 4 5 2 2 4" xfId="45332"/>
    <cellStyle name="Percent 4 5 2 2 5" xfId="45333"/>
    <cellStyle name="Percent 4 5 2 3" xfId="45334"/>
    <cellStyle name="Percent 4 5 2 3 2" xfId="45335"/>
    <cellStyle name="Percent 4 5 2 3 2 2" xfId="45336"/>
    <cellStyle name="Percent 4 5 2 3 2 3" xfId="45337"/>
    <cellStyle name="Percent 4 5 2 3 3" xfId="45338"/>
    <cellStyle name="Percent 4 5 2 3 4" xfId="45339"/>
    <cellStyle name="Percent 4 5 2 4" xfId="45340"/>
    <cellStyle name="Percent 4 5 2 4 2" xfId="45341"/>
    <cellStyle name="Percent 4 5 2 4 3" xfId="45342"/>
    <cellStyle name="Percent 4 5 2 5" xfId="45343"/>
    <cellStyle name="Percent 4 5 2 6" xfId="45344"/>
    <cellStyle name="Percent 4 5 3" xfId="45345"/>
    <cellStyle name="Percent 4 5 3 2" xfId="45346"/>
    <cellStyle name="Percent 4 5 3 2 2" xfId="45347"/>
    <cellStyle name="Percent 4 5 3 2 2 2" xfId="45348"/>
    <cellStyle name="Percent 4 5 3 2 2 3" xfId="45349"/>
    <cellStyle name="Percent 4 5 3 2 3" xfId="45350"/>
    <cellStyle name="Percent 4 5 3 2 4" xfId="45351"/>
    <cellStyle name="Percent 4 5 3 3" xfId="45352"/>
    <cellStyle name="Percent 4 5 3 3 2" xfId="45353"/>
    <cellStyle name="Percent 4 5 3 3 3" xfId="45354"/>
    <cellStyle name="Percent 4 5 3 4" xfId="45355"/>
    <cellStyle name="Percent 4 5 3 5" xfId="45356"/>
    <cellStyle name="Percent 4 5 4" xfId="45357"/>
    <cellStyle name="Percent 4 5 4 2" xfId="45358"/>
    <cellStyle name="Percent 4 5 4 2 2" xfId="45359"/>
    <cellStyle name="Percent 4 5 4 2 2 2" xfId="45360"/>
    <cellStyle name="Percent 4 5 4 2 2 3" xfId="45361"/>
    <cellStyle name="Percent 4 5 4 2 3" xfId="45362"/>
    <cellStyle name="Percent 4 5 4 2 4" xfId="45363"/>
    <cellStyle name="Percent 4 5 4 3" xfId="45364"/>
    <cellStyle name="Percent 4 5 4 3 2" xfId="45365"/>
    <cellStyle name="Percent 4 5 4 3 3" xfId="45366"/>
    <cellStyle name="Percent 4 5 4 4" xfId="45367"/>
    <cellStyle name="Percent 4 5 4 5" xfId="45368"/>
    <cellStyle name="Percent 4 5 5" xfId="45369"/>
    <cellStyle name="Percent 4 5 5 2" xfId="45370"/>
    <cellStyle name="Percent 4 5 5 2 2" xfId="45371"/>
    <cellStyle name="Percent 4 5 5 2 2 2" xfId="45372"/>
    <cellStyle name="Percent 4 5 5 2 2 3" xfId="45373"/>
    <cellStyle name="Percent 4 5 5 2 3" xfId="45374"/>
    <cellStyle name="Percent 4 5 5 2 4" xfId="45375"/>
    <cellStyle name="Percent 4 5 5 3" xfId="45376"/>
    <cellStyle name="Percent 4 5 5 3 2" xfId="45377"/>
    <cellStyle name="Percent 4 5 5 3 3" xfId="45378"/>
    <cellStyle name="Percent 4 5 5 4" xfId="45379"/>
    <cellStyle name="Percent 4 5 5 5" xfId="45380"/>
    <cellStyle name="Percent 4 5 6" xfId="45381"/>
    <cellStyle name="Percent 4 5 6 2" xfId="45382"/>
    <cellStyle name="Percent 4 5 6 2 2" xfId="45383"/>
    <cellStyle name="Percent 4 5 6 2 2 2" xfId="45384"/>
    <cellStyle name="Percent 4 5 6 2 2 3" xfId="45385"/>
    <cellStyle name="Percent 4 5 6 2 3" xfId="45386"/>
    <cellStyle name="Percent 4 5 6 2 4" xfId="45387"/>
    <cellStyle name="Percent 4 5 6 3" xfId="45388"/>
    <cellStyle name="Percent 4 5 6 3 2" xfId="45389"/>
    <cellStyle name="Percent 4 5 6 3 3" xfId="45390"/>
    <cellStyle name="Percent 4 5 6 4" xfId="45391"/>
    <cellStyle name="Percent 4 5 6 5" xfId="45392"/>
    <cellStyle name="Percent 4 5 7" xfId="45393"/>
    <cellStyle name="Percent 4 5 7 2" xfId="45394"/>
    <cellStyle name="Percent 4 5 7 2 2" xfId="45395"/>
    <cellStyle name="Percent 4 5 7 2 3" xfId="45396"/>
    <cellStyle name="Percent 4 5 7 3" xfId="45397"/>
    <cellStyle name="Percent 4 5 7 4" xfId="45398"/>
    <cellStyle name="Percent 4 5 8" xfId="45399"/>
    <cellStyle name="Percent 4 5 8 2" xfId="45400"/>
    <cellStyle name="Percent 4 5 8 3" xfId="45401"/>
    <cellStyle name="Percent 4 5 9" xfId="45402"/>
    <cellStyle name="Percent 4 6" xfId="45403"/>
    <cellStyle name="Percent 4 6 2" xfId="45404"/>
    <cellStyle name="Percent 4 7" xfId="45405"/>
    <cellStyle name="Percent 4 7 10" xfId="45406"/>
    <cellStyle name="Percent 4 7 2" xfId="45407"/>
    <cellStyle name="Percent 4 7 2 2" xfId="45408"/>
    <cellStyle name="Percent 4 7 2 2 2" xfId="45409"/>
    <cellStyle name="Percent 4 7 2 2 2 2" xfId="45410"/>
    <cellStyle name="Percent 4 7 2 2 2 3" xfId="45411"/>
    <cellStyle name="Percent 4 7 2 2 3" xfId="45412"/>
    <cellStyle name="Percent 4 7 2 2 4" xfId="45413"/>
    <cellStyle name="Percent 4 7 2 3" xfId="45414"/>
    <cellStyle name="Percent 4 7 2 3 2" xfId="45415"/>
    <cellStyle name="Percent 4 7 2 3 3" xfId="45416"/>
    <cellStyle name="Percent 4 7 2 4" xfId="45417"/>
    <cellStyle name="Percent 4 7 2 5" xfId="45418"/>
    <cellStyle name="Percent 4 7 3" xfId="45419"/>
    <cellStyle name="Percent 4 7 3 2" xfId="45420"/>
    <cellStyle name="Percent 4 7 3 2 2" xfId="45421"/>
    <cellStyle name="Percent 4 7 3 2 2 2" xfId="45422"/>
    <cellStyle name="Percent 4 7 3 2 2 3" xfId="45423"/>
    <cellStyle name="Percent 4 7 3 2 3" xfId="45424"/>
    <cellStyle name="Percent 4 7 3 2 4" xfId="45425"/>
    <cellStyle name="Percent 4 7 3 3" xfId="45426"/>
    <cellStyle name="Percent 4 7 3 3 2" xfId="45427"/>
    <cellStyle name="Percent 4 7 3 3 3" xfId="45428"/>
    <cellStyle name="Percent 4 7 3 4" xfId="45429"/>
    <cellStyle name="Percent 4 7 3 5" xfId="45430"/>
    <cellStyle name="Percent 4 7 4" xfId="45431"/>
    <cellStyle name="Percent 4 7 4 2" xfId="45432"/>
    <cellStyle name="Percent 4 7 4 2 2" xfId="45433"/>
    <cellStyle name="Percent 4 7 4 2 2 2" xfId="45434"/>
    <cellStyle name="Percent 4 7 4 2 2 3" xfId="45435"/>
    <cellStyle name="Percent 4 7 4 2 3" xfId="45436"/>
    <cellStyle name="Percent 4 7 4 2 4" xfId="45437"/>
    <cellStyle name="Percent 4 7 4 3" xfId="45438"/>
    <cellStyle name="Percent 4 7 4 3 2" xfId="45439"/>
    <cellStyle name="Percent 4 7 4 3 3" xfId="45440"/>
    <cellStyle name="Percent 4 7 4 4" xfId="45441"/>
    <cellStyle name="Percent 4 7 4 5" xfId="45442"/>
    <cellStyle name="Percent 4 7 5" xfId="45443"/>
    <cellStyle name="Percent 4 7 5 2" xfId="45444"/>
    <cellStyle name="Percent 4 7 5 2 2" xfId="45445"/>
    <cellStyle name="Percent 4 7 5 2 2 2" xfId="45446"/>
    <cellStyle name="Percent 4 7 5 2 2 3" xfId="45447"/>
    <cellStyle name="Percent 4 7 5 2 3" xfId="45448"/>
    <cellStyle name="Percent 4 7 5 2 4" xfId="45449"/>
    <cellStyle name="Percent 4 7 5 3" xfId="45450"/>
    <cellStyle name="Percent 4 7 5 3 2" xfId="45451"/>
    <cellStyle name="Percent 4 7 5 3 3" xfId="45452"/>
    <cellStyle name="Percent 4 7 5 4" xfId="45453"/>
    <cellStyle name="Percent 4 7 5 5" xfId="45454"/>
    <cellStyle name="Percent 4 7 6" xfId="45455"/>
    <cellStyle name="Percent 4 7 6 2" xfId="45456"/>
    <cellStyle name="Percent 4 7 6 2 2" xfId="45457"/>
    <cellStyle name="Percent 4 7 6 2 3" xfId="45458"/>
    <cellStyle name="Percent 4 7 6 3" xfId="45459"/>
    <cellStyle name="Percent 4 7 6 4" xfId="45460"/>
    <cellStyle name="Percent 4 7 7" xfId="45461"/>
    <cellStyle name="Percent 4 7 7 2" xfId="45462"/>
    <cellStyle name="Percent 4 7 7 3" xfId="45463"/>
    <cellStyle name="Percent 4 7 8" xfId="45464"/>
    <cellStyle name="Percent 4 7 9" xfId="45465"/>
    <cellStyle name="Percent 4 8" xfId="45466"/>
    <cellStyle name="Percent 4 8 10" xfId="45467"/>
    <cellStyle name="Percent 4 8 2" xfId="45468"/>
    <cellStyle name="Percent 4 8 2 2" xfId="45469"/>
    <cellStyle name="Percent 4 8 2 2 2" xfId="45470"/>
    <cellStyle name="Percent 4 8 2 2 2 2" xfId="45471"/>
    <cellStyle name="Percent 4 8 2 2 2 3" xfId="45472"/>
    <cellStyle name="Percent 4 8 2 2 3" xfId="45473"/>
    <cellStyle name="Percent 4 8 2 2 4" xfId="45474"/>
    <cellStyle name="Percent 4 8 2 3" xfId="45475"/>
    <cellStyle name="Percent 4 8 2 3 2" xfId="45476"/>
    <cellStyle name="Percent 4 8 2 3 3" xfId="45477"/>
    <cellStyle name="Percent 4 8 2 4" xfId="45478"/>
    <cellStyle name="Percent 4 8 2 5" xfId="45479"/>
    <cellStyle name="Percent 4 8 3" xfId="45480"/>
    <cellStyle name="Percent 4 8 3 2" xfId="45481"/>
    <cellStyle name="Percent 4 8 3 2 2" xfId="45482"/>
    <cellStyle name="Percent 4 8 3 2 2 2" xfId="45483"/>
    <cellStyle name="Percent 4 8 3 2 2 3" xfId="45484"/>
    <cellStyle name="Percent 4 8 3 2 3" xfId="45485"/>
    <cellStyle name="Percent 4 8 3 2 4" xfId="45486"/>
    <cellStyle name="Percent 4 8 3 3" xfId="45487"/>
    <cellStyle name="Percent 4 8 3 3 2" xfId="45488"/>
    <cellStyle name="Percent 4 8 3 3 3" xfId="45489"/>
    <cellStyle name="Percent 4 8 3 4" xfId="45490"/>
    <cellStyle name="Percent 4 8 3 5" xfId="45491"/>
    <cellStyle name="Percent 4 8 4" xfId="45492"/>
    <cellStyle name="Percent 4 8 4 2" xfId="45493"/>
    <cellStyle name="Percent 4 8 4 2 2" xfId="45494"/>
    <cellStyle name="Percent 4 8 4 2 2 2" xfId="45495"/>
    <cellStyle name="Percent 4 8 4 2 2 3" xfId="45496"/>
    <cellStyle name="Percent 4 8 4 2 3" xfId="45497"/>
    <cellStyle name="Percent 4 8 4 2 4" xfId="45498"/>
    <cellStyle name="Percent 4 8 4 3" xfId="45499"/>
    <cellStyle name="Percent 4 8 4 3 2" xfId="45500"/>
    <cellStyle name="Percent 4 8 4 3 3" xfId="45501"/>
    <cellStyle name="Percent 4 8 4 4" xfId="45502"/>
    <cellStyle name="Percent 4 8 4 5" xfId="45503"/>
    <cellStyle name="Percent 4 8 5" xfId="45504"/>
    <cellStyle name="Percent 4 8 5 2" xfId="45505"/>
    <cellStyle name="Percent 4 8 5 2 2" xfId="45506"/>
    <cellStyle name="Percent 4 8 5 2 2 2" xfId="45507"/>
    <cellStyle name="Percent 4 8 5 2 2 3" xfId="45508"/>
    <cellStyle name="Percent 4 8 5 2 3" xfId="45509"/>
    <cellStyle name="Percent 4 8 5 2 4" xfId="45510"/>
    <cellStyle name="Percent 4 8 5 3" xfId="45511"/>
    <cellStyle name="Percent 4 8 5 3 2" xfId="45512"/>
    <cellStyle name="Percent 4 8 5 3 3" xfId="45513"/>
    <cellStyle name="Percent 4 8 5 4" xfId="45514"/>
    <cellStyle name="Percent 4 8 5 5" xfId="45515"/>
    <cellStyle name="Percent 4 8 6" xfId="45516"/>
    <cellStyle name="Percent 4 8 6 2" xfId="45517"/>
    <cellStyle name="Percent 4 8 6 2 2" xfId="45518"/>
    <cellStyle name="Percent 4 8 6 2 3" xfId="45519"/>
    <cellStyle name="Percent 4 8 6 3" xfId="45520"/>
    <cellStyle name="Percent 4 8 6 4" xfId="45521"/>
    <cellStyle name="Percent 4 8 7" xfId="45522"/>
    <cellStyle name="Percent 4 8 7 2" xfId="45523"/>
    <cellStyle name="Percent 4 8 7 3" xfId="45524"/>
    <cellStyle name="Percent 4 8 8" xfId="45525"/>
    <cellStyle name="Percent 4 8 9" xfId="45526"/>
    <cellStyle name="Percent 4 9" xfId="45527"/>
    <cellStyle name="Percent 4 9 2" xfId="45528"/>
    <cellStyle name="Percent 4 9 2 2" xfId="45529"/>
    <cellStyle name="Percent 4 9 2 2 2" xfId="45530"/>
    <cellStyle name="Percent 4 9 2 2 2 2" xfId="45531"/>
    <cellStyle name="Percent 4 9 2 2 2 3" xfId="45532"/>
    <cellStyle name="Percent 4 9 2 2 3" xfId="45533"/>
    <cellStyle name="Percent 4 9 2 2 4" xfId="45534"/>
    <cellStyle name="Percent 4 9 2 3" xfId="45535"/>
    <cellStyle name="Percent 4 9 2 3 2" xfId="45536"/>
    <cellStyle name="Percent 4 9 2 3 3" xfId="45537"/>
    <cellStyle name="Percent 4 9 2 4" xfId="45538"/>
    <cellStyle name="Percent 4 9 2 5" xfId="45539"/>
    <cellStyle name="Percent 4 9 3" xfId="45540"/>
    <cellStyle name="Percent 4 9 3 2" xfId="45541"/>
    <cellStyle name="Percent 4 9 3 2 2" xfId="45542"/>
    <cellStyle name="Percent 4 9 3 2 2 2" xfId="45543"/>
    <cellStyle name="Percent 4 9 3 2 2 3" xfId="45544"/>
    <cellStyle name="Percent 4 9 3 2 3" xfId="45545"/>
    <cellStyle name="Percent 4 9 3 2 4" xfId="45546"/>
    <cellStyle name="Percent 4 9 3 3" xfId="45547"/>
    <cellStyle name="Percent 4 9 3 3 2" xfId="45548"/>
    <cellStyle name="Percent 4 9 3 3 3" xfId="45549"/>
    <cellStyle name="Percent 4 9 3 4" xfId="45550"/>
    <cellStyle name="Percent 4 9 3 5" xfId="45551"/>
    <cellStyle name="Percent 4 9 4" xfId="45552"/>
    <cellStyle name="Percent 4 9 4 2" xfId="45553"/>
    <cellStyle name="Percent 4 9 4 2 2" xfId="45554"/>
    <cellStyle name="Percent 4 9 4 2 3" xfId="45555"/>
    <cellStyle name="Percent 4 9 4 3" xfId="45556"/>
    <cellStyle name="Percent 4 9 4 4" xfId="45557"/>
    <cellStyle name="Percent 4 9 5" xfId="45558"/>
    <cellStyle name="Percent 4 9 5 2" xfId="45559"/>
    <cellStyle name="Percent 4 9 5 3" xfId="45560"/>
    <cellStyle name="Percent 4 9 6" xfId="45561"/>
    <cellStyle name="Percent 4 9 7" xfId="45562"/>
    <cellStyle name="Percent 4 9 8" xfId="45563"/>
    <cellStyle name="Percent 40" xfId="45564"/>
    <cellStyle name="Percent 40 2" xfId="45565"/>
    <cellStyle name="Percent 41" xfId="45566"/>
    <cellStyle name="Percent 41 2" xfId="45567"/>
    <cellStyle name="Percent 42" xfId="45568"/>
    <cellStyle name="Percent 42 2" xfId="45569"/>
    <cellStyle name="Percent 43" xfId="45570"/>
    <cellStyle name="Percent 43 2" xfId="45571"/>
    <cellStyle name="Percent 44" xfId="45572"/>
    <cellStyle name="Percent 44 2" xfId="45573"/>
    <cellStyle name="Percent 45" xfId="45574"/>
    <cellStyle name="Percent 45 2" xfId="45575"/>
    <cellStyle name="Percent 46" xfId="45576"/>
    <cellStyle name="Percent 46 2" xfId="45577"/>
    <cellStyle name="Percent 47" xfId="45578"/>
    <cellStyle name="Percent 47 2" xfId="45579"/>
    <cellStyle name="Percent 48" xfId="45580"/>
    <cellStyle name="Percent 48 2" xfId="45581"/>
    <cellStyle name="Percent 49" xfId="45582"/>
    <cellStyle name="Percent 49 2" xfId="45583"/>
    <cellStyle name="Percent 5" xfId="45584"/>
    <cellStyle name="Percent 5 2" xfId="45585"/>
    <cellStyle name="Percent 5 2 2" xfId="45586"/>
    <cellStyle name="Percent 5 2 2 2" xfId="45587"/>
    <cellStyle name="Percent 5 2 3" xfId="45588"/>
    <cellStyle name="Percent 5 3" xfId="45589"/>
    <cellStyle name="Percent 5 3 10" xfId="45590"/>
    <cellStyle name="Percent 5 3 2" xfId="45591"/>
    <cellStyle name="Percent 5 3 2 2" xfId="45592"/>
    <cellStyle name="Percent 5 3 2 2 2" xfId="45593"/>
    <cellStyle name="Percent 5 3 2 2 2 2" xfId="45594"/>
    <cellStyle name="Percent 5 3 2 2 2 3" xfId="45595"/>
    <cellStyle name="Percent 5 3 2 2 3" xfId="45596"/>
    <cellStyle name="Percent 5 3 2 2 4" xfId="45597"/>
    <cellStyle name="Percent 5 3 2 3" xfId="45598"/>
    <cellStyle name="Percent 5 3 2 3 2" xfId="45599"/>
    <cellStyle name="Percent 5 3 2 3 3" xfId="45600"/>
    <cellStyle name="Percent 5 3 2 4" xfId="45601"/>
    <cellStyle name="Percent 5 3 2 5" xfId="45602"/>
    <cellStyle name="Percent 5 3 3" xfId="45603"/>
    <cellStyle name="Percent 5 3 3 2" xfId="45604"/>
    <cellStyle name="Percent 5 3 3 2 2" xfId="45605"/>
    <cellStyle name="Percent 5 3 3 2 2 2" xfId="45606"/>
    <cellStyle name="Percent 5 3 3 2 2 3" xfId="45607"/>
    <cellStyle name="Percent 5 3 3 2 3" xfId="45608"/>
    <cellStyle name="Percent 5 3 3 2 4" xfId="45609"/>
    <cellStyle name="Percent 5 3 3 3" xfId="45610"/>
    <cellStyle name="Percent 5 3 3 3 2" xfId="45611"/>
    <cellStyle name="Percent 5 3 3 3 3" xfId="45612"/>
    <cellStyle name="Percent 5 3 3 4" xfId="45613"/>
    <cellStyle name="Percent 5 3 3 5" xfId="45614"/>
    <cellStyle name="Percent 5 3 4" xfId="45615"/>
    <cellStyle name="Percent 5 3 4 2" xfId="45616"/>
    <cellStyle name="Percent 5 3 4 2 2" xfId="45617"/>
    <cellStyle name="Percent 5 3 4 2 2 2" xfId="45618"/>
    <cellStyle name="Percent 5 3 4 2 2 3" xfId="45619"/>
    <cellStyle name="Percent 5 3 4 2 3" xfId="45620"/>
    <cellStyle name="Percent 5 3 4 2 4" xfId="45621"/>
    <cellStyle name="Percent 5 3 4 3" xfId="45622"/>
    <cellStyle name="Percent 5 3 4 3 2" xfId="45623"/>
    <cellStyle name="Percent 5 3 4 3 3" xfId="45624"/>
    <cellStyle name="Percent 5 3 4 4" xfId="45625"/>
    <cellStyle name="Percent 5 3 4 5" xfId="45626"/>
    <cellStyle name="Percent 5 3 5" xfId="45627"/>
    <cellStyle name="Percent 5 3 5 2" xfId="45628"/>
    <cellStyle name="Percent 5 3 5 2 2" xfId="45629"/>
    <cellStyle name="Percent 5 3 5 2 2 2" xfId="45630"/>
    <cellStyle name="Percent 5 3 5 2 2 3" xfId="45631"/>
    <cellStyle name="Percent 5 3 5 2 3" xfId="45632"/>
    <cellStyle name="Percent 5 3 5 2 4" xfId="45633"/>
    <cellStyle name="Percent 5 3 5 3" xfId="45634"/>
    <cellStyle name="Percent 5 3 5 3 2" xfId="45635"/>
    <cellStyle name="Percent 5 3 5 3 3" xfId="45636"/>
    <cellStyle name="Percent 5 3 5 4" xfId="45637"/>
    <cellStyle name="Percent 5 3 5 5" xfId="45638"/>
    <cellStyle name="Percent 5 3 6" xfId="45639"/>
    <cellStyle name="Percent 5 3 6 2" xfId="45640"/>
    <cellStyle name="Percent 5 3 6 2 2" xfId="45641"/>
    <cellStyle name="Percent 5 3 6 2 3" xfId="45642"/>
    <cellStyle name="Percent 5 3 6 3" xfId="45643"/>
    <cellStyle name="Percent 5 3 6 4" xfId="45644"/>
    <cellStyle name="Percent 5 3 7" xfId="45645"/>
    <cellStyle name="Percent 5 3 7 2" xfId="45646"/>
    <cellStyle name="Percent 5 3 7 3" xfId="45647"/>
    <cellStyle name="Percent 5 3 8" xfId="45648"/>
    <cellStyle name="Percent 5 3 9" xfId="45649"/>
    <cellStyle name="Percent 5 4" xfId="45650"/>
    <cellStyle name="Percent 5 4 2" xfId="45651"/>
    <cellStyle name="Percent 5 4 2 2" xfId="45652"/>
    <cellStyle name="Percent 5 4 2 2 2" xfId="45653"/>
    <cellStyle name="Percent 5 4 2 2 2 2" xfId="45654"/>
    <cellStyle name="Percent 5 4 2 2 2 3" xfId="45655"/>
    <cellStyle name="Percent 5 4 2 2 3" xfId="45656"/>
    <cellStyle name="Percent 5 4 2 2 4" xfId="45657"/>
    <cellStyle name="Percent 5 4 2 3" xfId="45658"/>
    <cellStyle name="Percent 5 4 2 3 2" xfId="45659"/>
    <cellStyle name="Percent 5 4 2 3 3" xfId="45660"/>
    <cellStyle name="Percent 5 4 2 4" xfId="45661"/>
    <cellStyle name="Percent 5 4 2 5" xfId="45662"/>
    <cellStyle name="Percent 5 4 3" xfId="45663"/>
    <cellStyle name="Percent 5 4 3 2" xfId="45664"/>
    <cellStyle name="Percent 5 4 3 2 2" xfId="45665"/>
    <cellStyle name="Percent 5 4 3 2 2 2" xfId="45666"/>
    <cellStyle name="Percent 5 4 3 2 2 3" xfId="45667"/>
    <cellStyle name="Percent 5 4 3 2 3" xfId="45668"/>
    <cellStyle name="Percent 5 4 3 2 4" xfId="45669"/>
    <cellStyle name="Percent 5 4 3 3" xfId="45670"/>
    <cellStyle name="Percent 5 4 3 3 2" xfId="45671"/>
    <cellStyle name="Percent 5 4 3 3 3" xfId="45672"/>
    <cellStyle name="Percent 5 4 3 4" xfId="45673"/>
    <cellStyle name="Percent 5 4 3 5" xfId="45674"/>
    <cellStyle name="Percent 5 4 4" xfId="45675"/>
    <cellStyle name="Percent 5 4 4 2" xfId="45676"/>
    <cellStyle name="Percent 5 4 4 2 2" xfId="45677"/>
    <cellStyle name="Percent 5 4 4 2 2 2" xfId="45678"/>
    <cellStyle name="Percent 5 4 4 2 2 3" xfId="45679"/>
    <cellStyle name="Percent 5 4 4 2 3" xfId="45680"/>
    <cellStyle name="Percent 5 4 4 2 4" xfId="45681"/>
    <cellStyle name="Percent 5 4 4 3" xfId="45682"/>
    <cellStyle name="Percent 5 4 4 3 2" xfId="45683"/>
    <cellStyle name="Percent 5 4 4 3 3" xfId="45684"/>
    <cellStyle name="Percent 5 4 4 4" xfId="45685"/>
    <cellStyle name="Percent 5 4 4 5" xfId="45686"/>
    <cellStyle name="Percent 5 4 5" xfId="45687"/>
    <cellStyle name="Percent 5 4 5 2" xfId="45688"/>
    <cellStyle name="Percent 5 4 5 2 2" xfId="45689"/>
    <cellStyle name="Percent 5 4 5 2 3" xfId="45690"/>
    <cellStyle name="Percent 5 4 5 3" xfId="45691"/>
    <cellStyle name="Percent 5 4 5 4" xfId="45692"/>
    <cellStyle name="Percent 5 4 6" xfId="45693"/>
    <cellStyle name="Percent 5 4 6 2" xfId="45694"/>
    <cellStyle name="Percent 5 4 6 3" xfId="45695"/>
    <cellStyle name="Percent 5 4 7" xfId="45696"/>
    <cellStyle name="Percent 5 4 8" xfId="45697"/>
    <cellStyle name="Percent 5 4 9" xfId="45698"/>
    <cellStyle name="Percent 5 5" xfId="45699"/>
    <cellStyle name="Percent 5 5 2" xfId="45700"/>
    <cellStyle name="Percent 5 5 2 2" xfId="45701"/>
    <cellStyle name="Percent 5 5 3" xfId="45702"/>
    <cellStyle name="Percent 5 5 3 2" xfId="45703"/>
    <cellStyle name="Percent 5 5 3 2 2" xfId="45704"/>
    <cellStyle name="Percent 5 5 3 2 2 2" xfId="45705"/>
    <cellStyle name="Percent 5 5 3 2 2 3" xfId="45706"/>
    <cellStyle name="Percent 5 5 3 2 3" xfId="45707"/>
    <cellStyle name="Percent 5 5 3 2 4" xfId="45708"/>
    <cellStyle name="Percent 5 5 3 3" xfId="45709"/>
    <cellStyle name="Percent 5 5 3 3 2" xfId="45710"/>
    <cellStyle name="Percent 5 5 3 3 3" xfId="45711"/>
    <cellStyle name="Percent 5 5 3 4" xfId="45712"/>
    <cellStyle name="Percent 5 5 3 5" xfId="45713"/>
    <cellStyle name="Percent 5 5 4" xfId="45714"/>
    <cellStyle name="Percent 5 5 4 2" xfId="45715"/>
    <cellStyle name="Percent 5 5 4 2 2" xfId="45716"/>
    <cellStyle name="Percent 5 5 4 2 3" xfId="45717"/>
    <cellStyle name="Percent 5 5 4 3" xfId="45718"/>
    <cellStyle name="Percent 5 5 4 4" xfId="45719"/>
    <cellStyle name="Percent 5 5 5" xfId="45720"/>
    <cellStyle name="Percent 5 5 5 2" xfId="45721"/>
    <cellStyle name="Percent 5 5 5 3" xfId="45722"/>
    <cellStyle name="Percent 5 5 6" xfId="45723"/>
    <cellStyle name="Percent 5 5 7" xfId="45724"/>
    <cellStyle name="Percent 5 5 8" xfId="45725"/>
    <cellStyle name="Percent 5 6" xfId="45726"/>
    <cellStyle name="Percent 5 7" xfId="45727"/>
    <cellStyle name="Percent 5 8" xfId="45728"/>
    <cellStyle name="Percent 50" xfId="45729"/>
    <cellStyle name="Percent 50 2" xfId="45730"/>
    <cellStyle name="Percent 51" xfId="45731"/>
    <cellStyle name="Percent 51 2" xfId="45732"/>
    <cellStyle name="Percent 52" xfId="45733"/>
    <cellStyle name="Percent 52 2" xfId="45734"/>
    <cellStyle name="Percent 53" xfId="45735"/>
    <cellStyle name="Percent 53 2" xfId="45736"/>
    <cellStyle name="Percent 54" xfId="45737"/>
    <cellStyle name="Percent 54 2" xfId="45738"/>
    <cellStyle name="Percent 55" xfId="45739"/>
    <cellStyle name="Percent 55 2" xfId="45740"/>
    <cellStyle name="Percent 56" xfId="45741"/>
    <cellStyle name="Percent 56 2" xfId="45742"/>
    <cellStyle name="Percent 57" xfId="45743"/>
    <cellStyle name="Percent 57 2" xfId="45744"/>
    <cellStyle name="Percent 58" xfId="45745"/>
    <cellStyle name="Percent 58 2" xfId="45746"/>
    <cellStyle name="Percent 59" xfId="45747"/>
    <cellStyle name="Percent 6" xfId="45748"/>
    <cellStyle name="Percent 6 2" xfId="45749"/>
    <cellStyle name="Percent 6 2 2" xfId="45750"/>
    <cellStyle name="Percent 6 3" xfId="45751"/>
    <cellStyle name="Percent 60" xfId="45752"/>
    <cellStyle name="Percent 61" xfId="45753"/>
    <cellStyle name="Percent 62" xfId="45754"/>
    <cellStyle name="Percent 63" xfId="45755"/>
    <cellStyle name="Percent 64" xfId="45756"/>
    <cellStyle name="Percent 65" xfId="45757"/>
    <cellStyle name="Percent 66" xfId="45758"/>
    <cellStyle name="Percent 67" xfId="45759"/>
    <cellStyle name="Percent 68" xfId="45760"/>
    <cellStyle name="Percent 69" xfId="45761"/>
    <cellStyle name="Percent 7" xfId="45762"/>
    <cellStyle name="Percent 7 2" xfId="45763"/>
    <cellStyle name="Percent 7 2 2" xfId="45764"/>
    <cellStyle name="Percent 7 3" xfId="45765"/>
    <cellStyle name="Percent 70" xfId="45766"/>
    <cellStyle name="Percent 71" xfId="45767"/>
    <cellStyle name="Percent 8" xfId="45768"/>
    <cellStyle name="Percent 8 2" xfId="45769"/>
    <cellStyle name="Percent 8 2 2" xfId="45770"/>
    <cellStyle name="Percent 8 3" xfId="45771"/>
    <cellStyle name="Percent 9" xfId="45772"/>
    <cellStyle name="Percent 9 2" xfId="45773"/>
    <cellStyle name="Percent 9 2 2" xfId="45774"/>
    <cellStyle name="Percent 9 3" xfId="45775"/>
    <cellStyle name="Title 2" xfId="45776"/>
    <cellStyle name="Title 2 10" xfId="45777"/>
    <cellStyle name="Title 2 10 10" xfId="45778"/>
    <cellStyle name="Title 2 10 11" xfId="45779"/>
    <cellStyle name="Title 2 10 12" xfId="45780"/>
    <cellStyle name="Title 2 10 13" xfId="45781"/>
    <cellStyle name="Title 2 10 14" xfId="45782"/>
    <cellStyle name="Title 2 10 15" xfId="45783"/>
    <cellStyle name="Title 2 10 16" xfId="45784"/>
    <cellStyle name="Title 2 10 17" xfId="45785"/>
    <cellStyle name="Title 2 10 18" xfId="45786"/>
    <cellStyle name="Title 2 10 19" xfId="45787"/>
    <cellStyle name="Title 2 10 2" xfId="45788"/>
    <cellStyle name="Title 2 10 3" xfId="45789"/>
    <cellStyle name="Title 2 10 4" xfId="45790"/>
    <cellStyle name="Title 2 10 5" xfId="45791"/>
    <cellStyle name="Title 2 10 6" xfId="45792"/>
    <cellStyle name="Title 2 10 7" xfId="45793"/>
    <cellStyle name="Title 2 10 8" xfId="45794"/>
    <cellStyle name="Title 2 10 9" xfId="45795"/>
    <cellStyle name="Title 2 11" xfId="45796"/>
    <cellStyle name="Title 2 11 10" xfId="45797"/>
    <cellStyle name="Title 2 11 11" xfId="45798"/>
    <cellStyle name="Title 2 11 12" xfId="45799"/>
    <cellStyle name="Title 2 11 13" xfId="45800"/>
    <cellStyle name="Title 2 11 14" xfId="45801"/>
    <cellStyle name="Title 2 11 15" xfId="45802"/>
    <cellStyle name="Title 2 11 16" xfId="45803"/>
    <cellStyle name="Title 2 11 17" xfId="45804"/>
    <cellStyle name="Title 2 11 18" xfId="45805"/>
    <cellStyle name="Title 2 11 19" xfId="45806"/>
    <cellStyle name="Title 2 11 2" xfId="45807"/>
    <cellStyle name="Title 2 11 3" xfId="45808"/>
    <cellStyle name="Title 2 11 4" xfId="45809"/>
    <cellStyle name="Title 2 11 5" xfId="45810"/>
    <cellStyle name="Title 2 11 6" xfId="45811"/>
    <cellStyle name="Title 2 11 7" xfId="45812"/>
    <cellStyle name="Title 2 11 8" xfId="45813"/>
    <cellStyle name="Title 2 11 9" xfId="45814"/>
    <cellStyle name="Title 2 12" xfId="45815"/>
    <cellStyle name="Title 2 12 10" xfId="45816"/>
    <cellStyle name="Title 2 12 11" xfId="45817"/>
    <cellStyle name="Title 2 12 12" xfId="45818"/>
    <cellStyle name="Title 2 12 13" xfId="45819"/>
    <cellStyle name="Title 2 12 14" xfId="45820"/>
    <cellStyle name="Title 2 12 15" xfId="45821"/>
    <cellStyle name="Title 2 12 16" xfId="45822"/>
    <cellStyle name="Title 2 12 17" xfId="45823"/>
    <cellStyle name="Title 2 12 18" xfId="45824"/>
    <cellStyle name="Title 2 12 19" xfId="45825"/>
    <cellStyle name="Title 2 12 2" xfId="45826"/>
    <cellStyle name="Title 2 12 3" xfId="45827"/>
    <cellStyle name="Title 2 12 4" xfId="45828"/>
    <cellStyle name="Title 2 12 5" xfId="45829"/>
    <cellStyle name="Title 2 12 6" xfId="45830"/>
    <cellStyle name="Title 2 12 7" xfId="45831"/>
    <cellStyle name="Title 2 12 8" xfId="45832"/>
    <cellStyle name="Title 2 12 9" xfId="45833"/>
    <cellStyle name="Title 2 13" xfId="45834"/>
    <cellStyle name="Title 2 14" xfId="45835"/>
    <cellStyle name="Title 2 2" xfId="45836"/>
    <cellStyle name="Title 2 2 10" xfId="45837"/>
    <cellStyle name="Title 2 2 11" xfId="45838"/>
    <cellStyle name="Title 2 2 12" xfId="45839"/>
    <cellStyle name="Title 2 2 13" xfId="45840"/>
    <cellStyle name="Title 2 2 14" xfId="45841"/>
    <cellStyle name="Title 2 2 15" xfId="45842"/>
    <cellStyle name="Title 2 2 16" xfId="45843"/>
    <cellStyle name="Title 2 2 17" xfId="45844"/>
    <cellStyle name="Title 2 2 18" xfId="45845"/>
    <cellStyle name="Title 2 2 19" xfId="45846"/>
    <cellStyle name="Title 2 2 2" xfId="45847"/>
    <cellStyle name="Title 2 2 3" xfId="45848"/>
    <cellStyle name="Title 2 2 4" xfId="45849"/>
    <cellStyle name="Title 2 2 5" xfId="45850"/>
    <cellStyle name="Title 2 2 6" xfId="45851"/>
    <cellStyle name="Title 2 2 7" xfId="45852"/>
    <cellStyle name="Title 2 2 8" xfId="45853"/>
    <cellStyle name="Title 2 2 9" xfId="45854"/>
    <cellStyle name="Title 2 3" xfId="45855"/>
    <cellStyle name="Title 2 3 10" xfId="45856"/>
    <cellStyle name="Title 2 3 11" xfId="45857"/>
    <cellStyle name="Title 2 3 12" xfId="45858"/>
    <cellStyle name="Title 2 3 13" xfId="45859"/>
    <cellStyle name="Title 2 3 14" xfId="45860"/>
    <cellStyle name="Title 2 3 15" xfId="45861"/>
    <cellStyle name="Title 2 3 16" xfId="45862"/>
    <cellStyle name="Title 2 3 17" xfId="45863"/>
    <cellStyle name="Title 2 3 18" xfId="45864"/>
    <cellStyle name="Title 2 3 19" xfId="45865"/>
    <cellStyle name="Title 2 3 2" xfId="45866"/>
    <cellStyle name="Title 2 3 3" xfId="45867"/>
    <cellStyle name="Title 2 3 4" xfId="45868"/>
    <cellStyle name="Title 2 3 5" xfId="45869"/>
    <cellStyle name="Title 2 3 6" xfId="45870"/>
    <cellStyle name="Title 2 3 7" xfId="45871"/>
    <cellStyle name="Title 2 3 8" xfId="45872"/>
    <cellStyle name="Title 2 3 9" xfId="45873"/>
    <cellStyle name="Title 2 4" xfId="45874"/>
    <cellStyle name="Title 2 4 10" xfId="45875"/>
    <cellStyle name="Title 2 4 11" xfId="45876"/>
    <cellStyle name="Title 2 4 12" xfId="45877"/>
    <cellStyle name="Title 2 4 13" xfId="45878"/>
    <cellStyle name="Title 2 4 14" xfId="45879"/>
    <cellStyle name="Title 2 4 15" xfId="45880"/>
    <cellStyle name="Title 2 4 16" xfId="45881"/>
    <cellStyle name="Title 2 4 17" xfId="45882"/>
    <cellStyle name="Title 2 4 18" xfId="45883"/>
    <cellStyle name="Title 2 4 19" xfId="45884"/>
    <cellStyle name="Title 2 4 2" xfId="45885"/>
    <cellStyle name="Title 2 4 3" xfId="45886"/>
    <cellStyle name="Title 2 4 4" xfId="45887"/>
    <cellStyle name="Title 2 4 5" xfId="45888"/>
    <cellStyle name="Title 2 4 6" xfId="45889"/>
    <cellStyle name="Title 2 4 7" xfId="45890"/>
    <cellStyle name="Title 2 4 8" xfId="45891"/>
    <cellStyle name="Title 2 4 9" xfId="45892"/>
    <cellStyle name="Title 2 5" xfId="45893"/>
    <cellStyle name="Title 2 5 10" xfId="45894"/>
    <cellStyle name="Title 2 5 11" xfId="45895"/>
    <cellStyle name="Title 2 5 12" xfId="45896"/>
    <cellStyle name="Title 2 5 13" xfId="45897"/>
    <cellStyle name="Title 2 5 14" xfId="45898"/>
    <cellStyle name="Title 2 5 15" xfId="45899"/>
    <cellStyle name="Title 2 5 16" xfId="45900"/>
    <cellStyle name="Title 2 5 17" xfId="45901"/>
    <cellStyle name="Title 2 5 18" xfId="45902"/>
    <cellStyle name="Title 2 5 19" xfId="45903"/>
    <cellStyle name="Title 2 5 2" xfId="45904"/>
    <cellStyle name="Title 2 5 3" xfId="45905"/>
    <cellStyle name="Title 2 5 4" xfId="45906"/>
    <cellStyle name="Title 2 5 5" xfId="45907"/>
    <cellStyle name="Title 2 5 6" xfId="45908"/>
    <cellStyle name="Title 2 5 7" xfId="45909"/>
    <cellStyle name="Title 2 5 8" xfId="45910"/>
    <cellStyle name="Title 2 5 9" xfId="45911"/>
    <cellStyle name="Title 2 6" xfId="45912"/>
    <cellStyle name="Title 2 6 10" xfId="45913"/>
    <cellStyle name="Title 2 6 11" xfId="45914"/>
    <cellStyle name="Title 2 6 12" xfId="45915"/>
    <cellStyle name="Title 2 6 13" xfId="45916"/>
    <cellStyle name="Title 2 6 14" xfId="45917"/>
    <cellStyle name="Title 2 6 15" xfId="45918"/>
    <cellStyle name="Title 2 6 16" xfId="45919"/>
    <cellStyle name="Title 2 6 17" xfId="45920"/>
    <cellStyle name="Title 2 6 18" xfId="45921"/>
    <cellStyle name="Title 2 6 19" xfId="45922"/>
    <cellStyle name="Title 2 6 2" xfId="45923"/>
    <cellStyle name="Title 2 6 3" xfId="45924"/>
    <cellStyle name="Title 2 6 4" xfId="45925"/>
    <cellStyle name="Title 2 6 5" xfId="45926"/>
    <cellStyle name="Title 2 6 6" xfId="45927"/>
    <cellStyle name="Title 2 6 7" xfId="45928"/>
    <cellStyle name="Title 2 6 8" xfId="45929"/>
    <cellStyle name="Title 2 6 9" xfId="45930"/>
    <cellStyle name="Title 2 7" xfId="45931"/>
    <cellStyle name="Title 2 7 10" xfId="45932"/>
    <cellStyle name="Title 2 7 11" xfId="45933"/>
    <cellStyle name="Title 2 7 12" xfId="45934"/>
    <cellStyle name="Title 2 7 13" xfId="45935"/>
    <cellStyle name="Title 2 7 14" xfId="45936"/>
    <cellStyle name="Title 2 7 15" xfId="45937"/>
    <cellStyle name="Title 2 7 16" xfId="45938"/>
    <cellStyle name="Title 2 7 17" xfId="45939"/>
    <cellStyle name="Title 2 7 18" xfId="45940"/>
    <cellStyle name="Title 2 7 19" xfId="45941"/>
    <cellStyle name="Title 2 7 2" xfId="45942"/>
    <cellStyle name="Title 2 7 3" xfId="45943"/>
    <cellStyle name="Title 2 7 4" xfId="45944"/>
    <cellStyle name="Title 2 7 5" xfId="45945"/>
    <cellStyle name="Title 2 7 6" xfId="45946"/>
    <cellStyle name="Title 2 7 7" xfId="45947"/>
    <cellStyle name="Title 2 7 8" xfId="45948"/>
    <cellStyle name="Title 2 7 9" xfId="45949"/>
    <cellStyle name="Title 2 8" xfId="45950"/>
    <cellStyle name="Title 2 8 10" xfId="45951"/>
    <cellStyle name="Title 2 8 11" xfId="45952"/>
    <cellStyle name="Title 2 8 12" xfId="45953"/>
    <cellStyle name="Title 2 8 13" xfId="45954"/>
    <cellStyle name="Title 2 8 14" xfId="45955"/>
    <cellStyle name="Title 2 8 15" xfId="45956"/>
    <cellStyle name="Title 2 8 16" xfId="45957"/>
    <cellStyle name="Title 2 8 17" xfId="45958"/>
    <cellStyle name="Title 2 8 18" xfId="45959"/>
    <cellStyle name="Title 2 8 19" xfId="45960"/>
    <cellStyle name="Title 2 8 2" xfId="45961"/>
    <cellStyle name="Title 2 8 3" xfId="45962"/>
    <cellStyle name="Title 2 8 4" xfId="45963"/>
    <cellStyle name="Title 2 8 5" xfId="45964"/>
    <cellStyle name="Title 2 8 6" xfId="45965"/>
    <cellStyle name="Title 2 8 7" xfId="45966"/>
    <cellStyle name="Title 2 8 8" xfId="45967"/>
    <cellStyle name="Title 2 8 9" xfId="45968"/>
    <cellStyle name="Title 2 9" xfId="45969"/>
    <cellStyle name="Title 2 9 10" xfId="45970"/>
    <cellStyle name="Title 2 9 11" xfId="45971"/>
    <cellStyle name="Title 2 9 12" xfId="45972"/>
    <cellStyle name="Title 2 9 13" xfId="45973"/>
    <cellStyle name="Title 2 9 14" xfId="45974"/>
    <cellStyle name="Title 2 9 15" xfId="45975"/>
    <cellStyle name="Title 2 9 16" xfId="45976"/>
    <cellStyle name="Title 2 9 17" xfId="45977"/>
    <cellStyle name="Title 2 9 18" xfId="45978"/>
    <cellStyle name="Title 2 9 19" xfId="45979"/>
    <cellStyle name="Title 2 9 2" xfId="45980"/>
    <cellStyle name="Title 2 9 3" xfId="45981"/>
    <cellStyle name="Title 2 9 4" xfId="45982"/>
    <cellStyle name="Title 2 9 5" xfId="45983"/>
    <cellStyle name="Title 2 9 6" xfId="45984"/>
    <cellStyle name="Title 2 9 7" xfId="45985"/>
    <cellStyle name="Title 2 9 8" xfId="45986"/>
    <cellStyle name="Title 2 9 9" xfId="45987"/>
    <cellStyle name="Title 3" xfId="45988"/>
    <cellStyle name="Title 3 10" xfId="45989"/>
    <cellStyle name="Title 3 10 10" xfId="45990"/>
    <cellStyle name="Title 3 10 11" xfId="45991"/>
    <cellStyle name="Title 3 10 12" xfId="45992"/>
    <cellStyle name="Title 3 10 13" xfId="45993"/>
    <cellStyle name="Title 3 10 14" xfId="45994"/>
    <cellStyle name="Title 3 10 15" xfId="45995"/>
    <cellStyle name="Title 3 10 16" xfId="45996"/>
    <cellStyle name="Title 3 10 17" xfId="45997"/>
    <cellStyle name="Title 3 10 18" xfId="45998"/>
    <cellStyle name="Title 3 10 19" xfId="45999"/>
    <cellStyle name="Title 3 10 2" xfId="46000"/>
    <cellStyle name="Title 3 10 3" xfId="46001"/>
    <cellStyle name="Title 3 10 4" xfId="46002"/>
    <cellStyle name="Title 3 10 5" xfId="46003"/>
    <cellStyle name="Title 3 10 6" xfId="46004"/>
    <cellStyle name="Title 3 10 7" xfId="46005"/>
    <cellStyle name="Title 3 10 8" xfId="46006"/>
    <cellStyle name="Title 3 10 9" xfId="46007"/>
    <cellStyle name="Title 3 11" xfId="46008"/>
    <cellStyle name="Title 3 11 10" xfId="46009"/>
    <cellStyle name="Title 3 11 11" xfId="46010"/>
    <cellStyle name="Title 3 11 12" xfId="46011"/>
    <cellStyle name="Title 3 11 13" xfId="46012"/>
    <cellStyle name="Title 3 11 14" xfId="46013"/>
    <cellStyle name="Title 3 11 15" xfId="46014"/>
    <cellStyle name="Title 3 11 16" xfId="46015"/>
    <cellStyle name="Title 3 11 17" xfId="46016"/>
    <cellStyle name="Title 3 11 18" xfId="46017"/>
    <cellStyle name="Title 3 11 19" xfId="46018"/>
    <cellStyle name="Title 3 11 2" xfId="46019"/>
    <cellStyle name="Title 3 11 3" xfId="46020"/>
    <cellStyle name="Title 3 11 4" xfId="46021"/>
    <cellStyle name="Title 3 11 5" xfId="46022"/>
    <cellStyle name="Title 3 11 6" xfId="46023"/>
    <cellStyle name="Title 3 11 7" xfId="46024"/>
    <cellStyle name="Title 3 11 8" xfId="46025"/>
    <cellStyle name="Title 3 11 9" xfId="46026"/>
    <cellStyle name="Title 3 12" xfId="46027"/>
    <cellStyle name="Title 3 12 10" xfId="46028"/>
    <cellStyle name="Title 3 12 11" xfId="46029"/>
    <cellStyle name="Title 3 12 12" xfId="46030"/>
    <cellStyle name="Title 3 12 13" xfId="46031"/>
    <cellStyle name="Title 3 12 14" xfId="46032"/>
    <cellStyle name="Title 3 12 15" xfId="46033"/>
    <cellStyle name="Title 3 12 16" xfId="46034"/>
    <cellStyle name="Title 3 12 17" xfId="46035"/>
    <cellStyle name="Title 3 12 18" xfId="46036"/>
    <cellStyle name="Title 3 12 19" xfId="46037"/>
    <cellStyle name="Title 3 12 2" xfId="46038"/>
    <cellStyle name="Title 3 12 3" xfId="46039"/>
    <cellStyle name="Title 3 12 4" xfId="46040"/>
    <cellStyle name="Title 3 12 5" xfId="46041"/>
    <cellStyle name="Title 3 12 6" xfId="46042"/>
    <cellStyle name="Title 3 12 7" xfId="46043"/>
    <cellStyle name="Title 3 12 8" xfId="46044"/>
    <cellStyle name="Title 3 12 9" xfId="46045"/>
    <cellStyle name="Title 3 2" xfId="46046"/>
    <cellStyle name="Title 3 2 10" xfId="46047"/>
    <cellStyle name="Title 3 2 11" xfId="46048"/>
    <cellStyle name="Title 3 2 12" xfId="46049"/>
    <cellStyle name="Title 3 2 13" xfId="46050"/>
    <cellStyle name="Title 3 2 14" xfId="46051"/>
    <cellStyle name="Title 3 2 15" xfId="46052"/>
    <cellStyle name="Title 3 2 16" xfId="46053"/>
    <cellStyle name="Title 3 2 17" xfId="46054"/>
    <cellStyle name="Title 3 2 18" xfId="46055"/>
    <cellStyle name="Title 3 2 19" xfId="46056"/>
    <cellStyle name="Title 3 2 2" xfId="46057"/>
    <cellStyle name="Title 3 2 3" xfId="46058"/>
    <cellStyle name="Title 3 2 4" xfId="46059"/>
    <cellStyle name="Title 3 2 5" xfId="46060"/>
    <cellStyle name="Title 3 2 6" xfId="46061"/>
    <cellStyle name="Title 3 2 7" xfId="46062"/>
    <cellStyle name="Title 3 2 8" xfId="46063"/>
    <cellStyle name="Title 3 2 9" xfId="46064"/>
    <cellStyle name="Title 3 3" xfId="46065"/>
    <cellStyle name="Title 3 3 10" xfId="46066"/>
    <cellStyle name="Title 3 3 11" xfId="46067"/>
    <cellStyle name="Title 3 3 12" xfId="46068"/>
    <cellStyle name="Title 3 3 13" xfId="46069"/>
    <cellStyle name="Title 3 3 14" xfId="46070"/>
    <cellStyle name="Title 3 3 15" xfId="46071"/>
    <cellStyle name="Title 3 3 16" xfId="46072"/>
    <cellStyle name="Title 3 3 17" xfId="46073"/>
    <cellStyle name="Title 3 3 18" xfId="46074"/>
    <cellStyle name="Title 3 3 19" xfId="46075"/>
    <cellStyle name="Title 3 3 2" xfId="46076"/>
    <cellStyle name="Title 3 3 3" xfId="46077"/>
    <cellStyle name="Title 3 3 4" xfId="46078"/>
    <cellStyle name="Title 3 3 5" xfId="46079"/>
    <cellStyle name="Title 3 3 6" xfId="46080"/>
    <cellStyle name="Title 3 3 7" xfId="46081"/>
    <cellStyle name="Title 3 3 8" xfId="46082"/>
    <cellStyle name="Title 3 3 9" xfId="46083"/>
    <cellStyle name="Title 3 4" xfId="46084"/>
    <cellStyle name="Title 3 4 10" xfId="46085"/>
    <cellStyle name="Title 3 4 11" xfId="46086"/>
    <cellStyle name="Title 3 4 12" xfId="46087"/>
    <cellStyle name="Title 3 4 13" xfId="46088"/>
    <cellStyle name="Title 3 4 14" xfId="46089"/>
    <cellStyle name="Title 3 4 15" xfId="46090"/>
    <cellStyle name="Title 3 4 16" xfId="46091"/>
    <cellStyle name="Title 3 4 17" xfId="46092"/>
    <cellStyle name="Title 3 4 18" xfId="46093"/>
    <cellStyle name="Title 3 4 19" xfId="46094"/>
    <cellStyle name="Title 3 4 2" xfId="46095"/>
    <cellStyle name="Title 3 4 3" xfId="46096"/>
    <cellStyle name="Title 3 4 4" xfId="46097"/>
    <cellStyle name="Title 3 4 5" xfId="46098"/>
    <cellStyle name="Title 3 4 6" xfId="46099"/>
    <cellStyle name="Title 3 4 7" xfId="46100"/>
    <cellStyle name="Title 3 4 8" xfId="46101"/>
    <cellStyle name="Title 3 4 9" xfId="46102"/>
    <cellStyle name="Title 3 5" xfId="46103"/>
    <cellStyle name="Title 3 5 10" xfId="46104"/>
    <cellStyle name="Title 3 5 11" xfId="46105"/>
    <cellStyle name="Title 3 5 12" xfId="46106"/>
    <cellStyle name="Title 3 5 13" xfId="46107"/>
    <cellStyle name="Title 3 5 14" xfId="46108"/>
    <cellStyle name="Title 3 5 15" xfId="46109"/>
    <cellStyle name="Title 3 5 16" xfId="46110"/>
    <cellStyle name="Title 3 5 17" xfId="46111"/>
    <cellStyle name="Title 3 5 18" xfId="46112"/>
    <cellStyle name="Title 3 5 19" xfId="46113"/>
    <cellStyle name="Title 3 5 2" xfId="46114"/>
    <cellStyle name="Title 3 5 3" xfId="46115"/>
    <cellStyle name="Title 3 5 4" xfId="46116"/>
    <cellStyle name="Title 3 5 5" xfId="46117"/>
    <cellStyle name="Title 3 5 6" xfId="46118"/>
    <cellStyle name="Title 3 5 7" xfId="46119"/>
    <cellStyle name="Title 3 5 8" xfId="46120"/>
    <cellStyle name="Title 3 5 9" xfId="46121"/>
    <cellStyle name="Title 3 6" xfId="46122"/>
    <cellStyle name="Title 3 6 10" xfId="46123"/>
    <cellStyle name="Title 3 6 11" xfId="46124"/>
    <cellStyle name="Title 3 6 12" xfId="46125"/>
    <cellStyle name="Title 3 6 13" xfId="46126"/>
    <cellStyle name="Title 3 6 14" xfId="46127"/>
    <cellStyle name="Title 3 6 15" xfId="46128"/>
    <cellStyle name="Title 3 6 16" xfId="46129"/>
    <cellStyle name="Title 3 6 17" xfId="46130"/>
    <cellStyle name="Title 3 6 18" xfId="46131"/>
    <cellStyle name="Title 3 6 19" xfId="46132"/>
    <cellStyle name="Title 3 6 2" xfId="46133"/>
    <cellStyle name="Title 3 6 3" xfId="46134"/>
    <cellStyle name="Title 3 6 4" xfId="46135"/>
    <cellStyle name="Title 3 6 5" xfId="46136"/>
    <cellStyle name="Title 3 6 6" xfId="46137"/>
    <cellStyle name="Title 3 6 7" xfId="46138"/>
    <cellStyle name="Title 3 6 8" xfId="46139"/>
    <cellStyle name="Title 3 6 9" xfId="46140"/>
    <cellStyle name="Title 3 7" xfId="46141"/>
    <cellStyle name="Title 3 7 10" xfId="46142"/>
    <cellStyle name="Title 3 7 11" xfId="46143"/>
    <cellStyle name="Title 3 7 12" xfId="46144"/>
    <cellStyle name="Title 3 7 13" xfId="46145"/>
    <cellStyle name="Title 3 7 14" xfId="46146"/>
    <cellStyle name="Title 3 7 15" xfId="46147"/>
    <cellStyle name="Title 3 7 16" xfId="46148"/>
    <cellStyle name="Title 3 7 17" xfId="46149"/>
    <cellStyle name="Title 3 7 18" xfId="46150"/>
    <cellStyle name="Title 3 7 19" xfId="46151"/>
    <cellStyle name="Title 3 7 2" xfId="46152"/>
    <cellStyle name="Title 3 7 3" xfId="46153"/>
    <cellStyle name="Title 3 7 4" xfId="46154"/>
    <cellStyle name="Title 3 7 5" xfId="46155"/>
    <cellStyle name="Title 3 7 6" xfId="46156"/>
    <cellStyle name="Title 3 7 7" xfId="46157"/>
    <cellStyle name="Title 3 7 8" xfId="46158"/>
    <cellStyle name="Title 3 7 9" xfId="46159"/>
    <cellStyle name="Title 3 8" xfId="46160"/>
    <cellStyle name="Title 3 8 10" xfId="46161"/>
    <cellStyle name="Title 3 8 11" xfId="46162"/>
    <cellStyle name="Title 3 8 12" xfId="46163"/>
    <cellStyle name="Title 3 8 13" xfId="46164"/>
    <cellStyle name="Title 3 8 14" xfId="46165"/>
    <cellStyle name="Title 3 8 15" xfId="46166"/>
    <cellStyle name="Title 3 8 16" xfId="46167"/>
    <cellStyle name="Title 3 8 17" xfId="46168"/>
    <cellStyle name="Title 3 8 18" xfId="46169"/>
    <cellStyle name="Title 3 8 19" xfId="46170"/>
    <cellStyle name="Title 3 8 2" xfId="46171"/>
    <cellStyle name="Title 3 8 3" xfId="46172"/>
    <cellStyle name="Title 3 8 4" xfId="46173"/>
    <cellStyle name="Title 3 8 5" xfId="46174"/>
    <cellStyle name="Title 3 8 6" xfId="46175"/>
    <cellStyle name="Title 3 8 7" xfId="46176"/>
    <cellStyle name="Title 3 8 8" xfId="46177"/>
    <cellStyle name="Title 3 8 9" xfId="46178"/>
    <cellStyle name="Title 3 9" xfId="46179"/>
    <cellStyle name="Title 3 9 10" xfId="46180"/>
    <cellStyle name="Title 3 9 11" xfId="46181"/>
    <cellStyle name="Title 3 9 12" xfId="46182"/>
    <cellStyle name="Title 3 9 13" xfId="46183"/>
    <cellStyle name="Title 3 9 14" xfId="46184"/>
    <cellStyle name="Title 3 9 15" xfId="46185"/>
    <cellStyle name="Title 3 9 16" xfId="46186"/>
    <cellStyle name="Title 3 9 17" xfId="46187"/>
    <cellStyle name="Title 3 9 18" xfId="46188"/>
    <cellStyle name="Title 3 9 19" xfId="46189"/>
    <cellStyle name="Title 3 9 2" xfId="46190"/>
    <cellStyle name="Title 3 9 3" xfId="46191"/>
    <cellStyle name="Title 3 9 4" xfId="46192"/>
    <cellStyle name="Title 3 9 5" xfId="46193"/>
    <cellStyle name="Title 3 9 6" xfId="46194"/>
    <cellStyle name="Title 3 9 7" xfId="46195"/>
    <cellStyle name="Title 3 9 8" xfId="46196"/>
    <cellStyle name="Title 3 9 9" xfId="46197"/>
    <cellStyle name="Title 4" xfId="46198"/>
    <cellStyle name="Title 4 10" xfId="46199"/>
    <cellStyle name="Title 4 10 10" xfId="46200"/>
    <cellStyle name="Title 4 10 11" xfId="46201"/>
    <cellStyle name="Title 4 10 12" xfId="46202"/>
    <cellStyle name="Title 4 10 13" xfId="46203"/>
    <cellStyle name="Title 4 10 14" xfId="46204"/>
    <cellStyle name="Title 4 10 15" xfId="46205"/>
    <cellStyle name="Title 4 10 16" xfId="46206"/>
    <cellStyle name="Title 4 10 17" xfId="46207"/>
    <cellStyle name="Title 4 10 18" xfId="46208"/>
    <cellStyle name="Title 4 10 19" xfId="46209"/>
    <cellStyle name="Title 4 10 2" xfId="46210"/>
    <cellStyle name="Title 4 10 3" xfId="46211"/>
    <cellStyle name="Title 4 10 4" xfId="46212"/>
    <cellStyle name="Title 4 10 5" xfId="46213"/>
    <cellStyle name="Title 4 10 6" xfId="46214"/>
    <cellStyle name="Title 4 10 7" xfId="46215"/>
    <cellStyle name="Title 4 10 8" xfId="46216"/>
    <cellStyle name="Title 4 10 9" xfId="46217"/>
    <cellStyle name="Title 4 11" xfId="46218"/>
    <cellStyle name="Title 4 11 10" xfId="46219"/>
    <cellStyle name="Title 4 11 11" xfId="46220"/>
    <cellStyle name="Title 4 11 12" xfId="46221"/>
    <cellStyle name="Title 4 11 13" xfId="46222"/>
    <cellStyle name="Title 4 11 14" xfId="46223"/>
    <cellStyle name="Title 4 11 15" xfId="46224"/>
    <cellStyle name="Title 4 11 16" xfId="46225"/>
    <cellStyle name="Title 4 11 17" xfId="46226"/>
    <cellStyle name="Title 4 11 18" xfId="46227"/>
    <cellStyle name="Title 4 11 19" xfId="46228"/>
    <cellStyle name="Title 4 11 2" xfId="46229"/>
    <cellStyle name="Title 4 11 3" xfId="46230"/>
    <cellStyle name="Title 4 11 4" xfId="46231"/>
    <cellStyle name="Title 4 11 5" xfId="46232"/>
    <cellStyle name="Title 4 11 6" xfId="46233"/>
    <cellStyle name="Title 4 11 7" xfId="46234"/>
    <cellStyle name="Title 4 11 8" xfId="46235"/>
    <cellStyle name="Title 4 11 9" xfId="46236"/>
    <cellStyle name="Title 4 12" xfId="46237"/>
    <cellStyle name="Title 4 12 10" xfId="46238"/>
    <cellStyle name="Title 4 12 11" xfId="46239"/>
    <cellStyle name="Title 4 12 12" xfId="46240"/>
    <cellStyle name="Title 4 12 13" xfId="46241"/>
    <cellStyle name="Title 4 12 14" xfId="46242"/>
    <cellStyle name="Title 4 12 15" xfId="46243"/>
    <cellStyle name="Title 4 12 16" xfId="46244"/>
    <cellStyle name="Title 4 12 17" xfId="46245"/>
    <cellStyle name="Title 4 12 18" xfId="46246"/>
    <cellStyle name="Title 4 12 19" xfId="46247"/>
    <cellStyle name="Title 4 12 2" xfId="46248"/>
    <cellStyle name="Title 4 12 3" xfId="46249"/>
    <cellStyle name="Title 4 12 4" xfId="46250"/>
    <cellStyle name="Title 4 12 5" xfId="46251"/>
    <cellStyle name="Title 4 12 6" xfId="46252"/>
    <cellStyle name="Title 4 12 7" xfId="46253"/>
    <cellStyle name="Title 4 12 8" xfId="46254"/>
    <cellStyle name="Title 4 12 9" xfId="46255"/>
    <cellStyle name="Title 4 2" xfId="46256"/>
    <cellStyle name="Title 4 2 10" xfId="46257"/>
    <cellStyle name="Title 4 2 11" xfId="46258"/>
    <cellStyle name="Title 4 2 12" xfId="46259"/>
    <cellStyle name="Title 4 2 13" xfId="46260"/>
    <cellStyle name="Title 4 2 14" xfId="46261"/>
    <cellStyle name="Title 4 2 15" xfId="46262"/>
    <cellStyle name="Title 4 2 16" xfId="46263"/>
    <cellStyle name="Title 4 2 17" xfId="46264"/>
    <cellStyle name="Title 4 2 18" xfId="46265"/>
    <cellStyle name="Title 4 2 19" xfId="46266"/>
    <cellStyle name="Title 4 2 2" xfId="46267"/>
    <cellStyle name="Title 4 2 3" xfId="46268"/>
    <cellStyle name="Title 4 2 4" xfId="46269"/>
    <cellStyle name="Title 4 2 5" xfId="46270"/>
    <cellStyle name="Title 4 2 6" xfId="46271"/>
    <cellStyle name="Title 4 2 7" xfId="46272"/>
    <cellStyle name="Title 4 2 8" xfId="46273"/>
    <cellStyle name="Title 4 2 9" xfId="46274"/>
    <cellStyle name="Title 4 3" xfId="46275"/>
    <cellStyle name="Title 4 3 10" xfId="46276"/>
    <cellStyle name="Title 4 3 11" xfId="46277"/>
    <cellStyle name="Title 4 3 12" xfId="46278"/>
    <cellStyle name="Title 4 3 13" xfId="46279"/>
    <cellStyle name="Title 4 3 14" xfId="46280"/>
    <cellStyle name="Title 4 3 15" xfId="46281"/>
    <cellStyle name="Title 4 3 16" xfId="46282"/>
    <cellStyle name="Title 4 3 17" xfId="46283"/>
    <cellStyle name="Title 4 3 18" xfId="46284"/>
    <cellStyle name="Title 4 3 19" xfId="46285"/>
    <cellStyle name="Title 4 3 2" xfId="46286"/>
    <cellStyle name="Title 4 3 3" xfId="46287"/>
    <cellStyle name="Title 4 3 4" xfId="46288"/>
    <cellStyle name="Title 4 3 5" xfId="46289"/>
    <cellStyle name="Title 4 3 6" xfId="46290"/>
    <cellStyle name="Title 4 3 7" xfId="46291"/>
    <cellStyle name="Title 4 3 8" xfId="46292"/>
    <cellStyle name="Title 4 3 9" xfId="46293"/>
    <cellStyle name="Title 4 4" xfId="46294"/>
    <cellStyle name="Title 4 4 10" xfId="46295"/>
    <cellStyle name="Title 4 4 11" xfId="46296"/>
    <cellStyle name="Title 4 4 12" xfId="46297"/>
    <cellStyle name="Title 4 4 13" xfId="46298"/>
    <cellStyle name="Title 4 4 14" xfId="46299"/>
    <cellStyle name="Title 4 4 15" xfId="46300"/>
    <cellStyle name="Title 4 4 16" xfId="46301"/>
    <cellStyle name="Title 4 4 17" xfId="46302"/>
    <cellStyle name="Title 4 4 18" xfId="46303"/>
    <cellStyle name="Title 4 4 19" xfId="46304"/>
    <cellStyle name="Title 4 4 2" xfId="46305"/>
    <cellStyle name="Title 4 4 3" xfId="46306"/>
    <cellStyle name="Title 4 4 4" xfId="46307"/>
    <cellStyle name="Title 4 4 5" xfId="46308"/>
    <cellStyle name="Title 4 4 6" xfId="46309"/>
    <cellStyle name="Title 4 4 7" xfId="46310"/>
    <cellStyle name="Title 4 4 8" xfId="46311"/>
    <cellStyle name="Title 4 4 9" xfId="46312"/>
    <cellStyle name="Title 4 5" xfId="46313"/>
    <cellStyle name="Title 4 5 10" xfId="46314"/>
    <cellStyle name="Title 4 5 11" xfId="46315"/>
    <cellStyle name="Title 4 5 12" xfId="46316"/>
    <cellStyle name="Title 4 5 13" xfId="46317"/>
    <cellStyle name="Title 4 5 14" xfId="46318"/>
    <cellStyle name="Title 4 5 15" xfId="46319"/>
    <cellStyle name="Title 4 5 16" xfId="46320"/>
    <cellStyle name="Title 4 5 17" xfId="46321"/>
    <cellStyle name="Title 4 5 18" xfId="46322"/>
    <cellStyle name="Title 4 5 19" xfId="46323"/>
    <cellStyle name="Title 4 5 2" xfId="46324"/>
    <cellStyle name="Title 4 5 3" xfId="46325"/>
    <cellStyle name="Title 4 5 4" xfId="46326"/>
    <cellStyle name="Title 4 5 5" xfId="46327"/>
    <cellStyle name="Title 4 5 6" xfId="46328"/>
    <cellStyle name="Title 4 5 7" xfId="46329"/>
    <cellStyle name="Title 4 5 8" xfId="46330"/>
    <cellStyle name="Title 4 5 9" xfId="46331"/>
    <cellStyle name="Title 4 6" xfId="46332"/>
    <cellStyle name="Title 4 6 10" xfId="46333"/>
    <cellStyle name="Title 4 6 11" xfId="46334"/>
    <cellStyle name="Title 4 6 12" xfId="46335"/>
    <cellStyle name="Title 4 6 13" xfId="46336"/>
    <cellStyle name="Title 4 6 14" xfId="46337"/>
    <cellStyle name="Title 4 6 15" xfId="46338"/>
    <cellStyle name="Title 4 6 16" xfId="46339"/>
    <cellStyle name="Title 4 6 17" xfId="46340"/>
    <cellStyle name="Title 4 6 18" xfId="46341"/>
    <cellStyle name="Title 4 6 19" xfId="46342"/>
    <cellStyle name="Title 4 6 2" xfId="46343"/>
    <cellStyle name="Title 4 6 3" xfId="46344"/>
    <cellStyle name="Title 4 6 4" xfId="46345"/>
    <cellStyle name="Title 4 6 5" xfId="46346"/>
    <cellStyle name="Title 4 6 6" xfId="46347"/>
    <cellStyle name="Title 4 6 7" xfId="46348"/>
    <cellStyle name="Title 4 6 8" xfId="46349"/>
    <cellStyle name="Title 4 6 9" xfId="46350"/>
    <cellStyle name="Title 4 7" xfId="46351"/>
    <cellStyle name="Title 4 7 10" xfId="46352"/>
    <cellStyle name="Title 4 7 11" xfId="46353"/>
    <cellStyle name="Title 4 7 12" xfId="46354"/>
    <cellStyle name="Title 4 7 13" xfId="46355"/>
    <cellStyle name="Title 4 7 14" xfId="46356"/>
    <cellStyle name="Title 4 7 15" xfId="46357"/>
    <cellStyle name="Title 4 7 16" xfId="46358"/>
    <cellStyle name="Title 4 7 17" xfId="46359"/>
    <cellStyle name="Title 4 7 18" xfId="46360"/>
    <cellStyle name="Title 4 7 19" xfId="46361"/>
    <cellStyle name="Title 4 7 2" xfId="46362"/>
    <cellStyle name="Title 4 7 3" xfId="46363"/>
    <cellStyle name="Title 4 7 4" xfId="46364"/>
    <cellStyle name="Title 4 7 5" xfId="46365"/>
    <cellStyle name="Title 4 7 6" xfId="46366"/>
    <cellStyle name="Title 4 7 7" xfId="46367"/>
    <cellStyle name="Title 4 7 8" xfId="46368"/>
    <cellStyle name="Title 4 7 9" xfId="46369"/>
    <cellStyle name="Title 4 8" xfId="46370"/>
    <cellStyle name="Title 4 8 10" xfId="46371"/>
    <cellStyle name="Title 4 8 11" xfId="46372"/>
    <cellStyle name="Title 4 8 12" xfId="46373"/>
    <cellStyle name="Title 4 8 13" xfId="46374"/>
    <cellStyle name="Title 4 8 14" xfId="46375"/>
    <cellStyle name="Title 4 8 15" xfId="46376"/>
    <cellStyle name="Title 4 8 16" xfId="46377"/>
    <cellStyle name="Title 4 8 17" xfId="46378"/>
    <cellStyle name="Title 4 8 18" xfId="46379"/>
    <cellStyle name="Title 4 8 19" xfId="46380"/>
    <cellStyle name="Title 4 8 2" xfId="46381"/>
    <cellStyle name="Title 4 8 3" xfId="46382"/>
    <cellStyle name="Title 4 8 4" xfId="46383"/>
    <cellStyle name="Title 4 8 5" xfId="46384"/>
    <cellStyle name="Title 4 8 6" xfId="46385"/>
    <cellStyle name="Title 4 8 7" xfId="46386"/>
    <cellStyle name="Title 4 8 8" xfId="46387"/>
    <cellStyle name="Title 4 8 9" xfId="46388"/>
    <cellStyle name="Title 4 9" xfId="46389"/>
    <cellStyle name="Title 4 9 10" xfId="46390"/>
    <cellStyle name="Title 4 9 11" xfId="46391"/>
    <cellStyle name="Title 4 9 12" xfId="46392"/>
    <cellStyle name="Title 4 9 13" xfId="46393"/>
    <cellStyle name="Title 4 9 14" xfId="46394"/>
    <cellStyle name="Title 4 9 15" xfId="46395"/>
    <cellStyle name="Title 4 9 16" xfId="46396"/>
    <cellStyle name="Title 4 9 17" xfId="46397"/>
    <cellStyle name="Title 4 9 18" xfId="46398"/>
    <cellStyle name="Title 4 9 19" xfId="46399"/>
    <cellStyle name="Title 4 9 2" xfId="46400"/>
    <cellStyle name="Title 4 9 3" xfId="46401"/>
    <cellStyle name="Title 4 9 4" xfId="46402"/>
    <cellStyle name="Title 4 9 5" xfId="46403"/>
    <cellStyle name="Title 4 9 6" xfId="46404"/>
    <cellStyle name="Title 4 9 7" xfId="46405"/>
    <cellStyle name="Title 4 9 8" xfId="46406"/>
    <cellStyle name="Title 4 9 9" xfId="46407"/>
    <cellStyle name="Title 5" xfId="46408"/>
    <cellStyle name="Title 5 10" xfId="46409"/>
    <cellStyle name="Title 5 10 10" xfId="46410"/>
    <cellStyle name="Title 5 10 11" xfId="46411"/>
    <cellStyle name="Title 5 10 12" xfId="46412"/>
    <cellStyle name="Title 5 10 13" xfId="46413"/>
    <cellStyle name="Title 5 10 14" xfId="46414"/>
    <cellStyle name="Title 5 10 15" xfId="46415"/>
    <cellStyle name="Title 5 10 16" xfId="46416"/>
    <cellStyle name="Title 5 10 17" xfId="46417"/>
    <cellStyle name="Title 5 10 18" xfId="46418"/>
    <cellStyle name="Title 5 10 19" xfId="46419"/>
    <cellStyle name="Title 5 10 2" xfId="46420"/>
    <cellStyle name="Title 5 10 3" xfId="46421"/>
    <cellStyle name="Title 5 10 4" xfId="46422"/>
    <cellStyle name="Title 5 10 5" xfId="46423"/>
    <cellStyle name="Title 5 10 6" xfId="46424"/>
    <cellStyle name="Title 5 10 7" xfId="46425"/>
    <cellStyle name="Title 5 10 8" xfId="46426"/>
    <cellStyle name="Title 5 10 9" xfId="46427"/>
    <cellStyle name="Title 5 11" xfId="46428"/>
    <cellStyle name="Title 5 11 10" xfId="46429"/>
    <cellStyle name="Title 5 11 11" xfId="46430"/>
    <cellStyle name="Title 5 11 12" xfId="46431"/>
    <cellStyle name="Title 5 11 13" xfId="46432"/>
    <cellStyle name="Title 5 11 14" xfId="46433"/>
    <cellStyle name="Title 5 11 15" xfId="46434"/>
    <cellStyle name="Title 5 11 16" xfId="46435"/>
    <cellStyle name="Title 5 11 17" xfId="46436"/>
    <cellStyle name="Title 5 11 18" xfId="46437"/>
    <cellStyle name="Title 5 11 19" xfId="46438"/>
    <cellStyle name="Title 5 11 2" xfId="46439"/>
    <cellStyle name="Title 5 11 3" xfId="46440"/>
    <cellStyle name="Title 5 11 4" xfId="46441"/>
    <cellStyle name="Title 5 11 5" xfId="46442"/>
    <cellStyle name="Title 5 11 6" xfId="46443"/>
    <cellStyle name="Title 5 11 7" xfId="46444"/>
    <cellStyle name="Title 5 11 8" xfId="46445"/>
    <cellStyle name="Title 5 11 9" xfId="46446"/>
    <cellStyle name="Title 5 12" xfId="46447"/>
    <cellStyle name="Title 5 12 10" xfId="46448"/>
    <cellStyle name="Title 5 12 11" xfId="46449"/>
    <cellStyle name="Title 5 12 12" xfId="46450"/>
    <cellStyle name="Title 5 12 13" xfId="46451"/>
    <cellStyle name="Title 5 12 14" xfId="46452"/>
    <cellStyle name="Title 5 12 15" xfId="46453"/>
    <cellStyle name="Title 5 12 16" xfId="46454"/>
    <cellStyle name="Title 5 12 17" xfId="46455"/>
    <cellStyle name="Title 5 12 18" xfId="46456"/>
    <cellStyle name="Title 5 12 19" xfId="46457"/>
    <cellStyle name="Title 5 12 2" xfId="46458"/>
    <cellStyle name="Title 5 12 3" xfId="46459"/>
    <cellStyle name="Title 5 12 4" xfId="46460"/>
    <cellStyle name="Title 5 12 5" xfId="46461"/>
    <cellStyle name="Title 5 12 6" xfId="46462"/>
    <cellStyle name="Title 5 12 7" xfId="46463"/>
    <cellStyle name="Title 5 12 8" xfId="46464"/>
    <cellStyle name="Title 5 12 9" xfId="46465"/>
    <cellStyle name="Title 5 2" xfId="46466"/>
    <cellStyle name="Title 5 2 10" xfId="46467"/>
    <cellStyle name="Title 5 2 11" xfId="46468"/>
    <cellStyle name="Title 5 2 12" xfId="46469"/>
    <cellStyle name="Title 5 2 13" xfId="46470"/>
    <cellStyle name="Title 5 2 14" xfId="46471"/>
    <cellStyle name="Title 5 2 15" xfId="46472"/>
    <cellStyle name="Title 5 2 16" xfId="46473"/>
    <cellStyle name="Title 5 2 17" xfId="46474"/>
    <cellStyle name="Title 5 2 18" xfId="46475"/>
    <cellStyle name="Title 5 2 19" xfId="46476"/>
    <cellStyle name="Title 5 2 2" xfId="46477"/>
    <cellStyle name="Title 5 2 3" xfId="46478"/>
    <cellStyle name="Title 5 2 4" xfId="46479"/>
    <cellStyle name="Title 5 2 5" xfId="46480"/>
    <cellStyle name="Title 5 2 6" xfId="46481"/>
    <cellStyle name="Title 5 2 7" xfId="46482"/>
    <cellStyle name="Title 5 2 8" xfId="46483"/>
    <cellStyle name="Title 5 2 9" xfId="46484"/>
    <cellStyle name="Title 5 3" xfId="46485"/>
    <cellStyle name="Title 5 3 10" xfId="46486"/>
    <cellStyle name="Title 5 3 11" xfId="46487"/>
    <cellStyle name="Title 5 3 12" xfId="46488"/>
    <cellStyle name="Title 5 3 13" xfId="46489"/>
    <cellStyle name="Title 5 3 14" xfId="46490"/>
    <cellStyle name="Title 5 3 15" xfId="46491"/>
    <cellStyle name="Title 5 3 16" xfId="46492"/>
    <cellStyle name="Title 5 3 17" xfId="46493"/>
    <cellStyle name="Title 5 3 18" xfId="46494"/>
    <cellStyle name="Title 5 3 19" xfId="46495"/>
    <cellStyle name="Title 5 3 2" xfId="46496"/>
    <cellStyle name="Title 5 3 3" xfId="46497"/>
    <cellStyle name="Title 5 3 4" xfId="46498"/>
    <cellStyle name="Title 5 3 5" xfId="46499"/>
    <cellStyle name="Title 5 3 6" xfId="46500"/>
    <cellStyle name="Title 5 3 7" xfId="46501"/>
    <cellStyle name="Title 5 3 8" xfId="46502"/>
    <cellStyle name="Title 5 3 9" xfId="46503"/>
    <cellStyle name="Title 5 4" xfId="46504"/>
    <cellStyle name="Title 5 4 10" xfId="46505"/>
    <cellStyle name="Title 5 4 11" xfId="46506"/>
    <cellStyle name="Title 5 4 12" xfId="46507"/>
    <cellStyle name="Title 5 4 13" xfId="46508"/>
    <cellStyle name="Title 5 4 14" xfId="46509"/>
    <cellStyle name="Title 5 4 15" xfId="46510"/>
    <cellStyle name="Title 5 4 16" xfId="46511"/>
    <cellStyle name="Title 5 4 17" xfId="46512"/>
    <cellStyle name="Title 5 4 18" xfId="46513"/>
    <cellStyle name="Title 5 4 19" xfId="46514"/>
    <cellStyle name="Title 5 4 2" xfId="46515"/>
    <cellStyle name="Title 5 4 3" xfId="46516"/>
    <cellStyle name="Title 5 4 4" xfId="46517"/>
    <cellStyle name="Title 5 4 5" xfId="46518"/>
    <cellStyle name="Title 5 4 6" xfId="46519"/>
    <cellStyle name="Title 5 4 7" xfId="46520"/>
    <cellStyle name="Title 5 4 8" xfId="46521"/>
    <cellStyle name="Title 5 4 9" xfId="46522"/>
    <cellStyle name="Title 5 5" xfId="46523"/>
    <cellStyle name="Title 5 5 10" xfId="46524"/>
    <cellStyle name="Title 5 5 11" xfId="46525"/>
    <cellStyle name="Title 5 5 12" xfId="46526"/>
    <cellStyle name="Title 5 5 13" xfId="46527"/>
    <cellStyle name="Title 5 5 14" xfId="46528"/>
    <cellStyle name="Title 5 5 15" xfId="46529"/>
    <cellStyle name="Title 5 5 16" xfId="46530"/>
    <cellStyle name="Title 5 5 17" xfId="46531"/>
    <cellStyle name="Title 5 5 18" xfId="46532"/>
    <cellStyle name="Title 5 5 19" xfId="46533"/>
    <cellStyle name="Title 5 5 2" xfId="46534"/>
    <cellStyle name="Title 5 5 3" xfId="46535"/>
    <cellStyle name="Title 5 5 4" xfId="46536"/>
    <cellStyle name="Title 5 5 5" xfId="46537"/>
    <cellStyle name="Title 5 5 6" xfId="46538"/>
    <cellStyle name="Title 5 5 7" xfId="46539"/>
    <cellStyle name="Title 5 5 8" xfId="46540"/>
    <cellStyle name="Title 5 5 9" xfId="46541"/>
    <cellStyle name="Title 5 6" xfId="46542"/>
    <cellStyle name="Title 5 6 10" xfId="46543"/>
    <cellStyle name="Title 5 6 11" xfId="46544"/>
    <cellStyle name="Title 5 6 12" xfId="46545"/>
    <cellStyle name="Title 5 6 13" xfId="46546"/>
    <cellStyle name="Title 5 6 14" xfId="46547"/>
    <cellStyle name="Title 5 6 15" xfId="46548"/>
    <cellStyle name="Title 5 6 16" xfId="46549"/>
    <cellStyle name="Title 5 6 17" xfId="46550"/>
    <cellStyle name="Title 5 6 18" xfId="46551"/>
    <cellStyle name="Title 5 6 19" xfId="46552"/>
    <cellStyle name="Title 5 6 2" xfId="46553"/>
    <cellStyle name="Title 5 6 3" xfId="46554"/>
    <cellStyle name="Title 5 6 4" xfId="46555"/>
    <cellStyle name="Title 5 6 5" xfId="46556"/>
    <cellStyle name="Title 5 6 6" xfId="46557"/>
    <cellStyle name="Title 5 6 7" xfId="46558"/>
    <cellStyle name="Title 5 6 8" xfId="46559"/>
    <cellStyle name="Title 5 6 9" xfId="46560"/>
    <cellStyle name="Title 5 7" xfId="46561"/>
    <cellStyle name="Title 5 7 10" xfId="46562"/>
    <cellStyle name="Title 5 7 11" xfId="46563"/>
    <cellStyle name="Title 5 7 12" xfId="46564"/>
    <cellStyle name="Title 5 7 13" xfId="46565"/>
    <cellStyle name="Title 5 7 14" xfId="46566"/>
    <cellStyle name="Title 5 7 15" xfId="46567"/>
    <cellStyle name="Title 5 7 16" xfId="46568"/>
    <cellStyle name="Title 5 7 17" xfId="46569"/>
    <cellStyle name="Title 5 7 18" xfId="46570"/>
    <cellStyle name="Title 5 7 19" xfId="46571"/>
    <cellStyle name="Title 5 7 2" xfId="46572"/>
    <cellStyle name="Title 5 7 3" xfId="46573"/>
    <cellStyle name="Title 5 7 4" xfId="46574"/>
    <cellStyle name="Title 5 7 5" xfId="46575"/>
    <cellStyle name="Title 5 7 6" xfId="46576"/>
    <cellStyle name="Title 5 7 7" xfId="46577"/>
    <cellStyle name="Title 5 7 8" xfId="46578"/>
    <cellStyle name="Title 5 7 9" xfId="46579"/>
    <cellStyle name="Title 5 8" xfId="46580"/>
    <cellStyle name="Title 5 8 10" xfId="46581"/>
    <cellStyle name="Title 5 8 11" xfId="46582"/>
    <cellStyle name="Title 5 8 12" xfId="46583"/>
    <cellStyle name="Title 5 8 13" xfId="46584"/>
    <cellStyle name="Title 5 8 14" xfId="46585"/>
    <cellStyle name="Title 5 8 15" xfId="46586"/>
    <cellStyle name="Title 5 8 16" xfId="46587"/>
    <cellStyle name="Title 5 8 17" xfId="46588"/>
    <cellStyle name="Title 5 8 18" xfId="46589"/>
    <cellStyle name="Title 5 8 19" xfId="46590"/>
    <cellStyle name="Title 5 8 2" xfId="46591"/>
    <cellStyle name="Title 5 8 3" xfId="46592"/>
    <cellStyle name="Title 5 8 4" xfId="46593"/>
    <cellStyle name="Title 5 8 5" xfId="46594"/>
    <cellStyle name="Title 5 8 6" xfId="46595"/>
    <cellStyle name="Title 5 8 7" xfId="46596"/>
    <cellStyle name="Title 5 8 8" xfId="46597"/>
    <cellStyle name="Title 5 8 9" xfId="46598"/>
    <cellStyle name="Title 5 9" xfId="46599"/>
    <cellStyle name="Title 5 9 10" xfId="46600"/>
    <cellStyle name="Title 5 9 11" xfId="46601"/>
    <cellStyle name="Title 5 9 12" xfId="46602"/>
    <cellStyle name="Title 5 9 13" xfId="46603"/>
    <cellStyle name="Title 5 9 14" xfId="46604"/>
    <cellStyle name="Title 5 9 15" xfId="46605"/>
    <cellStyle name="Title 5 9 16" xfId="46606"/>
    <cellStyle name="Title 5 9 17" xfId="46607"/>
    <cellStyle name="Title 5 9 18" xfId="46608"/>
    <cellStyle name="Title 5 9 19" xfId="46609"/>
    <cellStyle name="Title 5 9 2" xfId="46610"/>
    <cellStyle name="Title 5 9 3" xfId="46611"/>
    <cellStyle name="Title 5 9 4" xfId="46612"/>
    <cellStyle name="Title 5 9 5" xfId="46613"/>
    <cellStyle name="Title 5 9 6" xfId="46614"/>
    <cellStyle name="Title 5 9 7" xfId="46615"/>
    <cellStyle name="Title 5 9 8" xfId="46616"/>
    <cellStyle name="Title 5 9 9" xfId="46617"/>
    <cellStyle name="Title 6" xfId="46618"/>
    <cellStyle name="Total 2" xfId="46619"/>
    <cellStyle name="Total 2 2" xfId="46620"/>
    <cellStyle name="Total 2 2 2" xfId="46621"/>
    <cellStyle name="Total 2 2 2 2" xfId="46622"/>
    <cellStyle name="Total 2 3" xfId="46623"/>
    <cellStyle name="Total 2 4" xfId="46624"/>
    <cellStyle name="Total 2 5" xfId="46625"/>
    <cellStyle name="Total 2 6" xfId="46626"/>
    <cellStyle name="Total 3" xfId="46627"/>
    <cellStyle name="Total 3 2" xfId="46628"/>
    <cellStyle name="Total 3 3" xfId="46629"/>
    <cellStyle name="Total 4" xfId="46630"/>
    <cellStyle name="Total 4 2" xfId="46631"/>
    <cellStyle name="Total 4 3" xfId="46632"/>
    <cellStyle name="Total 5" xfId="46633"/>
    <cellStyle name="Total 5 2" xfId="46634"/>
    <cellStyle name="Total 5 3" xfId="46635"/>
    <cellStyle name="Total 6" xfId="46636"/>
    <cellStyle name="Total 6 2" xfId="46637"/>
    <cellStyle name="Total 6 3" xfId="46638"/>
    <cellStyle name="Warning Text 2" xfId="46639"/>
    <cellStyle name="Warning Text 2 2" xfId="46640"/>
    <cellStyle name="Warning Text 2 3" xfId="4664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tyles" Target="styles.xml"/><Relationship Id="rId5" Type="http://schemas.openxmlformats.org/officeDocument/2006/relationships/externalLink" Target="externalLinks/externalLink3.xml"/><Relationship Id="rId15" Type="http://schemas.openxmlformats.org/officeDocument/2006/relationships/customXml" Target="../customXml/item2.xml"/><Relationship Id="rId10" Type="http://schemas.openxmlformats.org/officeDocument/2006/relationships/theme" Target="theme/theme1.xml"/><Relationship Id="rId19" Type="http://schemas.openxmlformats.org/officeDocument/2006/relationships/customXml" Target="../customXml/item6.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pplications%20Department\Department%20Applications\Application%20Review%20Process\Rec%20%231%20-%20Application%20Filing%20Requirements\Testing%20Protocols%20for%20Models%20and%20Appendices\2014%20IRM%20Rate%20Generator_V2.3_FOR%20TEST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ites/FIN/REG/RateApp/2016RateAppAdmin/2015_Filing_Requirements_Chapter2_Appendic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pplications%20Department\Department%20Applications\Rates\2013%20Electricity%20Rates\$Models\Final%202013%20IRM%20RG.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Home\Market%20Operations\Department%20Applications\Reports\Rates\Electricity%20Rates%20-%20Billing%20Determinants%20Database\2012%20IRM%20DEVELOPMENT\2012%20IRM%20MODEL%20(2ND%20AND%203RD).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1_SUPPORTING_DOCUMENTS/Load%20Forecast%20Jan%2029%20Version%202016%20to%202020%20with%20charts%20-%20April%20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1. Hidden"/>
      <sheetName val="12. Summary Sheet"/>
      <sheetName val="13. Final Tariff Schedule"/>
      <sheetName val="14. Bill Impacts"/>
      <sheetName val="14. Bill Impacts1"/>
      <sheetName val="lists"/>
    </sheetNames>
    <sheetDataSet>
      <sheetData sheetId="0"/>
      <sheetData sheetId="1"/>
      <sheetData sheetId="2">
        <row r="19">
          <cell r="B19" t="str">
            <v>UNMETERED SCATTERED LOAD</v>
          </cell>
        </row>
        <row r="20">
          <cell r="B20" t="str">
            <v>RESIDENTIAL URBAN</v>
          </cell>
        </row>
        <row r="21">
          <cell r="B21"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 2-AC_Customer Engagement"/>
      <sheetName val="App.2-B_Acct Instructions"/>
      <sheetName val="App.2-BA_FA Cont 2012"/>
      <sheetName val="App.2-BA_FA Cont 2013"/>
      <sheetName val="App.2-BA_FA Cont 2014"/>
      <sheetName val="App.2-BA_FA Cont 2015"/>
      <sheetName val="App.2-BA_FA Cont 2016"/>
      <sheetName val="App.2-BA_FA Cont 2017"/>
      <sheetName val="App.2-BA_FA Cont 2018"/>
      <sheetName val="App.2-BA_FA Cont 2019"/>
      <sheetName val="App.2-BA_FA Cont 2020"/>
      <sheetName val="Appendix 2-BB Service Life  "/>
      <sheetName val="App.2-CA_OldCGAAP_DepExp_2012"/>
      <sheetName val="App.2-CB_NewCGAAP_DepExp_2012"/>
      <sheetName val="App.2-CC_NewCGAAP_DepExp_2013"/>
      <sheetName val="App.2-CD_MIFRS_DepExp_2014"/>
      <sheetName val="App.2-CE_MIFRS_DepExp_2015"/>
      <sheetName val="App.2-CF_OldCGAAP_DepExp_2013"/>
      <sheetName val="App.2-CG_NewCGAAP_DepExp_2013"/>
      <sheetName val="App.2-CH_MIFRS_DepExp_2014"/>
      <sheetName val="App.2-CI MIFRS_DepExp_2015"/>
      <sheetName val="App.2-D_Overhead"/>
      <sheetName val="App.2-EA_1575 (2015)"/>
      <sheetName val="App.2-EB_Account 1576 (2012)"/>
      <sheetName val="App.2-EC_Account 1576 (2013)"/>
      <sheetName val="App.2-FA Proposed REG Invest."/>
      <sheetName val="App.2-FB Calc of REG Improvemnt"/>
      <sheetName val="App.2-FC Calc of REG Expansion"/>
      <sheetName val="App.2-FA Proposed REG Inves (2"/>
      <sheetName val="App.2-FB Calc of REG Improv (2"/>
      <sheetName val="App.2-FC Calc of REG Expans (2"/>
      <sheetName val="App.2-G SQI"/>
      <sheetName val="App.2-H_Other_Oper_Rev"/>
      <sheetName val="App.2-I LF_CDM_WF_OLD"/>
      <sheetName val="App.2-I LF_CDM_WF"/>
      <sheetName val="App.2-IA_Act_Frcst_Data"/>
      <sheetName val="App.2-JA_OM&amp;A_Summary_Analys"/>
      <sheetName val="App.2-JB_OM&amp;A_Cost _Drivers"/>
      <sheetName val="App.2-JC_OMA Programs"/>
      <sheetName val="App.2-K_Employee Costs"/>
      <sheetName val="2-K M.Chodos"/>
      <sheetName val="App.2-L_OM&amp;A_per_Cust_FTEE"/>
      <sheetName val="App.2-M_Regulatory_Costs"/>
      <sheetName val="App.2-N_Corp_Cost_Allocatio'12"/>
      <sheetName val="App.2-N_Corp_Cost_Allocation'13"/>
      <sheetName val="App.2-N_Corp_Cost_Allocatio'14"/>
      <sheetName val="App.2-N_Corp_Cost_Allocatio'15"/>
      <sheetName val="App.2-N_Corp_Cost_Allocation'16"/>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 2016"/>
      <sheetName val="App.2-V_Rev_Rec 2017"/>
      <sheetName val="App.2-V_Rev_Rec 2018"/>
      <sheetName val="App.2-V_Rev_Rec 2019"/>
      <sheetName val="App.2-V_Rev_Rec 2020"/>
      <sheetName val="App.2-W_Bill Impacts Res 2016"/>
      <sheetName val="App.2-Y_MIFRS Summary Impacts"/>
      <sheetName val="App. 2-Z_Tariff"/>
      <sheetName val="App. 2-Z_Tariff (2016)"/>
      <sheetName val="App. 2-Z_Tariff (2017)"/>
      <sheetName val="App. 2-Z_Tariff (2018)"/>
      <sheetName val="App. 2-Z_Tariff (2019)"/>
      <sheetName val="App. 2-Z_Tariff (2020)"/>
      <sheetName val="lists"/>
      <sheetName val="lists2"/>
      <sheetName val="Sheet19"/>
      <sheetName val="Sheet1"/>
    </sheetNames>
    <sheetDataSet>
      <sheetData sheetId="0" refreshError="1">
        <row r="16">
          <cell r="E16" t="str">
            <v>EB-2015-0004</v>
          </cell>
        </row>
        <row r="24">
          <cell r="E24">
            <v>2016</v>
          </cell>
        </row>
        <row r="26">
          <cell r="E26">
            <v>2015</v>
          </cell>
        </row>
        <row r="28">
          <cell r="E28">
            <v>2012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row>
        <row r="2">
          <cell r="A2" t="str">
            <v>EMBEDDED DISTRIBUTOR</v>
          </cell>
          <cell r="I2" t="str">
            <v>Distribution Volumetric Rate</v>
          </cell>
          <cell r="L2" t="str">
            <v>Total Loss Factor – Primary Metered Customer</v>
          </cell>
          <cell r="N2" t="str">
            <v>$</v>
          </cell>
          <cell r="Z2" t="str">
            <v>Account set up charge/change of occupancy charge</v>
          </cell>
          <cell r="AA2" t="str">
            <v>Administrative Billing Charge</v>
          </cell>
        </row>
        <row r="3">
          <cell r="A3" t="str">
            <v>EMBEDDED DISTRIBUTOR</v>
          </cell>
          <cell r="I3" t="str">
            <v>Distribution Volumetric Rate - $/kW of contracted amount</v>
          </cell>
          <cell r="L3" t="str">
            <v>Total Loss Factor – Primary Metered Customer &lt; 5,000 kW</v>
          </cell>
          <cell r="N3" t="str">
            <v>$/kWh</v>
          </cell>
          <cell r="Z3" t="str">
            <v>Account set up charge/change of occupancy charge (plus credit agency costs if applicable – Residential)</v>
          </cell>
          <cell r="AA3" t="str">
            <v>Bell Canada Pole Rentals</v>
          </cell>
        </row>
        <row r="4">
          <cell r="A4" t="str">
            <v>FARMS - SINGLE PHASE ENERGY-BILLED [F1]</v>
          </cell>
          <cell r="I4" t="str">
            <v>Distribution Wheeling Service Rate</v>
          </cell>
          <cell r="L4" t="str">
            <v>Total Loss Factor – Primary Metered Customer &gt; 5,000 kW</v>
          </cell>
          <cell r="N4" t="str">
            <v>$/kW</v>
          </cell>
          <cell r="Z4" t="str">
            <v>Account set up charge/change of occupancy charge (plus credit agency costs if applicable)</v>
          </cell>
          <cell r="AA4" t="str">
            <v>Clearance Pole Attachment charge $/pole/year</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row>
        <row r="7">
          <cell r="A7" t="str">
            <v>GENERAL SERVICE - INSTITUTIONAL</v>
          </cell>
          <cell r="I7" t="str">
            <v>Electricity Rate - First 250 kWh</v>
          </cell>
          <cell r="L7">
            <v>0</v>
          </cell>
          <cell r="Z7">
            <v>0</v>
          </cell>
          <cell r="AA7">
            <v>0</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row>
        <row r="13">
          <cell r="A13" t="str">
            <v>GENERAL SERVICE 2,500 TO 4,999 KW</v>
          </cell>
          <cell r="I13" t="str">
            <v>General Service 1,500 to 4,999 kW customer</v>
          </cell>
          <cell r="L13">
            <v>0</v>
          </cell>
          <cell r="Z13">
            <v>0</v>
          </cell>
          <cell r="AA13">
            <v>0</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row>
        <row r="17">
          <cell r="A17" t="str">
            <v>GENERAL SERVICE 3,000 TO 4,999 KW - TIME OF USE</v>
          </cell>
          <cell r="I17" t="str">
            <v>Green Energy Act Plan Funding Adder</v>
          </cell>
          <cell r="Z17" t="str">
            <v>Dispute Test – Commercial TT -- MC</v>
          </cell>
          <cell r="AA17" t="str">
            <v>Disconnect/Reconnect Charge – At Meter – After Hours</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row>
        <row r="21">
          <cell r="A21" t="str">
            <v>GENERAL SERVICE 50 TO 1,499 KW</v>
          </cell>
          <cell r="I21" t="str">
            <v>Low Voltage Service Charge</v>
          </cell>
          <cell r="Z21" t="str">
            <v>Income Tax Letter</v>
          </cell>
          <cell r="AA21" t="str">
            <v>Disconnect/Reconnect Charges for non payment of account - At Meter After Hours</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row>
        <row r="28">
          <cell r="A28" t="str">
            <v>GENERAL SERVICE 50 TO 4,999 KW - INTERVAL METERED</v>
          </cell>
          <cell r="I28" t="str">
            <v>Monthly Distribution Wheeling Service Rate - Shared LV Line</v>
          </cell>
          <cell r="Z28" t="str">
            <v>Pulling Post Dated Cheques</v>
          </cell>
          <cell r="AA28" t="str">
            <v>Disconnect/Reconnection for &gt;300 volts - during regular hours</v>
          </cell>
        </row>
        <row r="29">
          <cell r="A29" t="str">
            <v>GENERAL SERVICE 50 TO 4,999 KW - TIME OF USE</v>
          </cell>
          <cell r="I29" t="str">
            <v>Monthly Distribution Wheeling Service Rate - Waterloo North Hydro</v>
          </cell>
          <cell r="Z29" t="str">
            <v>Request for other billing information</v>
          </cell>
          <cell r="AA29" t="str">
            <v>Disposal of Concrete Poles</v>
          </cell>
        </row>
        <row r="30">
          <cell r="A30" t="str">
            <v>GENERAL SERVICE 50 TO 4,999 KW (COGENERATION)</v>
          </cell>
          <cell r="I30" t="str">
            <v>Rate Rider for Application of Tax Change - effective until April 30, 2015</v>
          </cell>
          <cell r="Z30" t="str">
            <v>Returned cheque (plus bank charges)</v>
          </cell>
          <cell r="AA30" t="str">
            <v>Dispute Test – Commercial TT -- MC</v>
          </cell>
        </row>
        <row r="31">
          <cell r="A31" t="str">
            <v>GENERAL SERVICE 50 TO 4,999 KW (FORMERLY TIME OF USE)</v>
          </cell>
          <cell r="I31" t="str">
            <v>Rate Rider for Application of Tax Change - effective until December 31, 2014</v>
          </cell>
          <cell r="Z31" t="str">
            <v>Returned cheque charge (plus bank charges)</v>
          </cell>
          <cell r="AA31" t="str">
            <v>Install/Remove load control device – after regular hours</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row>
        <row r="34">
          <cell r="A34" t="str">
            <v>GENERAL SERVICE 50 TO 999 KW</v>
          </cell>
          <cell r="I34" t="str">
            <v>Rate Rider for CGAAP Accounting Changes (2013) - effective until April 30, 2017</v>
          </cell>
          <cell r="Z34" t="str">
            <v>Special meter reads</v>
          </cell>
          <cell r="AA34" t="str">
            <v>Interval Meter Load Management Tool Charge $/month</v>
          </cell>
        </row>
        <row r="35">
          <cell r="A35" t="str">
            <v>GENERAL SERVICE 50 TO 999 KW - INTERVAL METERED</v>
          </cell>
          <cell r="I35" t="str">
            <v>Rate Rider for Deferral/Variance Account (2012) - effective unitl April 30, 2016</v>
          </cell>
          <cell r="Z35" t="str">
            <v>Statement of Account</v>
          </cell>
          <cell r="AA35" t="str">
            <v>Interval meter request change</v>
          </cell>
        </row>
        <row r="36">
          <cell r="A36" t="str">
            <v>GENERAL SERVICE 500 TO 4,999 KW</v>
          </cell>
          <cell r="I36" t="str">
            <v>Rate Rider for Deferral/Variance Account Disposition – effective until April 30, 2015</v>
          </cell>
          <cell r="Z36" t="str">
            <v>Unprocessed Payment Charge (plus bank charges)</v>
          </cell>
          <cell r="AA36" t="str">
            <v>Late Payment – per annum</v>
          </cell>
        </row>
        <row r="37">
          <cell r="A37" t="str">
            <v>GENERAL SERVICE 700 TO 4,999 KW</v>
          </cell>
          <cell r="I37" t="str">
            <v>Rate Rider for Deferral/Variance Account Disposition (2012) - effective until April 30, 2016</v>
          </cell>
          <cell r="AA37" t="str">
            <v>Late Payment – per month</v>
          </cell>
        </row>
        <row r="38">
          <cell r="A38" t="str">
            <v>GENERAL SERVICE DEMAND BILLED (50 KW AND ABOVE) [GSD]</v>
          </cell>
          <cell r="I38" t="str">
            <v>Rate Rider for Deferral/Variance Account Disposition (2013) - effective until April 30, 2014</v>
          </cell>
          <cell r="AA38" t="str">
            <v>Layout fees</v>
          </cell>
        </row>
        <row r="39">
          <cell r="A39" t="str">
            <v>GENERAL SERVICE ENERGY BILLED (LESS THAN 50 KW) [GSE-METERED]</v>
          </cell>
          <cell r="I39" t="str">
            <v>Rate Rider for Deferral/Variance Account Disposition (2014) - effective until April 28, 2016</v>
          </cell>
          <cell r="AA39" t="str">
            <v>Meter dispute charge plus Measurement Canada fees (if meter found correct)</v>
          </cell>
        </row>
        <row r="40">
          <cell r="A40" t="str">
            <v>GENERAL SERVICE ENERGY BILLED (LESS THAN TO 50 KW) [GSE-UNMETERED]</v>
          </cell>
          <cell r="I40" t="str">
            <v>Rate Rider for Deferral/Variance Account Disposition (2014) - effective until April 30, 2015</v>
          </cell>
          <cell r="AA40" t="str">
            <v>Meter Interrogation Charge</v>
          </cell>
        </row>
        <row r="41">
          <cell r="A41" t="str">
            <v>GENERAL SERVICE EQUAL TO OR GREATER THAN 1,500 KW</v>
          </cell>
          <cell r="I41" t="str">
            <v>Rate Rider for Deferral/Variance Account Disposition (2014) - effective until Decembeer 31, 2015</v>
          </cell>
          <cell r="AA41" t="str">
            <v>Missed Service Appointment</v>
          </cell>
        </row>
        <row r="42">
          <cell r="A42" t="str">
            <v>GENERAL SERVICE EQUAL TO OR GREATER THAN 1,500 KW - INTERVAL METERED</v>
          </cell>
          <cell r="I42" t="str">
            <v>Rate Rider for Deferral/Variance Account Disposition (2014) - effective until December 30, 2015</v>
          </cell>
          <cell r="AA42" t="str">
            <v>Norfolk Pole Rentals – Billed</v>
          </cell>
        </row>
        <row r="43">
          <cell r="A43" t="str">
            <v>GENERAL SERVICE GREATER THAN 1,000 KW</v>
          </cell>
          <cell r="I43" t="str">
            <v>Rate Rider for Deferral/Variance Account Disposition (2014) - effective until December 31, 2014</v>
          </cell>
          <cell r="AA43" t="str">
            <v>Optional Interval/TOU Meter charge $/month</v>
          </cell>
        </row>
        <row r="44">
          <cell r="A44" t="str">
            <v>GENERAL SERVICE GREATER THAN 50 kW - WMP</v>
          </cell>
          <cell r="I44" t="str">
            <v>Rate Rider for Deferral/Variance Account Disposition (2014) - effective until December 31, 2015</v>
          </cell>
          <cell r="AA44" t="str">
            <v>Overtime Locate</v>
          </cell>
        </row>
        <row r="45">
          <cell r="A45" t="str">
            <v>GENERAL SERVICE INTERMEDIATE 1,000 TO 4,999 KW</v>
          </cell>
          <cell r="I45" t="str">
            <v>Rate Rider for Deferral/Variance Account Dispositon (2012) - effective until April 30, 2016</v>
          </cell>
          <cell r="AA45" t="str">
            <v>Owner Requested Disconnection/Reconnection – after regular hours</v>
          </cell>
        </row>
        <row r="46">
          <cell r="A46" t="str">
            <v>GENERAL SERVICE INTERMEDIATE RATE CLASS 1,000 TO 4,999 KW (FORMERLY GENERAL SERVICE &gt; 50 KW CUSTOMERS)</v>
          </cell>
          <cell r="I46" t="str">
            <v>Rate Rider for Disposition of Accounting Changes Under CGAAP Account 1576 - effective until April 30, 2016</v>
          </cell>
          <cell r="AA46" t="str">
            <v>Owner Requested Disconnection/Reconnection – during regular hours</v>
          </cell>
        </row>
        <row r="47">
          <cell r="A47" t="str">
            <v>GENERAL SERVICE INTERMEDIATE RATE CLASS 1,000 TO 4,999 KW (FORMERLY LARGE USE CUSTOMERS)</v>
          </cell>
          <cell r="I47" t="str">
            <v>Rate Rider for Disposition of Deferral/Variance Accounts (2010) - effective until December 31, 2014</v>
          </cell>
          <cell r="AA47" t="str">
            <v>Returned cheque (plus bank charges)</v>
          </cell>
        </row>
        <row r="48">
          <cell r="A48" t="str">
            <v>GENERAL SERVICE LESS THAN 50 KW</v>
          </cell>
          <cell r="I48" t="str">
            <v>Rate Rider for Disposition of Deferral/Variance Accounts (2011) - effective until April 30, 2015</v>
          </cell>
          <cell r="AA48" t="str">
            <v>Rural system expansion / line connection fee</v>
          </cell>
        </row>
        <row r="49">
          <cell r="A49" t="str">
            <v>GENERAL SERVICE LESS THAN 50 KW - SINGLE PHASE ENERGY-BILLED [G1]</v>
          </cell>
          <cell r="I49" t="str">
            <v>Rate Rider for Disposition of Deferral/Variance Accounts (2011) - effective until April 30, 2016</v>
          </cell>
          <cell r="AA49" t="str">
            <v>Same Day Open Trench</v>
          </cell>
        </row>
        <row r="50">
          <cell r="A50" t="str">
            <v>GENERAL SERVICE LESS THAN 50 KW - THREE PHASE ENERGY-BILLED [G3]</v>
          </cell>
          <cell r="I50" t="str">
            <v>Rate Rider for Disposition of Deferral/Variance Accounts (2012) - effective until April 30, 2014</v>
          </cell>
          <cell r="AA50" t="str">
            <v>Scheduled Day Open Trench</v>
          </cell>
        </row>
        <row r="51">
          <cell r="A51" t="str">
            <v>GENERAL SERVICE LESS THAN 50 KW - TRANSMISSION CLASS ENERGY-BILLED [T]</v>
          </cell>
          <cell r="I51" t="str">
            <v>Rate Rider for Disposition of Deferral/Variance Accounts (2012) - effective until April 30, 2015</v>
          </cell>
          <cell r="AA51" t="str">
            <v>Service call – after regular hours</v>
          </cell>
        </row>
        <row r="52">
          <cell r="A52" t="str">
            <v>GENERAL SERVICE LESS THAN 50 KW - URBAN ENERGY-BILLED [UG]</v>
          </cell>
          <cell r="I52" t="str">
            <v>Rate Rider for Disposition of Deferral/Variance Accounts (2012) - effective until April 30, 2016</v>
          </cell>
          <cell r="AA52" t="str">
            <v>Service call – customer owned equipment</v>
          </cell>
        </row>
        <row r="53">
          <cell r="A53" t="str">
            <v>GENERAL SERVICE SINGLE PHASE - G1</v>
          </cell>
          <cell r="I53" t="str">
            <v>Rate Rider for Disposition of Deferral/Variance Accounts (2012) - effective until August 31, 2014</v>
          </cell>
          <cell r="AA53" t="str">
            <v>Service Call – Customer-owned Equipment – After Regular Hours</v>
          </cell>
        </row>
        <row r="54">
          <cell r="A54" t="str">
            <v>GENERAL SERVICE THREE PHASE - G3</v>
          </cell>
          <cell r="I54" t="str">
            <v>Rate Rider for Disposition of Deferral/Variance Accounts (2012) - effective until December 31, 2015</v>
          </cell>
          <cell r="AA54" t="str">
            <v>Service Call – Customer-owned Equipment – During Regular Hours</v>
          </cell>
        </row>
        <row r="55">
          <cell r="A55" t="str">
            <v>INTERMEDIATE USERS</v>
          </cell>
          <cell r="I55" t="str">
            <v>Rate Rider for Disposition of Deferral/Variance Accounts (2012) - effective until December 31, 2016 Applicable only in the former service area of Clinton Power</v>
          </cell>
          <cell r="AA55" t="str">
            <v>Service Charge for onsite interrogation of interval meter due to customer phone line failure - required weekly until line repaired $ 6</v>
          </cell>
        </row>
        <row r="56">
          <cell r="A56" t="str">
            <v>INTERMEDIATE WITH SELF GENERATION</v>
          </cell>
          <cell r="I56" t="str">
            <v>Rate Rider for Disposition of Deferral/Variance Accounts (2012) – effective until December 31, 2016 Applicable only in the former service area of Clinton Power</v>
          </cell>
          <cell r="AA56" t="str">
            <v>Service Layout - Commercial</v>
          </cell>
        </row>
        <row r="57">
          <cell r="A57" t="str">
            <v>LARGE USE</v>
          </cell>
          <cell r="I57" t="str">
            <v>Rate Rider for Disposition of Deferral/Variance Accounts (2012) - effective until January 31, 2014</v>
          </cell>
          <cell r="AA57" t="str">
            <v>Service Layout - ResidentiaI</v>
          </cell>
        </row>
        <row r="58">
          <cell r="A58" t="str">
            <v>LARGE USE - 3TS</v>
          </cell>
          <cell r="I58" t="str">
            <v>Rate Rider for Disposition of Deferral/Variance Accounts (2012) - effective until June 30, 2014</v>
          </cell>
          <cell r="AA58" t="str">
            <v>Special Billing Service (sub-metering charge per meter)</v>
          </cell>
        </row>
        <row r="59">
          <cell r="A59" t="str">
            <v>LARGE USE - FORD ANNEX</v>
          </cell>
          <cell r="I59" t="str">
            <v>Rate Rider for Disposition of Deferral/Variance Accounts (2013) - Applicable only to Wholesale Market Participants - effective until April 30, 2015</v>
          </cell>
          <cell r="AA59" t="str">
            <v>Special meter reads</v>
          </cell>
        </row>
        <row r="60">
          <cell r="A60" t="str">
            <v>LARGE USE - REGULAR</v>
          </cell>
          <cell r="I60" t="str">
            <v>Rate Rider for Disposition of Deferral/Variance Accounts (2013) - effective until April 30, 2014</v>
          </cell>
          <cell r="AA60" t="str">
            <v>Specific Charge for Access to the Power Poles - $/pole/year</v>
          </cell>
        </row>
        <row r="61">
          <cell r="A61" t="str">
            <v>LARGE USE &gt; 5000 KW</v>
          </cell>
          <cell r="I61" t="str">
            <v>Rate Rider for Disposition of Deferral/Variance Accounts (2013) - effective until April 30, 2015</v>
          </cell>
          <cell r="AA61" t="str">
            <v>Specific Charge for Bell Canada Access to the Power Poles – per pole/year</v>
          </cell>
        </row>
        <row r="62">
          <cell r="A62" t="str">
            <v>microFIT</v>
          </cell>
          <cell r="I62" t="str">
            <v>Rate Rider for Disposition of Deferral/Variance Accounts (2013) - effective until April 30, 2015, not applicable to Wholesale Market Participants</v>
          </cell>
          <cell r="AA62" t="str">
            <v>Switching for company maintenance – Charge based on Time and Materials</v>
          </cell>
        </row>
        <row r="63">
          <cell r="A63" t="str">
            <v>RESIDENTIAL</v>
          </cell>
          <cell r="I63" t="str">
            <v>Rate Rider for Disposition of Deferral/Variance Accounts (2013) - effective until April 30, 2017</v>
          </cell>
          <cell r="AA63" t="str">
            <v>Temporary Service – Install &amp; remove – overhead – no transformer</v>
          </cell>
        </row>
        <row r="64">
          <cell r="A64" t="str">
            <v>RESIDENTIAL - HENSALL</v>
          </cell>
          <cell r="I64" t="str">
            <v>Rate Rider for Disposition of Deferral/Variance Accounts (2013) - effective until August 31, 2014</v>
          </cell>
          <cell r="AA64" t="str">
            <v>Temporary Service – Install &amp; remove – overhead – with transformer</v>
          </cell>
        </row>
        <row r="65">
          <cell r="A65" t="str">
            <v>RESIDENTIAL - HIGH DENSITY [R1]</v>
          </cell>
          <cell r="I65" t="str">
            <v>Rate Rider for Disposition of Deferral/Variance Accounts (2013) - effective until December 31, 2014</v>
          </cell>
          <cell r="AA65" t="str">
            <v>Temporary Service – Install &amp; remove – underground – no transformer</v>
          </cell>
        </row>
        <row r="66">
          <cell r="A66" t="str">
            <v>RESIDENTIAL - LOW DENSITY [R2]</v>
          </cell>
          <cell r="I66" t="str">
            <v>Rate Rider for Disposition of Deferral/Variance Accounts (2013) - effective until May 31, 2014</v>
          </cell>
          <cell r="AA66" t="str">
            <v>Temporary service install &amp; remove – overhead – no transformer</v>
          </cell>
        </row>
        <row r="67">
          <cell r="A67" t="str">
            <v>RESIDENTIAL - MEDIUM DENSITY [R1]</v>
          </cell>
          <cell r="I67" t="str">
            <v>Rate Rider for Disposition of Deferred PILs Variance Account 1562 - effective until March 31, 2016</v>
          </cell>
          <cell r="AA67" t="str">
            <v>Temporary Service Install &amp; Remove – Overhead – With Transformer</v>
          </cell>
        </row>
        <row r="68">
          <cell r="A68" t="str">
            <v>RESIDENTIAL - NORMAL DENSITY [R2]</v>
          </cell>
          <cell r="I68" t="str">
            <v>Rate Rider for Disposition of Deferred PILs Variance Account 1562 (2012) - effective until April 30, 2015</v>
          </cell>
          <cell r="AA68" t="str">
            <v>Temporary Service Install &amp; Remove – Underground – No Transformer</v>
          </cell>
        </row>
        <row r="69">
          <cell r="A69" t="str">
            <v>RESIDENTIAL - TIME OF USE</v>
          </cell>
          <cell r="I69" t="str">
            <v>Rate Rider for Disposition of Deferred PILs Variance Account 1562 (2012) - effective until April 30, 2016</v>
          </cell>
          <cell r="AA69" t="str">
            <v>Temporary service installation and removal – overhead – no transformer</v>
          </cell>
        </row>
        <row r="70">
          <cell r="A70" t="str">
            <v>RESIDENTIAL - URBAN [UR]</v>
          </cell>
          <cell r="I70" t="str">
            <v>Rate Rider for Disposition of Deferred PILs Variance Account 1562 (2nd Installment - 2012) - effective until April 30, 2016</v>
          </cell>
          <cell r="AA70" t="str">
            <v>Temporary service installation and removal – overhead – with transformer</v>
          </cell>
        </row>
        <row r="71">
          <cell r="A71" t="str">
            <v>RESIDENTIAL REGULAR</v>
          </cell>
          <cell r="I71" t="str">
            <v>Rate Rider for Disposition of Deferred PILs Variance Account 1562 (per connection) (2012) - effective until April 30, 2015</v>
          </cell>
          <cell r="AA71" t="str">
            <v>Temporary service installation and removal – underground – no transformer</v>
          </cell>
        </row>
        <row r="72">
          <cell r="A72" t="str">
            <v>RESIDENTIAL SUBURBAN</v>
          </cell>
          <cell r="I72" t="str">
            <v>Rate Rider for Disposition of Deferred PILs Variance Account 1562 (per connection) (2012) - effective until April 30, 2016</v>
          </cell>
        </row>
        <row r="73">
          <cell r="A73" t="str">
            <v>RESIDENTIAL SUBURBAN SEASONAL</v>
          </cell>
          <cell r="I73" t="str">
            <v>Rate Rider for Disposition of Global Adjustment Sub-Account (2011) - effective until April 30, 2015 Applicable only for Non-RPP Customers</v>
          </cell>
        </row>
        <row r="74">
          <cell r="A74" t="str">
            <v>RESIDENTIAL SUBURBAN YEAR ROUND</v>
          </cell>
          <cell r="I74" t="str">
            <v>Rate Rider for Disposition of Global Adjustment Sub-Account (2011) - effective until April 30, 2016 Applicable only for Non-RPP Customers</v>
          </cell>
        </row>
        <row r="75">
          <cell r="A75" t="str">
            <v>RESIDENTIAL URBAN</v>
          </cell>
          <cell r="I75" t="str">
            <v>Rate Rider for Disposition of Global Adjustment Sub-Account (2012) - effective until April 30, 2014 Applicable only for Non-RPP Customers</v>
          </cell>
        </row>
        <row r="76">
          <cell r="A76" t="str">
            <v>RESIDENTIAL URBAN YEAR-ROUND</v>
          </cell>
          <cell r="I76" t="str">
            <v>Rate Rider for Disposition of Global Adjustment Sub-Account (2012) - effective until April 30, 2015 Applicable only for Non-RPP Customers</v>
          </cell>
        </row>
        <row r="77">
          <cell r="A77" t="str">
            <v>SEASONAL RESIDENTIAL</v>
          </cell>
          <cell r="I77" t="str">
            <v>Rate Rider for Disposition of Global Adjustment Sub-Account (2012) - effective until April 30, 2015 Applicatble only for Non-RPP Customers</v>
          </cell>
        </row>
        <row r="78">
          <cell r="A78" t="str">
            <v>SEASONAL RESIDENTIAL - HIGH DENSITY [R3]</v>
          </cell>
          <cell r="I78" t="str">
            <v>Rate Rider for Disposition of Global Adjustment Sub-Account (2012) - effective until April 30, 2016 Applicable only for Non-RPP Customers</v>
          </cell>
        </row>
        <row r="79">
          <cell r="A79" t="str">
            <v>SEASONAL RESIDENTIAL - NORMAL DENSITY [R4]</v>
          </cell>
          <cell r="I79" t="str">
            <v>Rate Rider for Disposition of Global Adjustment Sub-Account (2012) - effective until January 31, 2014. Applicable only for Non-RPP Customers</v>
          </cell>
        </row>
        <row r="80">
          <cell r="A80" t="str">
            <v>SENTINEL LIGHTING</v>
          </cell>
          <cell r="I80" t="str">
            <v>Rate Rider for Disposition of Global Adjustment Sub-Account (2012) - effective until June 30, 2014 Applicable only for Non-RPP Customers</v>
          </cell>
        </row>
        <row r="81">
          <cell r="A81" t="str">
            <v>SMALL COMMERCIAL AND USL - PER CONNECTION</v>
          </cell>
          <cell r="I81" t="str">
            <v>Rate Rider for Disposition of Global Adjustment Sub-Account (2012) Applicable only for Non-RPP Customers - effective until August 31, 2014</v>
          </cell>
        </row>
        <row r="82">
          <cell r="A82" t="str">
            <v>SMALL COMMERCIAL AND USL - PER METER</v>
          </cell>
          <cell r="I82" t="str">
            <v>Rate Rider for Disposition of Global Adjustment Sub-Account (2012) Applicable only to Non-RPP Customers - effective until August 31, 2014</v>
          </cell>
        </row>
        <row r="83">
          <cell r="A83" t="str">
            <v>STANDARD A GENERAL SERVICE AIR ACCESS</v>
          </cell>
          <cell r="I83" t="str">
            <v>Rate Rider for Disposition of Global Adjustment Sub-Account (2013) - effective until April 30, 2014 Applicable only for Non-RPP Customers</v>
          </cell>
        </row>
        <row r="84">
          <cell r="A84" t="str">
            <v>STANDARD A GENERAL SERVICE ROAD/RAIL</v>
          </cell>
          <cell r="I84" t="str">
            <v>Rate Rider for Disposition of Global Adjustment Sub-Account (2013) - effective until April 30, 2015 Applicable only for Non-RPP Customers</v>
          </cell>
        </row>
        <row r="85">
          <cell r="A85" t="str">
            <v>STANDARD A GRID CONNECTED</v>
          </cell>
          <cell r="I85" t="str">
            <v>Rate Rider for Disposition of Global Adjustment Sub-Account (2013) - effective until April 30, 2015 Applicable only for Non-RPP Customers and excluding Wholesale Market Participants</v>
          </cell>
        </row>
        <row r="86">
          <cell r="A86" t="str">
            <v>STANDARD A RESIDENTIAL AIR ACCESS</v>
          </cell>
          <cell r="I86" t="str">
            <v>Rate Rider for Disposition of Global Adjustment Sub-Account (2013) - effective until April 30, 2017 Applicable only for Non-RPP Customers</v>
          </cell>
        </row>
        <row r="87">
          <cell r="A87" t="str">
            <v>STANDARD A RESIDENTIAL ROAD/RAIL</v>
          </cell>
          <cell r="I87" t="str">
            <v>Rate Rider For Disposition of Global Adjustment Sub-Account (2013) - effective until August 31, 2014 Applicable only for Non-RPP Customers</v>
          </cell>
        </row>
        <row r="88">
          <cell r="A88" t="str">
            <v>STANDBY - GENERAL SERVICE 1,000 - 5,000 KW</v>
          </cell>
          <cell r="I88" t="str">
            <v>Rate Rider for Disposition of Global Adjustment Sub-Account (2013) - effective until December 31, 2014 Applicable only for Non-RPP Customers</v>
          </cell>
        </row>
        <row r="89">
          <cell r="A89" t="str">
            <v>STANDBY - GENERAL SERVICE 50 - 1,000 KW</v>
          </cell>
          <cell r="I89" t="str">
            <v>Rate Rider for Disposition of Global Adjustment Sub-Account (2013) - effective until May 31, 2014 Applicable only for Non-RPP Customers</v>
          </cell>
        </row>
        <row r="90">
          <cell r="A90" t="str">
            <v>STANDBY - LARGE USE</v>
          </cell>
          <cell r="I90" t="str">
            <v>Rate Rider for Disposition of Global Adjustment Sub-Account (2014) - effective until December 31, 2014. Applicable only for Non-RPP - Class B Customers</v>
          </cell>
        </row>
        <row r="91">
          <cell r="A91" t="str">
            <v>STANDBY DISTRIBUTION SERVICE</v>
          </cell>
          <cell r="I91" t="str">
            <v>Rate Rider for Disposition of Global Adjustment Sub-Account (2014) - effective until December 31, 2014. Applicable only for Non-RPP Customers</v>
          </cell>
        </row>
        <row r="92">
          <cell r="A92" t="str">
            <v>STANDBY POWER</v>
          </cell>
          <cell r="I92" t="str">
            <v>Rate Rider for Disposition of Global Adjustment Sub-Account (2014) - effective until December 31, 2014. Applicable only for Non-RPP Customers - Class A Customers</v>
          </cell>
        </row>
        <row r="93">
          <cell r="A93" t="str">
            <v>STANDBY POWER - APPROVED ON AN INTERIM BASIS</v>
          </cell>
          <cell r="I93" t="str">
            <v>Rate Rider for Disposition of Global Adjustment Sub-Account (2014) - effective until December 31, 2014. Applicable only for Non-RPP Customers - Interval Metered</v>
          </cell>
        </row>
        <row r="94">
          <cell r="A94" t="str">
            <v>STANDBY POWER GENERAL SERVICE 1,500 TO 4,999 KW</v>
          </cell>
          <cell r="I94" t="str">
            <v>Rate Rider for Disposition of Global Adjustment Sub-Account (2014) - effective until December 31, 2014. Applicable only for Non-RPP Customers - Non Interval Metered</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Applicable only for Non-RPP Customers – effective until April 30, 2015</v>
          </cell>
        </row>
        <row r="117">
          <cell r="I117" t="str">
            <v>Rate Rider for Global Adjustment Sub-Account Disposition (2014) - effective until April 28, 2016 Applicable only for Non-RPP Customers</v>
          </cell>
        </row>
        <row r="118">
          <cell r="I118" t="str">
            <v>Rate Rider for Global Adjustment Sub-Account Disposition (2014) - effective until April 30, 2015 Applicable only for Non-RPP Customers</v>
          </cell>
        </row>
        <row r="119">
          <cell r="I119" t="str">
            <v>Rate Rider for Global Adjustment Sub-Account Disposition (2014) - effective until December 30, 2015 Applicable only for Non-RPP Customers</v>
          </cell>
        </row>
        <row r="120">
          <cell r="I120" t="str">
            <v>Rate Rider for Global Adjustment Sub-Account Disposition (2014) - effective until December 31, 2014 Applicable only for Non-RPP Customers</v>
          </cell>
        </row>
        <row r="121">
          <cell r="I121" t="str">
            <v>Rate Rider for Global Adjustment Sub-Account Disposition (2014) - effective until December 31, 2015 Applicable only for Non-RPP Customers</v>
          </cell>
        </row>
        <row r="122">
          <cell r="I122" t="str">
            <v>Rate Rider for Global Adjustment Sub-Account Disposition (2014) - effective until December, 2015 Applicable only for Non-RPP Customers</v>
          </cell>
        </row>
        <row r="123">
          <cell r="I123" t="str">
            <v>Rate Rider for Incremental Capital - Distribution Volumetric - effective until April 30, 2016</v>
          </cell>
        </row>
        <row r="124">
          <cell r="I124" t="str">
            <v>Rate Rider for Incremental Capital - Service Charge - effective until April 30, 2016</v>
          </cell>
        </row>
        <row r="125">
          <cell r="I125" t="str">
            <v>Rate Rider for Incremental Capital (2012) - effective until April 30, 2015</v>
          </cell>
        </row>
        <row r="126">
          <cell r="I126" t="str">
            <v>Rate Rider for Lost Revenue Adjustment Mechanism Variance Account (LRAMVA) Recovery 
 (2012 CDM Activities) - effective until April 30, 2015</v>
          </cell>
        </row>
        <row r="127">
          <cell r="I127" t="str">
            <v>Rate Rider for Recover of Residual Historical Smart meter Costs - effective until June 30, 2014</v>
          </cell>
        </row>
        <row r="128">
          <cell r="I128" t="str">
            <v>Rate Rider for Recovery of CGAAP/CWIP Differential - in effect until December 31, 2016</v>
          </cell>
        </row>
        <row r="129">
          <cell r="I129" t="str">
            <v>Rate Rider for Recovery of Foregone Revenue - effective until April 30, 2015</v>
          </cell>
        </row>
        <row r="130">
          <cell r="I130" t="str">
            <v>Rate Rider for Recovery of Forgone Revenue - effective until April 30, 2015</v>
          </cell>
        </row>
        <row r="131">
          <cell r="I131" t="str">
            <v>Rate Rider for Recovery of Forgone Revenue - effective until December 31, 2014</v>
          </cell>
        </row>
        <row r="132">
          <cell r="I132" t="str">
            <v>Rate Rider for Recovery of Green Energy Act related costs - effective until December 31, 2014</v>
          </cell>
        </row>
        <row r="133">
          <cell r="I133" t="str">
            <v>Rate Rider for Recovery of Incremental Capital (2013) - in effect until the effective date of the next cost of service-based rate order</v>
          </cell>
        </row>
        <row r="134">
          <cell r="I134" t="str">
            <v>Rate Rider for Recovery of Incremental Capital (2013) - in effect until the effective date of the
 next cost of service-based rate order</v>
          </cell>
        </row>
        <row r="135">
          <cell r="I135" t="str">
            <v>Rate Rider for Recovery of Incremental Capital (2013) (per connection) - in effect until the effective date of 
 the next cost of service-based rate order</v>
          </cell>
        </row>
        <row r="136">
          <cell r="I136" t="str">
            <v>Rate Rider for Recovery of Incremental Capital (2013) (per connection)- in effect until the effective date of the next cost of service-based rate order</v>
          </cell>
        </row>
        <row r="137">
          <cell r="I137" t="str">
            <v>Rate Rider for Recovery of Incremental Capital Costs</v>
          </cell>
        </row>
        <row r="138">
          <cell r="I138" t="str">
            <v>Rate Rider for Recovery of Incremental Capital Costs - effective until April 30, 2015</v>
          </cell>
        </row>
        <row r="139">
          <cell r="I139" t="str">
            <v>Rate Rider for Recovery of Lost Revenue Adjustment Mechanism ( LRAM)/Shared Savings Mechanism (SSM) (2012) - effective until August 31, 2014</v>
          </cell>
        </row>
        <row r="140">
          <cell r="I140" t="str">
            <v>Rate Rider for Recovery of Lost Revenue Adjustment Mechanism (2013) - effective until December 31, 2014</v>
          </cell>
        </row>
        <row r="141">
          <cell r="I141" t="str">
            <v>Rate Rider for Recovery of Lost Revenue Adjustment Mechanism (LRAM) - effective until April 30, 2016</v>
          </cell>
        </row>
        <row r="142">
          <cell r="I142" t="str">
            <v>Rate Rider for Recovery of Lost Revenue Adjustment Mechanism (LRAM) (pre-2011 CDM Activities) - effective until April 30, 2015</v>
          </cell>
        </row>
        <row r="143">
          <cell r="I143" t="str">
            <v>Rate Rider for Recovery of Lost Revenue Adjustment Mechanism (LRAM) (pre-2011 CDM Activities) (2013) - effective until April 30, 2015</v>
          </cell>
        </row>
        <row r="144">
          <cell r="I144" t="str">
            <v>Rate Rider for Recovery of Lost Revenue Adjustment Mechanism (LRAM)/Shared Savings</v>
          </cell>
        </row>
        <row r="145">
          <cell r="I145" t="str">
            <v>Rate Rider for Recovery of Lost Revenue Adjustment Mechanism (LRAM)/Shared Savings Mechanism (SSM) - effective until December 31, 2014 and applicable in the service area excluding the former service area of Clinton Power</v>
          </cell>
        </row>
        <row r="146">
          <cell r="I146" t="str">
            <v>Rate Rider for Recovery of Lost Revenue Adjustment Mechanism (LRAM)/Shared Savings Mechanism (SSM) - effective until December 31, 2014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only in the former service area of Clinton Power</v>
          </cell>
        </row>
        <row r="148">
          <cell r="I148" t="str">
            <v>Rate Rider for Recovery of Lost Revenue Adjustment Mechanism (LRAM)/Shared Savings Mechanism (SSM) - effective until December 31, 2014 and applicable only in the former service area of West Perth Power</v>
          </cell>
        </row>
        <row r="149">
          <cell r="I149" t="str">
            <v>Rate Rider for Recovery of Lost Revenue Adjustment Mechanism (LRAM)/Shared Savings Mechanism (SSM) - effective until March 31, 2016</v>
          </cell>
        </row>
        <row r="150">
          <cell r="I150" t="str">
            <v>Rate Rider for Recovery of Lost Revenue Adjustment Mechanism (LRAM)/Shared Savings Mechanism (SSM) (2012) - effective until August 31, 2014</v>
          </cell>
        </row>
        <row r="151">
          <cell r="I151" t="str">
            <v>Rate Rider for Recovery of Lost Revenue Adjustment Mechanism (LRAM)/Shared Savings Mechanism (SSM) Recovery - effective until April 30, 2015</v>
          </cell>
        </row>
        <row r="152">
          <cell r="I152" t="str">
            <v>Rate Rider for Recovery of Lost Revenue Adjustment Mechanism Variance Account (LRAMVA) (2014) - effective until April 30, 2015</v>
          </cell>
        </row>
        <row r="153">
          <cell r="I153" t="str">
            <v>Rate Rider for Recovery of Residual Historical Smart Meter Costs - effective July 1, 2012 - April 30, 2016</v>
          </cell>
        </row>
        <row r="154">
          <cell r="I154" t="str">
            <v>Rate Rider for Recovery of Smart Meter Incremental Revenue Requirement - effective until the date of the next cost of service-based rate order</v>
          </cell>
        </row>
        <row r="155">
          <cell r="I155" t="str">
            <v>Rate Rider for Recovery of Smart Meter Incremental Revenue Requirement - effective until the effective date of the next cost of service-based rate order, or October 31, 2017, whichever occurs earlier</v>
          </cell>
        </row>
        <row r="156">
          <cell r="I156" t="str">
            <v>Rate Rider for Recovery of Smart Meter Incremental Revenue Requirement - in effect until the effective date of the next cost of service-based rate order</v>
          </cell>
        </row>
        <row r="157">
          <cell r="I157" t="str">
            <v>Rate Rider for Recovery of Smart Meter Incremental Revenue Requirement - Non-Interval Metered - in effect until the effective date of the next cost of service-based rate order</v>
          </cell>
        </row>
        <row r="158">
          <cell r="I158" t="str">
            <v>Rate Rider for Recovery of Smart Meter Incremental Revenue Requirements - in effect until the effective date of the next cost of service application</v>
          </cell>
        </row>
        <row r="159">
          <cell r="I159" t="str">
            <v>Rate Rider for Recovery of Smart Meter Stranded Assets - effective until April 30, 2016</v>
          </cell>
        </row>
        <row r="160">
          <cell r="I160" t="str">
            <v>Rate Rider for Recovery of Storm Damage Costs - effective until August 31, 2017</v>
          </cell>
        </row>
        <row r="161">
          <cell r="I161" t="str">
            <v>Rate Rider for Recovery of Stranded Assets - effective until April 30, 2016</v>
          </cell>
        </row>
        <row r="162">
          <cell r="I162" t="str">
            <v>Rate Rider for Recovery of Stranded Meter Assets - effective July 1, 2012 - April 30, 2016</v>
          </cell>
        </row>
        <row r="163">
          <cell r="I163" t="str">
            <v>Rate Rider for Recovery of Stranded Meter Assets – effective until April 30, 2015</v>
          </cell>
        </row>
        <row r="164">
          <cell r="I164" t="str">
            <v>Rate Rider for Recovery of Stranded Meter Assets - effective until April 30, 2016</v>
          </cell>
        </row>
        <row r="165">
          <cell r="I165" t="str">
            <v>Rate Rider for Recovery of Stranded Meter Assets - effective until April 30, 2017</v>
          </cell>
        </row>
        <row r="166">
          <cell r="I166" t="str">
            <v>Rate Rider for Recovery of Stranded Meter Assets - effective until August 31, 2015</v>
          </cell>
        </row>
        <row r="167">
          <cell r="I167" t="str">
            <v>Rate Rider for Recovery of Stranded Meter Assets - effective until August 31, 2017</v>
          </cell>
        </row>
        <row r="168">
          <cell r="I168" t="str">
            <v>Rate Rider for Recovery of Stranded Meter Assets - effective until December 31, 2014</v>
          </cell>
        </row>
        <row r="169">
          <cell r="I169" t="str">
            <v>Rate Rider for Recovery of Stranded Meter Assets - effective until December 31, 2015</v>
          </cell>
        </row>
        <row r="170">
          <cell r="I170" t="str">
            <v>Rate Rider for Recovery of Stranded Meter Assets - effective until June 30, 2016</v>
          </cell>
        </row>
        <row r="171">
          <cell r="I171" t="str">
            <v>Rate Rider for Recovery of Stranded Meter Assets - effective until March 31, 2016</v>
          </cell>
        </row>
        <row r="172">
          <cell r="I172" t="str">
            <v>Rate Rider for Recovery of Stranded Meter Assets - effective until May 31, 2014</v>
          </cell>
        </row>
        <row r="173">
          <cell r="I173" t="str">
            <v>Rate Rider for Reversal of Deferral/Variance Account Disposition (2011) - effective until April 30, 2015</v>
          </cell>
        </row>
        <row r="174">
          <cell r="I174" t="str">
            <v>Rate Rider for Smart Meter Disposition - effective until April 30, 2016</v>
          </cell>
        </row>
        <row r="175">
          <cell r="I175" t="str">
            <v>Rate Rider for Smart Meter Incremental Revenue Requirement - in effect until the effective date of the next cost of service-based rate order</v>
          </cell>
        </row>
        <row r="176">
          <cell r="I176" t="str">
            <v>Rate Rider for Smart Metering Entity Charge - effective until October 31, 2018</v>
          </cell>
        </row>
        <row r="177">
          <cell r="I177" t="str">
            <v>Rate Rider for Stranded Meter Cost Recovery - effective until April 30, 2017</v>
          </cell>
        </row>
        <row r="178">
          <cell r="I178" t="str">
            <v>Rate Rider for Tax Change</v>
          </cell>
        </row>
        <row r="179">
          <cell r="I179" t="str">
            <v>Rate Rider for Tax Change - effective until April 30, 2015</v>
          </cell>
        </row>
        <row r="180">
          <cell r="I180" t="str">
            <v>Rate Rider for Tax Change (2014) - effective until April 30, 2015</v>
          </cell>
        </row>
        <row r="181">
          <cell r="I181" t="str">
            <v>Retail Transmission Rate - Line and Transformation Connection Service Rate</v>
          </cell>
        </row>
        <row r="182">
          <cell r="I182" t="str">
            <v>Retail Transmission Rate - Line and Transformation Connection Service Rate - (less than 1,000 kW)</v>
          </cell>
        </row>
        <row r="183">
          <cell r="I183" t="str">
            <v>Retail Transmission Rate - Line and Transformation Connection Service Rate - Interval Metered</v>
          </cell>
        </row>
        <row r="184">
          <cell r="I184" t="str">
            <v>Retail Transmission Rate - Line and Transformation Connection Service Rate - Interval Metered (1,000 to 4,999 kW)</v>
          </cell>
        </row>
        <row r="185">
          <cell r="I185" t="str">
            <v>Retail Transmission Rate - Line and Transformation Connection Service Rate - Interval Metered (less than 1,000 kW)</v>
          </cell>
        </row>
        <row r="186">
          <cell r="I186" t="str">
            <v>Retail Transmission Rate - Line and Transformation Connection Service Rate - Interval Metered &lt; 1,000 kW</v>
          </cell>
        </row>
        <row r="187">
          <cell r="I187" t="str">
            <v>Retail Transmission Rate - Line and Transformation Connection Service Rate - Interval Metered &gt; 1,000 kW</v>
          </cell>
        </row>
        <row r="188">
          <cell r="I188" t="str">
            <v>Retail Transmission Rate - Line and Transformation Connection Service Rate FOR ALL SERVICE AREAS EXCEPT HENSALL</v>
          </cell>
        </row>
        <row r="189">
          <cell r="I189" t="str">
            <v>Retail Transmission Rate - Line Connection Service Rate</v>
          </cell>
        </row>
        <row r="190">
          <cell r="I190" t="str">
            <v>Retail Transmission Rate - Network Service Rate</v>
          </cell>
        </row>
        <row r="191">
          <cell r="I191" t="str">
            <v>Retail Transmission Rate - Network Service Rate - (less than 1,000 kW)</v>
          </cell>
        </row>
        <row r="192">
          <cell r="I192" t="str">
            <v>Retail Transmission Rate - Network Service Rate - Interval Metered</v>
          </cell>
        </row>
        <row r="193">
          <cell r="I193" t="str">
            <v>Retail Transmission Rate - Network Service Rate - Interval Metered (1,000 to 4,999 kW)</v>
          </cell>
        </row>
        <row r="194">
          <cell r="I194" t="str">
            <v>Retail Transmission Rate - Network Service Rate - Interval Metered (less than 1,000 kW)</v>
          </cell>
        </row>
        <row r="195">
          <cell r="I195" t="str">
            <v>Retail Transmission Rate - Network Service Rate - Interval Metered &gt; 1,000 kW</v>
          </cell>
        </row>
        <row r="196">
          <cell r="I196" t="str">
            <v>Retail Transmission Rate - Transformation Connection Service Rate</v>
          </cell>
        </row>
        <row r="197">
          <cell r="I197" t="str">
            <v>Rider for Global Adjustment Sub-Account Disposition (2012) - effective until April 30, 2016 Applicable only for Non-RPP Customers</v>
          </cell>
        </row>
        <row r="198">
          <cell r="I198" t="str">
            <v>Rural or Remote Electricity Rate Protection Charge (RRRP)</v>
          </cell>
        </row>
        <row r="199">
          <cell r="I199" t="str">
            <v>Sentinel lights (dusk-to-dawn) connected to unmetered wires will have a flat rate monthly energy charge added to the regular customer bill. Further servicing details are available in the distributor’s Conditions of Service.</v>
          </cell>
        </row>
        <row r="200">
          <cell r="I200" t="str">
            <v>Service Charge</v>
          </cell>
        </row>
        <row r="201">
          <cell r="I201" t="str">
            <v>Service Charge (per connection)</v>
          </cell>
        </row>
        <row r="202">
          <cell r="I202" t="str">
            <v>Service Charge (per customer)</v>
          </cell>
        </row>
        <row r="203">
          <cell r="I203" t="str">
            <v>Service Charge (per light)</v>
          </cell>
        </row>
        <row r="204">
          <cell r="I204" t="str">
            <v>Smart Grid Funding Adder (2014) - in effect until December 31, 2014</v>
          </cell>
        </row>
        <row r="205">
          <cell r="I205" t="str">
            <v>Smart Meter Disposition Rider</v>
          </cell>
        </row>
        <row r="206">
          <cell r="I206" t="str">
            <v>Smart Meter Entity Charge</v>
          </cell>
        </row>
        <row r="207">
          <cell r="I207" t="str">
            <v>Smart Meter Incremental Revenue Requirement Rate Rider</v>
          </cell>
        </row>
        <row r="208">
          <cell r="I208" t="str">
            <v>Standard Supply Service - Administrative Charge (if applicable)</v>
          </cell>
        </row>
        <row r="209">
          <cell r="I209" t="str">
            <v>Standby Charge - for a month where standby power is not provided, the charge is based on the applicable General Service 50 to 4,999 kW or Large Use Distribution Volumetric Charge applied to the contracted amount (e.g. Nameplate rating of generating facility).</v>
          </cell>
        </row>
        <row r="210">
          <cell r="I210" t="str">
            <v>Standby Charge - for a month where standby power is not provided. The charge is applied to the amount of reserved load transfer capacity contracted or the amount of monthly peak load displaced by a generating facility</v>
          </cell>
        </row>
        <row r="211">
          <cell r="I211" t="str">
            <v>Standby Charge - for a month where standby power is not provided. The charge is applied to the contracted amount (e.g. nameplate rating of the generation facility).</v>
          </cell>
        </row>
        <row r="212">
          <cell r="I212" t="str">
            <v>Wholesale Market Service Rate</v>
          </cell>
        </row>
      </sheetData>
      <sheetData sheetId="77" refreshError="1"/>
      <sheetData sheetId="78" refreshError="1"/>
      <sheetData sheetId="7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Table of Contents"/>
      <sheetName val="3. Rate Class Selection"/>
      <sheetName val="4. Current Tariff Schedule"/>
      <sheetName val="4. Hidden"/>
      <sheetName val="5. 2013 Continuity Schedule"/>
      <sheetName val="6. Billing Det. for Def-Var"/>
      <sheetName val="6. hidden"/>
      <sheetName val="7. Allocating Def-Var Balances"/>
      <sheetName val="8. Calculation of Def-Var RR"/>
      <sheetName val="9. Rev2Cost_GDPIPI"/>
      <sheetName val="9. hidden"/>
      <sheetName val="10. Other Charges &amp; LF"/>
      <sheetName val="11. Proposed Rates"/>
      <sheetName val="12. Summary Sheet"/>
      <sheetName val="13. Final Tariff Schedule"/>
      <sheetName val="14. Bill Impact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AM1" t="str">
            <v>Algoma Power Inc.</v>
          </cell>
        </row>
        <row r="2">
          <cell r="AM2" t="str">
            <v>Atikokan Hydro Inc.</v>
          </cell>
        </row>
        <row r="3">
          <cell r="AM3" t="str">
            <v>Attawapiskat Power Corporation</v>
          </cell>
        </row>
        <row r="4">
          <cell r="AM4" t="str">
            <v>Bluewater Power Distribution Corp.</v>
          </cell>
        </row>
        <row r="5">
          <cell r="AM5" t="str">
            <v>Brant County Power</v>
          </cell>
        </row>
        <row r="6">
          <cell r="AM6" t="str">
            <v>Brantford Power Inc.</v>
          </cell>
        </row>
        <row r="7">
          <cell r="AM7" t="str">
            <v>Burlington Hydro Inc.</v>
          </cell>
        </row>
        <row r="8">
          <cell r="AM8" t="str">
            <v>Cambridge and North Dumfries Hydro</v>
          </cell>
        </row>
        <row r="9">
          <cell r="AM9" t="str">
            <v>Canadian Niagara Power Inc. – Eastern Ontario Power/Fort Erie/Port Colborne</v>
          </cell>
        </row>
        <row r="10">
          <cell r="AM10" t="str">
            <v>Centre Wellington Hydro Ltd.</v>
          </cell>
        </row>
        <row r="11">
          <cell r="AM11" t="str">
            <v>Chapleau Public Utilities Corporation</v>
          </cell>
        </row>
        <row r="12">
          <cell r="AM12" t="str">
            <v>COLLUS Power Corp.</v>
          </cell>
        </row>
        <row r="13">
          <cell r="AM13" t="str">
            <v>Cooperative Hydro Embrun Inc.</v>
          </cell>
        </row>
        <row r="14">
          <cell r="AM14" t="str">
            <v>E.L.K. Energy Inc.</v>
          </cell>
        </row>
        <row r="15">
          <cell r="AM15" t="str">
            <v>Enersource Hydro Mississauga Inc.</v>
          </cell>
        </row>
        <row r="16">
          <cell r="AM16" t="str">
            <v>Entegrus Powerlines Inc.</v>
          </cell>
        </row>
        <row r="17">
          <cell r="AM17" t="str">
            <v>ENWIN Utilities Ltd.</v>
          </cell>
        </row>
        <row r="18">
          <cell r="AM18" t="str">
            <v>Erie Thames Powerlines Corp.</v>
          </cell>
        </row>
        <row r="19">
          <cell r="AM19" t="str">
            <v>Espanola Regional Hydro Distribution Corporation</v>
          </cell>
        </row>
        <row r="20">
          <cell r="AM20" t="str">
            <v>Essex Powerlines Corporation</v>
          </cell>
        </row>
        <row r="21">
          <cell r="AM21" t="str">
            <v>Festival Hydro Inc.</v>
          </cell>
        </row>
        <row r="22">
          <cell r="AM22" t="str">
            <v>Fort Albany Power Corporation</v>
          </cell>
        </row>
        <row r="23">
          <cell r="AM23" t="str">
            <v>Fort Frances Power Corporation</v>
          </cell>
        </row>
        <row r="24">
          <cell r="AM24" t="str">
            <v>Greater Sudbury Hydro Inc.</v>
          </cell>
        </row>
        <row r="25">
          <cell r="AM25" t="str">
            <v>Grimsby Power Inc.</v>
          </cell>
        </row>
        <row r="26">
          <cell r="AM26" t="str">
            <v>Guelph Hydro Electric Systems Inc.</v>
          </cell>
        </row>
        <row r="27">
          <cell r="AM27" t="str">
            <v>Haldimand County Hydro Inc.</v>
          </cell>
        </row>
        <row r="28">
          <cell r="AM28" t="str">
            <v>Halton Hills Hydro Inc.</v>
          </cell>
        </row>
        <row r="29">
          <cell r="AM29" t="str">
            <v>Hearst Power Distribution Co. Ltd.</v>
          </cell>
        </row>
        <row r="30">
          <cell r="AM30" t="str">
            <v>Horizon Utilities Corporation</v>
          </cell>
        </row>
        <row r="31">
          <cell r="AM31" t="str">
            <v>Hydro 2000 Inc.</v>
          </cell>
        </row>
        <row r="32">
          <cell r="AM32" t="str">
            <v>Hydro Hawkesbury Inc.</v>
          </cell>
        </row>
        <row r="33">
          <cell r="AM33" t="str">
            <v>Hydro One Brampton Networks Inc.</v>
          </cell>
        </row>
        <row r="34">
          <cell r="AM34" t="str">
            <v>Hydro One Networks Inc.</v>
          </cell>
        </row>
        <row r="35">
          <cell r="AM35" t="str">
            <v>Hydro One Remote Communities Inc.</v>
          </cell>
        </row>
        <row r="36">
          <cell r="AM36" t="str">
            <v>Hydro Ottawa Limited</v>
          </cell>
        </row>
        <row r="37">
          <cell r="AM37" t="str">
            <v>Innisfil Hydro Dist. Systems Limited</v>
          </cell>
        </row>
        <row r="38">
          <cell r="AM38" t="str">
            <v>Kashechewan Power Corporation</v>
          </cell>
        </row>
        <row r="39">
          <cell r="AM39" t="str">
            <v>Kenora Hydro Electric Corporation Ltd.</v>
          </cell>
        </row>
        <row r="40">
          <cell r="AM40" t="str">
            <v>Kingston Hydro Corporation</v>
          </cell>
        </row>
        <row r="41">
          <cell r="AM41" t="str">
            <v>Kitchener-Wilmot Hydro Inc.</v>
          </cell>
        </row>
        <row r="42">
          <cell r="AM42" t="str">
            <v>Lakefront Utilities Inc.</v>
          </cell>
        </row>
        <row r="43">
          <cell r="AM43" t="str">
            <v>Lakeland Power Distribution Ltd.</v>
          </cell>
        </row>
        <row r="44">
          <cell r="AM44" t="str">
            <v>London Hydro Inc.</v>
          </cell>
        </row>
        <row r="45">
          <cell r="AM45" t="str">
            <v>Midland Power Utility Corporation</v>
          </cell>
        </row>
        <row r="46">
          <cell r="AM46" t="str">
            <v>Milton Hydro Distribution Inc.</v>
          </cell>
        </row>
        <row r="47">
          <cell r="AM47" t="str">
            <v>Newmarket – Tay Power Distribution Ltd.</v>
          </cell>
        </row>
        <row r="48">
          <cell r="AM48" t="str">
            <v>Niagara Peninsula Energy Inc.</v>
          </cell>
        </row>
        <row r="49">
          <cell r="AM49" t="str">
            <v>Niagara-on-the-Lake Hydro Inc.</v>
          </cell>
        </row>
        <row r="50">
          <cell r="AM50" t="str">
            <v>Norfolk Power Distribution Ltd.</v>
          </cell>
        </row>
        <row r="51">
          <cell r="AM51" t="str">
            <v>North Bay Hydro Distribution Limited</v>
          </cell>
        </row>
        <row r="52">
          <cell r="AM52" t="str">
            <v>Northern Ontario Wires Inc.</v>
          </cell>
        </row>
        <row r="53">
          <cell r="AM53" t="str">
            <v>Oakville Hydro Distribution Inc.</v>
          </cell>
        </row>
        <row r="54">
          <cell r="AM54" t="str">
            <v>Orangeville Hydro Limited</v>
          </cell>
        </row>
        <row r="55">
          <cell r="AM55" t="str">
            <v>Orillia Power Distribution Corp.</v>
          </cell>
        </row>
        <row r="56">
          <cell r="AM56" t="str">
            <v>Oshawa PUC Networks Inc.</v>
          </cell>
        </row>
        <row r="57">
          <cell r="AM57" t="str">
            <v>Ottawa River Power Corporation</v>
          </cell>
        </row>
        <row r="58">
          <cell r="AM58" t="str">
            <v>Parry Sound Power Corporation</v>
          </cell>
        </row>
        <row r="59">
          <cell r="AM59" t="str">
            <v>Peterborough Distribution Inc.</v>
          </cell>
        </row>
        <row r="60">
          <cell r="AM60" t="str">
            <v>PowerStream Inc.</v>
          </cell>
        </row>
        <row r="61">
          <cell r="AM61" t="str">
            <v>PUC Distribution Inc.</v>
          </cell>
        </row>
        <row r="62">
          <cell r="AM62" t="str">
            <v>Renfrew Hydro Inc.</v>
          </cell>
        </row>
        <row r="63">
          <cell r="AM63" t="str">
            <v>Rideau St. Lawrence Distribution Inc.</v>
          </cell>
        </row>
        <row r="64">
          <cell r="AM64" t="str">
            <v>St. Thomas Energy Inc.</v>
          </cell>
        </row>
        <row r="65">
          <cell r="AM65" t="str">
            <v>Sioux Lookout Hydro Inc.</v>
          </cell>
        </row>
        <row r="66">
          <cell r="AM66" t="str">
            <v>Thunder Bay Hydro Electricity Distribution</v>
          </cell>
        </row>
        <row r="67">
          <cell r="AM67" t="str">
            <v>Tillsonburg Hydro Inc.</v>
          </cell>
        </row>
        <row r="68">
          <cell r="AM68" t="str">
            <v>Toronto Hydro-Electric System Limited</v>
          </cell>
        </row>
        <row r="69">
          <cell r="AM69" t="str">
            <v>Veridian Connections Inc.</v>
          </cell>
        </row>
        <row r="70">
          <cell r="AM70" t="str">
            <v>Wasaga Distribution Inc.</v>
          </cell>
        </row>
        <row r="71">
          <cell r="AM71" t="str">
            <v>Waterloo North Hydro Inc.</v>
          </cell>
        </row>
        <row r="72">
          <cell r="AM72" t="str">
            <v>Welland Hydro Electric System Corp.</v>
          </cell>
        </row>
        <row r="73">
          <cell r="AM73" t="str">
            <v>Wellington North Power Inc.</v>
          </cell>
        </row>
        <row r="74">
          <cell r="AM74" t="str">
            <v>West Coast Huron Energy Inc.</v>
          </cell>
        </row>
        <row r="75">
          <cell r="AM75" t="str">
            <v>Westario Power Inc.</v>
          </cell>
        </row>
        <row r="76">
          <cell r="AM76" t="str">
            <v>Whitby Hydro Electric Corporation</v>
          </cell>
        </row>
        <row r="77">
          <cell r="AM77" t="str">
            <v>Woodstock Hydro Services Inc.</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Totals (2)"/>
      <sheetName val="Sales By Month"/>
      <sheetName val="Summary Totals"/>
      <sheetName val="For LV"/>
      <sheetName val="H11 2016"/>
      <sheetName val="H11 2017"/>
      <sheetName val="H11 2018"/>
      <sheetName val="H11 2019"/>
      <sheetName val="H11 2020"/>
      <sheetName val="Rate from Prior year"/>
    </sheetNames>
    <sheetDataSet>
      <sheetData sheetId="0">
        <row r="11">
          <cell r="B11">
            <v>2216045</v>
          </cell>
          <cell r="C11">
            <v>2198259</v>
          </cell>
          <cell r="D11">
            <v>2206411</v>
          </cell>
          <cell r="E11">
            <v>2214984</v>
          </cell>
          <cell r="F11">
            <v>2217628</v>
          </cell>
        </row>
      </sheetData>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N124"/>
  <sheetViews>
    <sheetView showGridLines="0" view="pageBreakPreview" zoomScale="60" zoomScaleNormal="100" workbookViewId="0">
      <pane xSplit="1" ySplit="15" topLeftCell="B88" activePane="bottomRight" state="frozen"/>
      <selection pane="topRight" activeCell="B1" sqref="B1"/>
      <selection pane="bottomLeft" activeCell="A16" sqref="A16"/>
      <selection pane="bottomRight" activeCell="E14" sqref="E14"/>
    </sheetView>
  </sheetViews>
  <sheetFormatPr defaultRowHeight="12.75" x14ac:dyDescent="0.2"/>
  <cols>
    <col min="1" max="1" width="25.85546875" customWidth="1"/>
    <col min="2" max="3" width="17.5703125" customWidth="1"/>
    <col min="4" max="7" width="16" customWidth="1"/>
    <col min="8" max="8" width="16" style="22" customWidth="1"/>
    <col min="9" max="14" width="16" customWidth="1"/>
  </cols>
  <sheetData>
    <row r="1" spans="1:14" x14ac:dyDescent="0.2">
      <c r="K1" s="1"/>
    </row>
    <row r="9" spans="1:14" ht="18" x14ac:dyDescent="0.25">
      <c r="A9" s="27"/>
      <c r="B9" s="27"/>
      <c r="C9" s="27"/>
      <c r="D9" s="27"/>
      <c r="E9" s="27"/>
      <c r="F9" s="27"/>
      <c r="G9" s="27"/>
      <c r="H9" s="27"/>
      <c r="I9" s="27"/>
      <c r="J9" s="27"/>
      <c r="K9" s="2"/>
      <c r="L9" s="2"/>
    </row>
    <row r="10" spans="1:14" ht="18" x14ac:dyDescent="0.25">
      <c r="A10" s="27" t="s">
        <v>38</v>
      </c>
      <c r="B10" s="27"/>
      <c r="C10" s="27"/>
      <c r="D10" s="27"/>
      <c r="E10" s="27"/>
      <c r="F10" s="27"/>
      <c r="G10" s="27"/>
      <c r="H10" s="27"/>
      <c r="I10" s="27"/>
      <c r="J10" s="27"/>
      <c r="K10" s="2"/>
      <c r="L10" s="2"/>
    </row>
    <row r="12" spans="1:14" x14ac:dyDescent="0.2">
      <c r="A12" s="3" t="s">
        <v>0</v>
      </c>
      <c r="B12" s="3"/>
      <c r="C12" s="3"/>
    </row>
    <row r="14" spans="1:14" ht="38.25" x14ac:dyDescent="0.2">
      <c r="A14" s="4"/>
      <c r="B14" s="5" t="s">
        <v>32</v>
      </c>
      <c r="C14" s="5" t="s">
        <v>31</v>
      </c>
      <c r="D14" s="5" t="str">
        <f>RebaseYear &amp; " Board Approved"</f>
        <v>2012 Board Approved</v>
      </c>
      <c r="E14" s="5" t="s">
        <v>25</v>
      </c>
      <c r="F14" s="5" t="s">
        <v>26</v>
      </c>
      <c r="G14" s="5" t="s">
        <v>28</v>
      </c>
      <c r="H14" s="23" t="s">
        <v>37</v>
      </c>
      <c r="I14" s="5" t="str">
        <f>RebaseYear+3&amp;" Bridge"</f>
        <v>2015 Bridge</v>
      </c>
      <c r="J14" s="5" t="str">
        <f>RebaseYear+4 &amp;" Test"</f>
        <v>2016 Test</v>
      </c>
      <c r="K14" s="5" t="s">
        <v>1</v>
      </c>
      <c r="L14" s="5" t="s">
        <v>2</v>
      </c>
      <c r="M14" s="5" t="s">
        <v>3</v>
      </c>
      <c r="N14" s="5" t="s">
        <v>4</v>
      </c>
    </row>
    <row r="15" spans="1:14" x14ac:dyDescent="0.2">
      <c r="A15" s="6" t="s">
        <v>5</v>
      </c>
      <c r="B15" s="7"/>
      <c r="C15" s="7"/>
      <c r="D15" s="7"/>
      <c r="E15" s="7"/>
      <c r="F15" s="7"/>
      <c r="G15" s="7"/>
      <c r="H15" s="24"/>
      <c r="I15" s="7"/>
      <c r="J15" s="7"/>
      <c r="K15" s="7"/>
      <c r="L15" s="7"/>
      <c r="M15" s="7"/>
      <c r="N15" s="7"/>
    </row>
    <row r="16" spans="1:14" x14ac:dyDescent="0.2">
      <c r="A16" s="8" t="s">
        <v>6</v>
      </c>
      <c r="B16" s="9">
        <v>271602.75</v>
      </c>
      <c r="C16" s="9">
        <v>275966.41666666669</v>
      </c>
      <c r="D16" s="9">
        <v>280901</v>
      </c>
      <c r="E16" s="9">
        <v>280254</v>
      </c>
      <c r="F16" s="9">
        <v>284964</v>
      </c>
      <c r="G16" s="9">
        <v>284296</v>
      </c>
      <c r="H16" s="19">
        <v>289385</v>
      </c>
      <c r="I16" s="9">
        <v>293366</v>
      </c>
      <c r="J16" s="9">
        <v>297343</v>
      </c>
      <c r="K16" s="9">
        <v>301258</v>
      </c>
      <c r="L16" s="9">
        <v>305144</v>
      </c>
      <c r="M16" s="9">
        <v>308990</v>
      </c>
      <c r="N16" s="9">
        <v>312786</v>
      </c>
    </row>
    <row r="17" spans="1:14" x14ac:dyDescent="0.2">
      <c r="A17" s="10" t="s">
        <v>7</v>
      </c>
      <c r="B17" s="9">
        <f>2267082*1000</f>
        <v>2267082000</v>
      </c>
      <c r="C17" s="9">
        <f>2249645*1000</f>
        <v>2249645000</v>
      </c>
      <c r="D17" s="9">
        <v>2282535398.3399997</v>
      </c>
      <c r="E17" s="9">
        <f>2255121*1000</f>
        <v>2255121000</v>
      </c>
      <c r="F17" s="9">
        <f>2252988*1000</f>
        <v>2252988000</v>
      </c>
      <c r="G17" s="9">
        <f>2267127*1000</f>
        <v>2267127000</v>
      </c>
      <c r="H17" s="19">
        <v>2265758000</v>
      </c>
      <c r="I17" s="9">
        <v>2233419000</v>
      </c>
      <c r="J17" s="9">
        <f>+'[7]Summary Totals (2)'!B11*1000</f>
        <v>2216045000</v>
      </c>
      <c r="K17" s="9">
        <f>+'[7]Summary Totals (2)'!C11*1000</f>
        <v>2198259000</v>
      </c>
      <c r="L17" s="9">
        <f>+'[7]Summary Totals (2)'!D11*1000</f>
        <v>2206411000</v>
      </c>
      <c r="M17" s="9">
        <f>+'[7]Summary Totals (2)'!E11*1000</f>
        <v>2214984000</v>
      </c>
      <c r="N17" s="9">
        <f>+'[7]Summary Totals (2)'!F11*1000</f>
        <v>2217628000</v>
      </c>
    </row>
    <row r="18" spans="1:14" x14ac:dyDescent="0.2">
      <c r="A18" s="10" t="s">
        <v>8</v>
      </c>
      <c r="B18" s="11" t="s">
        <v>9</v>
      </c>
      <c r="C18" s="11" t="s">
        <v>9</v>
      </c>
      <c r="D18" s="11" t="s">
        <v>9</v>
      </c>
      <c r="E18" s="11" t="s">
        <v>9</v>
      </c>
      <c r="F18" s="11" t="s">
        <v>9</v>
      </c>
      <c r="G18" s="11" t="s">
        <v>9</v>
      </c>
      <c r="H18" s="25" t="s">
        <v>9</v>
      </c>
      <c r="I18" s="11" t="s">
        <v>9</v>
      </c>
      <c r="J18" s="11" t="s">
        <v>9</v>
      </c>
      <c r="K18" s="11" t="s">
        <v>9</v>
      </c>
      <c r="L18" s="11" t="s">
        <v>9</v>
      </c>
      <c r="M18" s="11" t="s">
        <v>9</v>
      </c>
      <c r="N18" s="11" t="s">
        <v>9</v>
      </c>
    </row>
    <row r="19" spans="1:14" x14ac:dyDescent="0.2">
      <c r="A19" s="12" t="s">
        <v>10</v>
      </c>
      <c r="B19" s="13"/>
      <c r="C19" s="13"/>
      <c r="D19" s="13"/>
      <c r="E19" s="13"/>
      <c r="F19" s="13"/>
      <c r="G19" s="13"/>
      <c r="H19" s="26"/>
      <c r="I19" s="13"/>
      <c r="J19" s="13"/>
      <c r="K19" s="13"/>
      <c r="L19" s="13"/>
      <c r="M19" s="13"/>
      <c r="N19" s="13"/>
    </row>
    <row r="20" spans="1:14" x14ac:dyDescent="0.2">
      <c r="A20" s="10" t="str">
        <f>A16</f>
        <v># of Customers</v>
      </c>
      <c r="B20" s="15">
        <f>IF(ISERROR((B16-$D16)/$D16), 0, (B16-$D16)/$D16)</f>
        <v>-3.3101519752510668E-2</v>
      </c>
      <c r="C20" s="15">
        <f>IF(ISERROR((C16-$D16)/$D16), 0, (C16-$D16)/$D16)</f>
        <v>-1.7566983860268615E-2</v>
      </c>
      <c r="D20" s="14"/>
      <c r="E20" s="15">
        <f>IF(ISERROR((E16-$D16)/$D16), 0, (E16-$D16)/$D16)</f>
        <v>-2.3033025870324419E-3</v>
      </c>
      <c r="F20" s="15">
        <f t="shared" ref="F20:N22" si="0">IF(ISERROR((F16-$D16)/$D16), 0, (F16-$D16)/$D16)</f>
        <v>1.4464170650869879E-2</v>
      </c>
      <c r="G20" s="15">
        <f t="shared" si="0"/>
        <v>1.2086108629018764E-2</v>
      </c>
      <c r="H20" s="21">
        <f t="shared" ref="H20" si="1">IF(ISERROR((H16-$D16)/$D16), 0, (H16-$D16)/$D16)</f>
        <v>3.0202811666743799E-2</v>
      </c>
      <c r="I20" s="15">
        <f t="shared" si="0"/>
        <v>4.4375064524512196E-2</v>
      </c>
      <c r="J20" s="15">
        <f t="shared" si="0"/>
        <v>5.8533077489934179E-2</v>
      </c>
      <c r="K20" s="15">
        <f t="shared" si="0"/>
        <v>7.2470372123986743E-2</v>
      </c>
      <c r="L20" s="15">
        <f t="shared" si="0"/>
        <v>8.6304427538527809E-2</v>
      </c>
      <c r="M20" s="15">
        <f t="shared" si="0"/>
        <v>9.9996084029604734E-2</v>
      </c>
      <c r="N20" s="15">
        <f t="shared" si="0"/>
        <v>0.11350974186635149</v>
      </c>
    </row>
    <row r="21" spans="1:14" x14ac:dyDescent="0.2">
      <c r="A21" s="10" t="s">
        <v>7</v>
      </c>
      <c r="B21" s="15">
        <f t="shared" ref="B21:C21" si="2">IF(ISERROR((B17-$D17)/$D17), 0, (B17-$D17)/$D17)</f>
        <v>-6.7702776269048612E-3</v>
      </c>
      <c r="C21" s="15">
        <f t="shared" si="2"/>
        <v>-1.4409589601072387E-2</v>
      </c>
      <c r="D21" s="14"/>
      <c r="E21" s="15">
        <f t="shared" ref="E21:J22" si="3">IF(ISERROR((E17-$D17)/$D17), 0, (E17-$D17)/$D17)</f>
        <v>-1.2010503039706247E-2</v>
      </c>
      <c r="F21" s="15">
        <f t="shared" si="3"/>
        <v>-1.2944990190070376E-2</v>
      </c>
      <c r="G21" s="15">
        <f t="shared" si="3"/>
        <v>-6.7505627081208084E-3</v>
      </c>
      <c r="H21" s="21">
        <f t="shared" ref="H21" si="4">IF(ISERROR((H17-$D17)/$D17), 0, (H17-$D17)/$D17)</f>
        <v>-7.3503343484623432E-3</v>
      </c>
      <c r="I21" s="15">
        <f t="shared" si="3"/>
        <v>-2.1518351205295719E-2</v>
      </c>
      <c r="J21" s="15">
        <f t="shared" si="3"/>
        <v>-2.913006229316557E-2</v>
      </c>
      <c r="K21" s="15">
        <f t="shared" si="0"/>
        <v>-3.6922274415236087E-2</v>
      </c>
      <c r="L21" s="15">
        <f t="shared" si="0"/>
        <v>-3.3350807350178237E-2</v>
      </c>
      <c r="M21" s="15">
        <f t="shared" si="0"/>
        <v>-2.9594896267162916E-2</v>
      </c>
      <c r="N21" s="15">
        <f t="shared" si="0"/>
        <v>-2.8436535261273203E-2</v>
      </c>
    </row>
    <row r="22" spans="1:14" x14ac:dyDescent="0.2">
      <c r="A22" s="10" t="s">
        <v>8</v>
      </c>
      <c r="B22" s="15">
        <f t="shared" ref="B22:C22" si="5">IF(ISERROR((B18-$D18)/$D18), 0, (B18-$D18)/$D18)</f>
        <v>0</v>
      </c>
      <c r="C22" s="15">
        <f t="shared" si="5"/>
        <v>0</v>
      </c>
      <c r="D22" s="14"/>
      <c r="E22" s="15">
        <f t="shared" si="3"/>
        <v>0</v>
      </c>
      <c r="F22" s="15">
        <f t="shared" si="3"/>
        <v>0</v>
      </c>
      <c r="G22" s="15">
        <f t="shared" si="3"/>
        <v>0</v>
      </c>
      <c r="H22" s="21">
        <f t="shared" ref="H22" si="6">IF(ISERROR((H18-$D18)/$D18), 0, (H18-$D18)/$D18)</f>
        <v>0</v>
      </c>
      <c r="I22" s="15">
        <f t="shared" si="3"/>
        <v>0</v>
      </c>
      <c r="J22" s="15">
        <f t="shared" si="3"/>
        <v>0</v>
      </c>
      <c r="K22" s="15">
        <f t="shared" si="0"/>
        <v>0</v>
      </c>
      <c r="L22" s="15">
        <f t="shared" si="0"/>
        <v>0</v>
      </c>
      <c r="M22" s="15">
        <f t="shared" si="0"/>
        <v>0</v>
      </c>
      <c r="N22" s="15">
        <f t="shared" si="0"/>
        <v>0</v>
      </c>
    </row>
    <row r="23" spans="1:14" x14ac:dyDescent="0.2">
      <c r="A23" s="16"/>
    </row>
    <row r="24" spans="1:14" x14ac:dyDescent="0.2">
      <c r="A24" s="6" t="s">
        <v>11</v>
      </c>
      <c r="B24" s="7"/>
      <c r="C24" s="7"/>
      <c r="D24" s="7"/>
      <c r="E24" s="7"/>
      <c r="F24" s="7"/>
      <c r="G24" s="7"/>
      <c r="H24" s="24"/>
      <c r="I24" s="7"/>
      <c r="J24" s="7"/>
      <c r="K24" s="7"/>
      <c r="L24" s="7"/>
      <c r="M24" s="7"/>
      <c r="N24" s="7"/>
    </row>
    <row r="25" spans="1:14" x14ac:dyDescent="0.2">
      <c r="A25" s="8" t="s">
        <v>6</v>
      </c>
      <c r="B25" s="9">
        <v>23434.333333333332</v>
      </c>
      <c r="C25" s="9">
        <v>23616.416666666668</v>
      </c>
      <c r="D25" s="9">
        <v>23636</v>
      </c>
      <c r="E25" s="9">
        <v>23767</v>
      </c>
      <c r="F25" s="9">
        <v>23936</v>
      </c>
      <c r="G25" s="9">
        <v>23817</v>
      </c>
      <c r="H25" s="19">
        <v>23968</v>
      </c>
      <c r="I25" s="9">
        <v>24099</v>
      </c>
      <c r="J25" s="9">
        <v>24512</v>
      </c>
      <c r="K25" s="9">
        <v>24626</v>
      </c>
      <c r="L25" s="9">
        <v>24739</v>
      </c>
      <c r="M25" s="9">
        <v>24850</v>
      </c>
      <c r="N25" s="9">
        <v>24959</v>
      </c>
    </row>
    <row r="26" spans="1:14" x14ac:dyDescent="0.2">
      <c r="A26" s="10" t="s">
        <v>7</v>
      </c>
      <c r="B26" s="9">
        <f>731617*1000</f>
        <v>731617000</v>
      </c>
      <c r="C26" s="9">
        <f>723597*1000</f>
        <v>723597000</v>
      </c>
      <c r="D26" s="9">
        <v>770026294.76999998</v>
      </c>
      <c r="E26" s="9">
        <f>719380*1000</f>
        <v>719380000</v>
      </c>
      <c r="F26" s="9">
        <f>721817*1000</f>
        <v>721817000</v>
      </c>
      <c r="G26" s="9">
        <f>707782*1000</f>
        <v>707782000</v>
      </c>
      <c r="H26" s="19">
        <v>703782000</v>
      </c>
      <c r="I26" s="9">
        <v>705279000</v>
      </c>
      <c r="J26" s="9">
        <v>726360000</v>
      </c>
      <c r="K26" s="9">
        <v>716896000</v>
      </c>
      <c r="L26" s="9">
        <v>709791000</v>
      </c>
      <c r="M26" s="9">
        <v>704193000</v>
      </c>
      <c r="N26" s="9">
        <v>699744000</v>
      </c>
    </row>
    <row r="27" spans="1:14" x14ac:dyDescent="0.2">
      <c r="A27" s="10" t="s">
        <v>8</v>
      </c>
      <c r="B27" s="11" t="s">
        <v>9</v>
      </c>
      <c r="C27" s="11" t="s">
        <v>9</v>
      </c>
      <c r="D27" s="11" t="s">
        <v>9</v>
      </c>
      <c r="E27" s="11" t="s">
        <v>9</v>
      </c>
      <c r="F27" s="11" t="s">
        <v>9</v>
      </c>
      <c r="G27" s="11" t="s">
        <v>9</v>
      </c>
      <c r="H27" s="25" t="s">
        <v>9</v>
      </c>
      <c r="I27" s="11" t="s">
        <v>9</v>
      </c>
      <c r="J27" s="11" t="s">
        <v>9</v>
      </c>
      <c r="K27" s="11" t="s">
        <v>9</v>
      </c>
      <c r="L27" s="11" t="s">
        <v>9</v>
      </c>
      <c r="M27" s="11" t="s">
        <v>9</v>
      </c>
      <c r="N27" s="11" t="s">
        <v>9</v>
      </c>
    </row>
    <row r="28" spans="1:14" x14ac:dyDescent="0.2">
      <c r="A28" s="12" t="s">
        <v>10</v>
      </c>
      <c r="B28" s="13"/>
      <c r="C28" s="13"/>
      <c r="D28" s="13"/>
      <c r="E28" s="13"/>
      <c r="F28" s="13"/>
      <c r="G28" s="13"/>
      <c r="H28" s="26"/>
      <c r="I28" s="13"/>
      <c r="J28" s="13"/>
      <c r="K28" s="13"/>
      <c r="L28" s="13"/>
      <c r="M28" s="13"/>
      <c r="N28" s="13"/>
    </row>
    <row r="29" spans="1:14" x14ac:dyDescent="0.2">
      <c r="A29" s="10" t="str">
        <f>A25</f>
        <v># of Customers</v>
      </c>
      <c r="B29" s="15">
        <f t="shared" ref="B29:C29" si="7">IF(ISERROR((B25-$D25)/$D25), 0, (B25-$D25)/$D25)</f>
        <v>-8.5321825463982003E-3</v>
      </c>
      <c r="C29" s="15">
        <f t="shared" si="7"/>
        <v>-8.2853838777001692E-4</v>
      </c>
      <c r="D29" s="14"/>
      <c r="E29" s="15">
        <f>IF(ISERROR((E25-$D25)/$D25), 0, (E25-$D25)/$D25)</f>
        <v>5.5423929598916906E-3</v>
      </c>
      <c r="F29" s="15">
        <f t="shared" ref="F29:N31" si="8">IF(ISERROR((F25-$D25)/$D25), 0, (F25-$D25)/$D25)</f>
        <v>1.2692502961584024E-2</v>
      </c>
      <c r="G29" s="15">
        <f t="shared" si="8"/>
        <v>7.6578101201556946E-3</v>
      </c>
      <c r="H29" s="21">
        <f t="shared" ref="H29" si="9">IF(ISERROR((H25-$D25)/$D25), 0, (H25-$D25)/$D25)</f>
        <v>1.4046369944152986E-2</v>
      </c>
      <c r="I29" s="15">
        <f t="shared" si="8"/>
        <v>1.9588762904044679E-2</v>
      </c>
      <c r="J29" s="15">
        <f t="shared" si="8"/>
        <v>3.7062108647825352E-2</v>
      </c>
      <c r="K29" s="15">
        <f t="shared" si="8"/>
        <v>4.1885259773227282E-2</v>
      </c>
      <c r="L29" s="15">
        <f t="shared" si="8"/>
        <v>4.666610255542393E-2</v>
      </c>
      <c r="M29" s="15">
        <f t="shared" si="8"/>
        <v>5.1362328651210015E-2</v>
      </c>
      <c r="N29" s="15">
        <f t="shared" si="8"/>
        <v>5.5973938060585544E-2</v>
      </c>
    </row>
    <row r="30" spans="1:14" x14ac:dyDescent="0.2">
      <c r="A30" s="10" t="s">
        <v>7</v>
      </c>
      <c r="B30" s="15">
        <f t="shared" ref="B30:C30" si="10">IF(ISERROR((B26-$D26)/$D26), 0, (B26-$D26)/$D26)</f>
        <v>-4.9880497628295273E-2</v>
      </c>
      <c r="C30" s="15">
        <f t="shared" si="10"/>
        <v>-6.029572637369221E-2</v>
      </c>
      <c r="D30" s="14"/>
      <c r="E30" s="15">
        <f t="shared" ref="E30:J31" si="11">IF(ISERROR((E26-$D26)/$D26), 0, (E26-$D26)/$D26)</f>
        <v>-6.5772162735205794E-2</v>
      </c>
      <c r="F30" s="15">
        <f t="shared" si="11"/>
        <v>-6.2607335746111978E-2</v>
      </c>
      <c r="G30" s="15">
        <f t="shared" si="11"/>
        <v>-8.0833986050556625E-2</v>
      </c>
      <c r="H30" s="21">
        <f t="shared" ref="H30" si="12">IF(ISERROR((H26-$D26)/$D26), 0, (H26-$D26)/$D26)</f>
        <v>-8.6028613853747118E-2</v>
      </c>
      <c r="I30" s="15">
        <f t="shared" si="11"/>
        <v>-8.4084524398403068E-2</v>
      </c>
      <c r="J30" s="15">
        <f t="shared" si="11"/>
        <v>-5.6707537218638381E-2</v>
      </c>
      <c r="K30" s="15">
        <f t="shared" si="8"/>
        <v>-6.8998026600987084E-2</v>
      </c>
      <c r="L30" s="15">
        <f t="shared" si="8"/>
        <v>-7.8224984236404199E-2</v>
      </c>
      <c r="M30" s="15">
        <f t="shared" si="8"/>
        <v>-8.549486584696929E-2</v>
      </c>
      <c r="N30" s="15">
        <f t="shared" si="8"/>
        <v>-9.127259062106792E-2</v>
      </c>
    </row>
    <row r="31" spans="1:14" x14ac:dyDescent="0.2">
      <c r="A31" s="10" t="s">
        <v>8</v>
      </c>
      <c r="B31" s="15">
        <f t="shared" ref="B31:C31" si="13">IF(ISERROR((B27-$D27)/$D27), 0, (B27-$D27)/$D27)</f>
        <v>0</v>
      </c>
      <c r="C31" s="15">
        <f t="shared" si="13"/>
        <v>0</v>
      </c>
      <c r="D31" s="14"/>
      <c r="E31" s="15">
        <f t="shared" si="11"/>
        <v>0</v>
      </c>
      <c r="F31" s="15">
        <f t="shared" si="11"/>
        <v>0</v>
      </c>
      <c r="G31" s="15">
        <f t="shared" si="11"/>
        <v>0</v>
      </c>
      <c r="H31" s="21">
        <f t="shared" ref="H31" si="14">IF(ISERROR((H27-$D27)/$D27), 0, (H27-$D27)/$D27)</f>
        <v>0</v>
      </c>
      <c r="I31" s="15">
        <f t="shared" si="11"/>
        <v>0</v>
      </c>
      <c r="J31" s="15">
        <f t="shared" si="11"/>
        <v>0</v>
      </c>
      <c r="K31" s="15">
        <f t="shared" si="8"/>
        <v>0</v>
      </c>
      <c r="L31" s="15">
        <f t="shared" si="8"/>
        <v>0</v>
      </c>
      <c r="M31" s="15">
        <f t="shared" si="8"/>
        <v>0</v>
      </c>
      <c r="N31" s="15">
        <f t="shared" si="8"/>
        <v>0</v>
      </c>
    </row>
    <row r="32" spans="1:14" x14ac:dyDescent="0.2">
      <c r="A32" s="16"/>
    </row>
    <row r="33" spans="1:14" x14ac:dyDescent="0.2">
      <c r="A33" s="6" t="s">
        <v>27</v>
      </c>
      <c r="B33" s="7"/>
      <c r="C33" s="7"/>
      <c r="D33" s="7"/>
      <c r="E33" s="7"/>
      <c r="F33" s="7"/>
      <c r="G33" s="7"/>
      <c r="H33" s="24"/>
      <c r="I33" s="7"/>
      <c r="J33" s="7"/>
      <c r="K33" s="7"/>
      <c r="L33" s="7"/>
      <c r="M33" s="7"/>
      <c r="N33" s="7"/>
    </row>
    <row r="34" spans="1:14" x14ac:dyDescent="0.2">
      <c r="A34" s="8" t="s">
        <v>6</v>
      </c>
      <c r="B34" s="9">
        <v>3278.9166666666665</v>
      </c>
      <c r="C34" s="9">
        <v>3353</v>
      </c>
      <c r="D34" s="9">
        <v>3340</v>
      </c>
      <c r="E34" s="9">
        <v>3416</v>
      </c>
      <c r="F34" s="9">
        <v>3408</v>
      </c>
      <c r="G34" s="9">
        <v>3417</v>
      </c>
      <c r="H34" s="19">
        <v>3514</v>
      </c>
      <c r="I34" s="9">
        <v>3549</v>
      </c>
      <c r="J34" s="9">
        <v>3296</v>
      </c>
      <c r="K34" s="9">
        <v>3323</v>
      </c>
      <c r="L34" s="9">
        <v>3351</v>
      </c>
      <c r="M34" s="9">
        <v>3380</v>
      </c>
      <c r="N34" s="9">
        <v>3408</v>
      </c>
    </row>
    <row r="35" spans="1:14" x14ac:dyDescent="0.2">
      <c r="A35" s="10" t="s">
        <v>7</v>
      </c>
      <c r="B35" s="9">
        <f>3026694*1000</f>
        <v>3026694000</v>
      </c>
      <c r="C35" s="9">
        <f>3035733*1000</f>
        <v>3035733000</v>
      </c>
      <c r="D35" s="11">
        <v>3051141934</v>
      </c>
      <c r="E35" s="9">
        <f>3017363*1000</f>
        <v>3017363000</v>
      </c>
      <c r="F35" s="9">
        <f>2981441*1000</f>
        <v>2981441000</v>
      </c>
      <c r="G35" s="9">
        <f>2970045*1000</f>
        <v>2970045000</v>
      </c>
      <c r="H35" s="19">
        <v>2944426000</v>
      </c>
      <c r="I35" s="9">
        <v>2957727000</v>
      </c>
      <c r="J35" s="9">
        <v>2954441000</v>
      </c>
      <c r="K35" s="9">
        <v>2907445000</v>
      </c>
      <c r="L35" s="9">
        <v>2875422000</v>
      </c>
      <c r="M35" s="9">
        <v>2852593000</v>
      </c>
      <c r="N35" s="9">
        <v>2835387000</v>
      </c>
    </row>
    <row r="36" spans="1:14" x14ac:dyDescent="0.2">
      <c r="A36" s="10" t="s">
        <v>8</v>
      </c>
      <c r="B36" s="9">
        <v>7272740.7883000001</v>
      </c>
      <c r="C36" s="9">
        <v>7290047.9144000001</v>
      </c>
      <c r="D36" s="9">
        <v>7404278</v>
      </c>
      <c r="E36" s="9">
        <v>7234407.3861999996</v>
      </c>
      <c r="F36" s="9">
        <v>7143842.0537</v>
      </c>
      <c r="G36" s="9">
        <v>7104743.4924999997</v>
      </c>
      <c r="H36" s="19">
        <v>7047025</v>
      </c>
      <c r="I36" s="9">
        <v>7070781</v>
      </c>
      <c r="J36" s="9">
        <v>7027979</v>
      </c>
      <c r="K36" s="9">
        <v>6908640</v>
      </c>
      <c r="L36" s="9">
        <v>6824350</v>
      </c>
      <c r="M36" s="9">
        <v>6761930</v>
      </c>
      <c r="N36" s="9">
        <v>6711579</v>
      </c>
    </row>
    <row r="37" spans="1:14" x14ac:dyDescent="0.2">
      <c r="A37" s="12" t="s">
        <v>10</v>
      </c>
      <c r="B37" s="13"/>
      <c r="C37" s="13"/>
      <c r="D37" s="13"/>
      <c r="E37" s="13"/>
      <c r="F37" s="13"/>
      <c r="G37" s="13"/>
      <c r="H37" s="26"/>
      <c r="I37" s="13"/>
      <c r="J37" s="13"/>
      <c r="K37" s="13"/>
      <c r="L37" s="13"/>
      <c r="M37" s="13"/>
      <c r="N37" s="13"/>
    </row>
    <row r="38" spans="1:14" x14ac:dyDescent="0.2">
      <c r="A38" s="10" t="str">
        <f>A34</f>
        <v># of Customers</v>
      </c>
      <c r="B38" s="15">
        <f t="shared" ref="B38:C38" si="15">IF(ISERROR((B34-$D34)/$D34), 0, (B34-$D34)/$D34)</f>
        <v>-1.8288423153692661E-2</v>
      </c>
      <c r="C38" s="15">
        <f t="shared" si="15"/>
        <v>3.8922155688622755E-3</v>
      </c>
      <c r="D38" s="14"/>
      <c r="E38" s="15">
        <f>IF(ISERROR((E34-$D34)/$D34), 0, (E34-$D34)/$D34)</f>
        <v>2.2754491017964073E-2</v>
      </c>
      <c r="F38" s="15">
        <f t="shared" ref="F38:N40" si="16">IF(ISERROR((F34-$D34)/$D34), 0, (F34-$D34)/$D34)</f>
        <v>2.0359281437125749E-2</v>
      </c>
      <c r="G38" s="15">
        <f t="shared" si="16"/>
        <v>2.3053892215568861E-2</v>
      </c>
      <c r="H38" s="21">
        <f t="shared" ref="H38" si="17">IF(ISERROR((H34-$D34)/$D34), 0, (H34-$D34)/$D34)</f>
        <v>5.2095808383233536E-2</v>
      </c>
      <c r="I38" s="15">
        <f t="shared" si="16"/>
        <v>6.25748502994012E-2</v>
      </c>
      <c r="J38" s="15">
        <f t="shared" si="16"/>
        <v>-1.3173652694610778E-2</v>
      </c>
      <c r="K38" s="15">
        <f t="shared" si="16"/>
        <v>-5.0898203592814372E-3</v>
      </c>
      <c r="L38" s="15">
        <f t="shared" si="16"/>
        <v>3.2934131736526945E-3</v>
      </c>
      <c r="M38" s="15">
        <f t="shared" si="16"/>
        <v>1.1976047904191617E-2</v>
      </c>
      <c r="N38" s="15">
        <f t="shared" si="16"/>
        <v>2.0359281437125749E-2</v>
      </c>
    </row>
    <row r="39" spans="1:14" x14ac:dyDescent="0.2">
      <c r="A39" s="10" t="s">
        <v>7</v>
      </c>
      <c r="B39" s="15">
        <f t="shared" ref="B39:C39" si="18">IF(ISERROR((B35-$D35)/$D35), 0, (B35-$D35)/$D35)</f>
        <v>-8.0127160678982699E-3</v>
      </c>
      <c r="C39" s="15">
        <f t="shared" si="18"/>
        <v>-5.0502186831404223E-3</v>
      </c>
      <c r="D39" s="14"/>
      <c r="E39" s="15">
        <f t="shared" ref="E39:J40" si="19">IF(ISERROR((E35-$D35)/$D35), 0, (E35-$D35)/$D35)</f>
        <v>-1.1070915326353349E-2</v>
      </c>
      <c r="F39" s="15">
        <f t="shared" si="19"/>
        <v>-2.2844212267969833E-2</v>
      </c>
      <c r="G39" s="15">
        <f t="shared" si="19"/>
        <v>-2.657920731130432E-2</v>
      </c>
      <c r="H39" s="21">
        <f t="shared" ref="H39" si="20">IF(ISERROR((H35-$D35)/$D35), 0, (H35-$D35)/$D35)</f>
        <v>-3.4975735743665345E-2</v>
      </c>
      <c r="I39" s="15">
        <f t="shared" si="19"/>
        <v>-3.0616384298299246E-2</v>
      </c>
      <c r="J39" s="15">
        <f t="shared" si="19"/>
        <v>-3.1693358123535922E-2</v>
      </c>
      <c r="K39" s="15">
        <f t="shared" si="16"/>
        <v>-4.7096115850505695E-2</v>
      </c>
      <c r="L39" s="15">
        <f t="shared" si="16"/>
        <v>-5.7591530581349873E-2</v>
      </c>
      <c r="M39" s="15">
        <f t="shared" si="16"/>
        <v>-6.5073647275302404E-2</v>
      </c>
      <c r="N39" s="15">
        <f t="shared" si="16"/>
        <v>-7.0712847408297586E-2</v>
      </c>
    </row>
    <row r="40" spans="1:14" x14ac:dyDescent="0.2">
      <c r="A40" s="10" t="s">
        <v>8</v>
      </c>
      <c r="B40" s="15">
        <f t="shared" ref="B40:C40" si="21">IF(ISERROR((B36-$D36)/$D36), 0, (B36-$D36)/$D36)</f>
        <v>-1.7765028771204953E-2</v>
      </c>
      <c r="C40" s="15">
        <f t="shared" si="21"/>
        <v>-1.542757924540379E-2</v>
      </c>
      <c r="D40" s="14"/>
      <c r="E40" s="15">
        <f t="shared" si="19"/>
        <v>-2.2942225264907721E-2</v>
      </c>
      <c r="F40" s="15">
        <f t="shared" si="19"/>
        <v>-3.517371258885741E-2</v>
      </c>
      <c r="G40" s="15">
        <f t="shared" si="19"/>
        <v>-4.0454249219167661E-2</v>
      </c>
      <c r="H40" s="21">
        <f t="shared" ref="H40" si="22">IF(ISERROR((H36-$D36)/$D36), 0, (H36-$D36)/$D36)</f>
        <v>-4.8249538982734035E-2</v>
      </c>
      <c r="I40" s="15">
        <f t="shared" si="19"/>
        <v>-4.5041123523454955E-2</v>
      </c>
      <c r="J40" s="15">
        <f t="shared" si="19"/>
        <v>-5.0821835700928568E-2</v>
      </c>
      <c r="K40" s="15">
        <f t="shared" si="16"/>
        <v>-6.693940989249729E-2</v>
      </c>
      <c r="L40" s="15">
        <f t="shared" si="16"/>
        <v>-7.8323369273817112E-2</v>
      </c>
      <c r="M40" s="15">
        <f t="shared" si="16"/>
        <v>-8.6753630806406787E-2</v>
      </c>
      <c r="N40" s="15">
        <f t="shared" si="16"/>
        <v>-9.3553888711363886E-2</v>
      </c>
    </row>
    <row r="41" spans="1:14" x14ac:dyDescent="0.2">
      <c r="A41" s="16"/>
    </row>
    <row r="42" spans="1:14" x14ac:dyDescent="0.2">
      <c r="A42" s="6" t="s">
        <v>12</v>
      </c>
      <c r="B42" s="7"/>
      <c r="C42" s="7"/>
      <c r="D42" s="7"/>
      <c r="E42" s="7"/>
      <c r="F42" s="7"/>
      <c r="G42" s="7"/>
      <c r="H42" s="24"/>
      <c r="I42" s="7"/>
      <c r="J42" s="7"/>
      <c r="K42" s="7"/>
      <c r="L42" s="7"/>
      <c r="M42" s="7"/>
      <c r="N42" s="7"/>
    </row>
    <row r="43" spans="1:14" x14ac:dyDescent="0.2">
      <c r="A43" s="8" t="s">
        <v>6</v>
      </c>
      <c r="B43" s="9">
        <v>66.083333333333329</v>
      </c>
      <c r="C43" s="9">
        <v>69.416666666666671</v>
      </c>
      <c r="D43" s="9">
        <v>71</v>
      </c>
      <c r="E43" s="9">
        <v>74</v>
      </c>
      <c r="F43" s="9">
        <v>76</v>
      </c>
      <c r="G43" s="9">
        <v>72</v>
      </c>
      <c r="H43" s="19">
        <v>87</v>
      </c>
      <c r="I43" s="9">
        <v>88</v>
      </c>
      <c r="J43" s="9">
        <v>76</v>
      </c>
      <c r="K43" s="9">
        <v>76</v>
      </c>
      <c r="L43" s="9">
        <v>76</v>
      </c>
      <c r="M43" s="9">
        <v>76</v>
      </c>
      <c r="N43" s="9">
        <v>76</v>
      </c>
    </row>
    <row r="44" spans="1:14" x14ac:dyDescent="0.2">
      <c r="A44" s="10" t="s">
        <v>7</v>
      </c>
      <c r="B44" s="9">
        <f>827600*1000</f>
        <v>827600000</v>
      </c>
      <c r="C44" s="9">
        <f>855055*1000</f>
        <v>855055000</v>
      </c>
      <c r="D44" s="11">
        <v>836317557</v>
      </c>
      <c r="E44" s="9">
        <f>865127*1000</f>
        <v>865127000</v>
      </c>
      <c r="F44" s="9">
        <f>860146*1000</f>
        <v>860146000</v>
      </c>
      <c r="G44" s="9">
        <f>864262*1000</f>
        <v>864262000</v>
      </c>
      <c r="H44" s="19">
        <v>874304000</v>
      </c>
      <c r="I44" s="9">
        <v>883242000</v>
      </c>
      <c r="J44" s="9">
        <v>863309000</v>
      </c>
      <c r="K44" s="9">
        <v>877400000</v>
      </c>
      <c r="L44" s="9">
        <v>895369000</v>
      </c>
      <c r="M44" s="9">
        <v>914569000</v>
      </c>
      <c r="N44" s="9">
        <v>935554000</v>
      </c>
    </row>
    <row r="45" spans="1:14" x14ac:dyDescent="0.2">
      <c r="A45" s="10" t="s">
        <v>8</v>
      </c>
      <c r="B45" s="9">
        <v>1766011.8285000001</v>
      </c>
      <c r="C45" s="9">
        <v>1825275.5134000001</v>
      </c>
      <c r="D45" s="9">
        <v>1719678</v>
      </c>
      <c r="E45" s="9">
        <v>1845437.0419999999</v>
      </c>
      <c r="F45" s="9">
        <v>1836495.8569</v>
      </c>
      <c r="G45" s="9">
        <v>1856691.8883</v>
      </c>
      <c r="H45" s="19">
        <v>1867028</v>
      </c>
      <c r="I45" s="9">
        <v>1885562</v>
      </c>
      <c r="J45" s="9">
        <v>1885562</v>
      </c>
      <c r="K45" s="9">
        <v>1885562</v>
      </c>
      <c r="L45" s="9">
        <v>1885562</v>
      </c>
      <c r="M45" s="9">
        <v>1885562</v>
      </c>
      <c r="N45" s="9">
        <v>1885562</v>
      </c>
    </row>
    <row r="46" spans="1:14" x14ac:dyDescent="0.2">
      <c r="A46" s="12" t="s">
        <v>10</v>
      </c>
      <c r="B46" s="12"/>
      <c r="C46" s="12"/>
      <c r="D46" s="13"/>
      <c r="E46" s="13"/>
      <c r="F46" s="13"/>
      <c r="G46" s="13"/>
      <c r="H46" s="26"/>
      <c r="I46" s="13"/>
      <c r="J46" s="13"/>
      <c r="K46" s="13"/>
      <c r="L46" s="13"/>
      <c r="M46" s="13"/>
      <c r="N46" s="13"/>
    </row>
    <row r="47" spans="1:14" x14ac:dyDescent="0.2">
      <c r="A47" s="10" t="str">
        <f>A43</f>
        <v># of Customers</v>
      </c>
      <c r="B47" s="15">
        <f t="shared" ref="B47:C47" si="23">IF(ISERROR((B43-$D43)/$D43), 0, (B43-$D43)/$D43)</f>
        <v>-6.9248826291079882E-2</v>
      </c>
      <c r="C47" s="15">
        <f t="shared" si="23"/>
        <v>-2.2300469483568008E-2</v>
      </c>
      <c r="D47" s="14"/>
      <c r="E47" s="15">
        <f>IF(ISERROR((E43-$D43)/$D43), 0, (E43-$D43)/$D43)</f>
        <v>4.2253521126760563E-2</v>
      </c>
      <c r="F47" s="15">
        <f t="shared" ref="F47:N49" si="24">IF(ISERROR((F43-$D43)/$D43), 0, (F43-$D43)/$D43)</f>
        <v>7.0422535211267609E-2</v>
      </c>
      <c r="G47" s="15">
        <f t="shared" si="24"/>
        <v>1.4084507042253521E-2</v>
      </c>
      <c r="H47" s="21">
        <f t="shared" ref="H47" si="25">IF(ISERROR((H43-$D43)/$D43), 0, (H43-$D43)/$D43)</f>
        <v>0.22535211267605634</v>
      </c>
      <c r="I47" s="15">
        <f t="shared" si="24"/>
        <v>0.23943661971830985</v>
      </c>
      <c r="J47" s="15">
        <f t="shared" si="24"/>
        <v>7.0422535211267609E-2</v>
      </c>
      <c r="K47" s="15">
        <f t="shared" si="24"/>
        <v>7.0422535211267609E-2</v>
      </c>
      <c r="L47" s="15">
        <f t="shared" si="24"/>
        <v>7.0422535211267609E-2</v>
      </c>
      <c r="M47" s="15">
        <f t="shared" si="24"/>
        <v>7.0422535211267609E-2</v>
      </c>
      <c r="N47" s="15">
        <f t="shared" si="24"/>
        <v>7.0422535211267609E-2</v>
      </c>
    </row>
    <row r="48" spans="1:14" x14ac:dyDescent="0.2">
      <c r="A48" s="10" t="s">
        <v>7</v>
      </c>
      <c r="B48" s="15">
        <f t="shared" ref="B48:C48" si="26">IF(ISERROR((B44-$D44)/$D44), 0, (B44-$D44)/$D44)</f>
        <v>-1.0423740273098201E-2</v>
      </c>
      <c r="C48" s="15">
        <f t="shared" si="26"/>
        <v>2.240469884096909E-2</v>
      </c>
      <c r="D48" s="14"/>
      <c r="E48" s="15">
        <f t="shared" ref="E48:J49" si="27">IF(ISERROR((E44-$D44)/$D44), 0, (E44-$D44)/$D44)</f>
        <v>3.4447971059395087E-2</v>
      </c>
      <c r="F48" s="15">
        <f t="shared" si="27"/>
        <v>2.849209944303489E-2</v>
      </c>
      <c r="G48" s="15">
        <f t="shared" si="27"/>
        <v>3.3413674944528279E-2</v>
      </c>
      <c r="H48" s="21">
        <f t="shared" ref="H48" si="28">IF(ISERROR((H44-$D44)/$D44), 0, (H44-$D44)/$D44)</f>
        <v>4.5421075621398202E-2</v>
      </c>
      <c r="I48" s="15">
        <f t="shared" si="27"/>
        <v>5.6108403569004588E-2</v>
      </c>
      <c r="J48" s="15">
        <f t="shared" si="27"/>
        <v>3.2274155641096987E-2</v>
      </c>
      <c r="K48" s="15">
        <f t="shared" si="24"/>
        <v>4.9123018709985061E-2</v>
      </c>
      <c r="L48" s="15">
        <f t="shared" si="24"/>
        <v>7.0608876384021677E-2</v>
      </c>
      <c r="M48" s="15">
        <f t="shared" si="24"/>
        <v>9.3566662979909204E-2</v>
      </c>
      <c r="N48" s="15">
        <f t="shared" si="24"/>
        <v>0.11865880629838314</v>
      </c>
    </row>
    <row r="49" spans="1:14" x14ac:dyDescent="0.2">
      <c r="A49" s="10" t="s">
        <v>8</v>
      </c>
      <c r="B49" s="15">
        <f t="shared" ref="B49:C49" si="29">IF(ISERROR((B45-$D45)/$D45), 0, (B45-$D45)/$D45)</f>
        <v>2.694331642319089E-2</v>
      </c>
      <c r="C49" s="15">
        <f t="shared" si="29"/>
        <v>6.1405398801403548E-2</v>
      </c>
      <c r="D49" s="14"/>
      <c r="E49" s="15">
        <f t="shared" si="27"/>
        <v>7.3129412599335392E-2</v>
      </c>
      <c r="F49" s="15">
        <f t="shared" si="27"/>
        <v>6.7930075804889065E-2</v>
      </c>
      <c r="G49" s="15">
        <f t="shared" si="27"/>
        <v>7.9674153126341088E-2</v>
      </c>
      <c r="H49" s="21">
        <f t="shared" ref="H49" si="30">IF(ISERROR((H45-$D45)/$D45), 0, (H45-$D45)/$D45)</f>
        <v>8.568464561388818E-2</v>
      </c>
      <c r="I49" s="15">
        <f t="shared" si="27"/>
        <v>9.6462244676038186E-2</v>
      </c>
      <c r="J49" s="15">
        <f t="shared" si="27"/>
        <v>9.6462244676038186E-2</v>
      </c>
      <c r="K49" s="15">
        <f t="shared" si="24"/>
        <v>9.6462244676038186E-2</v>
      </c>
      <c r="L49" s="15">
        <f t="shared" si="24"/>
        <v>9.6462244676038186E-2</v>
      </c>
      <c r="M49" s="15">
        <f t="shared" si="24"/>
        <v>9.6462244676038186E-2</v>
      </c>
      <c r="N49" s="15">
        <f t="shared" si="24"/>
        <v>9.6462244676038186E-2</v>
      </c>
    </row>
    <row r="50" spans="1:14" x14ac:dyDescent="0.2">
      <c r="A50" s="16"/>
      <c r="B50" s="16"/>
      <c r="C50" s="16"/>
    </row>
    <row r="51" spans="1:14" x14ac:dyDescent="0.2">
      <c r="A51" s="6" t="s">
        <v>13</v>
      </c>
      <c r="B51" s="6"/>
      <c r="C51" s="6"/>
      <c r="D51" s="7"/>
      <c r="E51" s="7"/>
      <c r="F51" s="7"/>
      <c r="G51" s="7"/>
      <c r="H51" s="24"/>
      <c r="I51" s="7"/>
      <c r="J51" s="7"/>
      <c r="K51" s="7"/>
      <c r="L51" s="7"/>
      <c r="M51" s="7"/>
      <c r="N51" s="7"/>
    </row>
    <row r="52" spans="1:14" x14ac:dyDescent="0.2">
      <c r="A52" s="8" t="s">
        <v>6</v>
      </c>
      <c r="B52" s="9">
        <v>12</v>
      </c>
      <c r="C52" s="9">
        <v>11.083333333333334</v>
      </c>
      <c r="D52" s="9">
        <v>11</v>
      </c>
      <c r="E52" s="9">
        <v>11</v>
      </c>
      <c r="F52" s="9">
        <v>11</v>
      </c>
      <c r="G52" s="9">
        <v>11</v>
      </c>
      <c r="H52" s="19">
        <v>11</v>
      </c>
      <c r="I52" s="9">
        <v>11</v>
      </c>
      <c r="J52" s="9">
        <v>11</v>
      </c>
      <c r="K52" s="9">
        <v>11</v>
      </c>
      <c r="L52" s="9">
        <v>11</v>
      </c>
      <c r="M52" s="9">
        <v>11</v>
      </c>
      <c r="N52" s="9">
        <v>11</v>
      </c>
    </row>
    <row r="53" spans="1:14" x14ac:dyDescent="0.2">
      <c r="A53" s="10" t="s">
        <v>7</v>
      </c>
      <c r="B53" s="9">
        <f>683012*1000</f>
        <v>683012000</v>
      </c>
      <c r="C53" s="9">
        <f>659208*1000</f>
        <v>659208000</v>
      </c>
      <c r="D53" s="11">
        <v>672395178</v>
      </c>
      <c r="E53" s="9">
        <f>641537*1000</f>
        <v>641537000</v>
      </c>
      <c r="F53" s="9">
        <f>628405*1000</f>
        <v>628405000</v>
      </c>
      <c r="G53" s="9">
        <f>617273*1000</f>
        <v>617273000</v>
      </c>
      <c r="H53" s="19">
        <v>611016000</v>
      </c>
      <c r="I53" s="9">
        <v>620305000</v>
      </c>
      <c r="J53" s="9">
        <v>620218000</v>
      </c>
      <c r="K53" s="9">
        <v>619253000</v>
      </c>
      <c r="L53" s="9">
        <v>618467000</v>
      </c>
      <c r="M53" s="9">
        <v>617036000</v>
      </c>
      <c r="N53" s="9">
        <v>615195000</v>
      </c>
    </row>
    <row r="54" spans="1:14" x14ac:dyDescent="0.2">
      <c r="A54" s="10" t="s">
        <v>8</v>
      </c>
      <c r="B54" s="9">
        <v>1234876.3714999999</v>
      </c>
      <c r="C54" s="9">
        <v>1191285.6155000001</v>
      </c>
      <c r="D54" s="9">
        <v>1187623</v>
      </c>
      <c r="E54" s="9">
        <v>1158987.5092</v>
      </c>
      <c r="F54" s="9">
        <v>1137277.1106</v>
      </c>
      <c r="G54" s="9">
        <v>1115728.736</v>
      </c>
      <c r="H54" s="19">
        <v>1105052</v>
      </c>
      <c r="I54" s="9">
        <v>1121629</v>
      </c>
      <c r="J54" s="9">
        <v>1121449</v>
      </c>
      <c r="K54" s="9">
        <v>1119726</v>
      </c>
      <c r="L54" s="9">
        <v>1118300</v>
      </c>
      <c r="M54" s="9">
        <v>1115702</v>
      </c>
      <c r="N54" s="9">
        <v>1112342</v>
      </c>
    </row>
    <row r="55" spans="1:14" x14ac:dyDescent="0.2">
      <c r="A55" s="12" t="s">
        <v>10</v>
      </c>
      <c r="B55" s="12"/>
      <c r="C55" s="12"/>
      <c r="D55" s="13"/>
      <c r="E55" s="13"/>
      <c r="F55" s="13"/>
      <c r="G55" s="13"/>
      <c r="H55" s="26"/>
      <c r="I55" s="13"/>
      <c r="J55" s="13"/>
      <c r="K55" s="13"/>
      <c r="L55" s="13"/>
      <c r="M55" s="13"/>
      <c r="N55" s="13"/>
    </row>
    <row r="56" spans="1:14" x14ac:dyDescent="0.2">
      <c r="A56" s="10" t="str">
        <f>A52</f>
        <v># of Customers</v>
      </c>
      <c r="B56" s="15">
        <f t="shared" ref="B56:C56" si="31">IF(ISERROR((B52-$D52)/$D52), 0, (B52-$D52)/$D52)</f>
        <v>9.0909090909090912E-2</v>
      </c>
      <c r="C56" s="15">
        <f t="shared" si="31"/>
        <v>7.5757575757576297E-3</v>
      </c>
      <c r="D56" s="14"/>
      <c r="E56" s="15">
        <f>IF(ISERROR((E52-$D52)/$D52), 0, (E52-$D52)/$D52)</f>
        <v>0</v>
      </c>
      <c r="F56" s="15">
        <f t="shared" ref="F56:N58" si="32">IF(ISERROR((F52-$D52)/$D52), 0, (F52-$D52)/$D52)</f>
        <v>0</v>
      </c>
      <c r="G56" s="15">
        <f t="shared" si="32"/>
        <v>0</v>
      </c>
      <c r="H56" s="21">
        <f t="shared" ref="H56" si="33">IF(ISERROR((H52-$D52)/$D52), 0, (H52-$D52)/$D52)</f>
        <v>0</v>
      </c>
      <c r="I56" s="15">
        <f t="shared" si="32"/>
        <v>0</v>
      </c>
      <c r="J56" s="15">
        <f t="shared" si="32"/>
        <v>0</v>
      </c>
      <c r="K56" s="15">
        <f t="shared" si="32"/>
        <v>0</v>
      </c>
      <c r="L56" s="15">
        <f t="shared" si="32"/>
        <v>0</v>
      </c>
      <c r="M56" s="15">
        <f t="shared" si="32"/>
        <v>0</v>
      </c>
      <c r="N56" s="15">
        <f t="shared" si="32"/>
        <v>0</v>
      </c>
    </row>
    <row r="57" spans="1:14" x14ac:dyDescent="0.2">
      <c r="A57" s="10" t="s">
        <v>7</v>
      </c>
      <c r="B57" s="15">
        <f t="shared" ref="B57:C57" si="34">IF(ISERROR((B53-$D53)/$D53), 0, (B53-$D53)/$D53)</f>
        <v>1.5789557015532314E-2</v>
      </c>
      <c r="C57" s="15">
        <f t="shared" si="34"/>
        <v>-1.9612243560735352E-2</v>
      </c>
      <c r="D57" s="14"/>
      <c r="E57" s="15">
        <f t="shared" ref="E57:J58" si="35">IF(ISERROR((E53-$D53)/$D53), 0, (E53-$D53)/$D53)</f>
        <v>-4.5892919832925989E-2</v>
      </c>
      <c r="F57" s="15">
        <f t="shared" si="35"/>
        <v>-6.5423101532117167E-2</v>
      </c>
      <c r="G57" s="15">
        <f t="shared" si="35"/>
        <v>-8.1978841912515921E-2</v>
      </c>
      <c r="H57" s="21">
        <f t="shared" ref="H57" si="36">IF(ISERROR((H53-$D53)/$D53), 0, (H53-$D53)/$D53)</f>
        <v>-9.1284381578358081E-2</v>
      </c>
      <c r="I57" s="15">
        <f t="shared" si="35"/>
        <v>-7.7469588873226566E-2</v>
      </c>
      <c r="J57" s="15">
        <f t="shared" si="35"/>
        <v>-7.7598977070594044E-2</v>
      </c>
      <c r="K57" s="15">
        <f t="shared" si="32"/>
        <v>-7.9034145006911402E-2</v>
      </c>
      <c r="L57" s="15">
        <f t="shared" si="32"/>
        <v>-8.0203100445196823E-2</v>
      </c>
      <c r="M57" s="15">
        <f t="shared" si="32"/>
        <v>-8.233131320879282E-2</v>
      </c>
      <c r="N57" s="15">
        <f t="shared" si="32"/>
        <v>-8.5069286442741268E-2</v>
      </c>
    </row>
    <row r="58" spans="1:14" x14ac:dyDescent="0.2">
      <c r="A58" s="10" t="s">
        <v>8</v>
      </c>
      <c r="B58" s="15">
        <f t="shared" ref="B58:C58" si="37">IF(ISERROR((B54-$D54)/$D54), 0, (B54-$D54)/$D54)</f>
        <v>3.9788191623099156E-2</v>
      </c>
      <c r="C58" s="15">
        <f t="shared" si="37"/>
        <v>3.0839883532064239E-3</v>
      </c>
      <c r="D58" s="14"/>
      <c r="E58" s="15">
        <f t="shared" si="35"/>
        <v>-2.4111600061635746E-2</v>
      </c>
      <c r="F58" s="15">
        <f t="shared" si="35"/>
        <v>-4.239214750808968E-2</v>
      </c>
      <c r="G58" s="15">
        <f t="shared" si="35"/>
        <v>-6.0536267822364473E-2</v>
      </c>
      <c r="H58" s="21">
        <f t="shared" ref="H58" si="38">IF(ISERROR((H54-$D54)/$D54), 0, (H54-$D54)/$D54)</f>
        <v>-6.9526272226118901E-2</v>
      </c>
      <c r="I58" s="15">
        <f t="shared" si="35"/>
        <v>-5.5568139047492346E-2</v>
      </c>
      <c r="J58" s="15">
        <f t="shared" si="35"/>
        <v>-5.5719702296099016E-2</v>
      </c>
      <c r="K58" s="15">
        <f t="shared" si="32"/>
        <v>-5.7170499392483975E-2</v>
      </c>
      <c r="L58" s="15">
        <f t="shared" si="32"/>
        <v>-5.8371217128667933E-2</v>
      </c>
      <c r="M58" s="15">
        <f t="shared" si="32"/>
        <v>-6.0558780016890884E-2</v>
      </c>
      <c r="N58" s="15">
        <f t="shared" si="32"/>
        <v>-6.3387960657548731E-2</v>
      </c>
    </row>
    <row r="59" spans="1:14" x14ac:dyDescent="0.2">
      <c r="A59" s="16"/>
      <c r="B59" s="16"/>
      <c r="C59" s="16"/>
    </row>
    <row r="60" spans="1:14" x14ac:dyDescent="0.2">
      <c r="A60" s="6" t="s">
        <v>14</v>
      </c>
      <c r="B60" s="6"/>
      <c r="C60" s="6"/>
      <c r="D60" s="7"/>
      <c r="E60" s="7"/>
      <c r="F60" s="7"/>
      <c r="G60" s="7"/>
      <c r="H60" s="24"/>
      <c r="I60" s="7"/>
      <c r="J60" s="7"/>
      <c r="K60" s="7"/>
      <c r="L60" s="7"/>
      <c r="M60" s="7"/>
      <c r="N60" s="7"/>
    </row>
    <row r="61" spans="1:14" x14ac:dyDescent="0.2">
      <c r="A61" s="8" t="s">
        <v>15</v>
      </c>
      <c r="B61" s="9">
        <v>54394.833333333336</v>
      </c>
      <c r="C61" s="9">
        <v>54678.666666666664</v>
      </c>
      <c r="D61" s="9">
        <v>55546</v>
      </c>
      <c r="E61" s="9">
        <v>55674</v>
      </c>
      <c r="F61" s="9">
        <v>55757</v>
      </c>
      <c r="G61" s="9">
        <v>56608</v>
      </c>
      <c r="H61" s="19">
        <v>55524</v>
      </c>
      <c r="I61" s="9">
        <v>55516</v>
      </c>
      <c r="J61" s="9">
        <v>55516</v>
      </c>
      <c r="K61" s="9">
        <v>55516</v>
      </c>
      <c r="L61" s="9">
        <v>55516</v>
      </c>
      <c r="M61" s="9">
        <v>55516</v>
      </c>
      <c r="N61" s="9">
        <v>55516</v>
      </c>
    </row>
    <row r="62" spans="1:14" x14ac:dyDescent="0.2">
      <c r="A62" s="10" t="s">
        <v>7</v>
      </c>
      <c r="B62" s="11">
        <f>43535*1000</f>
        <v>43535000</v>
      </c>
      <c r="C62" s="11">
        <f>43719*1000</f>
        <v>43719000</v>
      </c>
      <c r="D62" s="11">
        <v>41153239</v>
      </c>
      <c r="E62" s="9">
        <f>44699*1000</f>
        <v>44699000</v>
      </c>
      <c r="F62" s="9">
        <f>44767*1000</f>
        <v>44767000</v>
      </c>
      <c r="G62" s="9">
        <f>44646*1000</f>
        <v>44646000</v>
      </c>
      <c r="H62" s="19">
        <v>44364000</v>
      </c>
      <c r="I62" s="9">
        <v>43501000</v>
      </c>
      <c r="J62" s="9">
        <v>43552000</v>
      </c>
      <c r="K62" s="9">
        <v>43653000</v>
      </c>
      <c r="L62" s="9">
        <v>43765000</v>
      </c>
      <c r="M62" s="9">
        <v>43876000</v>
      </c>
      <c r="N62" s="9">
        <v>44015000</v>
      </c>
    </row>
    <row r="63" spans="1:14" x14ac:dyDescent="0.2">
      <c r="A63" s="10" t="s">
        <v>8</v>
      </c>
      <c r="B63" s="9"/>
      <c r="C63" s="9"/>
      <c r="D63" s="9">
        <v>121500</v>
      </c>
      <c r="E63" s="9">
        <v>123332</v>
      </c>
      <c r="F63" s="9">
        <v>123947</v>
      </c>
      <c r="G63" s="9">
        <v>129681.69999999998</v>
      </c>
      <c r="H63" s="19">
        <v>122870</v>
      </c>
      <c r="I63" s="9">
        <v>123144</v>
      </c>
      <c r="J63" s="9">
        <v>123144</v>
      </c>
      <c r="K63" s="9">
        <v>123144</v>
      </c>
      <c r="L63" s="9">
        <v>123144</v>
      </c>
      <c r="M63" s="9">
        <v>123144</v>
      </c>
      <c r="N63" s="9">
        <v>123144</v>
      </c>
    </row>
    <row r="64" spans="1:14" x14ac:dyDescent="0.2">
      <c r="A64" s="12" t="s">
        <v>10</v>
      </c>
      <c r="B64" s="12"/>
      <c r="C64" s="12"/>
      <c r="D64" s="13"/>
      <c r="E64" s="13"/>
      <c r="F64" s="13"/>
      <c r="G64" s="13"/>
      <c r="H64" s="26"/>
      <c r="I64" s="13"/>
      <c r="J64" s="13"/>
      <c r="K64" s="13"/>
      <c r="L64" s="13"/>
      <c r="M64" s="13"/>
      <c r="N64" s="13"/>
    </row>
    <row r="65" spans="1:14" x14ac:dyDescent="0.2">
      <c r="A65" s="10" t="str">
        <f>A61</f>
        <v># of Connections</v>
      </c>
      <c r="B65" s="15">
        <f t="shared" ref="B65:C65" si="39">IF(ISERROR((B61-$D61)/$D61), 0, (B61-$D61)/$D61)</f>
        <v>-2.0724564625115478E-2</v>
      </c>
      <c r="C65" s="15">
        <f t="shared" si="39"/>
        <v>-1.5614685725944906E-2</v>
      </c>
      <c r="D65" s="14"/>
      <c r="E65" s="15">
        <f>IF(ISERROR((E61-$D61)/$D61), 0, (E61-$D61)/$D61)</f>
        <v>2.3043963561732617E-3</v>
      </c>
      <c r="F65" s="15">
        <f t="shared" ref="F65:N67" si="40">IF(ISERROR((F61-$D61)/$D61), 0, (F61-$D61)/$D61)</f>
        <v>3.7986533683793612E-3</v>
      </c>
      <c r="G65" s="15">
        <f t="shared" si="40"/>
        <v>1.9119288517625031E-2</v>
      </c>
      <c r="H65" s="21">
        <f t="shared" ref="H65" si="41">IF(ISERROR((H61-$D61)/$D61), 0, (H61-$D61)/$D61)</f>
        <v>-3.9606812371727938E-4</v>
      </c>
      <c r="I65" s="15">
        <f t="shared" si="40"/>
        <v>-5.4009289597810827E-4</v>
      </c>
      <c r="J65" s="15">
        <f t="shared" si="40"/>
        <v>-5.4009289597810827E-4</v>
      </c>
      <c r="K65" s="15">
        <f t="shared" si="40"/>
        <v>-5.4009289597810827E-4</v>
      </c>
      <c r="L65" s="15">
        <f t="shared" si="40"/>
        <v>-5.4009289597810827E-4</v>
      </c>
      <c r="M65" s="15">
        <f t="shared" si="40"/>
        <v>-5.4009289597810827E-4</v>
      </c>
      <c r="N65" s="15">
        <f t="shared" si="40"/>
        <v>-5.4009289597810827E-4</v>
      </c>
    </row>
    <row r="66" spans="1:14" x14ac:dyDescent="0.2">
      <c r="A66" s="10" t="s">
        <v>7</v>
      </c>
      <c r="B66" s="15">
        <f t="shared" ref="B66:C66" si="42">IF(ISERROR((B62-$D62)/$D62), 0, (B62-$D62)/$D62)</f>
        <v>5.7875420206900362E-2</v>
      </c>
      <c r="C66" s="15">
        <f t="shared" si="42"/>
        <v>6.2346514207545119E-2</v>
      </c>
      <c r="D66" s="14"/>
      <c r="E66" s="15">
        <f t="shared" ref="E66:J67" si="43">IF(ISERROR((E62-$D62)/$D62), 0, (E62-$D62)/$D62)</f>
        <v>8.6159949645761777E-2</v>
      </c>
      <c r="F66" s="15">
        <f t="shared" si="43"/>
        <v>8.7812310472087027E-2</v>
      </c>
      <c r="G66" s="15">
        <f t="shared" si="43"/>
        <v>8.4872080178184761E-2</v>
      </c>
      <c r="H66" s="21">
        <f t="shared" ref="H66" si="44">IF(ISERROR((H62-$D62)/$D62), 0, (H62-$D62)/$D62)</f>
        <v>7.8019642633718328E-2</v>
      </c>
      <c r="I66" s="15">
        <f t="shared" si="43"/>
        <v>5.7049239793737744E-2</v>
      </c>
      <c r="J66" s="15">
        <f t="shared" si="43"/>
        <v>5.8288510413481667E-2</v>
      </c>
      <c r="K66" s="15">
        <f t="shared" si="40"/>
        <v>6.0742752229052982E-2</v>
      </c>
      <c r="L66" s="15">
        <f t="shared" si="40"/>
        <v>6.3464287707706318E-2</v>
      </c>
      <c r="M66" s="15">
        <f t="shared" si="40"/>
        <v>6.6161523762443095E-2</v>
      </c>
      <c r="N66" s="15">
        <f t="shared" si="40"/>
        <v>6.9539143686843219E-2</v>
      </c>
    </row>
    <row r="67" spans="1:14" x14ac:dyDescent="0.2">
      <c r="A67" s="10" t="s">
        <v>8</v>
      </c>
      <c r="B67" s="15">
        <f t="shared" ref="B67:C67" si="45">IF(ISERROR((B63-$D63)/$D63), 0, (B63-$D63)/$D63)</f>
        <v>-1</v>
      </c>
      <c r="C67" s="15">
        <f t="shared" si="45"/>
        <v>-1</v>
      </c>
      <c r="D67" s="14"/>
      <c r="E67" s="15">
        <f t="shared" si="43"/>
        <v>1.5078189300411523E-2</v>
      </c>
      <c r="F67" s="15">
        <f t="shared" si="43"/>
        <v>2.0139917695473252E-2</v>
      </c>
      <c r="G67" s="15">
        <f t="shared" si="43"/>
        <v>6.7339094650205614E-2</v>
      </c>
      <c r="H67" s="21">
        <f t="shared" ref="H67" si="46">IF(ISERROR((H63-$D63)/$D63), 0, (H63-$D63)/$D63)</f>
        <v>1.1275720164609053E-2</v>
      </c>
      <c r="I67" s="15">
        <f t="shared" si="43"/>
        <v>1.3530864197530865E-2</v>
      </c>
      <c r="J67" s="15">
        <f t="shared" si="43"/>
        <v>1.3530864197530865E-2</v>
      </c>
      <c r="K67" s="15">
        <f t="shared" si="40"/>
        <v>1.3530864197530865E-2</v>
      </c>
      <c r="L67" s="15">
        <f t="shared" si="40"/>
        <v>1.3530864197530865E-2</v>
      </c>
      <c r="M67" s="15">
        <f t="shared" si="40"/>
        <v>1.3530864197530865E-2</v>
      </c>
      <c r="N67" s="15">
        <f t="shared" si="40"/>
        <v>1.3530864197530865E-2</v>
      </c>
    </row>
    <row r="68" spans="1:14" x14ac:dyDescent="0.2">
      <c r="A68" s="16"/>
      <c r="B68" s="16"/>
      <c r="C68" s="16"/>
    </row>
    <row r="69" spans="1:14" x14ac:dyDescent="0.2">
      <c r="A69" s="6" t="s">
        <v>16</v>
      </c>
      <c r="B69" s="6"/>
      <c r="C69" s="6"/>
      <c r="D69" s="7"/>
      <c r="E69" s="7"/>
      <c r="F69" s="7"/>
      <c r="G69" s="7"/>
      <c r="H69" s="24"/>
      <c r="I69" s="7"/>
      <c r="J69" s="7"/>
      <c r="K69" s="7"/>
      <c r="L69" s="7"/>
      <c r="M69" s="7"/>
      <c r="N69" s="7"/>
    </row>
    <row r="70" spans="1:14" x14ac:dyDescent="0.2">
      <c r="A70" s="8" t="s">
        <v>15</v>
      </c>
      <c r="B70" s="9">
        <v>2907</v>
      </c>
      <c r="C70" s="9">
        <v>3182.5833333333335</v>
      </c>
      <c r="D70" s="9">
        <v>3093</v>
      </c>
      <c r="E70" s="9">
        <v>3384</v>
      </c>
      <c r="F70" s="9">
        <v>3376</v>
      </c>
      <c r="G70" s="9">
        <v>3333</v>
      </c>
      <c r="H70" s="19">
        <v>3438</v>
      </c>
      <c r="I70" s="9">
        <v>3444</v>
      </c>
      <c r="J70" s="9">
        <v>3477</v>
      </c>
      <c r="K70" s="9">
        <v>3525</v>
      </c>
      <c r="L70" s="9">
        <v>3573</v>
      </c>
      <c r="M70" s="9">
        <v>3621</v>
      </c>
      <c r="N70" s="9">
        <v>3669</v>
      </c>
    </row>
    <row r="71" spans="1:14" x14ac:dyDescent="0.2">
      <c r="A71" s="10" t="s">
        <v>7</v>
      </c>
      <c r="B71" s="9">
        <f>17309*1000</f>
        <v>17309000</v>
      </c>
      <c r="C71" s="9">
        <f>18044*1000</f>
        <v>18044000</v>
      </c>
      <c r="D71" s="9">
        <v>17394983.359999999</v>
      </c>
      <c r="E71" s="9">
        <f>17594*1000</f>
        <v>17594000</v>
      </c>
      <c r="F71" s="9">
        <f>17055*1000</f>
        <v>17055000</v>
      </c>
      <c r="G71" s="9">
        <f>16489*1000</f>
        <v>16489000</v>
      </c>
      <c r="H71" s="19">
        <v>16413000</v>
      </c>
      <c r="I71" s="9">
        <v>16651000</v>
      </c>
      <c r="J71" s="9">
        <v>16651000</v>
      </c>
      <c r="K71" s="9">
        <v>16651000</v>
      </c>
      <c r="L71" s="9">
        <v>16651000</v>
      </c>
      <c r="M71" s="9">
        <v>16651000</v>
      </c>
      <c r="N71" s="9">
        <v>16651000</v>
      </c>
    </row>
    <row r="72" spans="1:14" x14ac:dyDescent="0.2">
      <c r="A72" s="10" t="s">
        <v>8</v>
      </c>
      <c r="B72" s="11" t="s">
        <v>9</v>
      </c>
      <c r="C72" s="11" t="s">
        <v>9</v>
      </c>
      <c r="D72" s="11" t="s">
        <v>9</v>
      </c>
      <c r="E72" s="11" t="s">
        <v>9</v>
      </c>
      <c r="F72" s="11" t="s">
        <v>9</v>
      </c>
      <c r="G72" s="11" t="s">
        <v>9</v>
      </c>
      <c r="H72" s="25" t="s">
        <v>9</v>
      </c>
      <c r="I72" s="11" t="s">
        <v>9</v>
      </c>
      <c r="J72" s="11" t="s">
        <v>9</v>
      </c>
      <c r="K72" s="11" t="s">
        <v>9</v>
      </c>
      <c r="L72" s="11" t="s">
        <v>9</v>
      </c>
      <c r="M72" s="11" t="s">
        <v>9</v>
      </c>
      <c r="N72" s="11" t="s">
        <v>9</v>
      </c>
    </row>
    <row r="73" spans="1:14" x14ac:dyDescent="0.2">
      <c r="A73" s="12" t="s">
        <v>10</v>
      </c>
      <c r="B73" s="12"/>
      <c r="C73" s="12"/>
      <c r="D73" s="13"/>
      <c r="E73" s="13"/>
      <c r="F73" s="13"/>
      <c r="G73" s="13"/>
      <c r="H73" s="26"/>
      <c r="I73" s="13"/>
      <c r="J73" s="13"/>
      <c r="K73" s="13"/>
      <c r="L73" s="13"/>
      <c r="M73" s="13"/>
      <c r="N73" s="13"/>
    </row>
    <row r="74" spans="1:14" x14ac:dyDescent="0.2">
      <c r="A74" s="10" t="str">
        <f>A70</f>
        <v># of Connections</v>
      </c>
      <c r="B74" s="15">
        <f t="shared" ref="B74:C74" si="47">IF(ISERROR((B70-$D70)/$D70), 0, (B70-$D70)/$D70)</f>
        <v>-6.0135790494665373E-2</v>
      </c>
      <c r="C74" s="15">
        <f t="shared" si="47"/>
        <v>2.8963250350253308E-2</v>
      </c>
      <c r="D74" s="14"/>
      <c r="E74" s="15">
        <f>IF(ISERROR((E70-$D70)/$D70), 0, (E70-$D70)/$D70)</f>
        <v>9.4083414161008724E-2</v>
      </c>
      <c r="F74" s="15">
        <f t="shared" ref="F74:N76" si="48">IF(ISERROR((F70-$D70)/$D70), 0, (F70-$D70)/$D70)</f>
        <v>9.1496928548334952E-2</v>
      </c>
      <c r="G74" s="15">
        <f t="shared" si="48"/>
        <v>7.7594568380213391E-2</v>
      </c>
      <c r="H74" s="21">
        <f t="shared" ref="H74" si="49">IF(ISERROR((H70-$D70)/$D70), 0, (H70-$D70)/$D70)</f>
        <v>0.11154219204655674</v>
      </c>
      <c r="I74" s="15">
        <f t="shared" si="48"/>
        <v>0.11348205625606207</v>
      </c>
      <c r="J74" s="15">
        <f t="shared" si="48"/>
        <v>0.12415130940834142</v>
      </c>
      <c r="K74" s="15">
        <f t="shared" si="48"/>
        <v>0.13967022308438409</v>
      </c>
      <c r="L74" s="15">
        <f t="shared" si="48"/>
        <v>0.15518913676042678</v>
      </c>
      <c r="M74" s="15">
        <f t="shared" si="48"/>
        <v>0.17070805043646944</v>
      </c>
      <c r="N74" s="15">
        <f t="shared" si="48"/>
        <v>0.18622696411251213</v>
      </c>
    </row>
    <row r="75" spans="1:14" x14ac:dyDescent="0.2">
      <c r="A75" s="10" t="s">
        <v>7</v>
      </c>
      <c r="B75" s="15">
        <f t="shared" ref="B75:C75" si="50">IF(ISERROR((B71-$D71)/$D71), 0, (B71-$D71)/$D71)</f>
        <v>-4.9429975424822373E-3</v>
      </c>
      <c r="C75" s="15">
        <f t="shared" si="50"/>
        <v>3.7310564003896846E-2</v>
      </c>
      <c r="D75" s="14"/>
      <c r="E75" s="15">
        <f t="shared" ref="E75:J76" si="51">IF(ISERROR((E71-$D71)/$D71), 0, (E71-$D71)/$D71)</f>
        <v>1.1441036526521897E-2</v>
      </c>
      <c r="F75" s="15">
        <f t="shared" si="51"/>
        <v>-1.954490860748943E-2</v>
      </c>
      <c r="G75" s="15">
        <f t="shared" si="51"/>
        <v>-5.2083025390143256E-2</v>
      </c>
      <c r="H75" s="21">
        <f t="shared" ref="H75" si="52">IF(ISERROR((H71-$D71)/$D71), 0, (H71-$D71)/$D71)</f>
        <v>-5.6452101141877688E-2</v>
      </c>
      <c r="I75" s="15">
        <f t="shared" si="51"/>
        <v>-4.2769995498288277E-2</v>
      </c>
      <c r="J75" s="15">
        <f t="shared" si="51"/>
        <v>-4.2769995498288277E-2</v>
      </c>
      <c r="K75" s="15">
        <f t="shared" si="48"/>
        <v>-4.2769995498288277E-2</v>
      </c>
      <c r="L75" s="15">
        <f t="shared" si="48"/>
        <v>-4.2769995498288277E-2</v>
      </c>
      <c r="M75" s="15">
        <f t="shared" si="48"/>
        <v>-4.2769995498288277E-2</v>
      </c>
      <c r="N75" s="15">
        <f t="shared" si="48"/>
        <v>-4.2769995498288277E-2</v>
      </c>
    </row>
    <row r="76" spans="1:14" x14ac:dyDescent="0.2">
      <c r="A76" s="10" t="s">
        <v>8</v>
      </c>
      <c r="B76" s="15">
        <f t="shared" ref="B76:C76" si="53">IF(ISERROR((B72-$D72)/$D72), 0, (B72-$D72)/$D72)</f>
        <v>0</v>
      </c>
      <c r="C76" s="15">
        <f t="shared" si="53"/>
        <v>0</v>
      </c>
      <c r="D76" s="14"/>
      <c r="E76" s="15">
        <f t="shared" si="51"/>
        <v>0</v>
      </c>
      <c r="F76" s="15">
        <f t="shared" si="51"/>
        <v>0</v>
      </c>
      <c r="G76" s="15">
        <f t="shared" si="51"/>
        <v>0</v>
      </c>
      <c r="H76" s="21">
        <f t="shared" ref="H76" si="54">IF(ISERROR((H72-$D72)/$D72), 0, (H72-$D72)/$D72)</f>
        <v>0</v>
      </c>
      <c r="I76" s="15">
        <f t="shared" si="51"/>
        <v>0</v>
      </c>
      <c r="J76" s="15">
        <f t="shared" si="51"/>
        <v>0</v>
      </c>
      <c r="K76" s="15">
        <f t="shared" si="48"/>
        <v>0</v>
      </c>
      <c r="L76" s="15">
        <f t="shared" si="48"/>
        <v>0</v>
      </c>
      <c r="M76" s="15">
        <f t="shared" si="48"/>
        <v>0</v>
      </c>
      <c r="N76" s="15">
        <f t="shared" si="48"/>
        <v>0</v>
      </c>
    </row>
    <row r="77" spans="1:14" x14ac:dyDescent="0.2">
      <c r="A77" s="16"/>
      <c r="B77" s="16"/>
      <c r="C77" s="16"/>
    </row>
    <row r="78" spans="1:14" x14ac:dyDescent="0.2">
      <c r="A78" s="6" t="s">
        <v>17</v>
      </c>
      <c r="B78" s="6"/>
      <c r="C78" s="6"/>
      <c r="D78" s="7"/>
      <c r="E78" s="7"/>
      <c r="F78" s="7"/>
      <c r="G78" s="7"/>
      <c r="H78" s="24"/>
      <c r="I78" s="7"/>
      <c r="J78" s="7"/>
      <c r="K78" s="7"/>
      <c r="L78" s="7"/>
      <c r="M78" s="7"/>
      <c r="N78" s="7"/>
    </row>
    <row r="79" spans="1:14" x14ac:dyDescent="0.2">
      <c r="A79" s="8" t="s">
        <v>15</v>
      </c>
      <c r="B79" s="9">
        <v>73</v>
      </c>
      <c r="C79" s="9">
        <v>65</v>
      </c>
      <c r="D79" s="11" t="s">
        <v>9</v>
      </c>
      <c r="E79" s="9">
        <v>61</v>
      </c>
      <c r="F79" s="9">
        <v>57</v>
      </c>
      <c r="G79" s="9">
        <v>78</v>
      </c>
      <c r="H79" s="19">
        <v>57</v>
      </c>
      <c r="I79" s="9">
        <v>57</v>
      </c>
      <c r="J79" s="9">
        <v>55</v>
      </c>
      <c r="K79" s="9">
        <v>51</v>
      </c>
      <c r="L79" s="9">
        <v>47</v>
      </c>
      <c r="M79" s="9">
        <v>43</v>
      </c>
      <c r="N79" s="9">
        <v>39</v>
      </c>
    </row>
    <row r="80" spans="1:14" x14ac:dyDescent="0.2">
      <c r="A80" s="10" t="s">
        <v>7</v>
      </c>
      <c r="B80" s="9">
        <v>74233</v>
      </c>
      <c r="C80" s="9">
        <v>64267</v>
      </c>
      <c r="D80" s="11" t="s">
        <v>9</v>
      </c>
      <c r="E80" s="9">
        <v>59894</v>
      </c>
      <c r="F80" s="9">
        <v>49020</v>
      </c>
      <c r="G80" s="9" t="s">
        <v>33</v>
      </c>
      <c r="H80" s="19">
        <v>50344</v>
      </c>
      <c r="I80" s="9">
        <v>48000</v>
      </c>
      <c r="J80" s="9">
        <v>48000</v>
      </c>
      <c r="K80" s="9">
        <v>48000</v>
      </c>
      <c r="L80" s="9">
        <v>48000</v>
      </c>
      <c r="M80" s="9">
        <v>48000</v>
      </c>
      <c r="N80" s="9">
        <v>48000</v>
      </c>
    </row>
    <row r="81" spans="1:14" x14ac:dyDescent="0.2">
      <c r="A81" s="10" t="s">
        <v>8</v>
      </c>
      <c r="B81" s="9">
        <v>206</v>
      </c>
      <c r="C81" s="9">
        <v>179</v>
      </c>
      <c r="D81" s="11">
        <v>221</v>
      </c>
      <c r="E81" s="9">
        <v>166</v>
      </c>
      <c r="F81" s="9">
        <v>139</v>
      </c>
      <c r="G81" s="9" t="s">
        <v>33</v>
      </c>
      <c r="H81" s="19">
        <v>175.2</v>
      </c>
      <c r="I81" s="9">
        <v>216</v>
      </c>
      <c r="J81" s="9">
        <v>216</v>
      </c>
      <c r="K81" s="9">
        <v>216</v>
      </c>
      <c r="L81" s="9">
        <v>216</v>
      </c>
      <c r="M81" s="9">
        <v>216</v>
      </c>
      <c r="N81" s="9">
        <v>216</v>
      </c>
    </row>
    <row r="82" spans="1:14" x14ac:dyDescent="0.2">
      <c r="A82" s="12" t="s">
        <v>10</v>
      </c>
      <c r="B82" s="12"/>
      <c r="C82" s="12"/>
      <c r="D82" s="13"/>
      <c r="E82" s="13"/>
      <c r="F82" s="13"/>
      <c r="G82" s="13"/>
      <c r="H82" s="26"/>
      <c r="I82" s="13"/>
      <c r="J82" s="13"/>
      <c r="K82" s="13"/>
      <c r="L82" s="13"/>
      <c r="M82" s="13"/>
      <c r="N82" s="13"/>
    </row>
    <row r="83" spans="1:14" x14ac:dyDescent="0.2">
      <c r="A83" s="10" t="str">
        <f>A79</f>
        <v># of Connections</v>
      </c>
      <c r="B83" s="15">
        <f t="shared" ref="B83:C83" si="55">IF(ISERROR((B79-$D79)/$D79), 0, (B79-$D79)/$D79)</f>
        <v>0</v>
      </c>
      <c r="C83" s="15">
        <f t="shared" si="55"/>
        <v>0</v>
      </c>
      <c r="D83" s="14"/>
      <c r="E83" s="15">
        <f>IF(ISERROR((E79-$D79)/$D79), 0, (E79-$D79)/$D79)</f>
        <v>0</v>
      </c>
      <c r="F83" s="15">
        <f t="shared" ref="F83:N85" si="56">IF(ISERROR((F79-$D79)/$D79), 0, (F79-$D79)/$D79)</f>
        <v>0</v>
      </c>
      <c r="G83" s="15">
        <f t="shared" si="56"/>
        <v>0</v>
      </c>
      <c r="H83" s="21">
        <f t="shared" ref="H83" si="57">IF(ISERROR((H79-$D79)/$D79), 0, (H79-$D79)/$D79)</f>
        <v>0</v>
      </c>
      <c r="I83" s="15">
        <f t="shared" si="56"/>
        <v>0</v>
      </c>
      <c r="J83" s="15">
        <f t="shared" si="56"/>
        <v>0</v>
      </c>
      <c r="K83" s="15">
        <f t="shared" si="56"/>
        <v>0</v>
      </c>
      <c r="L83" s="15">
        <f t="shared" si="56"/>
        <v>0</v>
      </c>
      <c r="M83" s="15">
        <f t="shared" si="56"/>
        <v>0</v>
      </c>
      <c r="N83" s="15">
        <f t="shared" si="56"/>
        <v>0</v>
      </c>
    </row>
    <row r="84" spans="1:14" x14ac:dyDescent="0.2">
      <c r="A84" s="10" t="s">
        <v>7</v>
      </c>
      <c r="B84" s="15">
        <f t="shared" ref="B84:C84" si="58">IF(ISERROR((B80-$D80)/$D80), 0, (B80-$D80)/$D80)</f>
        <v>0</v>
      </c>
      <c r="C84" s="15">
        <f t="shared" si="58"/>
        <v>0</v>
      </c>
      <c r="D84" s="14"/>
      <c r="E84" s="15">
        <f t="shared" ref="E84:J85" si="59">IF(ISERROR((E80-$D80)/$D80), 0, (E80-$D80)/$D80)</f>
        <v>0</v>
      </c>
      <c r="F84" s="15">
        <f t="shared" si="59"/>
        <v>0</v>
      </c>
      <c r="G84" s="15">
        <f t="shared" si="59"/>
        <v>0</v>
      </c>
      <c r="H84" s="21">
        <f t="shared" ref="H84" si="60">IF(ISERROR((H80-$D80)/$D80), 0, (H80-$D80)/$D80)</f>
        <v>0</v>
      </c>
      <c r="I84" s="15">
        <f t="shared" si="59"/>
        <v>0</v>
      </c>
      <c r="J84" s="15">
        <f t="shared" si="59"/>
        <v>0</v>
      </c>
      <c r="K84" s="15">
        <f t="shared" si="56"/>
        <v>0</v>
      </c>
      <c r="L84" s="15">
        <f t="shared" si="56"/>
        <v>0</v>
      </c>
      <c r="M84" s="15">
        <f t="shared" si="56"/>
        <v>0</v>
      </c>
      <c r="N84" s="15">
        <f t="shared" si="56"/>
        <v>0</v>
      </c>
    </row>
    <row r="85" spans="1:14" x14ac:dyDescent="0.2">
      <c r="A85" s="10" t="s">
        <v>8</v>
      </c>
      <c r="B85" s="15">
        <f t="shared" ref="B85:C85" si="61">IF(ISERROR((B81-$D81)/$D81), 0, (B81-$D81)/$D81)</f>
        <v>-6.7873303167420809E-2</v>
      </c>
      <c r="C85" s="15">
        <f t="shared" si="61"/>
        <v>-0.19004524886877827</v>
      </c>
      <c r="D85" s="14"/>
      <c r="E85" s="15">
        <f t="shared" si="59"/>
        <v>-0.24886877828054299</v>
      </c>
      <c r="F85" s="15">
        <f t="shared" si="59"/>
        <v>-0.37104072398190047</v>
      </c>
      <c r="G85" s="15">
        <f t="shared" si="59"/>
        <v>0</v>
      </c>
      <c r="H85" s="21">
        <f t="shared" ref="H85" si="62">IF(ISERROR((H81-$D81)/$D81), 0, (H81-$D81)/$D81)</f>
        <v>-0.20723981900452493</v>
      </c>
      <c r="I85" s="15">
        <f t="shared" si="59"/>
        <v>-2.2624434389140271E-2</v>
      </c>
      <c r="J85" s="15">
        <f t="shared" si="59"/>
        <v>-2.2624434389140271E-2</v>
      </c>
      <c r="K85" s="15">
        <f t="shared" si="56"/>
        <v>-2.2624434389140271E-2</v>
      </c>
      <c r="L85" s="15">
        <f t="shared" si="56"/>
        <v>-2.2624434389140271E-2</v>
      </c>
      <c r="M85" s="15">
        <f t="shared" si="56"/>
        <v>-2.2624434389140271E-2</v>
      </c>
      <c r="N85" s="15">
        <f t="shared" si="56"/>
        <v>-2.2624434389140271E-2</v>
      </c>
    </row>
    <row r="86" spans="1:14" x14ac:dyDescent="0.2">
      <c r="A86" s="16"/>
      <c r="B86" s="16"/>
      <c r="C86" s="16"/>
    </row>
    <row r="87" spans="1:14" x14ac:dyDescent="0.2">
      <c r="A87" s="6" t="s">
        <v>18</v>
      </c>
      <c r="B87" s="6"/>
      <c r="C87" s="6"/>
      <c r="D87" s="7"/>
      <c r="E87" s="7"/>
      <c r="F87" s="7"/>
      <c r="G87" s="7"/>
      <c r="H87" s="24"/>
      <c r="I87" s="7"/>
      <c r="J87" s="7"/>
      <c r="K87" s="7"/>
      <c r="L87" s="7"/>
      <c r="M87" s="7"/>
      <c r="N87" s="7"/>
    </row>
    <row r="88" spans="1:14" x14ac:dyDescent="0.2">
      <c r="A88" s="8" t="s">
        <v>6</v>
      </c>
      <c r="B88" s="9">
        <v>2</v>
      </c>
      <c r="C88" s="9">
        <v>2</v>
      </c>
      <c r="D88" s="11" t="s">
        <v>9</v>
      </c>
      <c r="E88" s="9">
        <v>2</v>
      </c>
      <c r="F88" s="9">
        <v>2</v>
      </c>
      <c r="G88" s="9">
        <v>2</v>
      </c>
      <c r="H88" s="19">
        <v>2</v>
      </c>
      <c r="I88" s="9">
        <v>2</v>
      </c>
      <c r="J88" s="9">
        <v>2</v>
      </c>
      <c r="K88" s="9">
        <v>2</v>
      </c>
      <c r="L88" s="9">
        <v>2</v>
      </c>
      <c r="M88" s="9">
        <v>2</v>
      </c>
      <c r="N88" s="9">
        <v>2</v>
      </c>
    </row>
    <row r="89" spans="1:14" x14ac:dyDescent="0.2">
      <c r="A89" s="10" t="s">
        <v>7</v>
      </c>
      <c r="B89" s="9"/>
      <c r="C89" s="9"/>
      <c r="D89" s="11" t="s">
        <v>9</v>
      </c>
      <c r="E89" s="9"/>
      <c r="F89" s="9"/>
      <c r="G89" s="9"/>
      <c r="H89" s="19"/>
      <c r="I89" s="9"/>
      <c r="J89" s="9"/>
      <c r="K89" s="9"/>
      <c r="L89" s="9"/>
      <c r="M89" s="9"/>
      <c r="N89" s="9"/>
    </row>
    <row r="90" spans="1:14" x14ac:dyDescent="0.2">
      <c r="A90" s="10" t="s">
        <v>8</v>
      </c>
      <c r="B90" s="28" t="s">
        <v>29</v>
      </c>
      <c r="C90" s="29"/>
      <c r="D90" s="11">
        <v>86400</v>
      </c>
      <c r="E90" s="28" t="s">
        <v>29</v>
      </c>
      <c r="F90" s="29"/>
      <c r="G90" s="9">
        <v>4800</v>
      </c>
      <c r="H90" s="19" t="s">
        <v>34</v>
      </c>
      <c r="I90" s="9">
        <v>4800</v>
      </c>
      <c r="J90" s="9">
        <v>4800</v>
      </c>
      <c r="K90" s="9">
        <v>4800</v>
      </c>
      <c r="L90" s="9">
        <v>4800</v>
      </c>
      <c r="M90" s="9">
        <v>4800</v>
      </c>
      <c r="N90" s="9">
        <v>4800</v>
      </c>
    </row>
    <row r="91" spans="1:14" x14ac:dyDescent="0.2">
      <c r="A91" s="12" t="s">
        <v>10</v>
      </c>
      <c r="B91" s="12"/>
      <c r="C91" s="12"/>
      <c r="D91" s="13"/>
      <c r="E91" s="13"/>
      <c r="F91" s="13"/>
      <c r="G91" s="13"/>
      <c r="H91" s="26"/>
      <c r="I91" s="13"/>
      <c r="J91" s="13"/>
      <c r="K91" s="13"/>
      <c r="L91" s="13"/>
      <c r="M91" s="13"/>
      <c r="N91" s="13"/>
    </row>
    <row r="92" spans="1:14" x14ac:dyDescent="0.2">
      <c r="A92" s="10" t="str">
        <f>A88</f>
        <v># of Customers</v>
      </c>
      <c r="B92" s="15">
        <f t="shared" ref="B92:C92" si="63">IF(ISERROR((B88-$D88)/$D88), 0, (B88-$D88)/$D88)</f>
        <v>0</v>
      </c>
      <c r="C92" s="15">
        <f t="shared" si="63"/>
        <v>0</v>
      </c>
      <c r="D92" s="14"/>
      <c r="E92" s="15">
        <f>IF(ISERROR((E88-$D88)/$D88), 0, (E88-$D88)/$D88)</f>
        <v>0</v>
      </c>
      <c r="F92" s="15">
        <f t="shared" ref="F92:N94" si="64">IF(ISERROR((F88-$D88)/$D88), 0, (F88-$D88)/$D88)</f>
        <v>0</v>
      </c>
      <c r="G92" s="15">
        <f t="shared" si="64"/>
        <v>0</v>
      </c>
      <c r="H92" s="21">
        <f t="shared" ref="H92" si="65">IF(ISERROR((H88-$D88)/$D88), 0, (H88-$D88)/$D88)</f>
        <v>0</v>
      </c>
      <c r="I92" s="15">
        <f t="shared" si="64"/>
        <v>0</v>
      </c>
      <c r="J92" s="15">
        <f t="shared" si="64"/>
        <v>0</v>
      </c>
      <c r="K92" s="15">
        <f t="shared" si="64"/>
        <v>0</v>
      </c>
      <c r="L92" s="15">
        <f t="shared" si="64"/>
        <v>0</v>
      </c>
      <c r="M92" s="15">
        <f t="shared" si="64"/>
        <v>0</v>
      </c>
      <c r="N92" s="15">
        <f t="shared" si="64"/>
        <v>0</v>
      </c>
    </row>
    <row r="93" spans="1:14" x14ac:dyDescent="0.2">
      <c r="A93" s="10" t="s">
        <v>7</v>
      </c>
      <c r="B93" s="15">
        <f t="shared" ref="B93:C93" si="66">IF(ISERROR((B89-$D89)/$D89), 0, (B89-$D89)/$D89)</f>
        <v>0</v>
      </c>
      <c r="C93" s="15">
        <f t="shared" si="66"/>
        <v>0</v>
      </c>
      <c r="D93" s="14"/>
      <c r="E93" s="15">
        <f t="shared" ref="E93:J94" si="67">IF(ISERROR((E89-$D89)/$D89), 0, (E89-$D89)/$D89)</f>
        <v>0</v>
      </c>
      <c r="F93" s="15">
        <f t="shared" si="67"/>
        <v>0</v>
      </c>
      <c r="G93" s="15">
        <f t="shared" si="67"/>
        <v>0</v>
      </c>
      <c r="H93" s="21">
        <f t="shared" ref="H93" si="68">IF(ISERROR((H89-$D89)/$D89), 0, (H89-$D89)/$D89)</f>
        <v>0</v>
      </c>
      <c r="I93" s="15">
        <f t="shared" si="67"/>
        <v>0</v>
      </c>
      <c r="J93" s="15">
        <f t="shared" si="67"/>
        <v>0</v>
      </c>
      <c r="K93" s="15">
        <f t="shared" si="64"/>
        <v>0</v>
      </c>
      <c r="L93" s="15">
        <f t="shared" si="64"/>
        <v>0</v>
      </c>
      <c r="M93" s="15">
        <f t="shared" si="64"/>
        <v>0</v>
      </c>
      <c r="N93" s="15">
        <f t="shared" si="64"/>
        <v>0</v>
      </c>
    </row>
    <row r="94" spans="1:14" x14ac:dyDescent="0.2">
      <c r="A94" s="10" t="s">
        <v>8</v>
      </c>
      <c r="B94" s="15">
        <f t="shared" ref="B94:C94" si="69">IF(ISERROR((B90-$D90)/$D90), 0, (B90-$D90)/$D90)</f>
        <v>0</v>
      </c>
      <c r="C94" s="15">
        <f t="shared" si="69"/>
        <v>-1</v>
      </c>
      <c r="D94" s="14"/>
      <c r="E94" s="15">
        <f t="shared" si="67"/>
        <v>0</v>
      </c>
      <c r="F94" s="15">
        <f t="shared" si="67"/>
        <v>-1</v>
      </c>
      <c r="G94" s="15">
        <f t="shared" si="67"/>
        <v>-0.94444444444444442</v>
      </c>
      <c r="H94" s="21">
        <f t="shared" ref="H94" si="70">IF(ISERROR((H90-$D90)/$D90), 0, (H90-$D90)/$D90)</f>
        <v>0</v>
      </c>
      <c r="I94" s="15">
        <f t="shared" si="67"/>
        <v>-0.94444444444444442</v>
      </c>
      <c r="J94" s="15">
        <f t="shared" si="67"/>
        <v>-0.94444444444444442</v>
      </c>
      <c r="K94" s="15">
        <f t="shared" si="64"/>
        <v>-0.94444444444444442</v>
      </c>
      <c r="L94" s="15">
        <f t="shared" si="64"/>
        <v>-0.94444444444444442</v>
      </c>
      <c r="M94" s="15">
        <f t="shared" si="64"/>
        <v>-0.94444444444444442</v>
      </c>
      <c r="N94" s="15">
        <f t="shared" si="64"/>
        <v>-0.94444444444444442</v>
      </c>
    </row>
    <row r="95" spans="1:14" x14ac:dyDescent="0.2">
      <c r="A95" s="16"/>
    </row>
    <row r="96" spans="1:14" x14ac:dyDescent="0.2">
      <c r="A96" s="6" t="s">
        <v>19</v>
      </c>
      <c r="B96" s="7"/>
      <c r="C96" s="7"/>
      <c r="D96" s="7"/>
      <c r="E96" s="7"/>
      <c r="F96" s="7"/>
      <c r="G96" s="7"/>
      <c r="H96" s="24"/>
      <c r="I96" s="7"/>
      <c r="J96" s="7"/>
      <c r="K96" s="7"/>
      <c r="L96" s="7"/>
      <c r="M96" s="7"/>
      <c r="N96" s="7"/>
    </row>
    <row r="97" spans="1:14" x14ac:dyDescent="0.2">
      <c r="A97" s="8" t="s">
        <v>6</v>
      </c>
      <c r="B97" s="9"/>
      <c r="C97" s="9"/>
      <c r="D97" s="9"/>
      <c r="E97" s="9"/>
      <c r="F97" s="9"/>
      <c r="G97" s="9"/>
      <c r="H97" s="19"/>
      <c r="I97" s="9"/>
      <c r="J97" s="9"/>
      <c r="K97" s="9"/>
      <c r="L97" s="9"/>
      <c r="M97" s="9"/>
      <c r="N97" s="9"/>
    </row>
    <row r="98" spans="1:14" x14ac:dyDescent="0.2">
      <c r="A98" s="10" t="s">
        <v>7</v>
      </c>
      <c r="B98" s="9"/>
      <c r="C98" s="9"/>
      <c r="D98" s="9"/>
      <c r="E98" s="9"/>
      <c r="F98" s="9"/>
      <c r="G98" s="9"/>
      <c r="H98" s="19"/>
      <c r="I98" s="9"/>
      <c r="J98" s="9"/>
      <c r="K98" s="9"/>
      <c r="L98" s="9"/>
      <c r="M98" s="9"/>
      <c r="N98" s="9"/>
    </row>
    <row r="99" spans="1:14" x14ac:dyDescent="0.2">
      <c r="A99" s="10" t="s">
        <v>8</v>
      </c>
      <c r="B99" s="9"/>
      <c r="C99" s="9"/>
      <c r="D99" s="9"/>
      <c r="E99" s="9"/>
      <c r="F99" s="9"/>
      <c r="G99" s="9"/>
      <c r="H99" s="19"/>
      <c r="I99" s="9"/>
      <c r="J99" s="9"/>
      <c r="K99" s="9"/>
      <c r="L99" s="9"/>
      <c r="M99" s="9"/>
      <c r="N99" s="9"/>
    </row>
    <row r="100" spans="1:14" x14ac:dyDescent="0.2">
      <c r="A100" s="12" t="s">
        <v>10</v>
      </c>
      <c r="B100" s="13"/>
      <c r="C100" s="13"/>
      <c r="D100" s="13"/>
      <c r="E100" s="13"/>
      <c r="F100" s="13"/>
      <c r="G100" s="13"/>
      <c r="H100" s="26"/>
      <c r="I100" s="13"/>
      <c r="J100" s="13"/>
      <c r="K100" s="13"/>
      <c r="L100" s="13"/>
      <c r="M100" s="13"/>
      <c r="N100" s="13"/>
    </row>
    <row r="101" spans="1:14" x14ac:dyDescent="0.2">
      <c r="A101" s="10" t="str">
        <f>A97</f>
        <v># of Customers</v>
      </c>
      <c r="B101" s="15">
        <f t="shared" ref="B101:C101" si="71">IF(ISERROR((B97-$D97)/$D97), 0, (B97-$D97)/$D97)</f>
        <v>0</v>
      </c>
      <c r="C101" s="15">
        <f t="shared" si="71"/>
        <v>0</v>
      </c>
      <c r="D101" s="14"/>
      <c r="E101" s="15">
        <f>IF(ISERROR((E97-$D97)/$D97), 0, (E97-$D97)/$D97)</f>
        <v>0</v>
      </c>
      <c r="F101" s="15">
        <f t="shared" ref="F101:N103" si="72">IF(ISERROR((F97-$D97)/$D97), 0, (F97-$D97)/$D97)</f>
        <v>0</v>
      </c>
      <c r="G101" s="15">
        <f t="shared" si="72"/>
        <v>0</v>
      </c>
      <c r="H101" s="21">
        <f t="shared" ref="H101" si="73">IF(ISERROR((H97-$D97)/$D97), 0, (H97-$D97)/$D97)</f>
        <v>0</v>
      </c>
      <c r="I101" s="15">
        <f t="shared" si="72"/>
        <v>0</v>
      </c>
      <c r="J101" s="15">
        <f t="shared" si="72"/>
        <v>0</v>
      </c>
      <c r="K101" s="15">
        <f t="shared" si="72"/>
        <v>0</v>
      </c>
      <c r="L101" s="15">
        <f t="shared" si="72"/>
        <v>0</v>
      </c>
      <c r="M101" s="15">
        <f t="shared" si="72"/>
        <v>0</v>
      </c>
      <c r="N101" s="15">
        <f t="shared" si="72"/>
        <v>0</v>
      </c>
    </row>
    <row r="102" spans="1:14" x14ac:dyDescent="0.2">
      <c r="A102" s="10" t="s">
        <v>7</v>
      </c>
      <c r="B102" s="15">
        <f t="shared" ref="B102:C102" si="74">IF(ISERROR((B98-$D98)/$D98), 0, (B98-$D98)/$D98)</f>
        <v>0</v>
      </c>
      <c r="C102" s="15">
        <f t="shared" si="74"/>
        <v>0</v>
      </c>
      <c r="D102" s="14"/>
      <c r="E102" s="15">
        <f t="shared" ref="E102:J103" si="75">IF(ISERROR((E98-$D98)/$D98), 0, (E98-$D98)/$D98)</f>
        <v>0</v>
      </c>
      <c r="F102" s="15">
        <f t="shared" si="75"/>
        <v>0</v>
      </c>
      <c r="G102" s="15">
        <f t="shared" si="75"/>
        <v>0</v>
      </c>
      <c r="H102" s="21">
        <f t="shared" ref="H102" si="76">IF(ISERROR((H98-$D98)/$D98), 0, (H98-$D98)/$D98)</f>
        <v>0</v>
      </c>
      <c r="I102" s="15">
        <f t="shared" si="75"/>
        <v>0</v>
      </c>
      <c r="J102" s="15">
        <f t="shared" si="75"/>
        <v>0</v>
      </c>
      <c r="K102" s="15">
        <f t="shared" si="72"/>
        <v>0</v>
      </c>
      <c r="L102" s="15">
        <f t="shared" si="72"/>
        <v>0</v>
      </c>
      <c r="M102" s="15">
        <f t="shared" si="72"/>
        <v>0</v>
      </c>
      <c r="N102" s="15">
        <f t="shared" si="72"/>
        <v>0</v>
      </c>
    </row>
    <row r="103" spans="1:14" x14ac:dyDescent="0.2">
      <c r="A103" s="10" t="s">
        <v>8</v>
      </c>
      <c r="B103" s="15">
        <f t="shared" ref="B103:C103" si="77">IF(ISERROR((B99-$D99)/$D99), 0, (B99-$D99)/$D99)</f>
        <v>0</v>
      </c>
      <c r="C103" s="15">
        <f t="shared" si="77"/>
        <v>0</v>
      </c>
      <c r="D103" s="14"/>
      <c r="E103" s="15">
        <f t="shared" si="75"/>
        <v>0</v>
      </c>
      <c r="F103" s="15">
        <f t="shared" si="75"/>
        <v>0</v>
      </c>
      <c r="G103" s="15">
        <f t="shared" si="75"/>
        <v>0</v>
      </c>
      <c r="H103" s="21">
        <f t="shared" ref="H103" si="78">IF(ISERROR((H99-$D99)/$D99), 0, (H99-$D99)/$D99)</f>
        <v>0</v>
      </c>
      <c r="I103" s="15">
        <f t="shared" si="75"/>
        <v>0</v>
      </c>
      <c r="J103" s="15">
        <f t="shared" si="75"/>
        <v>0</v>
      </c>
      <c r="K103" s="15">
        <f t="shared" si="72"/>
        <v>0</v>
      </c>
      <c r="L103" s="15">
        <f t="shared" si="72"/>
        <v>0</v>
      </c>
      <c r="M103" s="15">
        <f t="shared" si="72"/>
        <v>0</v>
      </c>
      <c r="N103" s="15">
        <f t="shared" si="72"/>
        <v>0</v>
      </c>
    </row>
    <row r="104" spans="1:14" x14ac:dyDescent="0.2">
      <c r="A104" s="16"/>
      <c r="B104" s="16"/>
      <c r="C104" s="16"/>
    </row>
    <row r="106" spans="1:14" ht="18" x14ac:dyDescent="0.25">
      <c r="A106" s="17" t="s">
        <v>20</v>
      </c>
      <c r="B106" s="17"/>
      <c r="C106" s="17"/>
    </row>
    <row r="107" spans="1:14" x14ac:dyDescent="0.2">
      <c r="A107" s="10" t="s">
        <v>21</v>
      </c>
      <c r="B107" s="18">
        <f t="shared" ref="B107:C107" si="79">SUM(B16,B25,B34,B43,B52,B61,B70,B79,B88,B97)</f>
        <v>355770.91666666663</v>
      </c>
      <c r="C107" s="18">
        <f t="shared" si="79"/>
        <v>360944.58333333337</v>
      </c>
      <c r="D107" s="18">
        <f>SUM(D16,D25,D34,D43,D52,D61,D70,D79,D88,D97)</f>
        <v>366598</v>
      </c>
      <c r="E107" s="18">
        <f t="shared" ref="E107:N109" si="80">SUM(E16,E25,E34,E43,E52,E61,E70,E79,E88,E97)</f>
        <v>366643</v>
      </c>
      <c r="F107" s="18">
        <f t="shared" si="80"/>
        <v>371587</v>
      </c>
      <c r="G107" s="18">
        <f t="shared" si="80"/>
        <v>371634</v>
      </c>
      <c r="H107" s="20">
        <f t="shared" ref="H107" si="81">SUM(H16,H25,H34,H43,H52,H61,H70,H79,H88,H97)</f>
        <v>375986</v>
      </c>
      <c r="I107" s="18">
        <f t="shared" si="80"/>
        <v>380132</v>
      </c>
      <c r="J107" s="18">
        <f t="shared" si="80"/>
        <v>384288</v>
      </c>
      <c r="K107" s="18">
        <f t="shared" si="80"/>
        <v>388388</v>
      </c>
      <c r="L107" s="18">
        <f t="shared" si="80"/>
        <v>392459</v>
      </c>
      <c r="M107" s="18">
        <f t="shared" si="80"/>
        <v>396489</v>
      </c>
      <c r="N107" s="18">
        <f t="shared" si="80"/>
        <v>400466</v>
      </c>
    </row>
    <row r="108" spans="1:14" x14ac:dyDescent="0.2">
      <c r="A108" s="10" t="s">
        <v>7</v>
      </c>
      <c r="B108" s="18">
        <f t="shared" ref="B108:C108" si="82">SUM(B17,B26,B35,B44,B53,B62,B71,B80,B89,B98)</f>
        <v>7596923233</v>
      </c>
      <c r="C108" s="18">
        <f t="shared" si="82"/>
        <v>7585065267</v>
      </c>
      <c r="D108" s="18">
        <f t="shared" ref="D108:J109" si="83">SUM(D17,D26,D35,D44,D53,D62,D71,D80,D89,D98)</f>
        <v>7670964584.4699993</v>
      </c>
      <c r="E108" s="18">
        <f t="shared" si="83"/>
        <v>7560880894</v>
      </c>
      <c r="F108" s="18">
        <f t="shared" si="83"/>
        <v>7506668020</v>
      </c>
      <c r="G108" s="18">
        <f t="shared" si="83"/>
        <v>7487624000</v>
      </c>
      <c r="H108" s="20">
        <f t="shared" ref="H108" si="84">SUM(H17,H26,H35,H44,H53,H62,H71,H80,H89,H98)</f>
        <v>7460113344</v>
      </c>
      <c r="I108" s="18">
        <f t="shared" si="83"/>
        <v>7460172000</v>
      </c>
      <c r="J108" s="18">
        <f t="shared" si="83"/>
        <v>7440624000</v>
      </c>
      <c r="K108" s="18">
        <f t="shared" si="80"/>
        <v>7379605000</v>
      </c>
      <c r="L108" s="18">
        <f t="shared" si="80"/>
        <v>7365924000</v>
      </c>
      <c r="M108" s="18">
        <f t="shared" si="80"/>
        <v>7363950000</v>
      </c>
      <c r="N108" s="18">
        <f t="shared" si="80"/>
        <v>7364222000</v>
      </c>
    </row>
    <row r="109" spans="1:14" x14ac:dyDescent="0.2">
      <c r="A109" s="10" t="s">
        <v>22</v>
      </c>
      <c r="B109" s="18">
        <f t="shared" ref="B109:C109" si="85">SUM(B18,B27,B36,B45,B54,B63,B72,B81,B90,B99)</f>
        <v>10273834.988300001</v>
      </c>
      <c r="C109" s="18">
        <f t="shared" si="85"/>
        <v>10306788.043299999</v>
      </c>
      <c r="D109" s="18">
        <f t="shared" si="83"/>
        <v>10519700</v>
      </c>
      <c r="E109" s="18">
        <f t="shared" si="83"/>
        <v>10362329.937399998</v>
      </c>
      <c r="F109" s="18">
        <f t="shared" si="83"/>
        <v>10241701.021199999</v>
      </c>
      <c r="G109" s="18">
        <f t="shared" si="83"/>
        <v>10211645.816799998</v>
      </c>
      <c r="H109" s="20">
        <f t="shared" ref="H109" si="86">SUM(H18,H27,H36,H45,H54,H63,H72,H81,H90,H99)</f>
        <v>10142150.199999999</v>
      </c>
      <c r="I109" s="18">
        <f t="shared" si="83"/>
        <v>10206132</v>
      </c>
      <c r="J109" s="18">
        <f t="shared" si="83"/>
        <v>10163150</v>
      </c>
      <c r="K109" s="18">
        <f t="shared" si="80"/>
        <v>10042088</v>
      </c>
      <c r="L109" s="18">
        <f t="shared" si="80"/>
        <v>9956372</v>
      </c>
      <c r="M109" s="18">
        <f t="shared" si="80"/>
        <v>9891354</v>
      </c>
      <c r="N109" s="18">
        <f t="shared" si="80"/>
        <v>9837643</v>
      </c>
    </row>
    <row r="111" spans="1:14" ht="18" x14ac:dyDescent="0.25">
      <c r="A111" s="17" t="s">
        <v>23</v>
      </c>
      <c r="B111" s="17"/>
      <c r="C111" s="17"/>
    </row>
    <row r="112" spans="1:14" x14ac:dyDescent="0.2">
      <c r="A112" s="10" t="s">
        <v>21</v>
      </c>
      <c r="B112" s="15">
        <f t="shared" ref="B112:C112" si="87">IF(ISERROR((B107-$D107)/$D107), 0, (B107-$D107)/$D107)</f>
        <v>-2.9533939992398683E-2</v>
      </c>
      <c r="C112" s="15">
        <f t="shared" si="87"/>
        <v>-1.5421297079271102E-2</v>
      </c>
      <c r="D112" s="14"/>
      <c r="E112" s="15">
        <f t="shared" ref="E112:N114" si="88">IF(ISERROR((E107-$D107)/$D107), 0, (E107-$D107)/$D107)</f>
        <v>1.2275026050333063E-4</v>
      </c>
      <c r="F112" s="15">
        <f t="shared" si="88"/>
        <v>1.3608912214469256E-2</v>
      </c>
      <c r="G112" s="15">
        <f t="shared" si="88"/>
        <v>1.3737118042106066E-2</v>
      </c>
      <c r="H112" s="21">
        <f t="shared" ref="H112" si="89">IF(ISERROR((H107-$D107)/$D107), 0, (H107-$D107)/$D107)</f>
        <v>2.5608432124561507E-2</v>
      </c>
      <c r="I112" s="15">
        <f t="shared" si="88"/>
        <v>3.6917822792268372E-2</v>
      </c>
      <c r="J112" s="15">
        <f t="shared" si="88"/>
        <v>4.8254491295642639E-2</v>
      </c>
      <c r="K112" s="15">
        <f t="shared" si="88"/>
        <v>5.9438403919279431E-2</v>
      </c>
      <c r="L112" s="15">
        <f t="shared" si="88"/>
        <v>7.0543210819480742E-2</v>
      </c>
      <c r="M112" s="15">
        <f t="shared" si="88"/>
        <v>8.1536178593445682E-2</v>
      </c>
      <c r="N112" s="15">
        <f t="shared" si="88"/>
        <v>9.2384573838373368E-2</v>
      </c>
    </row>
    <row r="113" spans="1:14" x14ac:dyDescent="0.2">
      <c r="A113" s="10" t="s">
        <v>7</v>
      </c>
      <c r="B113" s="15">
        <f t="shared" ref="B113:C113" si="90">IF(ISERROR((B108-$D108)/$D108), 0, (B108-$D108)/$D108)</f>
        <v>-9.6521566036033221E-3</v>
      </c>
      <c r="C113" s="15">
        <f t="shared" si="90"/>
        <v>-1.1197981234837659E-2</v>
      </c>
      <c r="D113" s="14"/>
      <c r="E113" s="15">
        <f t="shared" si="88"/>
        <v>-1.4350697263400962E-2</v>
      </c>
      <c r="F113" s="15">
        <f t="shared" si="88"/>
        <v>-2.1417979793912821E-2</v>
      </c>
      <c r="G113" s="15">
        <f t="shared" si="88"/>
        <v>-2.39005906559881E-2</v>
      </c>
      <c r="H113" s="21">
        <f t="shared" ref="H113" si="91">IF(ISERROR((H108-$D108)/$D108), 0, (H108-$D108)/$D108)</f>
        <v>-2.748692659810623E-2</v>
      </c>
      <c r="I113" s="15">
        <f t="shared" si="88"/>
        <v>-2.7479280102107699E-2</v>
      </c>
      <c r="J113" s="15">
        <f t="shared" si="88"/>
        <v>-3.0027590654808631E-2</v>
      </c>
      <c r="K113" s="15">
        <f t="shared" si="88"/>
        <v>-3.7982131355405006E-2</v>
      </c>
      <c r="L113" s="15">
        <f t="shared" si="88"/>
        <v>-3.9765609801870196E-2</v>
      </c>
      <c r="M113" s="15">
        <f t="shared" si="88"/>
        <v>-4.0022943801820657E-2</v>
      </c>
      <c r="N113" s="15">
        <f t="shared" si="88"/>
        <v>-3.9987485418848757E-2</v>
      </c>
    </row>
    <row r="114" spans="1:14" x14ac:dyDescent="0.2">
      <c r="A114" s="10" t="s">
        <v>22</v>
      </c>
      <c r="B114" s="15">
        <f t="shared" ref="B114:C114" si="92">IF(ISERROR((B109-$D109)/$D109), 0, (B109-$D109)/$D109)</f>
        <v>-2.3371865328859071E-2</v>
      </c>
      <c r="C114" s="15">
        <f t="shared" si="92"/>
        <v>-2.023935632194843E-2</v>
      </c>
      <c r="D114" s="14"/>
      <c r="E114" s="15">
        <f t="shared" si="88"/>
        <v>-1.4959558029221526E-2</v>
      </c>
      <c r="F114" s="15">
        <f t="shared" si="88"/>
        <v>-2.6426512048822744E-2</v>
      </c>
      <c r="G114" s="15">
        <f t="shared" si="88"/>
        <v>-2.9283552116505386E-2</v>
      </c>
      <c r="H114" s="21">
        <f t="shared" ref="H114" si="93">IF(ISERROR((H109-$D109)/$D109), 0, (H109-$D109)/$D109)</f>
        <v>-3.5889787731589372E-2</v>
      </c>
      <c r="I114" s="15">
        <f t="shared" si="88"/>
        <v>-2.9807694135764329E-2</v>
      </c>
      <c r="J114" s="15">
        <f t="shared" si="88"/>
        <v>-3.3893552097493278E-2</v>
      </c>
      <c r="K114" s="15">
        <f t="shared" si="88"/>
        <v>-4.5401674952707777E-2</v>
      </c>
      <c r="L114" s="15">
        <f t="shared" si="88"/>
        <v>-5.3549816059393331E-2</v>
      </c>
      <c r="M114" s="15">
        <f t="shared" si="88"/>
        <v>-5.973041056303887E-2</v>
      </c>
      <c r="N114" s="15">
        <f t="shared" si="88"/>
        <v>-6.4836164529406728E-2</v>
      </c>
    </row>
    <row r="116" spans="1:14" ht="18" x14ac:dyDescent="0.25">
      <c r="A116" s="17" t="s">
        <v>24</v>
      </c>
      <c r="I116" s="22" t="s">
        <v>35</v>
      </c>
    </row>
    <row r="117" spans="1:14" x14ac:dyDescent="0.2">
      <c r="A117" s="10" t="s">
        <v>21</v>
      </c>
      <c r="B117" s="15">
        <f t="shared" ref="B117:C117" si="94">IF(ISERROR((B107-A107)/A107), 0, (B107-A107)/A107)</f>
        <v>0</v>
      </c>
      <c r="C117" s="15">
        <f t="shared" si="94"/>
        <v>1.4542129286847023E-2</v>
      </c>
      <c r="D117" s="14"/>
      <c r="E117" s="15">
        <f t="shared" ref="E117:F119" si="95">IF(ISERROR((E107-D107)/D107), 0, (E107-D107)/D107)</f>
        <v>1.2275026050333063E-4</v>
      </c>
      <c r="F117" s="15">
        <f t="shared" si="95"/>
        <v>1.3484506727252396E-2</v>
      </c>
      <c r="G117" s="15">
        <f t="shared" ref="G117:N119" si="96">IF(ISERROR((G107-F107)/F107), 0, (G107-F107)/F107)</f>
        <v>1.2648451102971846E-4</v>
      </c>
      <c r="H117" s="21">
        <f t="shared" ref="H117:I119" si="97">IF(ISERROR((H107-F107)/F107), 0, (H107-F107)/F107)</f>
        <v>1.1838412000419822E-2</v>
      </c>
      <c r="I117" s="15">
        <f t="shared" si="97"/>
        <v>2.2866583789427231E-2</v>
      </c>
      <c r="J117" s="15">
        <f t="shared" si="96"/>
        <v>1.0933044310923574E-2</v>
      </c>
      <c r="K117" s="15">
        <f t="shared" si="96"/>
        <v>1.066908152219169E-2</v>
      </c>
      <c r="L117" s="15">
        <f t="shared" si="96"/>
        <v>1.0481786254982131E-2</v>
      </c>
      <c r="M117" s="15">
        <f t="shared" si="96"/>
        <v>1.0268588565939372E-2</v>
      </c>
      <c r="N117" s="15">
        <f t="shared" si="96"/>
        <v>1.0030543091989941E-2</v>
      </c>
    </row>
    <row r="118" spans="1:14" x14ac:dyDescent="0.2">
      <c r="A118" s="10" t="s">
        <v>7</v>
      </c>
      <c r="B118" s="15">
        <f t="shared" ref="B118:C118" si="98">IF(ISERROR((B108-A108)/A108), 0, (B108-A108)/A108)</f>
        <v>0</v>
      </c>
      <c r="C118" s="15">
        <f t="shared" si="98"/>
        <v>-1.5608905916661908E-3</v>
      </c>
      <c r="D118" s="14"/>
      <c r="E118" s="15">
        <f t="shared" si="95"/>
        <v>-1.4350697263400962E-2</v>
      </c>
      <c r="F118" s="15">
        <f t="shared" si="95"/>
        <v>-7.1701796073816056E-3</v>
      </c>
      <c r="G118" s="15">
        <f t="shared" si="96"/>
        <v>-2.536947144759973E-3</v>
      </c>
      <c r="H118" s="21">
        <f t="shared" si="97"/>
        <v>-6.2017763241913023E-3</v>
      </c>
      <c r="I118" s="15">
        <f t="shared" si="97"/>
        <v>-3.6663165778623497E-3</v>
      </c>
      <c r="J118" s="15">
        <f t="shared" si="96"/>
        <v>-2.6203149203530428E-3</v>
      </c>
      <c r="K118" s="15">
        <f t="shared" si="96"/>
        <v>-8.2007906863725416E-3</v>
      </c>
      <c r="L118" s="15">
        <f t="shared" si="96"/>
        <v>-1.8538932639348582E-3</v>
      </c>
      <c r="M118" s="15">
        <f t="shared" si="96"/>
        <v>-2.6799081825986803E-4</v>
      </c>
      <c r="N118" s="15">
        <f t="shared" si="96"/>
        <v>3.6936698375192664E-5</v>
      </c>
    </row>
    <row r="119" spans="1:14" x14ac:dyDescent="0.2">
      <c r="A119" s="10" t="s">
        <v>22</v>
      </c>
      <c r="B119" s="15">
        <f t="shared" ref="B119:C119" si="99">IF(ISERROR((B109-A109)/A109), 0, (B109-A109)/A109)</f>
        <v>0</v>
      </c>
      <c r="C119" s="15">
        <f t="shared" si="99"/>
        <v>3.2074736490828671E-3</v>
      </c>
      <c r="D119" s="14"/>
      <c r="E119" s="15">
        <f t="shared" si="95"/>
        <v>-1.4959558029221526E-2</v>
      </c>
      <c r="F119" s="15">
        <f t="shared" si="95"/>
        <v>-1.1641099726483502E-2</v>
      </c>
      <c r="G119" s="15">
        <f t="shared" si="96"/>
        <v>-2.9345910740596476E-3</v>
      </c>
      <c r="H119" s="21">
        <f t="shared" si="97"/>
        <v>-9.7201452174724735E-3</v>
      </c>
      <c r="I119" s="15">
        <f t="shared" si="97"/>
        <v>-5.3995378403421128E-4</v>
      </c>
      <c r="J119" s="15">
        <f t="shared" si="96"/>
        <v>-4.2113897801831293E-3</v>
      </c>
      <c r="K119" s="15">
        <f t="shared" si="96"/>
        <v>-1.1911858036140369E-2</v>
      </c>
      <c r="L119" s="15">
        <f t="shared" si="96"/>
        <v>-8.5356750508459988E-3</v>
      </c>
      <c r="M119" s="15">
        <f t="shared" si="96"/>
        <v>-6.5302903507422185E-3</v>
      </c>
      <c r="N119" s="15">
        <f t="shared" si="96"/>
        <v>-5.4300958190354933E-3</v>
      </c>
    </row>
    <row r="121" spans="1:14" x14ac:dyDescent="0.2">
      <c r="I121" s="22" t="s">
        <v>36</v>
      </c>
    </row>
    <row r="122" spans="1:14" x14ac:dyDescent="0.2">
      <c r="I122" s="21">
        <f>IF(ISERROR((I107-H107)/H107), 0, (I107-H107)/H107)</f>
        <v>1.1027006324703579E-2</v>
      </c>
    </row>
    <row r="123" spans="1:14" x14ac:dyDescent="0.2">
      <c r="I123" s="21">
        <f t="shared" ref="I123:I124" si="100">IF(ISERROR((I108-H108)/H108), 0, (I108-H108)/H108)</f>
        <v>7.862615123291081E-6</v>
      </c>
    </row>
    <row r="124" spans="1:14" x14ac:dyDescent="0.2">
      <c r="I124" s="21">
        <f t="shared" si="100"/>
        <v>6.3085044826096887E-3</v>
      </c>
    </row>
  </sheetData>
  <mergeCells count="4">
    <mergeCell ref="A9:J9"/>
    <mergeCell ref="A10:J10"/>
    <mergeCell ref="E90:F90"/>
    <mergeCell ref="B90:C90"/>
  </mergeCells>
  <dataValidations count="1">
    <dataValidation type="list" allowBlank="1" showInputMessage="1" showErrorMessage="1" promptTitle="Customers/connections" prompt="Select &quot;# of Customers&quot; or &quot;# of Connections&quot; from drop-down list." sqref="A25 A43 A16 A34 A70:C70 A61:C61 A79 A52:C52 A88 A97">
      <formula1>"# of Customers, # of Connections"</formula1>
    </dataValidation>
  </dataValidations>
  <pageMargins left="0.70866141732283472" right="0.70866141732283472" top="0.74803149606299213" bottom="0.74803149606299213" header="0.31496062992125984" footer="0.31496062992125984"/>
  <pageSetup scale="3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4"/>
  <sheetViews>
    <sheetView showGridLines="0" tabSelected="1" view="pageBreakPreview" zoomScale="60" zoomScaleNormal="100" workbookViewId="0">
      <pane xSplit="1" ySplit="15" topLeftCell="B16" activePane="bottomRight" state="frozen"/>
      <selection pane="topRight" activeCell="B1" sqref="B1"/>
      <selection pane="bottomLeft" activeCell="A16" sqref="A16"/>
      <selection pane="bottomRight" activeCell="G3" sqref="G3"/>
    </sheetView>
  </sheetViews>
  <sheetFormatPr defaultRowHeight="12.75" x14ac:dyDescent="0.2"/>
  <cols>
    <col min="1" max="1" width="25.85546875" customWidth="1"/>
    <col min="2" max="3" width="17.5703125" customWidth="1"/>
    <col min="4" max="12" width="16" customWidth="1"/>
  </cols>
  <sheetData>
    <row r="1" spans="1:12" x14ac:dyDescent="0.2">
      <c r="I1" s="1"/>
    </row>
    <row r="9" spans="1:12" ht="18" x14ac:dyDescent="0.25">
      <c r="A9" s="27"/>
      <c r="B9" s="27"/>
      <c r="C9" s="27"/>
      <c r="D9" s="27"/>
      <c r="E9" s="27"/>
      <c r="F9" s="27"/>
      <c r="G9" s="27"/>
      <c r="H9" s="27"/>
      <c r="I9" s="2"/>
      <c r="J9" s="2"/>
    </row>
    <row r="10" spans="1:12" ht="18" x14ac:dyDescent="0.25">
      <c r="A10" s="27" t="s">
        <v>30</v>
      </c>
      <c r="B10" s="27"/>
      <c r="C10" s="27"/>
      <c r="D10" s="27"/>
      <c r="E10" s="27"/>
      <c r="F10" s="27"/>
      <c r="G10" s="27"/>
      <c r="H10" s="27"/>
      <c r="I10" s="2"/>
      <c r="J10" s="2"/>
    </row>
    <row r="12" spans="1:12" x14ac:dyDescent="0.2">
      <c r="A12" s="3" t="s">
        <v>0</v>
      </c>
      <c r="B12" s="3"/>
      <c r="C12" s="3"/>
    </row>
    <row r="14" spans="1:12" ht="38.25" x14ac:dyDescent="0.2">
      <c r="A14" s="4"/>
      <c r="B14" s="5" t="s">
        <v>32</v>
      </c>
      <c r="C14" s="5" t="s">
        <v>31</v>
      </c>
      <c r="D14" s="5" t="s">
        <v>25</v>
      </c>
      <c r="E14" s="5" t="s">
        <v>26</v>
      </c>
      <c r="F14" s="5" t="s">
        <v>28</v>
      </c>
      <c r="G14" s="5" t="str">
        <f>RebaseYear+3&amp;" Bridge"</f>
        <v>2015 Bridge</v>
      </c>
      <c r="H14" s="5" t="str">
        <f>RebaseYear+4 &amp;" Test"</f>
        <v>2016 Test</v>
      </c>
      <c r="I14" s="5" t="s">
        <v>1</v>
      </c>
      <c r="J14" s="5" t="s">
        <v>2</v>
      </c>
      <c r="K14" s="5" t="s">
        <v>3</v>
      </c>
      <c r="L14" s="5" t="s">
        <v>4</v>
      </c>
    </row>
    <row r="15" spans="1:12" x14ac:dyDescent="0.2">
      <c r="A15" s="6" t="s">
        <v>5</v>
      </c>
      <c r="B15" s="7"/>
      <c r="C15" s="7"/>
      <c r="D15" s="7"/>
      <c r="E15" s="7"/>
      <c r="F15" s="7"/>
      <c r="G15" s="7"/>
      <c r="H15" s="7"/>
      <c r="I15" s="7"/>
      <c r="J15" s="7"/>
      <c r="K15" s="7"/>
      <c r="L15" s="7"/>
    </row>
    <row r="16" spans="1:12" x14ac:dyDescent="0.2">
      <c r="A16" s="8" t="s">
        <v>6</v>
      </c>
      <c r="B16" s="9">
        <v>271602.75</v>
      </c>
      <c r="C16" s="9">
        <v>275966.41666666669</v>
      </c>
      <c r="D16" s="9">
        <v>280254</v>
      </c>
      <c r="E16" s="9">
        <v>284964</v>
      </c>
      <c r="F16" s="9">
        <v>284296</v>
      </c>
      <c r="G16" s="9">
        <v>293366</v>
      </c>
      <c r="H16" s="9">
        <v>297343</v>
      </c>
      <c r="I16" s="9">
        <v>301258</v>
      </c>
      <c r="J16" s="9">
        <v>305144</v>
      </c>
      <c r="K16" s="9">
        <v>308990</v>
      </c>
      <c r="L16" s="9">
        <v>312786</v>
      </c>
    </row>
    <row r="17" spans="1:12" x14ac:dyDescent="0.2">
      <c r="A17" s="10" t="s">
        <v>7</v>
      </c>
      <c r="B17" s="9">
        <f>2267082*1000</f>
        <v>2267082000</v>
      </c>
      <c r="C17" s="9">
        <f>2249645*1000</f>
        <v>2249645000</v>
      </c>
      <c r="D17" s="9">
        <f>2255121*1000</f>
        <v>2255121000</v>
      </c>
      <c r="E17" s="9">
        <f>2252988*1000</f>
        <v>2252988000</v>
      </c>
      <c r="F17" s="9">
        <f>2267127*1000</f>
        <v>2267127000</v>
      </c>
      <c r="G17" s="9">
        <v>2233419000</v>
      </c>
      <c r="H17" s="9">
        <f>+'[7]Summary Totals (2)'!B11*1000</f>
        <v>2216045000</v>
      </c>
      <c r="I17" s="9">
        <f>+'[7]Summary Totals (2)'!C11*1000</f>
        <v>2198259000</v>
      </c>
      <c r="J17" s="9">
        <f>+'[7]Summary Totals (2)'!D11*1000</f>
        <v>2206411000</v>
      </c>
      <c r="K17" s="9">
        <f>+'[7]Summary Totals (2)'!E11*1000</f>
        <v>2214984000</v>
      </c>
      <c r="L17" s="9">
        <f>+'[7]Summary Totals (2)'!F11*1000</f>
        <v>2217628000</v>
      </c>
    </row>
    <row r="18" spans="1:12" x14ac:dyDescent="0.2">
      <c r="A18" s="10" t="s">
        <v>8</v>
      </c>
      <c r="B18" s="11" t="s">
        <v>9</v>
      </c>
      <c r="C18" s="11" t="s">
        <v>9</v>
      </c>
      <c r="D18" s="11" t="s">
        <v>9</v>
      </c>
      <c r="E18" s="11" t="s">
        <v>9</v>
      </c>
      <c r="F18" s="11" t="s">
        <v>9</v>
      </c>
      <c r="G18" s="11" t="s">
        <v>9</v>
      </c>
      <c r="H18" s="11" t="s">
        <v>9</v>
      </c>
      <c r="I18" s="11" t="s">
        <v>9</v>
      </c>
      <c r="J18" s="11" t="s">
        <v>9</v>
      </c>
      <c r="K18" s="11" t="s">
        <v>9</v>
      </c>
      <c r="L18" s="11" t="s">
        <v>9</v>
      </c>
    </row>
    <row r="19" spans="1:12" x14ac:dyDescent="0.2">
      <c r="A19" s="12" t="s">
        <v>10</v>
      </c>
      <c r="B19" s="13"/>
      <c r="C19" s="13"/>
      <c r="D19" s="13"/>
      <c r="E19" s="13"/>
      <c r="F19" s="13"/>
      <c r="G19" s="13"/>
      <c r="H19" s="13"/>
      <c r="I19" s="13"/>
      <c r="J19" s="13"/>
      <c r="K19" s="13"/>
      <c r="L19" s="13"/>
    </row>
    <row r="20" spans="1:12" x14ac:dyDescent="0.2">
      <c r="A20" s="10" t="str">
        <f>A16</f>
        <v># of Customers</v>
      </c>
      <c r="B20" s="15"/>
      <c r="C20" s="15">
        <f>IF(ISERROR((C16-B16)/B16), 0, (C16-B16)/B16)</f>
        <v>1.6066356716442253E-2</v>
      </c>
      <c r="D20" s="15">
        <f t="shared" ref="D20:L20" si="0">IF(ISERROR((D16-C16)/C16), 0, (D16-C16)/C16)</f>
        <v>1.5536612697740626E-2</v>
      </c>
      <c r="E20" s="15">
        <f t="shared" si="0"/>
        <v>1.6806182962598216E-2</v>
      </c>
      <c r="F20" s="15">
        <f t="shared" si="0"/>
        <v>-2.3441557530073974E-3</v>
      </c>
      <c r="G20" s="15">
        <f t="shared" si="0"/>
        <v>3.1903368320342178E-2</v>
      </c>
      <c r="H20" s="15">
        <f t="shared" si="0"/>
        <v>1.3556444850459835E-2</v>
      </c>
      <c r="I20" s="15">
        <f t="shared" si="0"/>
        <v>1.3166612296237007E-2</v>
      </c>
      <c r="J20" s="15">
        <f t="shared" si="0"/>
        <v>1.2899242509742479E-2</v>
      </c>
      <c r="K20" s="15">
        <f t="shared" si="0"/>
        <v>1.2603885378706447E-2</v>
      </c>
      <c r="L20" s="15">
        <f t="shared" si="0"/>
        <v>1.2285187222887472E-2</v>
      </c>
    </row>
    <row r="21" spans="1:12" x14ac:dyDescent="0.2">
      <c r="A21" s="10" t="s">
        <v>7</v>
      </c>
      <c r="B21" s="15"/>
      <c r="C21" s="15">
        <f>IF(ISERROR((C17-B17)/B17), 0, (C17-B17)/B17)</f>
        <v>-7.6913847844939003E-3</v>
      </c>
      <c r="D21" s="15">
        <f t="shared" ref="D21:L21" si="1">IF(ISERROR((D17-C17)/C17), 0, (D17-C17)/C17)</f>
        <v>2.4341618344227646E-3</v>
      </c>
      <c r="E21" s="15">
        <f t="shared" si="1"/>
        <v>-9.4584725165523266E-4</v>
      </c>
      <c r="F21" s="15">
        <f t="shared" si="1"/>
        <v>6.2756659156639983E-3</v>
      </c>
      <c r="G21" s="15">
        <f t="shared" si="1"/>
        <v>-1.48681569228367E-2</v>
      </c>
      <c r="H21" s="15">
        <f t="shared" si="1"/>
        <v>-7.7791045925551814E-3</v>
      </c>
      <c r="I21" s="15">
        <f t="shared" si="1"/>
        <v>-8.0260103021373656E-3</v>
      </c>
      <c r="J21" s="15">
        <f t="shared" si="1"/>
        <v>3.7083892298405237E-3</v>
      </c>
      <c r="K21" s="15">
        <f t="shared" si="1"/>
        <v>3.8854954947197054E-3</v>
      </c>
      <c r="L21" s="15">
        <f t="shared" si="1"/>
        <v>1.1936880808168366E-3</v>
      </c>
    </row>
    <row r="22" spans="1:12" x14ac:dyDescent="0.2">
      <c r="A22" s="10" t="s">
        <v>8</v>
      </c>
      <c r="B22" s="15"/>
      <c r="C22" s="15">
        <f>IF(ISERROR((C18-B18)/B18), 0, (C18-B18)/B18)</f>
        <v>0</v>
      </c>
      <c r="D22" s="15">
        <f t="shared" ref="D22:L22" si="2">IF(ISERROR((D18-C18)/C18), 0, (D18-C18)/C18)</f>
        <v>0</v>
      </c>
      <c r="E22" s="15">
        <f t="shared" si="2"/>
        <v>0</v>
      </c>
      <c r="F22" s="15">
        <f t="shared" si="2"/>
        <v>0</v>
      </c>
      <c r="G22" s="15">
        <f t="shared" si="2"/>
        <v>0</v>
      </c>
      <c r="H22" s="15">
        <f t="shared" si="2"/>
        <v>0</v>
      </c>
      <c r="I22" s="15">
        <f t="shared" si="2"/>
        <v>0</v>
      </c>
      <c r="J22" s="15">
        <f t="shared" si="2"/>
        <v>0</v>
      </c>
      <c r="K22" s="15">
        <f t="shared" si="2"/>
        <v>0</v>
      </c>
      <c r="L22" s="15">
        <f t="shared" si="2"/>
        <v>0</v>
      </c>
    </row>
    <row r="23" spans="1:12" x14ac:dyDescent="0.2">
      <c r="A23" s="16"/>
    </row>
    <row r="24" spans="1:12" x14ac:dyDescent="0.2">
      <c r="A24" s="6" t="s">
        <v>11</v>
      </c>
      <c r="B24" s="7"/>
      <c r="C24" s="7"/>
      <c r="D24" s="7"/>
      <c r="E24" s="7"/>
      <c r="F24" s="7"/>
      <c r="G24" s="7"/>
      <c r="H24" s="7"/>
      <c r="I24" s="7"/>
      <c r="J24" s="7"/>
      <c r="K24" s="7"/>
      <c r="L24" s="7"/>
    </row>
    <row r="25" spans="1:12" x14ac:dyDescent="0.2">
      <c r="A25" s="8" t="s">
        <v>6</v>
      </c>
      <c r="B25" s="9">
        <v>23434.333333333332</v>
      </c>
      <c r="C25" s="9">
        <v>23616.416666666668</v>
      </c>
      <c r="D25" s="9">
        <v>23767</v>
      </c>
      <c r="E25" s="9">
        <v>23936</v>
      </c>
      <c r="F25" s="9">
        <v>23817</v>
      </c>
      <c r="G25" s="9">
        <v>24099</v>
      </c>
      <c r="H25" s="9">
        <v>24512</v>
      </c>
      <c r="I25" s="9">
        <v>24626</v>
      </c>
      <c r="J25" s="9">
        <v>24739</v>
      </c>
      <c r="K25" s="9">
        <v>24850</v>
      </c>
      <c r="L25" s="9">
        <v>24959</v>
      </c>
    </row>
    <row r="26" spans="1:12" x14ac:dyDescent="0.2">
      <c r="A26" s="10" t="s">
        <v>7</v>
      </c>
      <c r="B26" s="9">
        <f>731617*1000</f>
        <v>731617000</v>
      </c>
      <c r="C26" s="9">
        <f>723597*1000</f>
        <v>723597000</v>
      </c>
      <c r="D26" s="9">
        <f>719380*1000</f>
        <v>719380000</v>
      </c>
      <c r="E26" s="9">
        <f>721817*1000</f>
        <v>721817000</v>
      </c>
      <c r="F26" s="9">
        <f>707782*1000</f>
        <v>707782000</v>
      </c>
      <c r="G26" s="9">
        <v>705279000</v>
      </c>
      <c r="H26" s="9">
        <v>726360000</v>
      </c>
      <c r="I26" s="9">
        <v>716896000</v>
      </c>
      <c r="J26" s="9">
        <v>709791000</v>
      </c>
      <c r="K26" s="9">
        <v>704193000</v>
      </c>
      <c r="L26" s="9">
        <v>699744000</v>
      </c>
    </row>
    <row r="27" spans="1:12" x14ac:dyDescent="0.2">
      <c r="A27" s="10" t="s">
        <v>8</v>
      </c>
      <c r="B27" s="11" t="s">
        <v>9</v>
      </c>
      <c r="C27" s="11" t="s">
        <v>9</v>
      </c>
      <c r="D27" s="11" t="s">
        <v>9</v>
      </c>
      <c r="E27" s="11" t="s">
        <v>9</v>
      </c>
      <c r="F27" s="11" t="s">
        <v>9</v>
      </c>
      <c r="G27" s="11" t="s">
        <v>9</v>
      </c>
      <c r="H27" s="11" t="s">
        <v>9</v>
      </c>
      <c r="I27" s="11" t="s">
        <v>9</v>
      </c>
      <c r="J27" s="11" t="s">
        <v>9</v>
      </c>
      <c r="K27" s="11" t="s">
        <v>9</v>
      </c>
      <c r="L27" s="11" t="s">
        <v>9</v>
      </c>
    </row>
    <row r="28" spans="1:12" x14ac:dyDescent="0.2">
      <c r="A28" s="12" t="s">
        <v>10</v>
      </c>
      <c r="B28" s="13"/>
      <c r="C28" s="13"/>
      <c r="D28" s="13"/>
      <c r="E28" s="13"/>
      <c r="F28" s="13"/>
      <c r="G28" s="13"/>
      <c r="H28" s="13"/>
      <c r="I28" s="13"/>
      <c r="J28" s="13"/>
      <c r="K28" s="13"/>
      <c r="L28" s="13"/>
    </row>
    <row r="29" spans="1:12" x14ac:dyDescent="0.2">
      <c r="A29" s="10" t="str">
        <f>A25</f>
        <v># of Customers</v>
      </c>
      <c r="B29" s="15"/>
      <c r="C29" s="15">
        <f>IF(ISERROR((C25-B25)/B25), 0, (C25-B25)/B25)</f>
        <v>7.7699386939391957E-3</v>
      </c>
      <c r="D29" s="15">
        <f t="shared" ref="D29:L29" si="3">IF(ISERROR((D25-C25)/C25), 0, (D25-C25)/C25)</f>
        <v>6.3762142859662783E-3</v>
      </c>
      <c r="E29" s="15">
        <f t="shared" si="3"/>
        <v>7.1106997096814914E-3</v>
      </c>
      <c r="F29" s="15">
        <f t="shared" si="3"/>
        <v>-4.971590909090909E-3</v>
      </c>
      <c r="G29" s="15">
        <f t="shared" si="3"/>
        <v>1.1840282151404459E-2</v>
      </c>
      <c r="H29" s="15">
        <f t="shared" si="3"/>
        <v>1.7137640565998591E-2</v>
      </c>
      <c r="I29" s="15">
        <f t="shared" si="3"/>
        <v>4.6507832898172322E-3</v>
      </c>
      <c r="J29" s="15">
        <f t="shared" si="3"/>
        <v>4.5886461463493866E-3</v>
      </c>
      <c r="K29" s="15">
        <f t="shared" si="3"/>
        <v>4.4868426371316543E-3</v>
      </c>
      <c r="L29" s="15">
        <f t="shared" si="3"/>
        <v>4.3863179074446678E-3</v>
      </c>
    </row>
    <row r="30" spans="1:12" x14ac:dyDescent="0.2">
      <c r="A30" s="10" t="s">
        <v>7</v>
      </c>
      <c r="B30" s="15"/>
      <c r="C30" s="15">
        <f>IF(ISERROR((C26-B26)/B26), 0, (C26-B26)/B26)</f>
        <v>-1.0962019745303895E-2</v>
      </c>
      <c r="D30" s="15">
        <f t="shared" ref="D30:L30" si="4">IF(ISERROR((D26-C26)/C26), 0, (D26-C26)/C26)</f>
        <v>-5.8278295791718317E-3</v>
      </c>
      <c r="E30" s="15">
        <f t="shared" si="4"/>
        <v>3.3876393561122079E-3</v>
      </c>
      <c r="F30" s="15">
        <f t="shared" si="4"/>
        <v>-1.9443986495191995E-2</v>
      </c>
      <c r="G30" s="15">
        <f t="shared" si="4"/>
        <v>-3.5363996258735036E-3</v>
      </c>
      <c r="H30" s="15">
        <f t="shared" si="4"/>
        <v>2.9890298732841897E-2</v>
      </c>
      <c r="I30" s="15">
        <f t="shared" si="4"/>
        <v>-1.3029351836554877E-2</v>
      </c>
      <c r="J30" s="15">
        <f t="shared" si="4"/>
        <v>-9.9107820381198943E-3</v>
      </c>
      <c r="K30" s="15">
        <f t="shared" si="4"/>
        <v>-7.8868286580134148E-3</v>
      </c>
      <c r="L30" s="15">
        <f t="shared" si="4"/>
        <v>-6.3178702429589617E-3</v>
      </c>
    </row>
    <row r="31" spans="1:12" x14ac:dyDescent="0.2">
      <c r="A31" s="10" t="s">
        <v>8</v>
      </c>
      <c r="B31" s="15"/>
      <c r="C31" s="15">
        <f>IF(ISERROR((C27-B27)/B27), 0, (C27-B27)/B27)</f>
        <v>0</v>
      </c>
      <c r="D31" s="15">
        <f t="shared" ref="D31:L31" si="5">IF(ISERROR((D27-C27)/C27), 0, (D27-C27)/C27)</f>
        <v>0</v>
      </c>
      <c r="E31" s="15">
        <f t="shared" si="5"/>
        <v>0</v>
      </c>
      <c r="F31" s="15">
        <f t="shared" si="5"/>
        <v>0</v>
      </c>
      <c r="G31" s="15">
        <f t="shared" si="5"/>
        <v>0</v>
      </c>
      <c r="H31" s="15">
        <f t="shared" si="5"/>
        <v>0</v>
      </c>
      <c r="I31" s="15">
        <f t="shared" si="5"/>
        <v>0</v>
      </c>
      <c r="J31" s="15">
        <f t="shared" si="5"/>
        <v>0</v>
      </c>
      <c r="K31" s="15">
        <f t="shared" si="5"/>
        <v>0</v>
      </c>
      <c r="L31" s="15">
        <f t="shared" si="5"/>
        <v>0</v>
      </c>
    </row>
    <row r="32" spans="1:12" x14ac:dyDescent="0.2">
      <c r="A32" s="16"/>
    </row>
    <row r="33" spans="1:12" x14ac:dyDescent="0.2">
      <c r="A33" s="6" t="s">
        <v>27</v>
      </c>
      <c r="B33" s="7"/>
      <c r="C33" s="7"/>
      <c r="D33" s="7"/>
      <c r="E33" s="7"/>
      <c r="F33" s="7"/>
      <c r="G33" s="7"/>
      <c r="H33" s="7"/>
      <c r="I33" s="7"/>
      <c r="J33" s="7"/>
      <c r="K33" s="7"/>
      <c r="L33" s="7"/>
    </row>
    <row r="34" spans="1:12" x14ac:dyDescent="0.2">
      <c r="A34" s="8" t="s">
        <v>6</v>
      </c>
      <c r="B34" s="9">
        <v>3278.9166666666665</v>
      </c>
      <c r="C34" s="9">
        <v>3353</v>
      </c>
      <c r="D34" s="9">
        <v>3416</v>
      </c>
      <c r="E34" s="9">
        <v>3408</v>
      </c>
      <c r="F34" s="9">
        <v>3417</v>
      </c>
      <c r="G34" s="9">
        <v>3549</v>
      </c>
      <c r="H34" s="9">
        <v>3296</v>
      </c>
      <c r="I34" s="9">
        <v>3323</v>
      </c>
      <c r="J34" s="9">
        <v>3351</v>
      </c>
      <c r="K34" s="9">
        <v>3380</v>
      </c>
      <c r="L34" s="9">
        <v>3408</v>
      </c>
    </row>
    <row r="35" spans="1:12" x14ac:dyDescent="0.2">
      <c r="A35" s="10" t="s">
        <v>7</v>
      </c>
      <c r="B35" s="9">
        <f>3026694*1000</f>
        <v>3026694000</v>
      </c>
      <c r="C35" s="9">
        <f>3035733*1000</f>
        <v>3035733000</v>
      </c>
      <c r="D35" s="9">
        <f>3017363*1000</f>
        <v>3017363000</v>
      </c>
      <c r="E35" s="9">
        <f>2981441*1000</f>
        <v>2981441000</v>
      </c>
      <c r="F35" s="9">
        <f>2970045*1000</f>
        <v>2970045000</v>
      </c>
      <c r="G35" s="9">
        <v>2957727000</v>
      </c>
      <c r="H35" s="9">
        <v>2954441000</v>
      </c>
      <c r="I35" s="9">
        <v>2907445000</v>
      </c>
      <c r="J35" s="9">
        <v>2875422000</v>
      </c>
      <c r="K35" s="9">
        <v>2852593000</v>
      </c>
      <c r="L35" s="9">
        <v>2835387000</v>
      </c>
    </row>
    <row r="36" spans="1:12" x14ac:dyDescent="0.2">
      <c r="A36" s="10" t="s">
        <v>8</v>
      </c>
      <c r="B36" s="9">
        <v>7272740.7883000001</v>
      </c>
      <c r="C36" s="9">
        <v>7290047.9144000001</v>
      </c>
      <c r="D36" s="9">
        <v>7234407.3861999996</v>
      </c>
      <c r="E36" s="9">
        <v>7143842.0537</v>
      </c>
      <c r="F36" s="9">
        <v>7104743.4924999997</v>
      </c>
      <c r="G36" s="9">
        <v>7070781</v>
      </c>
      <c r="H36" s="9">
        <v>7027979</v>
      </c>
      <c r="I36" s="9">
        <v>6908640</v>
      </c>
      <c r="J36" s="9">
        <v>6824350</v>
      </c>
      <c r="K36" s="9">
        <v>6761930</v>
      </c>
      <c r="L36" s="9">
        <v>6711579</v>
      </c>
    </row>
    <row r="37" spans="1:12" x14ac:dyDescent="0.2">
      <c r="A37" s="12" t="s">
        <v>10</v>
      </c>
      <c r="B37" s="13"/>
      <c r="C37" s="13"/>
      <c r="D37" s="13"/>
      <c r="E37" s="13"/>
      <c r="F37" s="13"/>
      <c r="G37" s="13"/>
      <c r="H37" s="13"/>
      <c r="I37" s="13"/>
      <c r="J37" s="13"/>
      <c r="K37" s="13"/>
      <c r="L37" s="13"/>
    </row>
    <row r="38" spans="1:12" x14ac:dyDescent="0.2">
      <c r="A38" s="10" t="str">
        <f>A34</f>
        <v># of Customers</v>
      </c>
      <c r="B38" s="15"/>
      <c r="C38" s="15">
        <f>IF(ISERROR((C34-B34)/B34), 0, (C34-B34)/B34)</f>
        <v>2.2593844511652778E-2</v>
      </c>
      <c r="D38" s="15">
        <f t="shared" ref="D38:L38" si="6">IF(ISERROR((D34-C34)/C34), 0, (D34-C34)/C34)</f>
        <v>1.8789144050104383E-2</v>
      </c>
      <c r="E38" s="15">
        <f t="shared" si="6"/>
        <v>-2.34192037470726E-3</v>
      </c>
      <c r="F38" s="15">
        <f t="shared" si="6"/>
        <v>2.6408450704225352E-3</v>
      </c>
      <c r="G38" s="15">
        <f t="shared" si="6"/>
        <v>3.8630377524143986E-2</v>
      </c>
      <c r="H38" s="15">
        <f t="shared" si="6"/>
        <v>-7.128768667230205E-2</v>
      </c>
      <c r="I38" s="15">
        <f t="shared" si="6"/>
        <v>8.1917475728155338E-3</v>
      </c>
      <c r="J38" s="15">
        <f t="shared" si="6"/>
        <v>8.4261209750225701E-3</v>
      </c>
      <c r="K38" s="15">
        <f t="shared" si="6"/>
        <v>8.6541330945986272E-3</v>
      </c>
      <c r="L38" s="15">
        <f t="shared" si="6"/>
        <v>8.2840236686390536E-3</v>
      </c>
    </row>
    <row r="39" spans="1:12" x14ac:dyDescent="0.2">
      <c r="A39" s="10" t="s">
        <v>7</v>
      </c>
      <c r="B39" s="15"/>
      <c r="C39" s="15">
        <f>IF(ISERROR((C35-B35)/B35), 0, (C35-B35)/B35)</f>
        <v>2.9864267745599656E-3</v>
      </c>
      <c r="D39" s="15">
        <f t="shared" ref="D39:L39" si="7">IF(ISERROR((D35-C35)/C35), 0, (D35-C35)/C35)</f>
        <v>-6.0512568134285854E-3</v>
      </c>
      <c r="E39" s="15">
        <f t="shared" si="7"/>
        <v>-1.1905097265393657E-2</v>
      </c>
      <c r="F39" s="15">
        <f t="shared" si="7"/>
        <v>-3.8223127675509928E-3</v>
      </c>
      <c r="G39" s="15">
        <f t="shared" si="7"/>
        <v>-4.1474119079003852E-3</v>
      </c>
      <c r="H39" s="15">
        <f t="shared" si="7"/>
        <v>-1.110988269032267E-3</v>
      </c>
      <c r="I39" s="15">
        <f t="shared" si="7"/>
        <v>-1.590690083166325E-2</v>
      </c>
      <c r="J39" s="15">
        <f t="shared" si="7"/>
        <v>-1.1014137842676302E-2</v>
      </c>
      <c r="K39" s="15">
        <f t="shared" si="7"/>
        <v>-7.9393563796896598E-3</v>
      </c>
      <c r="L39" s="15">
        <f t="shared" si="7"/>
        <v>-6.0317051889281085E-3</v>
      </c>
    </row>
    <row r="40" spans="1:12" x14ac:dyDescent="0.2">
      <c r="A40" s="10" t="s">
        <v>8</v>
      </c>
      <c r="B40" s="15"/>
      <c r="C40" s="15">
        <f>IF(ISERROR((C36-B36)/B36), 0, (C36-B36)/B36)</f>
        <v>2.3797254162891083E-3</v>
      </c>
      <c r="D40" s="15">
        <f t="shared" ref="D40:L40" si="8">IF(ISERROR((D36-C36)/C36), 0, (D36-C36)/C36)</f>
        <v>-7.6323954044381559E-3</v>
      </c>
      <c r="E40" s="15">
        <f t="shared" si="8"/>
        <v>-1.2518694022230147E-2</v>
      </c>
      <c r="F40" s="15">
        <f t="shared" si="8"/>
        <v>-5.4730439035602816E-3</v>
      </c>
      <c r="G40" s="15">
        <f t="shared" si="8"/>
        <v>-4.7802559706556086E-3</v>
      </c>
      <c r="H40" s="15">
        <f t="shared" si="8"/>
        <v>-6.0533624220577616E-3</v>
      </c>
      <c r="I40" s="15">
        <f t="shared" si="8"/>
        <v>-1.6980557283964564E-2</v>
      </c>
      <c r="J40" s="15">
        <f t="shared" si="8"/>
        <v>-1.2200664674957734E-2</v>
      </c>
      <c r="K40" s="15">
        <f t="shared" si="8"/>
        <v>-9.1466586561357484E-3</v>
      </c>
      <c r="L40" s="15">
        <f t="shared" si="8"/>
        <v>-7.4462468555575112E-3</v>
      </c>
    </row>
    <row r="41" spans="1:12" x14ac:dyDescent="0.2">
      <c r="A41" s="16"/>
    </row>
    <row r="42" spans="1:12" x14ac:dyDescent="0.2">
      <c r="A42" s="6" t="s">
        <v>12</v>
      </c>
      <c r="B42" s="7"/>
      <c r="C42" s="7"/>
      <c r="D42" s="7"/>
      <c r="E42" s="7"/>
      <c r="F42" s="7"/>
      <c r="G42" s="7"/>
      <c r="H42" s="7"/>
      <c r="I42" s="7"/>
      <c r="J42" s="7"/>
      <c r="K42" s="7"/>
      <c r="L42" s="7"/>
    </row>
    <row r="43" spans="1:12" x14ac:dyDescent="0.2">
      <c r="A43" s="8" t="s">
        <v>6</v>
      </c>
      <c r="B43" s="9">
        <v>66.083333333333329</v>
      </c>
      <c r="C43" s="9">
        <v>69.416666666666671</v>
      </c>
      <c r="D43" s="9">
        <v>74</v>
      </c>
      <c r="E43" s="9">
        <v>76</v>
      </c>
      <c r="F43" s="9">
        <v>72</v>
      </c>
      <c r="G43" s="9">
        <v>88</v>
      </c>
      <c r="H43" s="9">
        <v>76</v>
      </c>
      <c r="I43" s="9">
        <v>76</v>
      </c>
      <c r="J43" s="9">
        <v>76</v>
      </c>
      <c r="K43" s="9">
        <v>76</v>
      </c>
      <c r="L43" s="9">
        <v>76</v>
      </c>
    </row>
    <row r="44" spans="1:12" x14ac:dyDescent="0.2">
      <c r="A44" s="10" t="s">
        <v>7</v>
      </c>
      <c r="B44" s="9">
        <f>827600*1000</f>
        <v>827600000</v>
      </c>
      <c r="C44" s="9">
        <f>855055*1000</f>
        <v>855055000</v>
      </c>
      <c r="D44" s="9">
        <f>865127*1000</f>
        <v>865127000</v>
      </c>
      <c r="E44" s="9">
        <f>860146*1000</f>
        <v>860146000</v>
      </c>
      <c r="F44" s="9">
        <f>864262*1000</f>
        <v>864262000</v>
      </c>
      <c r="G44" s="9">
        <v>883242000</v>
      </c>
      <c r="H44" s="9">
        <v>863309000</v>
      </c>
      <c r="I44" s="9">
        <v>877400000</v>
      </c>
      <c r="J44" s="9">
        <v>895369000</v>
      </c>
      <c r="K44" s="9">
        <v>914569000</v>
      </c>
      <c r="L44" s="9">
        <v>935554000</v>
      </c>
    </row>
    <row r="45" spans="1:12" x14ac:dyDescent="0.2">
      <c r="A45" s="10" t="s">
        <v>8</v>
      </c>
      <c r="B45" s="9">
        <v>1766011.8285000001</v>
      </c>
      <c r="C45" s="9">
        <v>1825275.5134000001</v>
      </c>
      <c r="D45" s="9">
        <v>1845437.0419999999</v>
      </c>
      <c r="E45" s="9">
        <v>1836495.8569</v>
      </c>
      <c r="F45" s="9">
        <v>1856691.8883</v>
      </c>
      <c r="G45" s="9">
        <v>1885562</v>
      </c>
      <c r="H45" s="9">
        <v>1885562</v>
      </c>
      <c r="I45" s="9">
        <v>1885562</v>
      </c>
      <c r="J45" s="9">
        <v>1885562</v>
      </c>
      <c r="K45" s="9">
        <v>1885562</v>
      </c>
      <c r="L45" s="9">
        <v>1885562</v>
      </c>
    </row>
    <row r="46" spans="1:12" x14ac:dyDescent="0.2">
      <c r="A46" s="12" t="s">
        <v>10</v>
      </c>
      <c r="B46" s="12"/>
      <c r="C46" s="12"/>
      <c r="D46" s="13"/>
      <c r="E46" s="13"/>
      <c r="F46" s="13"/>
      <c r="G46" s="13"/>
      <c r="H46" s="13"/>
      <c r="I46" s="13"/>
      <c r="J46" s="13"/>
      <c r="K46" s="13"/>
      <c r="L46" s="13"/>
    </row>
    <row r="47" spans="1:12" x14ac:dyDescent="0.2">
      <c r="A47" s="10" t="str">
        <f>A43</f>
        <v># of Customers</v>
      </c>
      <c r="B47" s="15"/>
      <c r="C47" s="15">
        <f>IF(ISERROR((C43-B43)/B43), 0, (C43-B43)/B43)</f>
        <v>5.0441361916771899E-2</v>
      </c>
      <c r="D47" s="15">
        <f t="shared" ref="D47:L47" si="9">IF(ISERROR((D43-C43)/C43), 0, (D43-C43)/C43)</f>
        <v>6.6026410564225618E-2</v>
      </c>
      <c r="E47" s="15">
        <f t="shared" si="9"/>
        <v>2.7027027027027029E-2</v>
      </c>
      <c r="F47" s="15">
        <f t="shared" si="9"/>
        <v>-5.2631578947368418E-2</v>
      </c>
      <c r="G47" s="15">
        <f>IF(ISERROR((G43-F43)/F43), 0, (G43-F43)/F43)</f>
        <v>0.22222222222222221</v>
      </c>
      <c r="H47" s="15">
        <f t="shared" si="9"/>
        <v>-0.13636363636363635</v>
      </c>
      <c r="I47" s="15">
        <f t="shared" si="9"/>
        <v>0</v>
      </c>
      <c r="J47" s="15">
        <f t="shared" si="9"/>
        <v>0</v>
      </c>
      <c r="K47" s="15">
        <f t="shared" si="9"/>
        <v>0</v>
      </c>
      <c r="L47" s="15">
        <f t="shared" si="9"/>
        <v>0</v>
      </c>
    </row>
    <row r="48" spans="1:12" x14ac:dyDescent="0.2">
      <c r="A48" s="10" t="s">
        <v>7</v>
      </c>
      <c r="B48" s="15"/>
      <c r="C48" s="15">
        <f>IF(ISERROR((C44-B44)/B44), 0, (C44-B44)/B44)</f>
        <v>3.317423876268729E-2</v>
      </c>
      <c r="D48" s="15">
        <f t="shared" ref="D48:L48" si="10">IF(ISERROR((D44-C44)/C44), 0, (D44-C44)/C44)</f>
        <v>1.1779359222506154E-2</v>
      </c>
      <c r="E48" s="15">
        <f t="shared" si="10"/>
        <v>-5.7575361767694226E-3</v>
      </c>
      <c r="F48" s="15">
        <f t="shared" si="10"/>
        <v>4.7852341346701606E-3</v>
      </c>
      <c r="G48" s="15">
        <f t="shared" si="10"/>
        <v>2.1960933142958963E-2</v>
      </c>
      <c r="H48" s="15">
        <f t="shared" si="10"/>
        <v>-2.2567993822757523E-2</v>
      </c>
      <c r="I48" s="15">
        <f t="shared" si="10"/>
        <v>1.6322081664850014E-2</v>
      </c>
      <c r="J48" s="15">
        <f t="shared" si="10"/>
        <v>2.0479826760884431E-2</v>
      </c>
      <c r="K48" s="15">
        <f t="shared" si="10"/>
        <v>2.1443672943780721E-2</v>
      </c>
      <c r="L48" s="15">
        <f t="shared" si="10"/>
        <v>2.2945234312555969E-2</v>
      </c>
    </row>
    <row r="49" spans="1:12" x14ac:dyDescent="0.2">
      <c r="A49" s="10" t="s">
        <v>8</v>
      </c>
      <c r="B49" s="15"/>
      <c r="C49" s="15">
        <f>IF(ISERROR((C45-B45)/B45), 0, (C45-B45)/B45)</f>
        <v>3.3557920702228176E-2</v>
      </c>
      <c r="D49" s="15">
        <f t="shared" ref="D49:L49" si="11">IF(ISERROR((D45-C45)/C45), 0, (D45-C45)/C45)</f>
        <v>1.1045745396783584E-2</v>
      </c>
      <c r="E49" s="15">
        <f t="shared" si="11"/>
        <v>-4.8450231010372701E-3</v>
      </c>
      <c r="F49" s="15">
        <f t="shared" si="11"/>
        <v>1.0997047079698194E-2</v>
      </c>
      <c r="G49" s="15">
        <f t="shared" si="11"/>
        <v>1.5549220569080896E-2</v>
      </c>
      <c r="H49" s="15">
        <f t="shared" si="11"/>
        <v>0</v>
      </c>
      <c r="I49" s="15">
        <f t="shared" si="11"/>
        <v>0</v>
      </c>
      <c r="J49" s="15">
        <f t="shared" si="11"/>
        <v>0</v>
      </c>
      <c r="K49" s="15">
        <f t="shared" si="11"/>
        <v>0</v>
      </c>
      <c r="L49" s="15">
        <f t="shared" si="11"/>
        <v>0</v>
      </c>
    </row>
    <row r="50" spans="1:12" x14ac:dyDescent="0.2">
      <c r="A50" s="16"/>
      <c r="B50" s="16"/>
      <c r="C50" s="16"/>
    </row>
    <row r="51" spans="1:12" x14ac:dyDescent="0.2">
      <c r="A51" s="6" t="s">
        <v>13</v>
      </c>
      <c r="B51" s="6"/>
      <c r="C51" s="6"/>
      <c r="D51" s="7"/>
      <c r="E51" s="7"/>
      <c r="F51" s="7"/>
      <c r="G51" s="7"/>
      <c r="H51" s="7"/>
      <c r="I51" s="7"/>
      <c r="J51" s="7"/>
      <c r="K51" s="7"/>
      <c r="L51" s="7"/>
    </row>
    <row r="52" spans="1:12" x14ac:dyDescent="0.2">
      <c r="A52" s="8" t="s">
        <v>6</v>
      </c>
      <c r="B52" s="9">
        <v>12</v>
      </c>
      <c r="C52" s="9">
        <v>11.083333333333334</v>
      </c>
      <c r="D52" s="9">
        <v>11</v>
      </c>
      <c r="E52" s="9">
        <v>11</v>
      </c>
      <c r="F52" s="9">
        <v>11</v>
      </c>
      <c r="G52" s="9">
        <v>11</v>
      </c>
      <c r="H52" s="9">
        <v>11</v>
      </c>
      <c r="I52" s="9">
        <v>11</v>
      </c>
      <c r="J52" s="9">
        <v>11</v>
      </c>
      <c r="K52" s="9">
        <v>11</v>
      </c>
      <c r="L52" s="9">
        <v>11</v>
      </c>
    </row>
    <row r="53" spans="1:12" x14ac:dyDescent="0.2">
      <c r="A53" s="10" t="s">
        <v>7</v>
      </c>
      <c r="B53" s="9">
        <f>683012*1000</f>
        <v>683012000</v>
      </c>
      <c r="C53" s="9">
        <f>659208*1000</f>
        <v>659208000</v>
      </c>
      <c r="D53" s="9">
        <f>641537*1000</f>
        <v>641537000</v>
      </c>
      <c r="E53" s="9">
        <f>628405*1000</f>
        <v>628405000</v>
      </c>
      <c r="F53" s="9">
        <f>617273*1000</f>
        <v>617273000</v>
      </c>
      <c r="G53" s="9">
        <v>620305000</v>
      </c>
      <c r="H53" s="9">
        <v>620218000</v>
      </c>
      <c r="I53" s="9">
        <v>619253000</v>
      </c>
      <c r="J53" s="9">
        <v>618467000</v>
      </c>
      <c r="K53" s="9">
        <v>617036000</v>
      </c>
      <c r="L53" s="9">
        <v>615195000</v>
      </c>
    </row>
    <row r="54" spans="1:12" x14ac:dyDescent="0.2">
      <c r="A54" s="10" t="s">
        <v>8</v>
      </c>
      <c r="B54" s="9">
        <v>1234876.3714999999</v>
      </c>
      <c r="C54" s="9">
        <v>1191285.6155000001</v>
      </c>
      <c r="D54" s="9">
        <v>1158987.5092</v>
      </c>
      <c r="E54" s="9">
        <v>1137277.1106</v>
      </c>
      <c r="F54" s="9">
        <v>1115728.736</v>
      </c>
      <c r="G54" s="9">
        <v>1121629</v>
      </c>
      <c r="H54" s="9">
        <v>1121449</v>
      </c>
      <c r="I54" s="9">
        <v>1119726</v>
      </c>
      <c r="J54" s="9">
        <v>1118300</v>
      </c>
      <c r="K54" s="9">
        <v>1115702</v>
      </c>
      <c r="L54" s="9">
        <v>1112342</v>
      </c>
    </row>
    <row r="55" spans="1:12" x14ac:dyDescent="0.2">
      <c r="A55" s="12" t="s">
        <v>10</v>
      </c>
      <c r="B55" s="12"/>
      <c r="C55" s="12"/>
      <c r="D55" s="13"/>
      <c r="E55" s="13"/>
      <c r="F55" s="13"/>
      <c r="G55" s="13"/>
      <c r="H55" s="13"/>
      <c r="I55" s="13"/>
      <c r="J55" s="13"/>
      <c r="K55" s="13"/>
      <c r="L55" s="13"/>
    </row>
    <row r="56" spans="1:12" x14ac:dyDescent="0.2">
      <c r="A56" s="10" t="str">
        <f>A52</f>
        <v># of Customers</v>
      </c>
      <c r="B56" s="15"/>
      <c r="C56" s="15">
        <f>IF(ISERROR((C52-B52)/B52), 0, (C52-B52)/B52)</f>
        <v>-7.638888888888884E-2</v>
      </c>
      <c r="D56" s="15">
        <f t="shared" ref="D56:L56" si="12">IF(ISERROR((D52-C52)/C52), 0, (D52-C52)/C52)</f>
        <v>-7.5187969924812564E-3</v>
      </c>
      <c r="E56" s="15">
        <f t="shared" si="12"/>
        <v>0</v>
      </c>
      <c r="F56" s="15">
        <f t="shared" si="12"/>
        <v>0</v>
      </c>
      <c r="G56" s="15">
        <f t="shared" si="12"/>
        <v>0</v>
      </c>
      <c r="H56" s="15">
        <f t="shared" si="12"/>
        <v>0</v>
      </c>
      <c r="I56" s="15">
        <f t="shared" si="12"/>
        <v>0</v>
      </c>
      <c r="J56" s="15">
        <f t="shared" si="12"/>
        <v>0</v>
      </c>
      <c r="K56" s="15">
        <f t="shared" si="12"/>
        <v>0</v>
      </c>
      <c r="L56" s="15">
        <f t="shared" si="12"/>
        <v>0</v>
      </c>
    </row>
    <row r="57" spans="1:12" x14ac:dyDescent="0.2">
      <c r="A57" s="10" t="s">
        <v>7</v>
      </c>
      <c r="B57" s="15"/>
      <c r="C57" s="15">
        <f>IF(ISERROR((C53-B53)/B53), 0, (C53-B53)/B53)</f>
        <v>-3.4851510661598917E-2</v>
      </c>
      <c r="D57" s="15">
        <f t="shared" ref="D57:L57" si="13">IF(ISERROR((D53-C53)/C53), 0, (D53-C53)/C53)</f>
        <v>-2.6806410116382084E-2</v>
      </c>
      <c r="E57" s="15">
        <f t="shared" si="13"/>
        <v>-2.0469590997869179E-2</v>
      </c>
      <c r="F57" s="15">
        <f t="shared" si="13"/>
        <v>-1.7714690366881232E-2</v>
      </c>
      <c r="G57" s="15">
        <f t="shared" si="13"/>
        <v>4.9119271375874206E-3</v>
      </c>
      <c r="H57" s="15">
        <f t="shared" si="13"/>
        <v>-1.402535849299941E-4</v>
      </c>
      <c r="I57" s="15">
        <f t="shared" si="13"/>
        <v>-1.5559045367919023E-3</v>
      </c>
      <c r="J57" s="15">
        <f t="shared" si="13"/>
        <v>-1.2692712025617963E-3</v>
      </c>
      <c r="K57" s="15">
        <f t="shared" si="13"/>
        <v>-2.3137855374660249E-3</v>
      </c>
      <c r="L57" s="15">
        <f t="shared" si="13"/>
        <v>-2.9836184598629576E-3</v>
      </c>
    </row>
    <row r="58" spans="1:12" x14ac:dyDescent="0.2">
      <c r="A58" s="10" t="s">
        <v>8</v>
      </c>
      <c r="B58" s="15"/>
      <c r="C58" s="15">
        <f>IF(ISERROR((C54-B54)/B54), 0, (C54-B54)/B54)</f>
        <v>-3.5299692346570925E-2</v>
      </c>
      <c r="D58" s="15">
        <f t="shared" ref="D58:L58" si="14">IF(ISERROR((D54-C54)/C54), 0, (D54-C54)/C54)</f>
        <v>-2.7111975398480835E-2</v>
      </c>
      <c r="E58" s="15">
        <f t="shared" si="14"/>
        <v>-1.8732211027007294E-2</v>
      </c>
      <c r="F58" s="15">
        <f t="shared" si="14"/>
        <v>-1.8947338690947169E-2</v>
      </c>
      <c r="G58" s="15">
        <f t="shared" si="14"/>
        <v>5.2882603177838794E-3</v>
      </c>
      <c r="H58" s="15">
        <f t="shared" si="14"/>
        <v>-1.6048087201739613E-4</v>
      </c>
      <c r="I58" s="15">
        <f t="shared" si="14"/>
        <v>-1.5364051330020358E-3</v>
      </c>
      <c r="J58" s="15">
        <f t="shared" si="14"/>
        <v>-1.2735258447155822E-3</v>
      </c>
      <c r="K58" s="15">
        <f t="shared" si="14"/>
        <v>-2.3231690959492086E-3</v>
      </c>
      <c r="L58" s="15">
        <f t="shared" si="14"/>
        <v>-3.0115568494096094E-3</v>
      </c>
    </row>
    <row r="59" spans="1:12" x14ac:dyDescent="0.2">
      <c r="A59" s="16"/>
      <c r="B59" s="16"/>
      <c r="C59" s="16"/>
    </row>
    <row r="60" spans="1:12" x14ac:dyDescent="0.2">
      <c r="A60" s="6" t="s">
        <v>14</v>
      </c>
      <c r="B60" s="6"/>
      <c r="C60" s="6"/>
      <c r="D60" s="7"/>
      <c r="E60" s="7"/>
      <c r="F60" s="7"/>
      <c r="G60" s="7"/>
      <c r="H60" s="7"/>
      <c r="I60" s="7"/>
      <c r="J60" s="7"/>
      <c r="K60" s="7"/>
      <c r="L60" s="7"/>
    </row>
    <row r="61" spans="1:12" x14ac:dyDescent="0.2">
      <c r="A61" s="8" t="s">
        <v>15</v>
      </c>
      <c r="B61" s="9">
        <v>54394.833333333336</v>
      </c>
      <c r="C61" s="9">
        <v>54678.666666666664</v>
      </c>
      <c r="D61" s="9">
        <v>55674</v>
      </c>
      <c r="E61" s="9">
        <v>55757</v>
      </c>
      <c r="F61" s="9">
        <v>56608</v>
      </c>
      <c r="G61" s="9">
        <v>55516</v>
      </c>
      <c r="H61" s="9">
        <v>55516</v>
      </c>
      <c r="I61" s="9">
        <v>55516</v>
      </c>
      <c r="J61" s="9">
        <v>55516</v>
      </c>
      <c r="K61" s="9">
        <v>55516</v>
      </c>
      <c r="L61" s="9">
        <v>55516</v>
      </c>
    </row>
    <row r="62" spans="1:12" x14ac:dyDescent="0.2">
      <c r="A62" s="10" t="s">
        <v>7</v>
      </c>
      <c r="B62" s="11">
        <f>43535*1000</f>
        <v>43535000</v>
      </c>
      <c r="C62" s="11">
        <f>43719*1000</f>
        <v>43719000</v>
      </c>
      <c r="D62" s="9">
        <f>44699*1000</f>
        <v>44699000</v>
      </c>
      <c r="E62" s="9">
        <f>44767*1000</f>
        <v>44767000</v>
      </c>
      <c r="F62" s="9">
        <f>44646*1000</f>
        <v>44646000</v>
      </c>
      <c r="G62" s="9">
        <v>43501000</v>
      </c>
      <c r="H62" s="9">
        <v>43552000</v>
      </c>
      <c r="I62" s="9">
        <v>43653000</v>
      </c>
      <c r="J62" s="9">
        <v>43765000</v>
      </c>
      <c r="K62" s="9">
        <v>43876000</v>
      </c>
      <c r="L62" s="9">
        <v>44015000</v>
      </c>
    </row>
    <row r="63" spans="1:12" x14ac:dyDescent="0.2">
      <c r="A63" s="10" t="s">
        <v>8</v>
      </c>
      <c r="B63" s="9"/>
      <c r="C63" s="9"/>
      <c r="D63" s="9">
        <v>123332</v>
      </c>
      <c r="E63" s="9">
        <v>123947</v>
      </c>
      <c r="F63" s="9">
        <v>129681.69999999998</v>
      </c>
      <c r="G63" s="9">
        <v>123144</v>
      </c>
      <c r="H63" s="9">
        <v>123144</v>
      </c>
      <c r="I63" s="9">
        <v>123144</v>
      </c>
      <c r="J63" s="9">
        <v>123144</v>
      </c>
      <c r="K63" s="9">
        <v>123144</v>
      </c>
      <c r="L63" s="9">
        <v>123144</v>
      </c>
    </row>
    <row r="64" spans="1:12" x14ac:dyDescent="0.2">
      <c r="A64" s="12" t="s">
        <v>10</v>
      </c>
      <c r="B64" s="12"/>
      <c r="C64" s="12"/>
      <c r="D64" s="13"/>
      <c r="E64" s="13"/>
      <c r="F64" s="13"/>
      <c r="G64" s="13"/>
      <c r="H64" s="13"/>
      <c r="I64" s="13"/>
      <c r="J64" s="13"/>
      <c r="K64" s="13"/>
      <c r="L64" s="13"/>
    </row>
    <row r="65" spans="1:12" x14ac:dyDescent="0.2">
      <c r="A65" s="10" t="str">
        <f>A61</f>
        <v># of Connections</v>
      </c>
      <c r="B65" s="15"/>
      <c r="C65" s="15">
        <f>IF(ISERROR((C61-B61)/B61), 0, (C61-B61)/B61)</f>
        <v>5.2180200938200961E-3</v>
      </c>
      <c r="D65" s="15">
        <f t="shared" ref="D65:L65" si="15">IF(ISERROR((D61-C61)/C61), 0, (D61-C61)/C61)</f>
        <v>1.8203321222170787E-2</v>
      </c>
      <c r="E65" s="15">
        <f t="shared" si="15"/>
        <v>1.4908215684161369E-3</v>
      </c>
      <c r="F65" s="15">
        <f t="shared" si="15"/>
        <v>1.5262657603529602E-2</v>
      </c>
      <c r="G65" s="15">
        <f t="shared" si="15"/>
        <v>-1.9290559638213679E-2</v>
      </c>
      <c r="H65" s="15">
        <f t="shared" si="15"/>
        <v>0</v>
      </c>
      <c r="I65" s="15">
        <f t="shared" si="15"/>
        <v>0</v>
      </c>
      <c r="J65" s="15">
        <f t="shared" si="15"/>
        <v>0</v>
      </c>
      <c r="K65" s="15">
        <f t="shared" si="15"/>
        <v>0</v>
      </c>
      <c r="L65" s="15">
        <f t="shared" si="15"/>
        <v>0</v>
      </c>
    </row>
    <row r="66" spans="1:12" x14ac:dyDescent="0.2">
      <c r="A66" s="10" t="s">
        <v>7</v>
      </c>
      <c r="B66" s="15"/>
      <c r="C66" s="15">
        <f>IF(ISERROR((C62-B62)/B62), 0, (C62-B62)/B62)</f>
        <v>4.22648443780866E-3</v>
      </c>
      <c r="D66" s="15">
        <f t="shared" ref="D66:L66" si="16">IF(ISERROR((D62-C62)/C62), 0, (D62-C62)/C62)</f>
        <v>2.2415883254420274E-2</v>
      </c>
      <c r="E66" s="15">
        <f t="shared" si="16"/>
        <v>1.5212868296829907E-3</v>
      </c>
      <c r="F66" s="15">
        <f t="shared" si="16"/>
        <v>-2.7028838206714766E-3</v>
      </c>
      <c r="G66" s="15">
        <f t="shared" si="16"/>
        <v>-2.5646194507906644E-2</v>
      </c>
      <c r="H66" s="15">
        <f t="shared" si="16"/>
        <v>1.1723868416818005E-3</v>
      </c>
      <c r="I66" s="15">
        <f t="shared" si="16"/>
        <v>2.3190668626010286E-3</v>
      </c>
      <c r="J66" s="15">
        <f t="shared" si="16"/>
        <v>2.5656884979268321E-3</v>
      </c>
      <c r="K66" s="15">
        <f t="shared" si="16"/>
        <v>2.5362732777333484E-3</v>
      </c>
      <c r="L66" s="15">
        <f t="shared" si="16"/>
        <v>3.1680189625307685E-3</v>
      </c>
    </row>
    <row r="67" spans="1:12" x14ac:dyDescent="0.2">
      <c r="A67" s="10" t="s">
        <v>8</v>
      </c>
      <c r="B67" s="15"/>
      <c r="C67" s="15">
        <f>IF(ISERROR((C63-B63)/B63), 0, (C63-B63)/B63)</f>
        <v>0</v>
      </c>
      <c r="D67" s="15">
        <f t="shared" ref="D67:L67" si="17">IF(ISERROR((D63-C63)/C63), 0, (D63-C63)/C63)</f>
        <v>0</v>
      </c>
      <c r="E67" s="15">
        <f t="shared" si="17"/>
        <v>4.9865403950312978E-3</v>
      </c>
      <c r="F67" s="15">
        <f t="shared" si="17"/>
        <v>4.6267356208701968E-2</v>
      </c>
      <c r="G67" s="15">
        <f t="shared" si="17"/>
        <v>-5.0413435357494416E-2</v>
      </c>
      <c r="H67" s="15">
        <f t="shared" si="17"/>
        <v>0</v>
      </c>
      <c r="I67" s="15">
        <f t="shared" si="17"/>
        <v>0</v>
      </c>
      <c r="J67" s="15">
        <f t="shared" si="17"/>
        <v>0</v>
      </c>
      <c r="K67" s="15">
        <f t="shared" si="17"/>
        <v>0</v>
      </c>
      <c r="L67" s="15">
        <f t="shared" si="17"/>
        <v>0</v>
      </c>
    </row>
    <row r="68" spans="1:12" x14ac:dyDescent="0.2">
      <c r="A68" s="16"/>
      <c r="B68" s="16"/>
      <c r="C68" s="16"/>
    </row>
    <row r="69" spans="1:12" x14ac:dyDescent="0.2">
      <c r="A69" s="6" t="s">
        <v>16</v>
      </c>
      <c r="B69" s="6"/>
      <c r="C69" s="6"/>
      <c r="D69" s="7"/>
      <c r="E69" s="7"/>
      <c r="F69" s="7"/>
      <c r="G69" s="7"/>
      <c r="H69" s="7"/>
      <c r="I69" s="7"/>
      <c r="J69" s="7"/>
      <c r="K69" s="7"/>
      <c r="L69" s="7"/>
    </row>
    <row r="70" spans="1:12" x14ac:dyDescent="0.2">
      <c r="A70" s="8" t="s">
        <v>15</v>
      </c>
      <c r="B70" s="9">
        <v>2907</v>
      </c>
      <c r="C70" s="9">
        <v>3182.5833333333335</v>
      </c>
      <c r="D70" s="9">
        <v>3384</v>
      </c>
      <c r="E70" s="9">
        <v>3376</v>
      </c>
      <c r="F70" s="9">
        <v>3333</v>
      </c>
      <c r="G70" s="9">
        <v>3444</v>
      </c>
      <c r="H70" s="9">
        <v>3477</v>
      </c>
      <c r="I70" s="9">
        <v>3525</v>
      </c>
      <c r="J70" s="9">
        <v>3573</v>
      </c>
      <c r="K70" s="9">
        <v>3621</v>
      </c>
      <c r="L70" s="9">
        <v>3669</v>
      </c>
    </row>
    <row r="71" spans="1:12" x14ac:dyDescent="0.2">
      <c r="A71" s="10" t="s">
        <v>7</v>
      </c>
      <c r="B71" s="9">
        <f>17309*1000</f>
        <v>17309000</v>
      </c>
      <c r="C71" s="9">
        <f>18044*1000</f>
        <v>18044000</v>
      </c>
      <c r="D71" s="9">
        <f>17594*1000</f>
        <v>17594000</v>
      </c>
      <c r="E71" s="9">
        <f>17055*1000</f>
        <v>17055000</v>
      </c>
      <c r="F71" s="9">
        <f>16489*1000</f>
        <v>16489000</v>
      </c>
      <c r="G71" s="9">
        <v>16651000</v>
      </c>
      <c r="H71" s="9">
        <v>16651000</v>
      </c>
      <c r="I71" s="9">
        <v>16651000</v>
      </c>
      <c r="J71" s="9">
        <v>16651000</v>
      </c>
      <c r="K71" s="9">
        <v>16651000</v>
      </c>
      <c r="L71" s="9">
        <v>16651000</v>
      </c>
    </row>
    <row r="72" spans="1:12" x14ac:dyDescent="0.2">
      <c r="A72" s="10" t="s">
        <v>8</v>
      </c>
      <c r="B72" s="11" t="s">
        <v>9</v>
      </c>
      <c r="C72" s="11" t="s">
        <v>9</v>
      </c>
      <c r="D72" s="11" t="s">
        <v>9</v>
      </c>
      <c r="E72" s="11" t="s">
        <v>9</v>
      </c>
      <c r="F72" s="11" t="s">
        <v>9</v>
      </c>
      <c r="G72" s="11" t="s">
        <v>9</v>
      </c>
      <c r="H72" s="11" t="s">
        <v>9</v>
      </c>
      <c r="I72" s="11" t="s">
        <v>9</v>
      </c>
      <c r="J72" s="11" t="s">
        <v>9</v>
      </c>
      <c r="K72" s="11" t="s">
        <v>9</v>
      </c>
      <c r="L72" s="11" t="s">
        <v>9</v>
      </c>
    </row>
    <row r="73" spans="1:12" x14ac:dyDescent="0.2">
      <c r="A73" s="12" t="s">
        <v>10</v>
      </c>
      <c r="B73" s="12"/>
      <c r="C73" s="12"/>
      <c r="D73" s="13"/>
      <c r="E73" s="13"/>
      <c r="F73" s="13"/>
      <c r="G73" s="13"/>
      <c r="H73" s="13"/>
      <c r="I73" s="13"/>
      <c r="J73" s="13"/>
      <c r="K73" s="13"/>
      <c r="L73" s="13"/>
    </row>
    <row r="74" spans="1:12" x14ac:dyDescent="0.2">
      <c r="A74" s="10" t="str">
        <f>A70</f>
        <v># of Connections</v>
      </c>
      <c r="B74" s="15"/>
      <c r="C74" s="15">
        <f>IF(ISERROR((C70-B70)/B70), 0, (C70-B70)/B70)</f>
        <v>9.4799908267400576E-2</v>
      </c>
      <c r="D74" s="15">
        <f t="shared" ref="D74:L74" si="18">IF(ISERROR((D70-C70)/C70), 0, (D70-C70)/C70)</f>
        <v>6.3287161896781907E-2</v>
      </c>
      <c r="E74" s="15">
        <f t="shared" si="18"/>
        <v>-2.3640661938534278E-3</v>
      </c>
      <c r="F74" s="15">
        <f t="shared" si="18"/>
        <v>-1.2736966824644549E-2</v>
      </c>
      <c r="G74" s="15">
        <f t="shared" si="18"/>
        <v>3.3303330333033301E-2</v>
      </c>
      <c r="H74" s="15">
        <f t="shared" si="18"/>
        <v>9.5818815331010446E-3</v>
      </c>
      <c r="I74" s="15">
        <f t="shared" si="18"/>
        <v>1.3805004314063849E-2</v>
      </c>
      <c r="J74" s="15">
        <f t="shared" si="18"/>
        <v>1.3617021276595745E-2</v>
      </c>
      <c r="K74" s="15">
        <f t="shared" si="18"/>
        <v>1.343408900083963E-2</v>
      </c>
      <c r="L74" s="15">
        <f t="shared" si="18"/>
        <v>1.3256006628003313E-2</v>
      </c>
    </row>
    <row r="75" spans="1:12" x14ac:dyDescent="0.2">
      <c r="A75" s="10" t="s">
        <v>7</v>
      </c>
      <c r="B75" s="15"/>
      <c r="C75" s="15">
        <f>IF(ISERROR((C71-B71)/B71), 0, (C71-B71)/B71)</f>
        <v>4.2463458316482752E-2</v>
      </c>
      <c r="D75" s="15">
        <f t="shared" ref="D75:L75" si="19">IF(ISERROR((D71-C71)/C71), 0, (D71-C71)/C71)</f>
        <v>-2.4939037907337619E-2</v>
      </c>
      <c r="E75" s="15">
        <f t="shared" si="19"/>
        <v>-3.0635443901329999E-2</v>
      </c>
      <c r="F75" s="15">
        <f t="shared" si="19"/>
        <v>-3.3186748754031076E-2</v>
      </c>
      <c r="G75" s="15">
        <f t="shared" si="19"/>
        <v>9.8247316392746677E-3</v>
      </c>
      <c r="H75" s="15">
        <f t="shared" si="19"/>
        <v>0</v>
      </c>
      <c r="I75" s="15">
        <f t="shared" si="19"/>
        <v>0</v>
      </c>
      <c r="J75" s="15">
        <f t="shared" si="19"/>
        <v>0</v>
      </c>
      <c r="K75" s="15">
        <f t="shared" si="19"/>
        <v>0</v>
      </c>
      <c r="L75" s="15">
        <f t="shared" si="19"/>
        <v>0</v>
      </c>
    </row>
    <row r="76" spans="1:12" x14ac:dyDescent="0.2">
      <c r="A76" s="10" t="s">
        <v>8</v>
      </c>
      <c r="B76" s="15"/>
      <c r="C76" s="15">
        <f>IF(ISERROR((C72-B72)/B72), 0, (C72-B72)/B72)</f>
        <v>0</v>
      </c>
      <c r="D76" s="15">
        <f t="shared" ref="D76:L76" si="20">IF(ISERROR((D72-C72)/C72), 0, (D72-C72)/C72)</f>
        <v>0</v>
      </c>
      <c r="E76" s="15">
        <f t="shared" si="20"/>
        <v>0</v>
      </c>
      <c r="F76" s="15">
        <f t="shared" si="20"/>
        <v>0</v>
      </c>
      <c r="G76" s="15">
        <f t="shared" si="20"/>
        <v>0</v>
      </c>
      <c r="H76" s="15">
        <f t="shared" si="20"/>
        <v>0</v>
      </c>
      <c r="I76" s="15">
        <f t="shared" si="20"/>
        <v>0</v>
      </c>
      <c r="J76" s="15">
        <f t="shared" si="20"/>
        <v>0</v>
      </c>
      <c r="K76" s="15">
        <f t="shared" si="20"/>
        <v>0</v>
      </c>
      <c r="L76" s="15">
        <f t="shared" si="20"/>
        <v>0</v>
      </c>
    </row>
    <row r="77" spans="1:12" x14ac:dyDescent="0.2">
      <c r="A77" s="16"/>
      <c r="B77" s="16"/>
      <c r="C77" s="16"/>
    </row>
    <row r="78" spans="1:12" x14ac:dyDescent="0.2">
      <c r="A78" s="6" t="s">
        <v>17</v>
      </c>
      <c r="B78" s="6"/>
      <c r="C78" s="6"/>
      <c r="D78" s="7"/>
      <c r="E78" s="7"/>
      <c r="F78" s="7"/>
      <c r="G78" s="7"/>
      <c r="H78" s="7"/>
      <c r="I78" s="7"/>
      <c r="J78" s="7"/>
      <c r="K78" s="7"/>
      <c r="L78" s="7"/>
    </row>
    <row r="79" spans="1:12" x14ac:dyDescent="0.2">
      <c r="A79" s="8" t="s">
        <v>15</v>
      </c>
      <c r="B79" s="9">
        <v>73</v>
      </c>
      <c r="C79" s="9">
        <v>65</v>
      </c>
      <c r="D79" s="9">
        <v>61</v>
      </c>
      <c r="E79" s="9">
        <v>57</v>
      </c>
      <c r="F79" s="9">
        <v>78</v>
      </c>
      <c r="G79" s="9">
        <v>57</v>
      </c>
      <c r="H79" s="9">
        <v>55</v>
      </c>
      <c r="I79" s="9">
        <v>51</v>
      </c>
      <c r="J79" s="9">
        <v>47</v>
      </c>
      <c r="K79" s="9">
        <v>43</v>
      </c>
      <c r="L79" s="9">
        <v>39</v>
      </c>
    </row>
    <row r="80" spans="1:12" x14ac:dyDescent="0.2">
      <c r="A80" s="10" t="s">
        <v>7</v>
      </c>
      <c r="B80" s="9">
        <v>74233</v>
      </c>
      <c r="C80" s="9">
        <v>64267</v>
      </c>
      <c r="D80" s="9">
        <v>59894</v>
      </c>
      <c r="E80" s="9">
        <v>49020</v>
      </c>
      <c r="F80" s="9" t="s">
        <v>33</v>
      </c>
      <c r="G80" s="9">
        <v>48000</v>
      </c>
      <c r="H80" s="9">
        <v>48000</v>
      </c>
      <c r="I80" s="9">
        <v>48000</v>
      </c>
      <c r="J80" s="9">
        <v>48000</v>
      </c>
      <c r="K80" s="9">
        <v>48000</v>
      </c>
      <c r="L80" s="9">
        <v>48000</v>
      </c>
    </row>
    <row r="81" spans="1:12" x14ac:dyDescent="0.2">
      <c r="A81" s="10" t="s">
        <v>8</v>
      </c>
      <c r="B81" s="9">
        <v>206</v>
      </c>
      <c r="C81" s="9">
        <v>179</v>
      </c>
      <c r="D81" s="9">
        <v>166</v>
      </c>
      <c r="E81" s="9">
        <v>139</v>
      </c>
      <c r="F81" s="9" t="s">
        <v>33</v>
      </c>
      <c r="G81" s="9">
        <v>216</v>
      </c>
      <c r="H81" s="9">
        <v>216</v>
      </c>
      <c r="I81" s="9">
        <v>216</v>
      </c>
      <c r="J81" s="9">
        <v>216</v>
      </c>
      <c r="K81" s="9">
        <v>216</v>
      </c>
      <c r="L81" s="9">
        <v>216</v>
      </c>
    </row>
    <row r="82" spans="1:12" x14ac:dyDescent="0.2">
      <c r="A82" s="12" t="s">
        <v>10</v>
      </c>
      <c r="B82" s="12"/>
      <c r="C82" s="12"/>
      <c r="D82" s="13"/>
      <c r="E82" s="13"/>
      <c r="F82" s="13"/>
      <c r="G82" s="13"/>
      <c r="H82" s="13"/>
      <c r="I82" s="13"/>
      <c r="J82" s="13"/>
      <c r="K82" s="13"/>
      <c r="L82" s="13"/>
    </row>
    <row r="83" spans="1:12" x14ac:dyDescent="0.2">
      <c r="A83" s="10" t="str">
        <f>A79</f>
        <v># of Connections</v>
      </c>
      <c r="B83" s="15"/>
      <c r="C83" s="15">
        <f>IF(ISERROR((C79-B79)/B79), 0, (C79-B79)/B79)</f>
        <v>-0.1095890410958904</v>
      </c>
      <c r="D83" s="15">
        <f t="shared" ref="D83:L83" si="21">IF(ISERROR((D79-C79)/C79), 0, (D79-C79)/C79)</f>
        <v>-6.1538461538461542E-2</v>
      </c>
      <c r="E83" s="15">
        <f t="shared" si="21"/>
        <v>-6.5573770491803282E-2</v>
      </c>
      <c r="F83" s="15">
        <f t="shared" si="21"/>
        <v>0.36842105263157893</v>
      </c>
      <c r="G83" s="15">
        <f t="shared" si="21"/>
        <v>-0.26923076923076922</v>
      </c>
      <c r="H83" s="15">
        <f t="shared" si="21"/>
        <v>-3.5087719298245612E-2</v>
      </c>
      <c r="I83" s="15">
        <f t="shared" si="21"/>
        <v>-7.2727272727272724E-2</v>
      </c>
      <c r="J83" s="15">
        <f t="shared" si="21"/>
        <v>-7.8431372549019607E-2</v>
      </c>
      <c r="K83" s="15">
        <f t="shared" si="21"/>
        <v>-8.5106382978723402E-2</v>
      </c>
      <c r="L83" s="15">
        <f t="shared" si="21"/>
        <v>-9.3023255813953487E-2</v>
      </c>
    </row>
    <row r="84" spans="1:12" x14ac:dyDescent="0.2">
      <c r="A84" s="10" t="s">
        <v>7</v>
      </c>
      <c r="B84" s="15"/>
      <c r="C84" s="15">
        <f>IF(ISERROR((C80-B80)/B80), 0, (C80-B80)/B80)</f>
        <v>-0.13425296027373271</v>
      </c>
      <c r="D84" s="15">
        <f t="shared" ref="D84:L84" si="22">IF(ISERROR((D80-C80)/C80), 0, (D80-C80)/C80)</f>
        <v>-6.804425288250579E-2</v>
      </c>
      <c r="E84" s="15">
        <f t="shared" si="22"/>
        <v>-0.18155407887267505</v>
      </c>
      <c r="F84" s="15">
        <f t="shared" si="22"/>
        <v>0</v>
      </c>
      <c r="G84" s="15">
        <f t="shared" si="22"/>
        <v>0</v>
      </c>
      <c r="H84" s="15">
        <f t="shared" si="22"/>
        <v>0</v>
      </c>
      <c r="I84" s="15">
        <f t="shared" si="22"/>
        <v>0</v>
      </c>
      <c r="J84" s="15">
        <f t="shared" si="22"/>
        <v>0</v>
      </c>
      <c r="K84" s="15">
        <f t="shared" si="22"/>
        <v>0</v>
      </c>
      <c r="L84" s="15">
        <f t="shared" si="22"/>
        <v>0</v>
      </c>
    </row>
    <row r="85" spans="1:12" x14ac:dyDescent="0.2">
      <c r="A85" s="10" t="s">
        <v>8</v>
      </c>
      <c r="B85" s="15"/>
      <c r="C85" s="15">
        <f>IF(ISERROR((C81-B81)/B81), 0, (C81-B81)/B81)</f>
        <v>-0.13106796116504854</v>
      </c>
      <c r="D85" s="15">
        <f t="shared" ref="D85:L85" si="23">IF(ISERROR((D81-C81)/C81), 0, (D81-C81)/C81)</f>
        <v>-7.2625698324022353E-2</v>
      </c>
      <c r="E85" s="15">
        <f t="shared" si="23"/>
        <v>-0.16265060240963855</v>
      </c>
      <c r="F85" s="15">
        <f t="shared" si="23"/>
        <v>0</v>
      </c>
      <c r="G85" s="15">
        <f t="shared" si="23"/>
        <v>0</v>
      </c>
      <c r="H85" s="15">
        <f t="shared" si="23"/>
        <v>0</v>
      </c>
      <c r="I85" s="15">
        <f t="shared" si="23"/>
        <v>0</v>
      </c>
      <c r="J85" s="15">
        <f t="shared" si="23"/>
        <v>0</v>
      </c>
      <c r="K85" s="15">
        <f t="shared" si="23"/>
        <v>0</v>
      </c>
      <c r="L85" s="15">
        <f t="shared" si="23"/>
        <v>0</v>
      </c>
    </row>
    <row r="86" spans="1:12" x14ac:dyDescent="0.2">
      <c r="A86" s="16"/>
      <c r="B86" s="16"/>
      <c r="C86" s="16"/>
    </row>
    <row r="87" spans="1:12" x14ac:dyDescent="0.2">
      <c r="A87" s="6" t="s">
        <v>18</v>
      </c>
      <c r="B87" s="6"/>
      <c r="C87" s="6"/>
      <c r="D87" s="7"/>
      <c r="E87" s="7"/>
      <c r="F87" s="7"/>
      <c r="G87" s="7"/>
      <c r="H87" s="7"/>
      <c r="I87" s="7"/>
      <c r="J87" s="7"/>
      <c r="K87" s="7"/>
      <c r="L87" s="7"/>
    </row>
    <row r="88" spans="1:12" x14ac:dyDescent="0.2">
      <c r="A88" s="8" t="s">
        <v>6</v>
      </c>
      <c r="B88" s="9">
        <v>2</v>
      </c>
      <c r="C88" s="9">
        <v>2</v>
      </c>
      <c r="D88" s="9">
        <v>2</v>
      </c>
      <c r="E88" s="9">
        <v>2</v>
      </c>
      <c r="F88" s="9">
        <v>2</v>
      </c>
      <c r="G88" s="9">
        <v>2</v>
      </c>
      <c r="H88" s="9">
        <v>2</v>
      </c>
      <c r="I88" s="9">
        <v>2</v>
      </c>
      <c r="J88" s="9">
        <v>2</v>
      </c>
      <c r="K88" s="9">
        <v>2</v>
      </c>
      <c r="L88" s="9">
        <v>2</v>
      </c>
    </row>
    <row r="89" spans="1:12" x14ac:dyDescent="0.2">
      <c r="A89" s="10" t="s">
        <v>7</v>
      </c>
      <c r="B89" s="9"/>
      <c r="C89" s="9"/>
      <c r="D89" s="9"/>
      <c r="E89" s="9"/>
      <c r="F89" s="9"/>
      <c r="G89" s="9"/>
      <c r="H89" s="9"/>
      <c r="I89" s="9"/>
      <c r="J89" s="9"/>
      <c r="K89" s="9"/>
      <c r="L89" s="9"/>
    </row>
    <row r="90" spans="1:12" x14ac:dyDescent="0.2">
      <c r="A90" s="10" t="s">
        <v>8</v>
      </c>
      <c r="B90" s="28" t="s">
        <v>29</v>
      </c>
      <c r="C90" s="29"/>
      <c r="D90" s="28" t="s">
        <v>29</v>
      </c>
      <c r="E90" s="29"/>
      <c r="F90" s="9">
        <v>4800</v>
      </c>
      <c r="G90" s="9">
        <v>4800</v>
      </c>
      <c r="H90" s="9">
        <v>4800</v>
      </c>
      <c r="I90" s="9">
        <v>4800</v>
      </c>
      <c r="J90" s="9">
        <v>4800</v>
      </c>
      <c r="K90" s="9">
        <v>4800</v>
      </c>
      <c r="L90" s="9">
        <v>4800</v>
      </c>
    </row>
    <row r="91" spans="1:12" x14ac:dyDescent="0.2">
      <c r="A91" s="12" t="s">
        <v>10</v>
      </c>
      <c r="B91" s="12"/>
      <c r="C91" s="12"/>
      <c r="D91" s="13"/>
      <c r="E91" s="13"/>
      <c r="F91" s="13"/>
      <c r="G91" s="13"/>
      <c r="H91" s="13"/>
      <c r="I91" s="13"/>
      <c r="J91" s="13"/>
      <c r="K91" s="13"/>
      <c r="L91" s="13"/>
    </row>
    <row r="92" spans="1:12" x14ac:dyDescent="0.2">
      <c r="A92" s="10" t="str">
        <f>A88</f>
        <v># of Customers</v>
      </c>
      <c r="B92" s="15"/>
      <c r="C92" s="15">
        <f>IF(ISERROR((C88-B88)/B88), 0, (C88-B88)/B88)</f>
        <v>0</v>
      </c>
      <c r="D92" s="15">
        <f t="shared" ref="D92:L92" si="24">IF(ISERROR((D88-C88)/C88), 0, (D88-C88)/C88)</f>
        <v>0</v>
      </c>
      <c r="E92" s="15">
        <f t="shared" si="24"/>
        <v>0</v>
      </c>
      <c r="F92" s="15">
        <f t="shared" si="24"/>
        <v>0</v>
      </c>
      <c r="G92" s="15">
        <f t="shared" si="24"/>
        <v>0</v>
      </c>
      <c r="H92" s="15">
        <f t="shared" si="24"/>
        <v>0</v>
      </c>
      <c r="I92" s="15">
        <f t="shared" si="24"/>
        <v>0</v>
      </c>
      <c r="J92" s="15">
        <f t="shared" si="24"/>
        <v>0</v>
      </c>
      <c r="K92" s="15">
        <f t="shared" si="24"/>
        <v>0</v>
      </c>
      <c r="L92" s="15">
        <f t="shared" si="24"/>
        <v>0</v>
      </c>
    </row>
    <row r="93" spans="1:12" x14ac:dyDescent="0.2">
      <c r="A93" s="10" t="s">
        <v>7</v>
      </c>
      <c r="B93" s="15"/>
      <c r="C93" s="15">
        <f>IF(ISERROR((C89-B89)/B89), 0, (C89-B89)/B89)</f>
        <v>0</v>
      </c>
      <c r="D93" s="15">
        <f t="shared" ref="D93:L93" si="25">IF(ISERROR((D89-C89)/C89), 0, (D89-C89)/C89)</f>
        <v>0</v>
      </c>
      <c r="E93" s="15">
        <f t="shared" si="25"/>
        <v>0</v>
      </c>
      <c r="F93" s="15">
        <f t="shared" si="25"/>
        <v>0</v>
      </c>
      <c r="G93" s="15">
        <f t="shared" si="25"/>
        <v>0</v>
      </c>
      <c r="H93" s="15">
        <f t="shared" si="25"/>
        <v>0</v>
      </c>
      <c r="I93" s="15">
        <f t="shared" si="25"/>
        <v>0</v>
      </c>
      <c r="J93" s="15">
        <f t="shared" si="25"/>
        <v>0</v>
      </c>
      <c r="K93" s="15">
        <f t="shared" si="25"/>
        <v>0</v>
      </c>
      <c r="L93" s="15">
        <f t="shared" si="25"/>
        <v>0</v>
      </c>
    </row>
    <row r="94" spans="1:12" x14ac:dyDescent="0.2">
      <c r="A94" s="10" t="s">
        <v>8</v>
      </c>
      <c r="B94" s="15"/>
      <c r="C94" s="15">
        <f>IF(ISERROR((C90-B90)/B90), 0, (C90-B90)/B90)</f>
        <v>0</v>
      </c>
      <c r="D94" s="15">
        <f t="shared" ref="D94:L94" si="26">IF(ISERROR((D90-C90)/C90), 0, (D90-C90)/C90)</f>
        <v>0</v>
      </c>
      <c r="E94" s="15">
        <f t="shared" si="26"/>
        <v>0</v>
      </c>
      <c r="F94" s="15">
        <f t="shared" si="26"/>
        <v>0</v>
      </c>
      <c r="G94" s="15">
        <f t="shared" si="26"/>
        <v>0</v>
      </c>
      <c r="H94" s="15">
        <f t="shared" si="26"/>
        <v>0</v>
      </c>
      <c r="I94" s="15">
        <f t="shared" si="26"/>
        <v>0</v>
      </c>
      <c r="J94" s="15">
        <f t="shared" si="26"/>
        <v>0</v>
      </c>
      <c r="K94" s="15">
        <f t="shared" si="26"/>
        <v>0</v>
      </c>
      <c r="L94" s="15">
        <f t="shared" si="26"/>
        <v>0</v>
      </c>
    </row>
    <row r="95" spans="1:12" x14ac:dyDescent="0.2">
      <c r="A95" s="16"/>
    </row>
    <row r="96" spans="1:12" x14ac:dyDescent="0.2">
      <c r="A96" s="6" t="s">
        <v>19</v>
      </c>
      <c r="B96" s="7"/>
      <c r="C96" s="7"/>
      <c r="D96" s="7"/>
      <c r="E96" s="7"/>
      <c r="F96" s="7"/>
      <c r="G96" s="7"/>
      <c r="H96" s="7"/>
      <c r="I96" s="7"/>
      <c r="J96" s="7"/>
      <c r="K96" s="7"/>
      <c r="L96" s="7"/>
    </row>
    <row r="97" spans="1:12" x14ac:dyDescent="0.2">
      <c r="A97" s="8" t="s">
        <v>6</v>
      </c>
      <c r="B97" s="9"/>
      <c r="C97" s="9"/>
      <c r="D97" s="9"/>
      <c r="E97" s="9"/>
      <c r="F97" s="9"/>
      <c r="G97" s="9"/>
      <c r="H97" s="9"/>
      <c r="I97" s="9"/>
      <c r="J97" s="9"/>
      <c r="K97" s="9"/>
      <c r="L97" s="9"/>
    </row>
    <row r="98" spans="1:12" x14ac:dyDescent="0.2">
      <c r="A98" s="10" t="s">
        <v>7</v>
      </c>
      <c r="B98" s="9"/>
      <c r="C98" s="9"/>
      <c r="D98" s="9"/>
      <c r="E98" s="9"/>
      <c r="F98" s="9"/>
      <c r="G98" s="9"/>
      <c r="H98" s="9"/>
      <c r="I98" s="9"/>
      <c r="J98" s="9"/>
      <c r="K98" s="9"/>
      <c r="L98" s="9"/>
    </row>
    <row r="99" spans="1:12" x14ac:dyDescent="0.2">
      <c r="A99" s="10" t="s">
        <v>8</v>
      </c>
      <c r="B99" s="9"/>
      <c r="C99" s="9"/>
      <c r="D99" s="9"/>
      <c r="E99" s="9"/>
      <c r="F99" s="9"/>
      <c r="G99" s="9"/>
      <c r="H99" s="9"/>
      <c r="I99" s="9"/>
      <c r="J99" s="9"/>
      <c r="K99" s="9"/>
      <c r="L99" s="9"/>
    </row>
    <row r="100" spans="1:12" x14ac:dyDescent="0.2">
      <c r="A100" s="12" t="s">
        <v>10</v>
      </c>
      <c r="B100" s="13"/>
      <c r="C100" s="13"/>
      <c r="D100" s="13"/>
      <c r="E100" s="13"/>
      <c r="F100" s="13"/>
      <c r="G100" s="13"/>
      <c r="H100" s="13"/>
      <c r="I100" s="13"/>
      <c r="J100" s="13"/>
      <c r="K100" s="13"/>
      <c r="L100" s="13"/>
    </row>
    <row r="101" spans="1:12" x14ac:dyDescent="0.2">
      <c r="A101" s="10" t="str">
        <f>A97</f>
        <v># of Customers</v>
      </c>
      <c r="B101" s="15"/>
      <c r="C101" s="15">
        <f>IF(ISERROR((C97-B97)/B97), 0, (C97-B97)/B97)</f>
        <v>0</v>
      </c>
      <c r="D101" s="15">
        <f t="shared" ref="D101:L101" si="27">IF(ISERROR((D97-C97)/C97), 0, (D97-C97)/C97)</f>
        <v>0</v>
      </c>
      <c r="E101" s="15">
        <f t="shared" si="27"/>
        <v>0</v>
      </c>
      <c r="F101" s="15">
        <f t="shared" si="27"/>
        <v>0</v>
      </c>
      <c r="G101" s="15">
        <f t="shared" si="27"/>
        <v>0</v>
      </c>
      <c r="H101" s="15">
        <f t="shared" si="27"/>
        <v>0</v>
      </c>
      <c r="I101" s="15">
        <f t="shared" si="27"/>
        <v>0</v>
      </c>
      <c r="J101" s="15">
        <f t="shared" si="27"/>
        <v>0</v>
      </c>
      <c r="K101" s="15">
        <f t="shared" si="27"/>
        <v>0</v>
      </c>
      <c r="L101" s="15">
        <f t="shared" si="27"/>
        <v>0</v>
      </c>
    </row>
    <row r="102" spans="1:12" x14ac:dyDescent="0.2">
      <c r="A102" s="10" t="s">
        <v>7</v>
      </c>
      <c r="B102" s="15"/>
      <c r="C102" s="15">
        <f>IF(ISERROR((C98-B98)/B98), 0, (C98-B98)/B98)</f>
        <v>0</v>
      </c>
      <c r="D102" s="15">
        <f t="shared" ref="D102:L102" si="28">IF(ISERROR((D98-C98)/C98), 0, (D98-C98)/C98)</f>
        <v>0</v>
      </c>
      <c r="E102" s="15">
        <f t="shared" si="28"/>
        <v>0</v>
      </c>
      <c r="F102" s="15">
        <f t="shared" si="28"/>
        <v>0</v>
      </c>
      <c r="G102" s="15">
        <f t="shared" si="28"/>
        <v>0</v>
      </c>
      <c r="H102" s="15">
        <f t="shared" si="28"/>
        <v>0</v>
      </c>
      <c r="I102" s="15">
        <f t="shared" si="28"/>
        <v>0</v>
      </c>
      <c r="J102" s="15">
        <f t="shared" si="28"/>
        <v>0</v>
      </c>
      <c r="K102" s="15">
        <f t="shared" si="28"/>
        <v>0</v>
      </c>
      <c r="L102" s="15">
        <f t="shared" si="28"/>
        <v>0</v>
      </c>
    </row>
    <row r="103" spans="1:12" x14ac:dyDescent="0.2">
      <c r="A103" s="10" t="s">
        <v>8</v>
      </c>
      <c r="B103" s="15"/>
      <c r="C103" s="15">
        <f>IF(ISERROR((C99-B99)/B99), 0, (C99-B99)/B99)</f>
        <v>0</v>
      </c>
      <c r="D103" s="15">
        <f t="shared" ref="D103:L103" si="29">IF(ISERROR((D99-C99)/C99), 0, (D99-C99)/C99)</f>
        <v>0</v>
      </c>
      <c r="E103" s="15">
        <f t="shared" si="29"/>
        <v>0</v>
      </c>
      <c r="F103" s="15">
        <f t="shared" si="29"/>
        <v>0</v>
      </c>
      <c r="G103" s="15">
        <f t="shared" si="29"/>
        <v>0</v>
      </c>
      <c r="H103" s="15">
        <f t="shared" si="29"/>
        <v>0</v>
      </c>
      <c r="I103" s="15">
        <f t="shared" si="29"/>
        <v>0</v>
      </c>
      <c r="J103" s="15">
        <f t="shared" si="29"/>
        <v>0</v>
      </c>
      <c r="K103" s="15">
        <f t="shared" si="29"/>
        <v>0</v>
      </c>
      <c r="L103" s="15">
        <f t="shared" si="29"/>
        <v>0</v>
      </c>
    </row>
    <row r="104" spans="1:12" x14ac:dyDescent="0.2">
      <c r="A104" s="16"/>
      <c r="B104" s="16"/>
      <c r="C104" s="16"/>
    </row>
    <row r="106" spans="1:12" ht="18" x14ac:dyDescent="0.25">
      <c r="A106" s="17" t="s">
        <v>20</v>
      </c>
      <c r="B106" s="17"/>
      <c r="C106" s="17"/>
    </row>
    <row r="107" spans="1:12" x14ac:dyDescent="0.2">
      <c r="A107" s="10" t="s">
        <v>21</v>
      </c>
      <c r="B107" s="18">
        <f t="shared" ref="B107:H109" si="30">SUM(B16,B25,B34,B43,B52,B61,B70,B79,B88,B97)</f>
        <v>355770.91666666663</v>
      </c>
      <c r="C107" s="18">
        <f t="shared" si="30"/>
        <v>360944.58333333337</v>
      </c>
      <c r="D107" s="18">
        <f t="shared" ref="D107:L109" si="31">SUM(D16,D25,D34,D43,D52,D61,D70,D79,D88,D97)</f>
        <v>366643</v>
      </c>
      <c r="E107" s="18">
        <f t="shared" si="31"/>
        <v>371587</v>
      </c>
      <c r="F107" s="18">
        <f t="shared" si="31"/>
        <v>371634</v>
      </c>
      <c r="G107" s="18">
        <f t="shared" si="31"/>
        <v>380132</v>
      </c>
      <c r="H107" s="18">
        <f t="shared" si="31"/>
        <v>384288</v>
      </c>
      <c r="I107" s="18">
        <f t="shared" si="31"/>
        <v>388388</v>
      </c>
      <c r="J107" s="18">
        <f t="shared" si="31"/>
        <v>392459</v>
      </c>
      <c r="K107" s="18">
        <f t="shared" si="31"/>
        <v>396489</v>
      </c>
      <c r="L107" s="18">
        <f t="shared" si="31"/>
        <v>400466</v>
      </c>
    </row>
    <row r="108" spans="1:12" x14ac:dyDescent="0.2">
      <c r="A108" s="10" t="s">
        <v>7</v>
      </c>
      <c r="B108" s="18">
        <f t="shared" si="30"/>
        <v>7596923233</v>
      </c>
      <c r="C108" s="18">
        <f t="shared" si="30"/>
        <v>7585065267</v>
      </c>
      <c r="D108" s="18">
        <f t="shared" si="30"/>
        <v>7560880894</v>
      </c>
      <c r="E108" s="18">
        <f t="shared" si="30"/>
        <v>7506668020</v>
      </c>
      <c r="F108" s="18">
        <f t="shared" si="30"/>
        <v>7487624000</v>
      </c>
      <c r="G108" s="18">
        <f t="shared" si="30"/>
        <v>7460172000</v>
      </c>
      <c r="H108" s="18">
        <f t="shared" si="30"/>
        <v>7440624000</v>
      </c>
      <c r="I108" s="18">
        <f t="shared" si="31"/>
        <v>7379605000</v>
      </c>
      <c r="J108" s="18">
        <f t="shared" si="31"/>
        <v>7365924000</v>
      </c>
      <c r="K108" s="18">
        <f t="shared" si="31"/>
        <v>7363950000</v>
      </c>
      <c r="L108" s="18">
        <f t="shared" si="31"/>
        <v>7364222000</v>
      </c>
    </row>
    <row r="109" spans="1:12" x14ac:dyDescent="0.2">
      <c r="A109" s="10" t="s">
        <v>22</v>
      </c>
      <c r="B109" s="18">
        <f t="shared" si="30"/>
        <v>10273834.988300001</v>
      </c>
      <c r="C109" s="18">
        <f t="shared" si="30"/>
        <v>10306788.043299999</v>
      </c>
      <c r="D109" s="18">
        <f t="shared" si="30"/>
        <v>10362329.937399998</v>
      </c>
      <c r="E109" s="18">
        <f t="shared" si="30"/>
        <v>10241701.021199999</v>
      </c>
      <c r="F109" s="18">
        <f t="shared" si="30"/>
        <v>10211645.816799998</v>
      </c>
      <c r="G109" s="18">
        <f t="shared" si="30"/>
        <v>10206132</v>
      </c>
      <c r="H109" s="18">
        <f t="shared" si="30"/>
        <v>10163150</v>
      </c>
      <c r="I109" s="18">
        <f t="shared" si="31"/>
        <v>10042088</v>
      </c>
      <c r="J109" s="18">
        <f t="shared" si="31"/>
        <v>9956372</v>
      </c>
      <c r="K109" s="18">
        <f t="shared" si="31"/>
        <v>9891354</v>
      </c>
      <c r="L109" s="18">
        <f t="shared" si="31"/>
        <v>9837643</v>
      </c>
    </row>
    <row r="111" spans="1:12" ht="18" x14ac:dyDescent="0.25">
      <c r="A111" s="17" t="s">
        <v>23</v>
      </c>
      <c r="B111" s="17"/>
      <c r="C111" s="17"/>
    </row>
    <row r="112" spans="1:12" x14ac:dyDescent="0.2">
      <c r="A112" s="10" t="s">
        <v>21</v>
      </c>
      <c r="B112" s="15">
        <f>IF(ISERROR((B107-#REF!)/#REF!), 0, (B107-#REF!)/#REF!)</f>
        <v>0</v>
      </c>
      <c r="C112" s="15">
        <f>IF(ISERROR((C108-B108)/B108), 0, (C108-B108)/B108)</f>
        <v>-1.5608905916661908E-3</v>
      </c>
      <c r="D112" s="15">
        <f t="shared" ref="D112:L112" si="32">IF(ISERROR((D108-C108)/C108), 0, (D108-C108)/C108)</f>
        <v>-3.1884198947130828E-3</v>
      </c>
      <c r="E112" s="15">
        <f t="shared" si="32"/>
        <v>-7.1701796073816056E-3</v>
      </c>
      <c r="F112" s="15">
        <f t="shared" si="32"/>
        <v>-2.536947144759973E-3</v>
      </c>
      <c r="G112" s="15">
        <f t="shared" si="32"/>
        <v>-3.6663165778623497E-3</v>
      </c>
      <c r="H112" s="15">
        <f t="shared" si="32"/>
        <v>-2.6203149203530428E-3</v>
      </c>
      <c r="I112" s="15">
        <f t="shared" si="32"/>
        <v>-8.2007906863725416E-3</v>
      </c>
      <c r="J112" s="15">
        <f t="shared" si="32"/>
        <v>-1.8538932639348582E-3</v>
      </c>
      <c r="K112" s="15">
        <f t="shared" si="32"/>
        <v>-2.6799081825986803E-4</v>
      </c>
      <c r="L112" s="15">
        <f t="shared" si="32"/>
        <v>3.6936698375192664E-5</v>
      </c>
    </row>
    <row r="113" spans="1:12" x14ac:dyDescent="0.2">
      <c r="A113" s="10" t="s">
        <v>7</v>
      </c>
      <c r="B113" s="15">
        <f>IF(ISERROR((B108-#REF!)/#REF!), 0, (B108-#REF!)/#REF!)</f>
        <v>0</v>
      </c>
      <c r="C113" s="15">
        <f>IF(ISERROR((C109-B109)/B109), 0, (C109-B109)/B109)</f>
        <v>3.2074736490828671E-3</v>
      </c>
      <c r="D113" s="15">
        <f t="shared" ref="D113:L113" si="33">IF(ISERROR((D109-C109)/C109), 0, (D109-C109)/C109)</f>
        <v>5.3888654609623625E-3</v>
      </c>
      <c r="E113" s="15">
        <f t="shared" si="33"/>
        <v>-1.1641099726483502E-2</v>
      </c>
      <c r="F113" s="15">
        <f t="shared" si="33"/>
        <v>-2.9345910740596476E-3</v>
      </c>
      <c r="G113" s="15">
        <f t="shared" si="33"/>
        <v>-5.3995378403421128E-4</v>
      </c>
      <c r="H113" s="15">
        <f t="shared" si="33"/>
        <v>-4.2113897801831293E-3</v>
      </c>
      <c r="I113" s="15">
        <f t="shared" si="33"/>
        <v>-1.1911858036140369E-2</v>
      </c>
      <c r="J113" s="15">
        <f t="shared" si="33"/>
        <v>-8.5356750508459988E-3</v>
      </c>
      <c r="K113" s="15">
        <f t="shared" si="33"/>
        <v>-6.5302903507422185E-3</v>
      </c>
      <c r="L113" s="15">
        <f t="shared" si="33"/>
        <v>-5.4300958190354933E-3</v>
      </c>
    </row>
    <row r="114" spans="1:12" x14ac:dyDescent="0.2">
      <c r="A114" s="10" t="s">
        <v>22</v>
      </c>
      <c r="B114" s="15">
        <f>IF(ISERROR((B109-#REF!)/#REF!), 0, (B109-#REF!)/#REF!)</f>
        <v>0</v>
      </c>
      <c r="C114" s="15">
        <f>IF(ISERROR((C110-B110)/B110), 0, (C110-B110)/B110)</f>
        <v>0</v>
      </c>
      <c r="D114" s="15">
        <f t="shared" ref="D114:L114" si="34">IF(ISERROR((D110-C110)/C110), 0, (D110-C110)/C110)</f>
        <v>0</v>
      </c>
      <c r="E114" s="15">
        <f t="shared" si="34"/>
        <v>0</v>
      </c>
      <c r="F114" s="15">
        <f t="shared" si="34"/>
        <v>0</v>
      </c>
      <c r="G114" s="15">
        <f t="shared" si="34"/>
        <v>0</v>
      </c>
      <c r="H114" s="15">
        <f t="shared" si="34"/>
        <v>0</v>
      </c>
      <c r="I114" s="15">
        <f t="shared" si="34"/>
        <v>0</v>
      </c>
      <c r="J114" s="15">
        <f t="shared" si="34"/>
        <v>0</v>
      </c>
      <c r="K114" s="15">
        <f t="shared" si="34"/>
        <v>0</v>
      </c>
      <c r="L114" s="15">
        <f t="shared" si="34"/>
        <v>0</v>
      </c>
    </row>
  </sheetData>
  <mergeCells count="4">
    <mergeCell ref="A9:H9"/>
    <mergeCell ref="A10:H10"/>
    <mergeCell ref="B90:C90"/>
    <mergeCell ref="D90:E90"/>
  </mergeCells>
  <dataValidations count="1">
    <dataValidation type="list" allowBlank="1" showInputMessage="1" showErrorMessage="1" promptTitle="Customers/connections" prompt="Select &quot;# of Customers&quot; or &quot;# of Connections&quot; from drop-down list." sqref="A25 A43 A16 A34 A70:C70 A61:C61 A79 A52:C52 A88 A97">
      <formula1>"# of Customers, # of Connections"</formula1>
    </dataValidation>
  </dataValidations>
  <pageMargins left="0.70866141732283472" right="0.70866141732283472" top="0.74803149606299213" bottom="0.74803149606299213" header="0.31496062992125984" footer="0.31496062992125984"/>
  <pageSetup scale="4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Spreadsheet" ma:contentTypeID="0x01010023FD8C82E6D69E48AEBE17BC8626DB890200F55B06B888CA7B468881ADE22F9462CC" ma:contentTypeVersion="51" ma:contentTypeDescription="Generic Excel Spreadsheet" ma:contentTypeScope="" ma:versionID="c05224b2f563238574f0ab5ec10c71dd">
  <xsd:schema xmlns:xsd="http://www.w3.org/2001/XMLSchema" xmlns:xs="http://www.w3.org/2001/XMLSchema" xmlns:p="http://schemas.microsoft.com/office/2006/metadata/properties" xmlns:ns2="2b8bb3d4-4679-4201-bf4e-ecf5a190cbdc" xmlns:ns3="http://schemas.microsoft.com/sharepoint/v3/fields" targetNamespace="http://schemas.microsoft.com/office/2006/metadata/properties" ma:root="true" ma:fieldsID="e7d6479b5545854e2b6556ef17ef867c" ns2:_="" ns3:_="">
    <xsd:import namespace="2b8bb3d4-4679-4201-bf4e-ecf5a190cbdc"/>
    <xsd:import namespace="http://schemas.microsoft.com/sharepoint/v3/fields"/>
    <xsd:element name="properties">
      <xsd:complexType>
        <xsd:sequence>
          <xsd:element name="documentManagement">
            <xsd:complexType>
              <xsd:all>
                <xsd:element ref="ns2:Document_x0020_Type" minOccurs="0"/>
                <xsd:element ref="ns3:_DCDateCreated" minOccurs="0"/>
                <xsd:element ref="ns2:Description1" minOccurs="0"/>
                <xsd:element ref="ns2:Sensitivity"/>
                <xsd:element ref="ns2:pa1e2cbc04ca47e08abd8c9ba3e93ecc" minOccurs="0"/>
                <xsd:element ref="ns2:TaxCatchAll" minOccurs="0"/>
                <xsd:element ref="ns2:TaxCatchAllLabel" minOccurs="0"/>
                <xsd:element ref="ns2:TaxKeywordTaxHTFiel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8bb3d4-4679-4201-bf4e-ecf5a190cbdc" elementFormDefault="qualified">
    <xsd:import namespace="http://schemas.microsoft.com/office/2006/documentManagement/types"/>
    <xsd:import namespace="http://schemas.microsoft.com/office/infopath/2007/PartnerControls"/>
    <xsd:element name="Document_x0020_Type" ma:index="2" nillable="true" ma:displayName="Document Type" ma:format="Dropdown" ma:internalName="Document_x0020_Type" ma:readOnly="false">
      <xsd:simpleType>
        <xsd:restriction base="dms:Choice">
          <xsd:enumeration value="MS Word"/>
          <xsd:enumeration value="MS Excel"/>
          <xsd:enumeration value="MS PowerPoint"/>
          <xsd:enumeration value="MS Outlook"/>
          <xsd:enumeration value="PDF"/>
          <xsd:enumeration value="Image"/>
          <xsd:enumeration value="Other"/>
        </xsd:restriction>
      </xsd:simpleType>
    </xsd:element>
    <xsd:element name="Description1" ma:index="5" nillable="true" ma:displayName="Document Description" ma:description="Describe the document purpose or scope." ma:internalName="Description1" ma:readOnly="false">
      <xsd:simpleType>
        <xsd:restriction base="dms:Note">
          <xsd:maxLength value="255"/>
        </xsd:restriction>
      </xsd:simpleType>
    </xsd:element>
    <xsd:element name="Sensitivity" ma:index="6" ma:displayName="Privacy Classification" ma:default="Internal Use Only" ma:description="See here for guidance on how to determine privacy classification: http://newintranet/content/9795." ma:format="RadioButtons" ma:internalName="Sensitivity" ma:readOnly="false">
      <xsd:simpleType>
        <xsd:restriction base="dms:Choice">
          <xsd:enumeration value="Public"/>
          <xsd:enumeration value="Internal Use Only"/>
          <xsd:enumeration value="Confidential"/>
          <xsd:enumeration value="Restricted"/>
        </xsd:restriction>
      </xsd:simpleType>
    </xsd:element>
    <xsd:element name="pa1e2cbc04ca47e08abd8c9ba3e93ecc" ma:index="10" nillable="true" ma:taxonomy="true" ma:internalName="pa1e2cbc04ca47e08abd8c9ba3e93ecc" ma:taxonomyFieldName="Classification" ma:displayName="Subject Classification (formal)" ma:readOnly="false" ma:default="" ma:fieldId="{9a1e2cbc-04ca-47e0-8abd-8c9ba3e93ecc}" ma:sspId="9d54efc9-ddd0-46ce-8ac6-e4a1c98f1b3f" ma:termSetId="c836e179-886e-477e-bf68-81a22b00306c"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9899c1c3-ce50-4d15-b1ff-a64ea3409bae}" ma:internalName="TaxCatchAll" ma:showField="CatchAllData"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9899c1c3-ce50-4d15-b1ff-a64ea3409bae}" ma:internalName="TaxCatchAllLabel" ma:readOnly="true" ma:showField="CatchAllDataLabel" ma:web="cc81a7aa-d8ad-4f3f-ab52-378d1c1794af">
      <xsd:complexType>
        <xsd:complexContent>
          <xsd:extension base="dms:MultiChoiceLookup">
            <xsd:sequence>
              <xsd:element name="Value" type="dms:Lookup" maxOccurs="unbounded" minOccurs="0" nillable="true"/>
            </xsd:sequence>
          </xsd:extension>
        </xsd:complexContent>
      </xsd:complexType>
    </xsd:element>
    <xsd:element name="TaxKeywordTaxHTField" ma:index="17" nillable="true" ma:taxonomy="true" ma:internalName="TaxKeywordTaxHTField" ma:taxonomyFieldName="TaxKeyword" ma:displayName="Enterprise Keywords (informal)" ma:readOnly="false" ma:fieldId="{23f27201-bee3-471e-b2e7-b64fd8b7ca38}" ma:taxonomyMulti="true" ma:sspId="0c7bf0ea-5560-4c45-86be-006367667450" ma:termSetId="00000000-0000-0000-0000-000000000000" ma:anchorId="00000000-0000-0000-0000-000000000000" ma:open="true" ma:isKeyword="true">
      <xsd:complexType>
        <xsd:sequence>
          <xsd:element ref="pc:Terms" minOccurs="0" maxOccurs="1"/>
        </xsd:sequence>
      </xsd:complex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DCDateCreated" ma:index="4" nillable="true" ma:displayName="Date Created" ma:default="[today]" ma:description="The date on which the document was created." ma:format="DateOnly" ma:internalName="_DCDateCreated"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Document Author"/>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ma:displayName="Comments"/>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3.xml><?xml version="1.0" encoding="utf-8"?>
<?mso-contentType ?>
<customXsn xmlns="http://schemas.microsoft.com/office/2006/metadata/customXsn">
  <xsnLocation>http://spapp01/cth/_cts/HOL Document/WordDocInfoPanel.xsn</xsnLocation>
  <cached>False</cached>
  <openByDefault>False</openByDefault>
  <xsnScope>http://spapp01/cth</xsnScope>
</customXsn>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pa1e2cbc04ca47e08abd8c9ba3e93ecc xmlns="2b8bb3d4-4679-4201-bf4e-ecf5a190cbdc">
      <Terms xmlns="http://schemas.microsoft.com/office/infopath/2007/PartnerControls">
        <TermInfo xmlns="http://schemas.microsoft.com/office/infopath/2007/PartnerControls">
          <TermName xmlns="http://schemas.microsoft.com/office/infopath/2007/PartnerControls">Regulatory Agencies - Rate Regulation</TermName>
          <TermId xmlns="http://schemas.microsoft.com/office/infopath/2007/PartnerControls">793d7250-157d-4086-b6c4-e3e3c84537ba</TermId>
        </TermInfo>
      </Terms>
    </pa1e2cbc04ca47e08abd8c9ba3e93ecc>
    <Document_x0020_Type xmlns="2b8bb3d4-4679-4201-bf4e-ecf5a190cbdc" xsi:nil="true"/>
    <TaxCatchAll xmlns="2b8bb3d4-4679-4201-bf4e-ecf5a190cbdc">
      <Value>5</Value>
    </TaxCatchAll>
    <Sensitivity xmlns="2b8bb3d4-4679-4201-bf4e-ecf5a190cbdc">Confidential</Sensitivity>
    <Description1 xmlns="2b8bb3d4-4679-4201-bf4e-ecf5a190cbdc" xsi:nil="true"/>
    <TaxKeywordTaxHTField xmlns="2b8bb3d4-4679-4201-bf4e-ecf5a190cbdc">
      <Terms xmlns="http://schemas.microsoft.com/office/infopath/2007/PartnerControls"/>
    </TaxKeywordTaxHTField>
    <_DCDateCreated xmlns="http://schemas.microsoft.com/sharepoint/v3/fields">2015-04-29T04:00:00+00:00</_DCDateCreated>
    <_dlc_DocId xmlns="2b8bb3d4-4679-4201-bf4e-ecf5a190cbdc">HOLFIN-47-180</_dlc_DocId>
    <_dlc_DocIdUrl xmlns="2b8bb3d4-4679-4201-bf4e-ecf5a190cbdc">
      <Url>http://spapp01/sites/FIN/REG/RateApp/_layouts/DocIdRedir.aspx?ID=HOLFIN-47-180</Url>
      <Description>HOLFIN-47-180</Description>
    </_dlc_DocIdUrl>
  </documentManagement>
</p:properties>
</file>

<file path=customXml/item6.xml><?xml version="1.0" encoding="utf-8"?>
<?mso-contentType ?>
<SharedContentType xmlns="Microsoft.SharePoint.Taxonomy.ContentTypeSync" SourceId="9d54efc9-ddd0-46ce-8ac6-e4a1c98f1b3f" ContentTypeId="0x01010023FD8C82E6D69E48AEBE17BC8626DB8902" PreviousValue="false"/>
</file>

<file path=customXml/itemProps1.xml><?xml version="1.0" encoding="utf-8"?>
<ds:datastoreItem xmlns:ds="http://schemas.openxmlformats.org/officeDocument/2006/customXml" ds:itemID="{B0F9B5A5-4F87-49CE-9E9A-5B985267ADC5}"/>
</file>

<file path=customXml/itemProps2.xml><?xml version="1.0" encoding="utf-8"?>
<ds:datastoreItem xmlns:ds="http://schemas.openxmlformats.org/officeDocument/2006/customXml" ds:itemID="{5658A5C2-57D9-4B01-97CF-57CB01295458}"/>
</file>

<file path=customXml/itemProps3.xml><?xml version="1.0" encoding="utf-8"?>
<ds:datastoreItem xmlns:ds="http://schemas.openxmlformats.org/officeDocument/2006/customXml" ds:itemID="{79E25B80-62E0-4819-8CB6-5DB0F3762E7F}"/>
</file>

<file path=customXml/itemProps4.xml><?xml version="1.0" encoding="utf-8"?>
<ds:datastoreItem xmlns:ds="http://schemas.openxmlformats.org/officeDocument/2006/customXml" ds:itemID="{3071B0DC-2E93-4467-A838-03B099D08213}"/>
</file>

<file path=customXml/itemProps5.xml><?xml version="1.0" encoding="utf-8"?>
<ds:datastoreItem xmlns:ds="http://schemas.openxmlformats.org/officeDocument/2006/customXml" ds:itemID="{CD7368FC-FB37-41BC-B7AF-B207F2A617EC}"/>
</file>

<file path=customXml/itemProps6.xml><?xml version="1.0" encoding="utf-8"?>
<ds:datastoreItem xmlns:ds="http://schemas.openxmlformats.org/officeDocument/2006/customXml" ds:itemID="{518B8FA8-DAF0-4BEF-94D3-DCBFF531E51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Weather Norm vs 2012 Board App</vt:lpstr>
      <vt:lpstr>Weather Norm comparisions</vt:lpstr>
      <vt:lpstr>'Weather Norm comparisions'!Print_Titles</vt:lpstr>
      <vt:lpstr>'Weather Norm vs 2012 Board App'!Print_Titles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aprilb</dc:creator>
  <cp:keywords/>
  <cp:lastModifiedBy>meghanf</cp:lastModifiedBy>
  <dcterms:created xsi:type="dcterms:W3CDTF">2015-04-29T18:56:01Z</dcterms:created>
  <dcterms:modified xsi:type="dcterms:W3CDTF">2015-06-26T17:54:37Z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0x01010023FD8C82E6D69E48AEBE17BC8626DB890200F55B06B888CA7B468881ADE22F9462CC</vt:lpwstr>
  </property>
  <property fmtid="{D5CDD505-2E9C-101B-9397-08002B2CF9AE}" pid="3" name="TaxKeyword">
    <vt:lpwstr/>
  </property>
  <property fmtid="{D5CDD505-2E9C-101B-9397-08002B2CF9AE}" pid="4" name="Classification">
    <vt:lpwstr>5;#Regulatory Agencies - Rate Regulation|793d7250-157d-4086-b6c4-e3e3c84537ba</vt:lpwstr>
  </property>
  <property fmtid="{D5CDD505-2E9C-101B-9397-08002B2CF9AE}" pid="5" name="_dlc_DocIdItemGuid">
    <vt:lpwstr>939e1e68-e03f-4f8f-a5d7-ae9f57980299</vt:lpwstr>
  </property>
</Properties>
</file>