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2075" firstSheet="1" activeTab="1"/>
  </bookViews>
  <sheets>
    <sheet name="Yield" sheetId="1" r:id="rId1"/>
    <sheet name="GoC 10 &amp; 30 Yr Yields" sheetId="3" r:id="rId2"/>
    <sheet name="HO Historical Spreads" sheetId="5" r:id="rId3"/>
  </sheets>
  <definedNames>
    <definedName name="_xlnm.Print_Area" localSheetId="1">'GoC 10 &amp; 30 Yr Yields'!$B$3:$E$64</definedName>
    <definedName name="_xlnm.Print_Area" localSheetId="2">'HO Historical Spreads'!$B$3:$C$143</definedName>
    <definedName name="_xlnm.Print_Titles" localSheetId="2">'HO Historical Spreads'!$3:$5</definedName>
  </definedNames>
  <calcPr calcId="145621"/>
</workbook>
</file>

<file path=xl/calcChain.xml><?xml version="1.0" encoding="utf-8"?>
<calcChain xmlns="http://schemas.openxmlformats.org/spreadsheetml/2006/main">
  <c r="C142" i="5" l="1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5" i="3"/>
  <c r="E64" i="3" s="1"/>
  <c r="G10" i="1" l="1"/>
  <c r="E10" i="1"/>
  <c r="C10" i="1"/>
  <c r="G4" i="1"/>
  <c r="E4" i="1"/>
  <c r="E6" i="1" s="1"/>
  <c r="C4" i="1"/>
  <c r="D6" i="1"/>
  <c r="G6" i="1" l="1"/>
  <c r="F6" i="1"/>
  <c r="C12" i="1"/>
  <c r="B12" i="1"/>
  <c r="E12" i="1"/>
  <c r="D12" i="1"/>
  <c r="G12" i="1"/>
  <c r="F12" i="1"/>
  <c r="C6" i="1" l="1"/>
  <c r="B6" i="1"/>
</calcChain>
</file>

<file path=xl/sharedStrings.xml><?xml version="1.0" encoding="utf-8"?>
<sst xmlns="http://schemas.openxmlformats.org/spreadsheetml/2006/main" count="32" uniqueCount="18">
  <si>
    <t>10 year</t>
  </si>
  <si>
    <t>Government of Canada Yield</t>
  </si>
  <si>
    <t>Hydro Ottawa Spread</t>
  </si>
  <si>
    <t>Forecast Yield for Hydro Ottawa</t>
  </si>
  <si>
    <t>30 year</t>
  </si>
  <si>
    <t>Forecast Yield for 2015-2020 Issuances Terms</t>
  </si>
  <si>
    <t>October 2014 CF</t>
  </si>
  <si>
    <t>Average</t>
  </si>
  <si>
    <t>Avg</t>
  </si>
  <si>
    <t>5-year Historical Spread for 30-year GoC over 10-year GoC</t>
  </si>
  <si>
    <t>30-year GoC*</t>
  </si>
  <si>
    <t>10-year GoC*</t>
  </si>
  <si>
    <t>30-year over 10-year spread</t>
  </si>
  <si>
    <t>Month</t>
  </si>
  <si>
    <t>Hydro Ottawa 2.5-yr Historical Spreads over 30-year GoC Per BMO</t>
  </si>
  <si>
    <t xml:space="preserve">Spread </t>
  </si>
  <si>
    <r>
      <t>*</t>
    </r>
    <r>
      <rPr>
        <sz val="11"/>
        <color theme="1"/>
        <rFont val="Calibri"/>
        <family val="2"/>
        <scheme val="minor"/>
      </rPr>
      <t>average for the month</t>
    </r>
  </si>
  <si>
    <t>ATT-OEB-Q26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</si>
</sst>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09]d\-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/>
    <xf numFmtId="0" fontId="0" fillId="0" borderId="0" xfId="0" applyBorder="1"/>
    <xf numFmtId="0" fontId="0" fillId="0" borderId="3" xfId="0" applyBorder="1"/>
    <xf numFmtId="0" fontId="2" fillId="0" borderId="1" xfId="0" applyFon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10" fontId="2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6" fillId="0" borderId="0" xfId="0" applyFont="1"/>
    <xf numFmtId="0" fontId="0" fillId="0" borderId="9" xfId="0" applyBorder="1"/>
    <xf numFmtId="0" fontId="0" fillId="0" borderId="10" xfId="0" applyBorder="1"/>
    <xf numFmtId="2" fontId="0" fillId="0" borderId="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2" fillId="0" borderId="9" xfId="0" applyFont="1" applyBorder="1" applyAlignment="1">
      <alignment horizontal="center"/>
    </xf>
    <xf numFmtId="17" fontId="0" fillId="0" borderId="9" xfId="0" applyNumberFormat="1" applyBorder="1"/>
    <xf numFmtId="0" fontId="2" fillId="0" borderId="10" xfId="0" applyFont="1" applyBorder="1" applyAlignment="1">
      <alignment horizontal="center"/>
    </xf>
    <xf numFmtId="164" fontId="0" fillId="0" borderId="9" xfId="0" applyNumberFormat="1" applyBorder="1"/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0" xfId="0" applyFont="1"/>
    <xf numFmtId="0" fontId="2" fillId="0" borderId="11" xfId="0" applyFont="1" applyBorder="1"/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2" fillId="0" borderId="10" xfId="0" applyNumberFormat="1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11</xdr:col>
      <xdr:colOff>189232</xdr:colOff>
      <xdr:row>47</xdr:row>
      <xdr:rowOff>123096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48025"/>
          <a:ext cx="10152382" cy="58380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showGridLines="0" workbookViewId="0">
      <selection activeCell="C6" sqref="C6"/>
    </sheetView>
  </sheetViews>
  <sheetFormatPr defaultRowHeight="15" x14ac:dyDescent="0.25"/>
  <cols>
    <col min="1" max="1" width="35.140625" bestFit="1" customWidth="1"/>
    <col min="2" max="9" width="12" bestFit="1" customWidth="1"/>
  </cols>
  <sheetData>
    <row r="1" spans="1:9" ht="15.75" x14ac:dyDescent="0.25">
      <c r="A1" s="34" t="s">
        <v>5</v>
      </c>
      <c r="B1" s="35"/>
      <c r="C1" s="35"/>
      <c r="D1" s="35"/>
      <c r="E1" s="35"/>
      <c r="F1" s="35"/>
      <c r="G1" s="36"/>
      <c r="H1" s="1"/>
      <c r="I1" s="1"/>
    </row>
    <row r="2" spans="1:9" x14ac:dyDescent="0.25">
      <c r="A2" s="7"/>
      <c r="B2" s="39">
        <v>2015</v>
      </c>
      <c r="C2" s="39"/>
      <c r="D2" s="39">
        <v>2016</v>
      </c>
      <c r="E2" s="39"/>
      <c r="F2" s="39">
        <v>2017</v>
      </c>
      <c r="G2" s="39"/>
    </row>
    <row r="3" spans="1:9" x14ac:dyDescent="0.25">
      <c r="A3" s="7"/>
      <c r="B3" s="4" t="s">
        <v>0</v>
      </c>
      <c r="C3" s="4" t="s">
        <v>4</v>
      </c>
      <c r="D3" s="4" t="s">
        <v>0</v>
      </c>
      <c r="E3" s="4" t="s">
        <v>4</v>
      </c>
      <c r="F3" s="4" t="s">
        <v>0</v>
      </c>
      <c r="G3" s="4" t="s">
        <v>4</v>
      </c>
    </row>
    <row r="4" spans="1:9" x14ac:dyDescent="0.25">
      <c r="A4" s="8" t="s">
        <v>1</v>
      </c>
      <c r="B4" s="5">
        <v>0.03</v>
      </c>
      <c r="C4" s="6">
        <f>B4+(0.56/100)</f>
        <v>3.56E-2</v>
      </c>
      <c r="D4" s="5">
        <v>3.5999999999999997E-2</v>
      </c>
      <c r="E4" s="6">
        <f>D4+(0.56/100)</f>
        <v>4.1599999999999998E-2</v>
      </c>
      <c r="F4" s="6">
        <v>4.1000000000000002E-2</v>
      </c>
      <c r="G4" s="5">
        <f>F4+(0.56/100)</f>
        <v>4.6600000000000003E-2</v>
      </c>
    </row>
    <row r="5" spans="1:9" x14ac:dyDescent="0.25">
      <c r="A5" s="8" t="s">
        <v>2</v>
      </c>
      <c r="B5" s="5">
        <v>1.17E-2</v>
      </c>
      <c r="C5" s="5">
        <v>1.52E-2</v>
      </c>
      <c r="D5" s="5">
        <v>1.17E-2</v>
      </c>
      <c r="E5" s="5">
        <v>1.52E-2</v>
      </c>
      <c r="F5" s="5">
        <v>1.17E-2</v>
      </c>
      <c r="G5" s="5">
        <v>1.52E-2</v>
      </c>
    </row>
    <row r="6" spans="1:9" x14ac:dyDescent="0.25">
      <c r="A6" s="11" t="s">
        <v>3</v>
      </c>
      <c r="B6" s="10">
        <f>B4+B5</f>
        <v>4.1700000000000001E-2</v>
      </c>
      <c r="C6" s="10">
        <f t="shared" ref="C6" si="0">C4+C5</f>
        <v>5.0799999999999998E-2</v>
      </c>
      <c r="D6" s="10">
        <f>D4+D5</f>
        <v>4.7699999999999999E-2</v>
      </c>
      <c r="E6" s="10">
        <f t="shared" ref="E6" si="1">E4+E5</f>
        <v>5.6799999999999996E-2</v>
      </c>
      <c r="F6" s="10">
        <f t="shared" ref="F6:G6" si="2">F4+F5</f>
        <v>5.2700000000000004E-2</v>
      </c>
      <c r="G6" s="10">
        <f t="shared" si="2"/>
        <v>6.1800000000000001E-2</v>
      </c>
    </row>
    <row r="7" spans="1:9" x14ac:dyDescent="0.25">
      <c r="A7" s="9"/>
      <c r="B7" s="2"/>
      <c r="C7" s="2"/>
      <c r="D7" s="2"/>
      <c r="E7" s="2"/>
      <c r="F7" s="2"/>
      <c r="G7" s="3"/>
    </row>
    <row r="8" spans="1:9" x14ac:dyDescent="0.25">
      <c r="A8" s="8"/>
      <c r="B8" s="39">
        <v>2018</v>
      </c>
      <c r="C8" s="39"/>
      <c r="D8" s="39">
        <v>2019</v>
      </c>
      <c r="E8" s="39"/>
      <c r="F8" s="37">
        <v>2020</v>
      </c>
      <c r="G8" s="38"/>
    </row>
    <row r="9" spans="1:9" x14ac:dyDescent="0.25">
      <c r="A9" s="8"/>
      <c r="B9" s="4" t="s">
        <v>0</v>
      </c>
      <c r="C9" s="4" t="s">
        <v>4</v>
      </c>
      <c r="D9" s="4" t="s">
        <v>0</v>
      </c>
      <c r="E9" s="4" t="s">
        <v>4</v>
      </c>
      <c r="F9" s="4" t="s">
        <v>0</v>
      </c>
      <c r="G9" s="4" t="s">
        <v>4</v>
      </c>
    </row>
    <row r="10" spans="1:9" x14ac:dyDescent="0.25">
      <c r="A10" s="8" t="s">
        <v>1</v>
      </c>
      <c r="B10" s="6">
        <v>4.2999999999999997E-2</v>
      </c>
      <c r="C10" s="5">
        <f>B10+(0.56/100)</f>
        <v>4.8599999999999997E-2</v>
      </c>
      <c r="D10" s="6">
        <v>4.3999999999999997E-2</v>
      </c>
      <c r="E10" s="5">
        <f>D10+(0.56/100)</f>
        <v>4.9599999999999998E-2</v>
      </c>
      <c r="F10" s="6">
        <v>4.3999999999999997E-2</v>
      </c>
      <c r="G10" s="5">
        <f>F10+(0.56/100)</f>
        <v>4.9599999999999998E-2</v>
      </c>
    </row>
    <row r="11" spans="1:9" x14ac:dyDescent="0.25">
      <c r="A11" s="8" t="s">
        <v>2</v>
      </c>
      <c r="B11" s="5">
        <v>1.17E-2</v>
      </c>
      <c r="C11" s="5">
        <v>1.52E-2</v>
      </c>
      <c r="D11" s="5">
        <v>1.17E-2</v>
      </c>
      <c r="E11" s="5">
        <v>1.52E-2</v>
      </c>
      <c r="F11" s="5">
        <v>1.17E-2</v>
      </c>
      <c r="G11" s="5">
        <v>1.52E-2</v>
      </c>
    </row>
    <row r="12" spans="1:9" x14ac:dyDescent="0.25">
      <c r="A12" s="11" t="s">
        <v>3</v>
      </c>
      <c r="B12" s="10">
        <f t="shared" ref="B12:C12" si="3">B10+B11</f>
        <v>5.4699999999999999E-2</v>
      </c>
      <c r="C12" s="10">
        <f t="shared" si="3"/>
        <v>6.3799999999999996E-2</v>
      </c>
      <c r="D12" s="10">
        <f>D10+D11</f>
        <v>5.57E-2</v>
      </c>
      <c r="E12" s="10">
        <f>E10+E11</f>
        <v>6.4799999999999996E-2</v>
      </c>
      <c r="F12" s="10">
        <f>F10+F11</f>
        <v>5.57E-2</v>
      </c>
      <c r="G12" s="10">
        <f>G10+G11</f>
        <v>6.4799999999999996E-2</v>
      </c>
    </row>
    <row r="16" spans="1:9" x14ac:dyDescent="0.25">
      <c r="A16" s="12" t="s">
        <v>6</v>
      </c>
    </row>
    <row r="17" spans="6:6" x14ac:dyDescent="0.25">
      <c r="F17" s="2"/>
    </row>
  </sheetData>
  <mergeCells count="7">
    <mergeCell ref="A1:G1"/>
    <mergeCell ref="F8:G8"/>
    <mergeCell ref="B2:C2"/>
    <mergeCell ref="D2:E2"/>
    <mergeCell ref="F2:G2"/>
    <mergeCell ref="B8:C8"/>
    <mergeCell ref="D8:E8"/>
  </mergeCells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65"/>
  <sheetViews>
    <sheetView tabSelected="1" workbookViewId="0">
      <selection activeCell="H4" sqref="H4"/>
    </sheetView>
  </sheetViews>
  <sheetFormatPr defaultRowHeight="15" x14ac:dyDescent="0.25"/>
  <cols>
    <col min="3" max="4" width="19.5703125" bestFit="1" customWidth="1"/>
    <col min="5" max="5" width="16.140625" customWidth="1"/>
  </cols>
  <sheetData>
    <row r="1" spans="2:5" ht="16.5" thickBot="1" x14ac:dyDescent="0.3">
      <c r="B1" s="40" t="s">
        <v>17</v>
      </c>
      <c r="C1" s="41"/>
      <c r="D1" s="41"/>
      <c r="E1" s="42"/>
    </row>
    <row r="2" spans="2:5" ht="15.75" thickBot="1" x14ac:dyDescent="0.3"/>
    <row r="3" spans="2:5" ht="16.5" thickBot="1" x14ac:dyDescent="0.3">
      <c r="B3" s="40" t="s">
        <v>9</v>
      </c>
      <c r="C3" s="41"/>
      <c r="D3" s="41"/>
      <c r="E3" s="42"/>
    </row>
    <row r="4" spans="2:5" s="30" customFormat="1" ht="30.75" thickBot="1" x14ac:dyDescent="0.3">
      <c r="B4" s="27" t="s">
        <v>13</v>
      </c>
      <c r="C4" s="28" t="s">
        <v>10</v>
      </c>
      <c r="D4" s="28" t="s">
        <v>11</v>
      </c>
      <c r="E4" s="29" t="s">
        <v>12</v>
      </c>
    </row>
    <row r="5" spans="2:5" x14ac:dyDescent="0.25">
      <c r="B5" s="20">
        <v>40179</v>
      </c>
      <c r="C5" s="15">
        <v>4.05</v>
      </c>
      <c r="D5" s="15">
        <v>3.49</v>
      </c>
      <c r="E5" s="16">
        <f>C5-D5</f>
        <v>0.55999999999999961</v>
      </c>
    </row>
    <row r="6" spans="2:5" x14ac:dyDescent="0.25">
      <c r="B6" s="20">
        <v>40210</v>
      </c>
      <c r="C6" s="15">
        <v>4.03</v>
      </c>
      <c r="D6" s="15">
        <v>3.42</v>
      </c>
      <c r="E6" s="16">
        <f t="shared" ref="E6:E62" si="0">C6-D6</f>
        <v>0.61000000000000032</v>
      </c>
    </row>
    <row r="7" spans="2:5" x14ac:dyDescent="0.25">
      <c r="B7" s="20">
        <v>40238</v>
      </c>
      <c r="C7" s="15">
        <v>4.0599999999999996</v>
      </c>
      <c r="D7" s="15">
        <v>3.49</v>
      </c>
      <c r="E7" s="16">
        <f t="shared" si="0"/>
        <v>0.5699999999999994</v>
      </c>
    </row>
    <row r="8" spans="2:5" x14ac:dyDescent="0.25">
      <c r="B8" s="20">
        <v>40269</v>
      </c>
      <c r="C8" s="15">
        <v>4.07</v>
      </c>
      <c r="D8" s="15">
        <v>3.67</v>
      </c>
      <c r="E8" s="16">
        <f t="shared" si="0"/>
        <v>0.40000000000000036</v>
      </c>
    </row>
    <row r="9" spans="2:5" x14ac:dyDescent="0.25">
      <c r="B9" s="20">
        <v>40299</v>
      </c>
      <c r="C9" s="15">
        <v>3.84</v>
      </c>
      <c r="D9" s="15">
        <v>3.45</v>
      </c>
      <c r="E9" s="16">
        <f t="shared" si="0"/>
        <v>0.38999999999999968</v>
      </c>
    </row>
    <row r="10" spans="2:5" x14ac:dyDescent="0.25">
      <c r="B10" s="20">
        <v>40330</v>
      </c>
      <c r="C10" s="15">
        <v>3.74</v>
      </c>
      <c r="D10" s="15">
        <v>3.3</v>
      </c>
      <c r="E10" s="16">
        <f t="shared" si="0"/>
        <v>0.44000000000000039</v>
      </c>
    </row>
    <row r="11" spans="2:5" x14ac:dyDescent="0.25">
      <c r="B11" s="20">
        <v>40360</v>
      </c>
      <c r="C11" s="15">
        <v>3.74</v>
      </c>
      <c r="D11" s="15">
        <v>3.19</v>
      </c>
      <c r="E11" s="16">
        <f t="shared" si="0"/>
        <v>0.55000000000000027</v>
      </c>
    </row>
    <row r="12" spans="2:5" x14ac:dyDescent="0.25">
      <c r="B12" s="20">
        <v>40391</v>
      </c>
      <c r="C12" s="15">
        <v>3.56</v>
      </c>
      <c r="D12" s="15">
        <v>2.95</v>
      </c>
      <c r="E12" s="16">
        <f t="shared" si="0"/>
        <v>0.60999999999999988</v>
      </c>
    </row>
    <row r="13" spans="2:5" x14ac:dyDescent="0.25">
      <c r="B13" s="20">
        <v>40422</v>
      </c>
      <c r="C13" s="15">
        <v>3.48</v>
      </c>
      <c r="D13" s="15">
        <v>2.88</v>
      </c>
      <c r="E13" s="16">
        <f t="shared" si="0"/>
        <v>0.60000000000000009</v>
      </c>
    </row>
    <row r="14" spans="2:5" x14ac:dyDescent="0.25">
      <c r="B14" s="20">
        <v>40452</v>
      </c>
      <c r="C14" s="15">
        <v>3.44</v>
      </c>
      <c r="D14" s="15">
        <v>2.77</v>
      </c>
      <c r="E14" s="16">
        <f t="shared" si="0"/>
        <v>0.66999999999999993</v>
      </c>
    </row>
    <row r="15" spans="2:5" x14ac:dyDescent="0.25">
      <c r="B15" s="20">
        <v>40483</v>
      </c>
      <c r="C15" s="15">
        <v>3.57</v>
      </c>
      <c r="D15" s="15">
        <v>3.02</v>
      </c>
      <c r="E15" s="16">
        <f t="shared" si="0"/>
        <v>0.54999999999999982</v>
      </c>
    </row>
    <row r="16" spans="2:5" x14ac:dyDescent="0.25">
      <c r="B16" s="20">
        <v>40513</v>
      </c>
      <c r="C16" s="15">
        <v>3.62</v>
      </c>
      <c r="D16" s="15">
        <v>3.2</v>
      </c>
      <c r="E16" s="16">
        <f t="shared" si="0"/>
        <v>0.41999999999999993</v>
      </c>
    </row>
    <row r="17" spans="2:5" x14ac:dyDescent="0.25">
      <c r="B17" s="20">
        <v>40544</v>
      </c>
      <c r="C17" s="15">
        <v>3.69</v>
      </c>
      <c r="D17" s="15">
        <v>3.25</v>
      </c>
      <c r="E17" s="16">
        <f t="shared" si="0"/>
        <v>0.43999999999999995</v>
      </c>
    </row>
    <row r="18" spans="2:5" x14ac:dyDescent="0.25">
      <c r="B18" s="20">
        <v>40575</v>
      </c>
      <c r="C18" s="15">
        <v>3.8</v>
      </c>
      <c r="D18" s="15">
        <v>3.42</v>
      </c>
      <c r="E18" s="16">
        <f t="shared" si="0"/>
        <v>0.37999999999999989</v>
      </c>
    </row>
    <row r="19" spans="2:5" x14ac:dyDescent="0.25">
      <c r="B19" s="20">
        <v>40603</v>
      </c>
      <c r="C19" s="15">
        <v>3.74</v>
      </c>
      <c r="D19" s="15">
        <v>3.27</v>
      </c>
      <c r="E19" s="16">
        <f t="shared" si="0"/>
        <v>0.4700000000000002</v>
      </c>
    </row>
    <row r="20" spans="2:5" x14ac:dyDescent="0.25">
      <c r="B20" s="20">
        <v>40634</v>
      </c>
      <c r="C20" s="15">
        <v>3.76</v>
      </c>
      <c r="D20" s="15">
        <v>3.33</v>
      </c>
      <c r="E20" s="16">
        <f t="shared" si="0"/>
        <v>0.42999999999999972</v>
      </c>
    </row>
    <row r="21" spans="2:5" x14ac:dyDescent="0.25">
      <c r="B21" s="20">
        <v>40664</v>
      </c>
      <c r="C21" s="15">
        <v>3.57</v>
      </c>
      <c r="D21" s="15">
        <v>3.15</v>
      </c>
      <c r="E21" s="16">
        <f t="shared" si="0"/>
        <v>0.41999999999999993</v>
      </c>
    </row>
    <row r="22" spans="2:5" x14ac:dyDescent="0.25">
      <c r="B22" s="20">
        <v>40695</v>
      </c>
      <c r="C22" s="15">
        <v>3.46</v>
      </c>
      <c r="D22" s="15">
        <v>2.99</v>
      </c>
      <c r="E22" s="16">
        <f t="shared" si="0"/>
        <v>0.46999999999999975</v>
      </c>
    </row>
    <row r="23" spans="2:5" x14ac:dyDescent="0.25">
      <c r="B23" s="20">
        <v>40725</v>
      </c>
      <c r="C23" s="15">
        <v>3.4</v>
      </c>
      <c r="D23" s="15">
        <v>2.94</v>
      </c>
      <c r="E23" s="16">
        <f t="shared" si="0"/>
        <v>0.45999999999999996</v>
      </c>
    </row>
    <row r="24" spans="2:5" x14ac:dyDescent="0.25">
      <c r="B24" s="20">
        <v>40756</v>
      </c>
      <c r="C24" s="15">
        <v>3.07</v>
      </c>
      <c r="D24" s="15">
        <v>2.4500000000000002</v>
      </c>
      <c r="E24" s="16">
        <f t="shared" si="0"/>
        <v>0.61999999999999966</v>
      </c>
    </row>
    <row r="25" spans="2:5" x14ac:dyDescent="0.25">
      <c r="B25" s="20">
        <v>40787</v>
      </c>
      <c r="C25" s="15">
        <v>2.85</v>
      </c>
      <c r="D25" s="15">
        <v>2.2000000000000002</v>
      </c>
      <c r="E25" s="16">
        <f t="shared" si="0"/>
        <v>0.64999999999999991</v>
      </c>
    </row>
    <row r="26" spans="2:5" x14ac:dyDescent="0.25">
      <c r="B26" s="20">
        <v>40817</v>
      </c>
      <c r="C26" s="15">
        <v>2.91</v>
      </c>
      <c r="D26" s="15">
        <v>2.2999999999999998</v>
      </c>
      <c r="E26" s="16">
        <f t="shared" si="0"/>
        <v>0.61000000000000032</v>
      </c>
    </row>
    <row r="27" spans="2:5" x14ac:dyDescent="0.25">
      <c r="B27" s="20">
        <v>40848</v>
      </c>
      <c r="C27" s="15">
        <v>2.73</v>
      </c>
      <c r="D27" s="15">
        <v>2.12</v>
      </c>
      <c r="E27" s="16">
        <f t="shared" si="0"/>
        <v>0.60999999999999988</v>
      </c>
    </row>
    <row r="28" spans="2:5" x14ac:dyDescent="0.25">
      <c r="B28" s="20">
        <v>40878</v>
      </c>
      <c r="C28" s="15">
        <v>2.56</v>
      </c>
      <c r="D28" s="15">
        <v>1.99</v>
      </c>
      <c r="E28" s="16">
        <f t="shared" si="0"/>
        <v>0.57000000000000006</v>
      </c>
    </row>
    <row r="29" spans="2:5" x14ac:dyDescent="0.25">
      <c r="B29" s="20">
        <v>40909</v>
      </c>
      <c r="C29" s="15">
        <v>2.56</v>
      </c>
      <c r="D29" s="15">
        <v>1.98</v>
      </c>
      <c r="E29" s="16">
        <f t="shared" si="0"/>
        <v>0.58000000000000007</v>
      </c>
    </row>
    <row r="30" spans="2:5" x14ac:dyDescent="0.25">
      <c r="B30" s="20">
        <v>40940</v>
      </c>
      <c r="C30" s="15">
        <v>2.61</v>
      </c>
      <c r="D30" s="15">
        <v>2.02</v>
      </c>
      <c r="E30" s="16">
        <f t="shared" si="0"/>
        <v>0.58999999999999986</v>
      </c>
    </row>
    <row r="31" spans="2:5" x14ac:dyDescent="0.25">
      <c r="B31" s="20">
        <v>40969</v>
      </c>
      <c r="C31" s="15">
        <v>2.67</v>
      </c>
      <c r="D31" s="15">
        <v>2.11</v>
      </c>
      <c r="E31" s="16">
        <f t="shared" si="0"/>
        <v>0.56000000000000005</v>
      </c>
    </row>
    <row r="32" spans="2:5" x14ac:dyDescent="0.25">
      <c r="B32" s="20">
        <v>41000</v>
      </c>
      <c r="C32" s="15">
        <v>2.62</v>
      </c>
      <c r="D32" s="15">
        <v>2.06</v>
      </c>
      <c r="E32" s="16">
        <f t="shared" si="0"/>
        <v>0.56000000000000005</v>
      </c>
    </row>
    <row r="33" spans="2:5" x14ac:dyDescent="0.25">
      <c r="B33" s="20">
        <v>41030</v>
      </c>
      <c r="C33" s="15">
        <v>2.46</v>
      </c>
      <c r="D33" s="15">
        <v>1.92</v>
      </c>
      <c r="E33" s="16">
        <f t="shared" si="0"/>
        <v>0.54</v>
      </c>
    </row>
    <row r="34" spans="2:5" x14ac:dyDescent="0.25">
      <c r="B34" s="20">
        <v>41061</v>
      </c>
      <c r="C34" s="15">
        <v>2.33</v>
      </c>
      <c r="D34" s="15">
        <v>1.75</v>
      </c>
      <c r="E34" s="16">
        <f t="shared" si="0"/>
        <v>0.58000000000000007</v>
      </c>
    </row>
    <row r="35" spans="2:5" x14ac:dyDescent="0.25">
      <c r="B35" s="20">
        <v>41091</v>
      </c>
      <c r="C35" s="15">
        <v>2.27</v>
      </c>
      <c r="D35" s="15">
        <v>1.66</v>
      </c>
      <c r="E35" s="16">
        <f t="shared" si="0"/>
        <v>0.6100000000000001</v>
      </c>
    </row>
    <row r="36" spans="2:5" x14ac:dyDescent="0.25">
      <c r="B36" s="20">
        <v>41122</v>
      </c>
      <c r="C36" s="15">
        <v>2.38</v>
      </c>
      <c r="D36" s="15">
        <v>1.83</v>
      </c>
      <c r="E36" s="16">
        <f t="shared" si="0"/>
        <v>0.54999999999999982</v>
      </c>
    </row>
    <row r="37" spans="2:5" x14ac:dyDescent="0.25">
      <c r="B37" s="20">
        <v>41153</v>
      </c>
      <c r="C37" s="15">
        <v>2.42</v>
      </c>
      <c r="D37" s="15">
        <v>1.84</v>
      </c>
      <c r="E37" s="16">
        <f t="shared" si="0"/>
        <v>0.57999999999999985</v>
      </c>
    </row>
    <row r="38" spans="2:5" x14ac:dyDescent="0.25">
      <c r="B38" s="20">
        <v>41183</v>
      </c>
      <c r="C38" s="15">
        <v>2.4</v>
      </c>
      <c r="D38" s="15">
        <v>1.81</v>
      </c>
      <c r="E38" s="16">
        <f t="shared" si="0"/>
        <v>0.58999999999999986</v>
      </c>
    </row>
    <row r="39" spans="2:5" x14ac:dyDescent="0.25">
      <c r="B39" s="20">
        <v>41214</v>
      </c>
      <c r="C39" s="15">
        <v>2.33</v>
      </c>
      <c r="D39" s="15">
        <v>1.74</v>
      </c>
      <c r="E39" s="16">
        <f t="shared" si="0"/>
        <v>0.59000000000000008</v>
      </c>
    </row>
    <row r="40" spans="2:5" x14ac:dyDescent="0.25">
      <c r="B40" s="20">
        <v>41244</v>
      </c>
      <c r="C40" s="15">
        <v>2.35</v>
      </c>
      <c r="D40" s="15">
        <v>1.77</v>
      </c>
      <c r="E40" s="16">
        <f t="shared" si="0"/>
        <v>0.58000000000000007</v>
      </c>
    </row>
    <row r="41" spans="2:5" x14ac:dyDescent="0.25">
      <c r="B41" s="20">
        <v>41275</v>
      </c>
      <c r="C41" s="15">
        <v>2.5</v>
      </c>
      <c r="D41" s="15">
        <v>1.93</v>
      </c>
      <c r="E41" s="16">
        <f t="shared" si="0"/>
        <v>0.57000000000000006</v>
      </c>
    </row>
    <row r="42" spans="2:5" x14ac:dyDescent="0.25">
      <c r="B42" s="20">
        <v>41306</v>
      </c>
      <c r="C42" s="15">
        <v>2.59</v>
      </c>
      <c r="D42" s="15">
        <v>1.97</v>
      </c>
      <c r="E42" s="16">
        <f t="shared" si="0"/>
        <v>0.61999999999999988</v>
      </c>
    </row>
    <row r="43" spans="2:5" x14ac:dyDescent="0.25">
      <c r="B43" s="20">
        <v>41334</v>
      </c>
      <c r="C43" s="15">
        <v>2.5499999999999998</v>
      </c>
      <c r="D43" s="15">
        <v>1.85</v>
      </c>
      <c r="E43" s="16">
        <f t="shared" si="0"/>
        <v>0.69999999999999973</v>
      </c>
    </row>
    <row r="44" spans="2:5" x14ac:dyDescent="0.25">
      <c r="B44" s="20">
        <v>41365</v>
      </c>
      <c r="C44" s="15">
        <v>2.4</v>
      </c>
      <c r="D44" s="15">
        <v>1.75</v>
      </c>
      <c r="E44" s="16">
        <f t="shared" si="0"/>
        <v>0.64999999999999991</v>
      </c>
    </row>
    <row r="45" spans="2:5" x14ac:dyDescent="0.25">
      <c r="B45" s="20">
        <v>41395</v>
      </c>
      <c r="C45" s="15">
        <v>2.5299999999999998</v>
      </c>
      <c r="D45" s="15">
        <v>1.9</v>
      </c>
      <c r="E45" s="16">
        <f t="shared" si="0"/>
        <v>0.62999999999999989</v>
      </c>
    </row>
    <row r="46" spans="2:5" x14ac:dyDescent="0.25">
      <c r="B46" s="20">
        <v>41426</v>
      </c>
      <c r="C46" s="15">
        <v>2.76</v>
      </c>
      <c r="D46" s="15">
        <v>2.2400000000000002</v>
      </c>
      <c r="E46" s="16">
        <f t="shared" si="0"/>
        <v>0.51999999999999957</v>
      </c>
    </row>
    <row r="47" spans="2:5" x14ac:dyDescent="0.25">
      <c r="B47" s="20">
        <v>41456</v>
      </c>
      <c r="C47" s="15">
        <v>2.93</v>
      </c>
      <c r="D47" s="15">
        <v>2.44</v>
      </c>
      <c r="E47" s="16">
        <f t="shared" si="0"/>
        <v>0.49000000000000021</v>
      </c>
    </row>
    <row r="48" spans="2:5" x14ac:dyDescent="0.25">
      <c r="B48" s="20">
        <v>41487</v>
      </c>
      <c r="C48" s="15">
        <v>3.09</v>
      </c>
      <c r="D48" s="15">
        <v>2.61</v>
      </c>
      <c r="E48" s="16">
        <f t="shared" si="0"/>
        <v>0.48</v>
      </c>
    </row>
    <row r="49" spans="2:5" x14ac:dyDescent="0.25">
      <c r="B49" s="20">
        <v>41518</v>
      </c>
      <c r="C49" s="15">
        <v>3.19</v>
      </c>
      <c r="D49" s="15">
        <v>2.7</v>
      </c>
      <c r="E49" s="16">
        <f t="shared" si="0"/>
        <v>0.48999999999999977</v>
      </c>
    </row>
    <row r="50" spans="2:5" x14ac:dyDescent="0.25">
      <c r="B50" s="20">
        <v>41548</v>
      </c>
      <c r="C50" s="15">
        <v>3.09</v>
      </c>
      <c r="D50" s="15">
        <v>2.52</v>
      </c>
      <c r="E50" s="16">
        <f t="shared" si="0"/>
        <v>0.56999999999999984</v>
      </c>
    </row>
    <row r="51" spans="2:5" x14ac:dyDescent="0.25">
      <c r="B51" s="20">
        <v>41579</v>
      </c>
      <c r="C51" s="15">
        <v>3.13</v>
      </c>
      <c r="D51" s="15">
        <v>2.56</v>
      </c>
      <c r="E51" s="16">
        <f t="shared" si="0"/>
        <v>0.56999999999999984</v>
      </c>
    </row>
    <row r="52" spans="2:5" x14ac:dyDescent="0.25">
      <c r="B52" s="20">
        <v>41609</v>
      </c>
      <c r="C52" s="15">
        <v>3.22</v>
      </c>
      <c r="D52" s="15">
        <v>2.67</v>
      </c>
      <c r="E52" s="16">
        <f t="shared" si="0"/>
        <v>0.55000000000000027</v>
      </c>
    </row>
    <row r="53" spans="2:5" x14ac:dyDescent="0.25">
      <c r="B53" s="20">
        <v>41640</v>
      </c>
      <c r="C53" s="15">
        <v>3.08</v>
      </c>
      <c r="D53" s="15">
        <v>2.5299999999999998</v>
      </c>
      <c r="E53" s="16">
        <f t="shared" si="0"/>
        <v>0.55000000000000027</v>
      </c>
    </row>
    <row r="54" spans="2:5" x14ac:dyDescent="0.25">
      <c r="B54" s="20">
        <v>41671</v>
      </c>
      <c r="C54" s="15">
        <v>3</v>
      </c>
      <c r="D54" s="15">
        <v>2.42</v>
      </c>
      <c r="E54" s="16">
        <f t="shared" si="0"/>
        <v>0.58000000000000007</v>
      </c>
    </row>
    <row r="55" spans="2:5" x14ac:dyDescent="0.25">
      <c r="B55" s="20">
        <v>41699</v>
      </c>
      <c r="C55" s="15">
        <v>2.97</v>
      </c>
      <c r="D55" s="15">
        <v>2.4500000000000002</v>
      </c>
      <c r="E55" s="16">
        <f t="shared" si="0"/>
        <v>0.52</v>
      </c>
    </row>
    <row r="56" spans="2:5" x14ac:dyDescent="0.25">
      <c r="B56" s="20">
        <v>41730</v>
      </c>
      <c r="C56" s="15">
        <v>2.96</v>
      </c>
      <c r="D56" s="15">
        <v>2.44</v>
      </c>
      <c r="E56" s="16">
        <f t="shared" si="0"/>
        <v>0.52</v>
      </c>
    </row>
    <row r="57" spans="2:5" x14ac:dyDescent="0.25">
      <c r="B57" s="20">
        <v>41760</v>
      </c>
      <c r="C57" s="15">
        <v>2.85</v>
      </c>
      <c r="D57" s="15">
        <v>2.3199999999999998</v>
      </c>
      <c r="E57" s="16">
        <f t="shared" si="0"/>
        <v>0.53000000000000025</v>
      </c>
    </row>
    <row r="58" spans="2:5" x14ac:dyDescent="0.25">
      <c r="B58" s="20">
        <v>41791</v>
      </c>
      <c r="C58" s="15">
        <v>2.83</v>
      </c>
      <c r="D58" s="15">
        <v>2.2999999999999998</v>
      </c>
      <c r="E58" s="16">
        <f t="shared" si="0"/>
        <v>0.53000000000000025</v>
      </c>
    </row>
    <row r="59" spans="2:5" x14ac:dyDescent="0.25">
      <c r="B59" s="20">
        <v>41821</v>
      </c>
      <c r="C59" s="15">
        <v>2.74</v>
      </c>
      <c r="D59" s="15">
        <v>2.19</v>
      </c>
      <c r="E59" s="16">
        <f t="shared" si="0"/>
        <v>0.55000000000000027</v>
      </c>
    </row>
    <row r="60" spans="2:5" x14ac:dyDescent="0.25">
      <c r="B60" s="20">
        <v>41852</v>
      </c>
      <c r="C60" s="15">
        <v>2.62</v>
      </c>
      <c r="D60" s="15">
        <v>2.06</v>
      </c>
      <c r="E60" s="16">
        <f t="shared" si="0"/>
        <v>0.56000000000000005</v>
      </c>
    </row>
    <row r="61" spans="2:5" x14ac:dyDescent="0.25">
      <c r="B61" s="20">
        <v>41883</v>
      </c>
      <c r="C61" s="15">
        <v>2.71</v>
      </c>
      <c r="D61" s="15">
        <v>2.1800000000000002</v>
      </c>
      <c r="E61" s="16">
        <f t="shared" si="0"/>
        <v>0.5299999999999998</v>
      </c>
    </row>
    <row r="62" spans="2:5" x14ac:dyDescent="0.25">
      <c r="B62" s="20">
        <v>41913</v>
      </c>
      <c r="C62" s="15">
        <v>2.5499999999999998</v>
      </c>
      <c r="D62" s="15">
        <v>2.0099999999999998</v>
      </c>
      <c r="E62" s="16">
        <f t="shared" si="0"/>
        <v>0.54</v>
      </c>
    </row>
    <row r="63" spans="2:5" x14ac:dyDescent="0.25">
      <c r="B63" s="13"/>
      <c r="C63" s="23"/>
      <c r="D63" s="23"/>
      <c r="E63" s="24"/>
    </row>
    <row r="64" spans="2:5" ht="15.75" thickBot="1" x14ac:dyDescent="0.3">
      <c r="B64" s="26" t="s">
        <v>7</v>
      </c>
      <c r="C64" s="32"/>
      <c r="D64" s="32"/>
      <c r="E64" s="33">
        <f>AVERAGE(E5:E62)</f>
        <v>0.54586206896551726</v>
      </c>
    </row>
    <row r="65" spans="2:2" x14ac:dyDescent="0.25">
      <c r="B65" s="25" t="s">
        <v>16</v>
      </c>
    </row>
  </sheetData>
  <mergeCells count="2">
    <mergeCell ref="B3:E3"/>
    <mergeCell ref="B1:E1"/>
  </mergeCells>
  <pageMargins left="0.70866141732283472" right="0.70866141732283472" top="0.74803149606299213" bottom="0.74803149606299213" header="0.31496062992125984" footer="0.31496062992125984"/>
  <pageSetup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143"/>
  <sheetViews>
    <sheetView workbookViewId="0">
      <selection activeCell="B1" sqref="B1:C1"/>
    </sheetView>
  </sheetViews>
  <sheetFormatPr defaultRowHeight="15" x14ac:dyDescent="0.25"/>
  <cols>
    <col min="2" max="2" width="29.42578125" customWidth="1"/>
    <col min="3" max="3" width="32.140625" customWidth="1"/>
  </cols>
  <sheetData>
    <row r="1" spans="2:3" ht="16.5" thickBot="1" x14ac:dyDescent="0.3">
      <c r="B1" s="40" t="s">
        <v>17</v>
      </c>
      <c r="C1" s="42"/>
    </row>
    <row r="2" spans="2:3" ht="15.75" thickBot="1" x14ac:dyDescent="0.3"/>
    <row r="3" spans="2:3" x14ac:dyDescent="0.25">
      <c r="B3" s="43" t="s">
        <v>14</v>
      </c>
      <c r="C3" s="44"/>
    </row>
    <row r="4" spans="2:3" x14ac:dyDescent="0.25">
      <c r="B4" s="13"/>
      <c r="C4" s="14"/>
    </row>
    <row r="5" spans="2:3" x14ac:dyDescent="0.25">
      <c r="B5" s="13"/>
      <c r="C5" s="21" t="s">
        <v>15</v>
      </c>
    </row>
    <row r="6" spans="2:3" x14ac:dyDescent="0.25">
      <c r="B6" s="13"/>
      <c r="C6" s="14"/>
    </row>
    <row r="7" spans="2:3" x14ac:dyDescent="0.25">
      <c r="B7" s="22">
        <v>40970</v>
      </c>
      <c r="C7" s="24">
        <v>145</v>
      </c>
    </row>
    <row r="8" spans="2:3" x14ac:dyDescent="0.25">
      <c r="B8" s="22">
        <v>40984</v>
      </c>
      <c r="C8" s="24">
        <v>143</v>
      </c>
    </row>
    <row r="9" spans="2:3" x14ac:dyDescent="0.25">
      <c r="B9" s="22">
        <v>40998</v>
      </c>
      <c r="C9" s="24">
        <v>144</v>
      </c>
    </row>
    <row r="10" spans="2:3" x14ac:dyDescent="0.25">
      <c r="B10" s="22">
        <v>41004</v>
      </c>
      <c r="C10" s="24">
        <v>144</v>
      </c>
    </row>
    <row r="11" spans="2:3" x14ac:dyDescent="0.25">
      <c r="B11" s="22">
        <v>41012</v>
      </c>
      <c r="C11" s="24">
        <v>149</v>
      </c>
    </row>
    <row r="12" spans="2:3" x14ac:dyDescent="0.25">
      <c r="B12" s="22">
        <v>41019</v>
      </c>
      <c r="C12" s="24">
        <v>159</v>
      </c>
    </row>
    <row r="13" spans="2:3" x14ac:dyDescent="0.25">
      <c r="B13" s="22">
        <v>41033</v>
      </c>
      <c r="C13" s="24">
        <v>163</v>
      </c>
    </row>
    <row r="14" spans="2:3" x14ac:dyDescent="0.25">
      <c r="B14" s="22">
        <v>41040</v>
      </c>
      <c r="C14" s="24">
        <v>166</v>
      </c>
    </row>
    <row r="15" spans="2:3" x14ac:dyDescent="0.25">
      <c r="B15" s="22">
        <v>41047</v>
      </c>
      <c r="C15" s="24">
        <v>168</v>
      </c>
    </row>
    <row r="16" spans="2:3" x14ac:dyDescent="0.25">
      <c r="B16" s="22">
        <v>41054</v>
      </c>
      <c r="C16" s="24">
        <v>167</v>
      </c>
    </row>
    <row r="17" spans="2:3" x14ac:dyDescent="0.25">
      <c r="B17" s="22">
        <v>41061</v>
      </c>
      <c r="C17" s="24">
        <v>169</v>
      </c>
    </row>
    <row r="18" spans="2:3" x14ac:dyDescent="0.25">
      <c r="B18" s="22">
        <v>41068</v>
      </c>
      <c r="C18" s="24">
        <v>166</v>
      </c>
    </row>
    <row r="19" spans="2:3" x14ac:dyDescent="0.25">
      <c r="B19" s="22">
        <v>41075</v>
      </c>
      <c r="C19" s="24">
        <v>168</v>
      </c>
    </row>
    <row r="20" spans="2:3" x14ac:dyDescent="0.25">
      <c r="B20" s="22">
        <v>41082</v>
      </c>
      <c r="C20" s="24">
        <v>168</v>
      </c>
    </row>
    <row r="21" spans="2:3" x14ac:dyDescent="0.25">
      <c r="B21" s="22">
        <v>41089</v>
      </c>
      <c r="C21" s="24">
        <v>167</v>
      </c>
    </row>
    <row r="22" spans="2:3" x14ac:dyDescent="0.25">
      <c r="B22" s="22">
        <v>41096</v>
      </c>
      <c r="C22" s="24">
        <v>167</v>
      </c>
    </row>
    <row r="23" spans="2:3" x14ac:dyDescent="0.25">
      <c r="B23" s="22">
        <v>41103</v>
      </c>
      <c r="C23" s="24">
        <v>163</v>
      </c>
    </row>
    <row r="24" spans="2:3" x14ac:dyDescent="0.25">
      <c r="B24" s="22">
        <v>41110</v>
      </c>
      <c r="C24" s="24">
        <v>165</v>
      </c>
    </row>
    <row r="25" spans="2:3" x14ac:dyDescent="0.25">
      <c r="B25" s="22">
        <v>41117</v>
      </c>
      <c r="C25" s="24">
        <v>164</v>
      </c>
    </row>
    <row r="26" spans="2:3" x14ac:dyDescent="0.25">
      <c r="B26" s="22">
        <v>41124</v>
      </c>
      <c r="C26" s="24">
        <v>163</v>
      </c>
    </row>
    <row r="27" spans="2:3" x14ac:dyDescent="0.25">
      <c r="B27" s="22">
        <v>41131</v>
      </c>
      <c r="C27" s="24">
        <v>162</v>
      </c>
    </row>
    <row r="28" spans="2:3" x14ac:dyDescent="0.25">
      <c r="B28" s="22">
        <v>41138</v>
      </c>
      <c r="C28" s="24">
        <v>161</v>
      </c>
    </row>
    <row r="29" spans="2:3" x14ac:dyDescent="0.25">
      <c r="B29" s="22">
        <v>41145</v>
      </c>
      <c r="C29" s="24">
        <v>159</v>
      </c>
    </row>
    <row r="30" spans="2:3" x14ac:dyDescent="0.25">
      <c r="B30" s="22">
        <v>41152</v>
      </c>
      <c r="C30" s="24">
        <v>161</v>
      </c>
    </row>
    <row r="31" spans="2:3" x14ac:dyDescent="0.25">
      <c r="B31" s="22">
        <v>41159</v>
      </c>
      <c r="C31" s="24">
        <v>160</v>
      </c>
    </row>
    <row r="32" spans="2:3" x14ac:dyDescent="0.25">
      <c r="B32" s="22">
        <v>41166</v>
      </c>
      <c r="C32" s="24">
        <v>158</v>
      </c>
    </row>
    <row r="33" spans="2:3" x14ac:dyDescent="0.25">
      <c r="B33" s="22">
        <v>41173</v>
      </c>
      <c r="C33" s="24">
        <v>155</v>
      </c>
    </row>
    <row r="34" spans="2:3" x14ac:dyDescent="0.25">
      <c r="B34" s="22">
        <v>41180</v>
      </c>
      <c r="C34" s="24">
        <v>156</v>
      </c>
    </row>
    <row r="35" spans="2:3" x14ac:dyDescent="0.25">
      <c r="B35" s="22">
        <v>41187</v>
      </c>
      <c r="C35" s="24">
        <v>153</v>
      </c>
    </row>
    <row r="36" spans="2:3" x14ac:dyDescent="0.25">
      <c r="B36" s="22">
        <v>41194</v>
      </c>
      <c r="C36" s="24">
        <v>155</v>
      </c>
    </row>
    <row r="37" spans="2:3" x14ac:dyDescent="0.25">
      <c r="B37" s="22">
        <v>41201</v>
      </c>
      <c r="C37" s="24">
        <v>156</v>
      </c>
    </row>
    <row r="38" spans="2:3" x14ac:dyDescent="0.25">
      <c r="B38" s="22">
        <v>41208</v>
      </c>
      <c r="C38" s="24">
        <v>160</v>
      </c>
    </row>
    <row r="39" spans="2:3" x14ac:dyDescent="0.25">
      <c r="B39" s="22">
        <v>41215</v>
      </c>
      <c r="C39" s="24">
        <v>164</v>
      </c>
    </row>
    <row r="40" spans="2:3" x14ac:dyDescent="0.25">
      <c r="B40" s="22">
        <v>41222</v>
      </c>
      <c r="C40" s="24">
        <v>166</v>
      </c>
    </row>
    <row r="41" spans="2:3" x14ac:dyDescent="0.25">
      <c r="B41" s="22">
        <v>41236</v>
      </c>
      <c r="C41" s="24">
        <v>165</v>
      </c>
    </row>
    <row r="42" spans="2:3" x14ac:dyDescent="0.25">
      <c r="B42" s="22">
        <v>41243</v>
      </c>
      <c r="C42" s="24">
        <v>164</v>
      </c>
    </row>
    <row r="43" spans="2:3" x14ac:dyDescent="0.25">
      <c r="B43" s="22">
        <v>41250</v>
      </c>
      <c r="C43" s="24">
        <v>165</v>
      </c>
    </row>
    <row r="44" spans="2:3" x14ac:dyDescent="0.25">
      <c r="B44" s="22">
        <v>41257</v>
      </c>
      <c r="C44" s="24">
        <v>163</v>
      </c>
    </row>
    <row r="45" spans="2:3" x14ac:dyDescent="0.25">
      <c r="B45" s="22">
        <v>41278</v>
      </c>
      <c r="C45" s="24">
        <v>157</v>
      </c>
    </row>
    <row r="46" spans="2:3" x14ac:dyDescent="0.25">
      <c r="B46" s="22">
        <v>41285</v>
      </c>
      <c r="C46" s="24">
        <v>155</v>
      </c>
    </row>
    <row r="47" spans="2:3" x14ac:dyDescent="0.25">
      <c r="B47" s="22">
        <v>41292</v>
      </c>
      <c r="C47" s="24">
        <v>156</v>
      </c>
    </row>
    <row r="48" spans="2:3" x14ac:dyDescent="0.25">
      <c r="B48" s="22">
        <v>41299</v>
      </c>
      <c r="C48" s="24">
        <v>156</v>
      </c>
    </row>
    <row r="49" spans="2:3" x14ac:dyDescent="0.25">
      <c r="B49" s="22">
        <v>41306</v>
      </c>
      <c r="C49" s="24">
        <v>157</v>
      </c>
    </row>
    <row r="50" spans="2:3" x14ac:dyDescent="0.25">
      <c r="B50" s="22">
        <v>41313</v>
      </c>
      <c r="C50" s="24">
        <v>157</v>
      </c>
    </row>
    <row r="51" spans="2:3" x14ac:dyDescent="0.25">
      <c r="B51" s="22">
        <v>41320</v>
      </c>
      <c r="C51" s="24">
        <v>156</v>
      </c>
    </row>
    <row r="52" spans="2:3" x14ac:dyDescent="0.25">
      <c r="B52" s="22">
        <v>41334</v>
      </c>
      <c r="C52" s="24">
        <v>158</v>
      </c>
    </row>
    <row r="53" spans="2:3" x14ac:dyDescent="0.25">
      <c r="B53" s="22">
        <v>41341</v>
      </c>
      <c r="C53" s="24">
        <v>157</v>
      </c>
    </row>
    <row r="54" spans="2:3" x14ac:dyDescent="0.25">
      <c r="B54" s="22">
        <v>41355</v>
      </c>
      <c r="C54" s="24">
        <v>154</v>
      </c>
    </row>
    <row r="55" spans="2:3" x14ac:dyDescent="0.25">
      <c r="B55" s="22">
        <v>41362</v>
      </c>
      <c r="C55" s="24">
        <v>156</v>
      </c>
    </row>
    <row r="56" spans="2:3" x14ac:dyDescent="0.25">
      <c r="B56" s="22">
        <v>41369</v>
      </c>
      <c r="C56" s="24">
        <v>155</v>
      </c>
    </row>
    <row r="57" spans="2:3" x14ac:dyDescent="0.25">
      <c r="B57" s="22">
        <v>41376</v>
      </c>
      <c r="C57" s="24">
        <v>156</v>
      </c>
    </row>
    <row r="58" spans="2:3" x14ac:dyDescent="0.25">
      <c r="B58" s="22">
        <v>41383</v>
      </c>
      <c r="C58" s="24">
        <v>157</v>
      </c>
    </row>
    <row r="59" spans="2:3" x14ac:dyDescent="0.25">
      <c r="B59" s="22">
        <v>41390</v>
      </c>
      <c r="C59" s="24">
        <v>155</v>
      </c>
    </row>
    <row r="60" spans="2:3" x14ac:dyDescent="0.25">
      <c r="B60" s="22">
        <v>41411</v>
      </c>
      <c r="C60" s="24">
        <v>147</v>
      </c>
    </row>
    <row r="61" spans="2:3" x14ac:dyDescent="0.25">
      <c r="B61" s="22">
        <v>41418</v>
      </c>
      <c r="C61" s="24">
        <v>145</v>
      </c>
    </row>
    <row r="62" spans="2:3" x14ac:dyDescent="0.25">
      <c r="B62" s="22">
        <v>41425</v>
      </c>
      <c r="C62" s="24">
        <v>145</v>
      </c>
    </row>
    <row r="63" spans="2:3" x14ac:dyDescent="0.25">
      <c r="B63" s="22">
        <v>41432</v>
      </c>
      <c r="C63" s="24">
        <v>146</v>
      </c>
    </row>
    <row r="64" spans="2:3" x14ac:dyDescent="0.25">
      <c r="B64" s="22">
        <v>41439</v>
      </c>
      <c r="C64" s="24">
        <v>149</v>
      </c>
    </row>
    <row r="65" spans="2:3" x14ac:dyDescent="0.25">
      <c r="B65" s="22">
        <v>41446</v>
      </c>
      <c r="C65" s="24">
        <v>150</v>
      </c>
    </row>
    <row r="66" spans="2:3" x14ac:dyDescent="0.25">
      <c r="B66" s="22">
        <v>41453</v>
      </c>
      <c r="C66" s="24">
        <v>152</v>
      </c>
    </row>
    <row r="67" spans="2:3" x14ac:dyDescent="0.25">
      <c r="B67" s="22">
        <v>41460</v>
      </c>
      <c r="C67" s="24">
        <v>150</v>
      </c>
    </row>
    <row r="68" spans="2:3" x14ac:dyDescent="0.25">
      <c r="B68" s="22">
        <v>41467</v>
      </c>
      <c r="C68" s="24">
        <v>148</v>
      </c>
    </row>
    <row r="69" spans="2:3" x14ac:dyDescent="0.25">
      <c r="B69" s="22">
        <v>41474</v>
      </c>
      <c r="C69" s="24">
        <v>147</v>
      </c>
    </row>
    <row r="70" spans="2:3" x14ac:dyDescent="0.25">
      <c r="B70" s="22">
        <v>41481</v>
      </c>
      <c r="C70" s="24">
        <v>147</v>
      </c>
    </row>
    <row r="71" spans="2:3" x14ac:dyDescent="0.25">
      <c r="B71" s="22">
        <v>41488</v>
      </c>
      <c r="C71" s="24">
        <v>147</v>
      </c>
    </row>
    <row r="72" spans="2:3" x14ac:dyDescent="0.25">
      <c r="B72" s="22">
        <v>41495</v>
      </c>
      <c r="C72" s="24">
        <v>146</v>
      </c>
    </row>
    <row r="73" spans="2:3" x14ac:dyDescent="0.25">
      <c r="B73" s="22">
        <v>41502</v>
      </c>
      <c r="C73" s="24">
        <v>149</v>
      </c>
    </row>
    <row r="74" spans="2:3" x14ac:dyDescent="0.25">
      <c r="B74" s="22">
        <v>41509</v>
      </c>
      <c r="C74" s="24">
        <v>153</v>
      </c>
    </row>
    <row r="75" spans="2:3" x14ac:dyDescent="0.25">
      <c r="B75" s="22">
        <v>41516</v>
      </c>
      <c r="C75" s="24">
        <v>156</v>
      </c>
    </row>
    <row r="76" spans="2:3" x14ac:dyDescent="0.25">
      <c r="B76" s="22">
        <v>41523</v>
      </c>
      <c r="C76" s="24">
        <v>159</v>
      </c>
    </row>
    <row r="77" spans="2:3" x14ac:dyDescent="0.25">
      <c r="B77" s="22">
        <v>41530</v>
      </c>
      <c r="C77" s="24">
        <v>162</v>
      </c>
    </row>
    <row r="78" spans="2:3" x14ac:dyDescent="0.25">
      <c r="B78" s="22">
        <v>41537</v>
      </c>
      <c r="C78" s="24">
        <v>161</v>
      </c>
    </row>
    <row r="79" spans="2:3" x14ac:dyDescent="0.25">
      <c r="B79" s="22">
        <v>41544</v>
      </c>
      <c r="C79" s="24">
        <v>155</v>
      </c>
    </row>
    <row r="80" spans="2:3" x14ac:dyDescent="0.25">
      <c r="B80" s="22">
        <v>41551</v>
      </c>
      <c r="C80" s="24">
        <v>155</v>
      </c>
    </row>
    <row r="81" spans="2:3" x14ac:dyDescent="0.25">
      <c r="B81" s="22">
        <v>41558</v>
      </c>
      <c r="C81" s="24">
        <v>154</v>
      </c>
    </row>
    <row r="82" spans="2:3" x14ac:dyDescent="0.25">
      <c r="B82" s="22">
        <v>41565</v>
      </c>
      <c r="C82" s="24">
        <v>157</v>
      </c>
    </row>
    <row r="83" spans="2:3" x14ac:dyDescent="0.25">
      <c r="B83" s="22">
        <v>41572</v>
      </c>
      <c r="C83" s="24">
        <v>151</v>
      </c>
    </row>
    <row r="84" spans="2:3" x14ac:dyDescent="0.25">
      <c r="B84" s="22">
        <v>41579</v>
      </c>
      <c r="C84" s="24">
        <v>150</v>
      </c>
    </row>
    <row r="85" spans="2:3" x14ac:dyDescent="0.25">
      <c r="B85" s="22">
        <v>41586</v>
      </c>
      <c r="C85" s="24">
        <v>147</v>
      </c>
    </row>
    <row r="86" spans="2:3" x14ac:dyDescent="0.25">
      <c r="B86" s="22">
        <v>41593</v>
      </c>
      <c r="C86" s="24">
        <v>146</v>
      </c>
    </row>
    <row r="87" spans="2:3" x14ac:dyDescent="0.25">
      <c r="B87" s="22">
        <v>41600</v>
      </c>
      <c r="C87" s="24">
        <v>146</v>
      </c>
    </row>
    <row r="88" spans="2:3" x14ac:dyDescent="0.25">
      <c r="B88" s="22">
        <v>41607</v>
      </c>
      <c r="C88" s="24">
        <v>146</v>
      </c>
    </row>
    <row r="89" spans="2:3" x14ac:dyDescent="0.25">
      <c r="B89" s="22">
        <v>41614</v>
      </c>
      <c r="C89" s="24">
        <v>145</v>
      </c>
    </row>
    <row r="90" spans="2:3" x14ac:dyDescent="0.25">
      <c r="B90" s="22">
        <v>41621</v>
      </c>
      <c r="C90" s="24">
        <v>145</v>
      </c>
    </row>
    <row r="91" spans="2:3" x14ac:dyDescent="0.25">
      <c r="B91" s="22">
        <v>41628</v>
      </c>
      <c r="C91" s="24">
        <v>144</v>
      </c>
    </row>
    <row r="92" spans="2:3" x14ac:dyDescent="0.25">
      <c r="B92" s="22">
        <v>41642</v>
      </c>
      <c r="C92" s="24">
        <v>142</v>
      </c>
    </row>
    <row r="93" spans="2:3" x14ac:dyDescent="0.25">
      <c r="B93" s="22">
        <v>41649</v>
      </c>
      <c r="C93" s="24">
        <v>141</v>
      </c>
    </row>
    <row r="94" spans="2:3" x14ac:dyDescent="0.25">
      <c r="B94" s="22">
        <v>41656</v>
      </c>
      <c r="C94" s="24">
        <v>143</v>
      </c>
    </row>
    <row r="95" spans="2:3" x14ac:dyDescent="0.25">
      <c r="B95" s="22">
        <v>41663</v>
      </c>
      <c r="C95" s="24">
        <v>141</v>
      </c>
    </row>
    <row r="96" spans="2:3" x14ac:dyDescent="0.25">
      <c r="B96" s="22">
        <v>41670</v>
      </c>
      <c r="C96" s="24">
        <v>145</v>
      </c>
    </row>
    <row r="97" spans="2:3" x14ac:dyDescent="0.25">
      <c r="B97" s="22">
        <v>41677</v>
      </c>
      <c r="C97" s="24">
        <v>145</v>
      </c>
    </row>
    <row r="98" spans="2:3" x14ac:dyDescent="0.25">
      <c r="B98" s="22">
        <v>41684</v>
      </c>
      <c r="C98" s="24">
        <v>143</v>
      </c>
    </row>
    <row r="99" spans="2:3" x14ac:dyDescent="0.25">
      <c r="B99" s="22">
        <v>41691</v>
      </c>
      <c r="C99" s="24">
        <v>143</v>
      </c>
    </row>
    <row r="100" spans="2:3" x14ac:dyDescent="0.25">
      <c r="B100" s="22">
        <v>41698</v>
      </c>
      <c r="C100" s="24">
        <v>141</v>
      </c>
    </row>
    <row r="101" spans="2:3" x14ac:dyDescent="0.25">
      <c r="B101" s="22">
        <v>41705</v>
      </c>
      <c r="C101" s="24">
        <v>140</v>
      </c>
    </row>
    <row r="102" spans="2:3" x14ac:dyDescent="0.25">
      <c r="B102" s="22">
        <v>41712</v>
      </c>
      <c r="C102" s="24">
        <v>140</v>
      </c>
    </row>
    <row r="103" spans="2:3" x14ac:dyDescent="0.25">
      <c r="B103" s="22">
        <v>41719</v>
      </c>
      <c r="C103" s="24">
        <v>141</v>
      </c>
    </row>
    <row r="104" spans="2:3" x14ac:dyDescent="0.25">
      <c r="B104" s="22">
        <v>41726</v>
      </c>
      <c r="C104" s="24">
        <v>139</v>
      </c>
    </row>
    <row r="105" spans="2:3" x14ac:dyDescent="0.25">
      <c r="B105" s="22">
        <v>41733</v>
      </c>
      <c r="C105" s="24">
        <v>139</v>
      </c>
    </row>
    <row r="106" spans="2:3" x14ac:dyDescent="0.25">
      <c r="B106" s="22">
        <v>41740</v>
      </c>
      <c r="C106" s="24">
        <v>140</v>
      </c>
    </row>
    <row r="107" spans="2:3" x14ac:dyDescent="0.25">
      <c r="B107" s="22">
        <v>41747</v>
      </c>
      <c r="C107" s="24">
        <v>142</v>
      </c>
    </row>
    <row r="108" spans="2:3" x14ac:dyDescent="0.25">
      <c r="B108" s="22">
        <v>41754</v>
      </c>
      <c r="C108" s="24">
        <v>140</v>
      </c>
    </row>
    <row r="109" spans="2:3" x14ac:dyDescent="0.25">
      <c r="B109" s="22">
        <v>41761</v>
      </c>
      <c r="C109" s="24">
        <v>142</v>
      </c>
    </row>
    <row r="110" spans="2:3" x14ac:dyDescent="0.25">
      <c r="B110" s="22">
        <v>41768</v>
      </c>
      <c r="C110" s="24">
        <v>143</v>
      </c>
    </row>
    <row r="111" spans="2:3" x14ac:dyDescent="0.25">
      <c r="B111" s="22">
        <v>41782</v>
      </c>
      <c r="C111" s="24">
        <v>144</v>
      </c>
    </row>
    <row r="112" spans="2:3" x14ac:dyDescent="0.25">
      <c r="B112" s="22">
        <v>41789</v>
      </c>
      <c r="C112" s="24">
        <v>145</v>
      </c>
    </row>
    <row r="113" spans="2:3" x14ac:dyDescent="0.25">
      <c r="B113" s="22">
        <v>41796</v>
      </c>
      <c r="C113" s="24">
        <v>145</v>
      </c>
    </row>
    <row r="114" spans="2:3" x14ac:dyDescent="0.25">
      <c r="B114" s="22">
        <v>41803</v>
      </c>
      <c r="C114" s="24">
        <v>146</v>
      </c>
    </row>
    <row r="115" spans="2:3" x14ac:dyDescent="0.25">
      <c r="B115" s="22">
        <v>41810</v>
      </c>
      <c r="C115" s="24">
        <v>143</v>
      </c>
    </row>
    <row r="116" spans="2:3" x14ac:dyDescent="0.25">
      <c r="B116" s="22">
        <v>41817</v>
      </c>
      <c r="C116" s="24">
        <v>144</v>
      </c>
    </row>
    <row r="117" spans="2:3" x14ac:dyDescent="0.25">
      <c r="B117" s="22">
        <v>41824</v>
      </c>
      <c r="C117" s="24">
        <v>143</v>
      </c>
    </row>
    <row r="118" spans="2:3" x14ac:dyDescent="0.25">
      <c r="B118" s="22">
        <v>41831</v>
      </c>
      <c r="C118" s="24">
        <v>143</v>
      </c>
    </row>
    <row r="119" spans="2:3" x14ac:dyDescent="0.25">
      <c r="B119" s="22">
        <v>41838</v>
      </c>
      <c r="C119" s="24">
        <v>144</v>
      </c>
    </row>
    <row r="120" spans="2:3" x14ac:dyDescent="0.25">
      <c r="B120" s="22">
        <v>41845</v>
      </c>
      <c r="C120" s="24">
        <v>145</v>
      </c>
    </row>
    <row r="121" spans="2:3" x14ac:dyDescent="0.25">
      <c r="B121" s="22">
        <v>41852</v>
      </c>
      <c r="C121" s="24">
        <v>148</v>
      </c>
    </row>
    <row r="122" spans="2:3" x14ac:dyDescent="0.25">
      <c r="B122" s="22">
        <v>41859</v>
      </c>
      <c r="C122" s="24">
        <v>148</v>
      </c>
    </row>
    <row r="123" spans="2:3" x14ac:dyDescent="0.25">
      <c r="B123" s="22">
        <v>41866</v>
      </c>
      <c r="C123" s="24">
        <v>151</v>
      </c>
    </row>
    <row r="124" spans="2:3" x14ac:dyDescent="0.25">
      <c r="B124" s="22">
        <v>41873</v>
      </c>
      <c r="C124" s="24">
        <v>152</v>
      </c>
    </row>
    <row r="125" spans="2:3" x14ac:dyDescent="0.25">
      <c r="B125" s="22">
        <v>41880</v>
      </c>
      <c r="C125" s="24">
        <v>152</v>
      </c>
    </row>
    <row r="126" spans="2:3" x14ac:dyDescent="0.25">
      <c r="B126" s="22">
        <v>41887</v>
      </c>
      <c r="C126" s="24">
        <v>151</v>
      </c>
    </row>
    <row r="127" spans="2:3" x14ac:dyDescent="0.25">
      <c r="B127" s="22">
        <v>41894</v>
      </c>
      <c r="C127" s="24">
        <v>150</v>
      </c>
    </row>
    <row r="128" spans="2:3" x14ac:dyDescent="0.25">
      <c r="B128" s="22">
        <v>41901</v>
      </c>
      <c r="C128" s="24">
        <v>147</v>
      </c>
    </row>
    <row r="129" spans="2:3" x14ac:dyDescent="0.25">
      <c r="B129" s="22">
        <v>41908</v>
      </c>
      <c r="C129" s="24">
        <v>151</v>
      </c>
    </row>
    <row r="130" spans="2:3" x14ac:dyDescent="0.25">
      <c r="B130" s="22">
        <v>41915</v>
      </c>
      <c r="C130" s="24">
        <v>151</v>
      </c>
    </row>
    <row r="131" spans="2:3" x14ac:dyDescent="0.25">
      <c r="B131" s="22">
        <v>41922</v>
      </c>
      <c r="C131" s="24">
        <v>153</v>
      </c>
    </row>
    <row r="132" spans="2:3" x14ac:dyDescent="0.25">
      <c r="B132" s="22">
        <v>41929</v>
      </c>
      <c r="C132" s="24">
        <v>158</v>
      </c>
    </row>
    <row r="133" spans="2:3" x14ac:dyDescent="0.25">
      <c r="B133" s="22">
        <v>41936</v>
      </c>
      <c r="C133" s="24">
        <v>159</v>
      </c>
    </row>
    <row r="134" spans="2:3" x14ac:dyDescent="0.25">
      <c r="B134" s="22">
        <v>41943</v>
      </c>
      <c r="C134" s="24">
        <v>157</v>
      </c>
    </row>
    <row r="135" spans="2:3" x14ac:dyDescent="0.25">
      <c r="B135" s="22">
        <v>41950</v>
      </c>
      <c r="C135" s="24">
        <v>156</v>
      </c>
    </row>
    <row r="136" spans="2:3" x14ac:dyDescent="0.25">
      <c r="B136" s="22">
        <v>41957</v>
      </c>
      <c r="C136" s="24">
        <v>156</v>
      </c>
    </row>
    <row r="137" spans="2:3" x14ac:dyDescent="0.25">
      <c r="B137" s="22">
        <v>41964</v>
      </c>
      <c r="C137" s="24">
        <v>156</v>
      </c>
    </row>
    <row r="138" spans="2:3" x14ac:dyDescent="0.25">
      <c r="B138" s="22">
        <v>41971</v>
      </c>
      <c r="C138" s="24">
        <v>155</v>
      </c>
    </row>
    <row r="139" spans="2:3" x14ac:dyDescent="0.25">
      <c r="B139" s="22">
        <v>41978</v>
      </c>
      <c r="C139" s="24">
        <v>155</v>
      </c>
    </row>
    <row r="140" spans="2:3" x14ac:dyDescent="0.25">
      <c r="B140" s="22">
        <v>41985</v>
      </c>
      <c r="C140" s="24">
        <v>160</v>
      </c>
    </row>
    <row r="141" spans="2:3" x14ac:dyDescent="0.25">
      <c r="B141" s="22"/>
      <c r="C141" s="24"/>
    </row>
    <row r="142" spans="2:3" x14ac:dyDescent="0.25">
      <c r="B142" s="19" t="s">
        <v>8</v>
      </c>
      <c r="C142" s="31">
        <f>AVERAGE(C7:C140)</f>
        <v>152.47014925373134</v>
      </c>
    </row>
    <row r="143" spans="2:3" ht="15.75" thickBot="1" x14ac:dyDescent="0.3">
      <c r="B143" s="17"/>
      <c r="C143" s="18"/>
    </row>
  </sheetData>
  <mergeCells count="2">
    <mergeCell ref="B3:C3"/>
    <mergeCell ref="B1:C1"/>
  </mergeCells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2_016_x0020_RA_x0020_Intervenors xmlns="0155767b-e6ba-4d29-b8c8-011d6d403181">OEB</_x0032_016_x0020_RA_x0020_Intervenors>
    <RA_Tab xmlns="2b8bb3d4-4679-4201-bf4e-ecf5a190cbdc" xsi:nil="true"/>
    <RA_Schedule xmlns="2b8bb3d4-4679-4201-bf4e-ecf5a190cbdc" xsi:nil="true"/>
    <_x0032_016_x0020_RA_x0020_Intervenor_x0020_Question_x0020_Number xmlns="0155767b-e6ba-4d29-b8c8-011d6d403181">26</_x0032_016_x0020_RA_x0020_Intervenor_x0020_Question_x0020_Number>
    <RA_x0020_Regulatory_x0020_Lead xmlns="2b8bb3d4-4679-4201-bf4e-ecf5a190cbdc">
      <UserInfo>
        <DisplayName/>
        <AccountId xsi:nil="true"/>
        <AccountType/>
      </UserInfo>
    </RA_x0020_Regulatory_x0020_Lead>
    <Exhibit_Number xmlns="2b8bb3d4-4679-4201-bf4e-ecf5a190cbdc" xsi:nil="true"/>
    <_dlc_DocId xmlns="2b8bb3d4-4679-4201-bf4e-ecf5a190cbdc">HOLFIN-45-602</_dlc_DocId>
    <_dlc_DocIdUrl xmlns="2b8bb3d4-4679-4201-bf4e-ecf5a190cbdc">
      <Url>http://spapp01/sites/FIN/REG/RateApp/_layouts/DocIdRedir.aspx?ID=HOLFIN-45-602</Url>
      <Description>HOLFIN-45-602</Description>
    </_dlc_DocIdUrl>
    <Accountable xmlns="47865585-8351-43e6-b564-f6107d4ef9ce">
      <UserInfo>
        <DisplayName>Rai, Ahsan</DisplayName>
        <AccountId>48</AccountId>
        <AccountType/>
      </UserInfo>
    </Accountable>
    <Geoff_x0020_to_x0020_Review xmlns="47865585-8351-43e6-b564-f6107d4ef9ce">false</Geoff_x0020_to_x0020_Review>
    <Contributors xmlns="47865585-8351-43e6-b564-f6107d4ef9ce">
      <UserInfo>
        <DisplayName/>
        <AccountId xsi:nil="true"/>
        <AccountType/>
      </UserInfo>
    </Contributo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9d54efc9-ddd0-46ce-8ac6-e4a1c98f1b3f" ContentTypeId="0x0101" PreviousValue="false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8466CFE2F614DA24539ED251486C2" ma:contentTypeVersion="23" ma:contentTypeDescription="Create a new document." ma:contentTypeScope="" ma:versionID="97cf89e976bf9c9b193744921786a47b">
  <xsd:schema xmlns:xsd="http://www.w3.org/2001/XMLSchema" xmlns:xs="http://www.w3.org/2001/XMLSchema" xmlns:p="http://schemas.microsoft.com/office/2006/metadata/properties" xmlns:ns2="2b8bb3d4-4679-4201-bf4e-ecf5a190cbdc" xmlns:ns3="0155767b-e6ba-4d29-b8c8-011d6d403181" xmlns:ns4="47865585-8351-43e6-b564-f6107d4ef9ce" targetNamespace="http://schemas.microsoft.com/office/2006/metadata/properties" ma:root="true" ma:fieldsID="dfa834cf878f33ed53445906aa6befd5" ns2:_="" ns3:_="" ns4:_="">
    <xsd:import namespace="2b8bb3d4-4679-4201-bf4e-ecf5a190cbdc"/>
    <xsd:import namespace="0155767b-e6ba-4d29-b8c8-011d6d403181"/>
    <xsd:import namespace="47865585-8351-43e6-b564-f6107d4ef9ce"/>
    <xsd:element name="properties">
      <xsd:complexType>
        <xsd:sequence>
          <xsd:element name="documentManagement">
            <xsd:complexType>
              <xsd:all>
                <xsd:element ref="ns2:Exhibit_Number" minOccurs="0"/>
                <xsd:element ref="ns2:RA_Tab" minOccurs="0"/>
                <xsd:element ref="ns2:RA_Schedule" minOccurs="0"/>
                <xsd:element ref="ns2:RA_x0020_Regulatory_x0020_Lead" minOccurs="0"/>
                <xsd:element ref="ns3:_x0032_016_x0020_RA_x0020_Intervenors" minOccurs="0"/>
                <xsd:element ref="ns3:_x0032_016_x0020_RA_x0020_Intervenor_x0020_Question_x0020_Number" minOccurs="0"/>
                <xsd:element ref="ns2:_dlc_DocId" minOccurs="0"/>
                <xsd:element ref="ns2:_dlc_DocIdUrl" minOccurs="0"/>
                <xsd:element ref="ns2:_dlc_DocIdPersistId" minOccurs="0"/>
                <xsd:element ref="ns4:Accountable"/>
                <xsd:element ref="ns4:Contributors" minOccurs="0"/>
                <xsd:element ref="ns4:Geoff_x0020_to_x0020_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bb3d4-4679-4201-bf4e-ecf5a190cbdc" elementFormDefault="qualified">
    <xsd:import namespace="http://schemas.microsoft.com/office/2006/documentManagement/types"/>
    <xsd:import namespace="http://schemas.microsoft.com/office/infopath/2007/PartnerControls"/>
    <xsd:element name="Exhibit_Number" ma:index="2" nillable="true" ma:displayName="RA Exhibit Number" ma:internalName="Exhibit_Number" ma:readOnly="false">
      <xsd:simpleType>
        <xsd:restriction base="dms:Text">
          <xsd:maxLength value="255"/>
        </xsd:restriction>
      </xsd:simpleType>
    </xsd:element>
    <xsd:element name="RA_Tab" ma:index="3" nillable="true" ma:displayName="RA Tab" ma:internalName="RA_Tab" ma:readOnly="false">
      <xsd:simpleType>
        <xsd:restriction base="dms:Text">
          <xsd:maxLength value="255"/>
        </xsd:restriction>
      </xsd:simpleType>
    </xsd:element>
    <xsd:element name="RA_Schedule" ma:index="4" nillable="true" ma:displayName="RA Schedule" ma:internalName="RA_Schedule" ma:readOnly="false">
      <xsd:simpleType>
        <xsd:restriction base="dms:Text">
          <xsd:maxLength value="255"/>
        </xsd:restriction>
      </xsd:simpleType>
    </xsd:element>
    <xsd:element name="RA_x0020_Regulatory_x0020_Lead" ma:index="5" nillable="true" ma:displayName="RA Regulatory Lead" ma:list="UserInfo" ma:SharePointGroup="0" ma:internalName="RA_x0020_Regulatory_x0020_Lead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55767b-e6ba-4d29-b8c8-011d6d403181" elementFormDefault="qualified">
    <xsd:import namespace="http://schemas.microsoft.com/office/2006/documentManagement/types"/>
    <xsd:import namespace="http://schemas.microsoft.com/office/infopath/2007/PartnerControls"/>
    <xsd:element name="_x0032_016_x0020_RA_x0020_Intervenors" ma:index="6" nillable="true" ma:displayName="2016 RA Intervenors" ma:format="RadioButtons" ma:internalName="_x0032_016_x0020_RA_x0020_Intervenors">
      <xsd:simpleType>
        <xsd:restriction base="dms:Choice">
          <xsd:enumeration value="Energy Probe"/>
          <xsd:enumeration value="SEC"/>
          <xsd:enumeration value="VECC"/>
          <xsd:enumeration value="CCC"/>
          <xsd:enumeration value="SIA"/>
          <xsd:enumeration value="TELCO Carriers"/>
          <xsd:enumeration value="Allstream"/>
          <xsd:enumeration value="OEB"/>
        </xsd:restriction>
      </xsd:simpleType>
    </xsd:element>
    <xsd:element name="_x0032_016_x0020_RA_x0020_Intervenor_x0020_Question_x0020_Number" ma:index="7" nillable="true" ma:displayName="2016 RA Intervenor Question Number" ma:internalName="_x0032_016_x0020_RA_x0020_Intervenor_x0020_Question_x0020_Numb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865585-8351-43e6-b564-f6107d4ef9ce" elementFormDefault="qualified">
    <xsd:import namespace="http://schemas.microsoft.com/office/2006/documentManagement/types"/>
    <xsd:import namespace="http://schemas.microsoft.com/office/infopath/2007/PartnerControls"/>
    <xsd:element name="Accountable" ma:index="17" ma:displayName="Accountable" ma:list="UserInfo" ma:SharePointGroup="0" ma:internalName="Accountabl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ributors" ma:index="18" nillable="true" ma:displayName="Contributors" ma:list="UserInfo" ma:SharePointGroup="0" ma:internalName="Contribut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Geoff_x0020_to_x0020_Review" ma:index="19" nillable="true" ma:displayName="Geoff to Review" ma:default="0" ma:internalName="Geoff_x0020_to_x0020_Review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D5786D-A57C-4598-B968-DFD152E7E6B6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47865585-8351-43e6-b564-f6107d4ef9ce"/>
    <ds:schemaRef ds:uri="http://www.w3.org/XML/1998/namespace"/>
    <ds:schemaRef ds:uri="http://schemas.microsoft.com/office/infopath/2007/PartnerControls"/>
    <ds:schemaRef ds:uri="0155767b-e6ba-4d29-b8c8-011d6d403181"/>
    <ds:schemaRef ds:uri="http://purl.org/dc/dcmitype/"/>
    <ds:schemaRef ds:uri="http://schemas.openxmlformats.org/package/2006/metadata/core-properties"/>
    <ds:schemaRef ds:uri="2b8bb3d4-4679-4201-bf4e-ecf5a190cbdc"/>
  </ds:schemaRefs>
</ds:datastoreItem>
</file>

<file path=customXml/itemProps2.xml><?xml version="1.0" encoding="utf-8"?>
<ds:datastoreItem xmlns:ds="http://schemas.openxmlformats.org/officeDocument/2006/customXml" ds:itemID="{E191CF63-EC9E-4D35-8B13-45B4624876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ADC148-5B0D-48B6-9210-D4804FC8F378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73EE8617-8F49-4E5D-834E-F6F60AA056F5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CFC592F5-39F4-42E1-9929-CB2DEBFFE9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8bb3d4-4679-4201-bf4e-ecf5a190cbdc"/>
    <ds:schemaRef ds:uri="0155767b-e6ba-4d29-b8c8-011d6d403181"/>
    <ds:schemaRef ds:uri="47865585-8351-43e6-b564-f6107d4ef9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Yield</vt:lpstr>
      <vt:lpstr>GoC 10 &amp; 30 Yr Yields</vt:lpstr>
      <vt:lpstr>HO Historical Spreads</vt:lpstr>
      <vt:lpstr>'GoC 10 &amp; 30 Yr Yields'!Print_Area</vt:lpstr>
      <vt:lpstr>'HO Historical Spreads'!Print_Area</vt:lpstr>
      <vt:lpstr>'HO Historical Spreads'!Print_Titles</vt:lpstr>
    </vt:vector>
  </TitlesOfParts>
  <Company>Hydro Ottawa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ahsanr</dc:creator>
  <cp:lastModifiedBy>dephnem</cp:lastModifiedBy>
  <cp:lastPrinted>2015-07-17T19:05:08Z</cp:lastPrinted>
  <dcterms:created xsi:type="dcterms:W3CDTF">2014-12-01T20:38:11Z</dcterms:created>
  <dcterms:modified xsi:type="dcterms:W3CDTF">2015-08-04T14:18:17Z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0x0101009068466CFE2F614DA24539ED251486C2</vt:lpwstr>
  </property>
  <property fmtid="{D5CDD505-2E9C-101B-9397-08002B2CF9AE}" pid="3" name="_dlc_DocIdItemGuid">
    <vt:lpwstr>01c84f03-1ca9-48d7-943d-af9d9622d9f9</vt:lpwstr>
  </property>
  <property fmtid="{D5CDD505-2E9C-101B-9397-08002B2CF9AE}" pid="4" name="TaxKeyword">
    <vt:lpwstr/>
  </property>
  <property fmtid="{D5CDD505-2E9C-101B-9397-08002B2CF9AE}" pid="5" name="TaxCatchAll">
    <vt:lpwstr/>
  </property>
  <property fmtid="{D5CDD505-2E9C-101B-9397-08002B2CF9AE}" pid="6" name="TaxKeywordTaxHTField">
    <vt:lpwstr/>
  </property>
  <property fmtid="{D5CDD505-2E9C-101B-9397-08002B2CF9AE}" pid="7" name="Director">
    <vt:lpwstr/>
  </property>
</Properties>
</file>