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80" windowWidth="27795" windowHeight="12525"/>
  </bookViews>
  <sheets>
    <sheet name="Res (400)" sheetId="1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'Res (400)'!$A$1:$AQ$75</definedName>
    <definedName name="_xlnm.Print_Titles" localSheetId="0">'Res (400)'!$A:$H</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X74" i="11" l="1"/>
  <c r="AE74" i="11" s="1"/>
  <c r="AL74" i="11" s="1"/>
  <c r="AM45" i="11" s="1"/>
  <c r="Q74" i="11"/>
  <c r="G59" i="11"/>
  <c r="AM59" i="11" s="1"/>
  <c r="AN59" i="11" s="1"/>
  <c r="G58" i="11"/>
  <c r="R58" i="11" s="1"/>
  <c r="G57" i="11"/>
  <c r="Y57" i="11" s="1"/>
  <c r="Z57" i="11" s="1"/>
  <c r="G56" i="11"/>
  <c r="H56" i="11" s="1"/>
  <c r="G55" i="11"/>
  <c r="AM55" i="11" s="1"/>
  <c r="AN55" i="11" s="1"/>
  <c r="AM54" i="11"/>
  <c r="AF54" i="11"/>
  <c r="Y54" i="11"/>
  <c r="R54" i="11"/>
  <c r="K54" i="11"/>
  <c r="J54" i="11"/>
  <c r="G54" i="11"/>
  <c r="H54" i="11" s="1"/>
  <c r="AN53" i="11"/>
  <c r="AP53" i="11" s="1"/>
  <c r="AG53" i="11"/>
  <c r="Z53" i="11"/>
  <c r="S53" i="11"/>
  <c r="N53" i="11"/>
  <c r="L53" i="11"/>
  <c r="H53" i="11"/>
  <c r="Q52" i="11"/>
  <c r="X52" i="11" s="1"/>
  <c r="AE52" i="11" s="1"/>
  <c r="AL52" i="11" s="1"/>
  <c r="Q51" i="11"/>
  <c r="X51" i="11" s="1"/>
  <c r="AE51" i="11" s="1"/>
  <c r="AL51" i="11" s="1"/>
  <c r="AE49" i="11"/>
  <c r="AL49" i="11" s="1"/>
  <c r="X49" i="11"/>
  <c r="Q49" i="11"/>
  <c r="AM48" i="11"/>
  <c r="AM49" i="11" s="1"/>
  <c r="AM51" i="11" s="1"/>
  <c r="AN51" i="11" s="1"/>
  <c r="AF48" i="11"/>
  <c r="AF49" i="11" s="1"/>
  <c r="X48" i="11"/>
  <c r="AE48" i="11" s="1"/>
  <c r="AL48" i="11" s="1"/>
  <c r="R48" i="11"/>
  <c r="Q48" i="11"/>
  <c r="K48" i="11"/>
  <c r="G48" i="11"/>
  <c r="G49" i="11" s="1"/>
  <c r="AP46" i="11"/>
  <c r="AN46" i="11"/>
  <c r="AG46" i="11"/>
  <c r="Z46" i="11"/>
  <c r="S46" i="11"/>
  <c r="N46" i="11"/>
  <c r="O46" i="11" s="1"/>
  <c r="L46" i="11"/>
  <c r="U46" i="11" s="1"/>
  <c r="V46" i="11" s="1"/>
  <c r="H46" i="11"/>
  <c r="AL45" i="11"/>
  <c r="AF45" i="11"/>
  <c r="AE45" i="11"/>
  <c r="Z45" i="11"/>
  <c r="Y45" i="11"/>
  <c r="X45" i="11"/>
  <c r="R45" i="11"/>
  <c r="S45" i="11" s="1"/>
  <c r="Q45" i="11"/>
  <c r="K45" i="11"/>
  <c r="J45" i="11"/>
  <c r="G45" i="11"/>
  <c r="F45" i="11"/>
  <c r="AM44" i="11"/>
  <c r="AF44" i="11"/>
  <c r="AG44" i="11" s="1"/>
  <c r="AE44" i="11"/>
  <c r="AL44" i="11" s="1"/>
  <c r="Y44" i="11"/>
  <c r="Z44" i="11" s="1"/>
  <c r="X44" i="11"/>
  <c r="R44" i="11"/>
  <c r="S44" i="11" s="1"/>
  <c r="Q44" i="11"/>
  <c r="K44" i="11"/>
  <c r="L44" i="11" s="1"/>
  <c r="G44" i="11"/>
  <c r="H44" i="11" s="1"/>
  <c r="AM43" i="11"/>
  <c r="AN43" i="11" s="1"/>
  <c r="AF43" i="11"/>
  <c r="AG43" i="11" s="1"/>
  <c r="Y43" i="11"/>
  <c r="Z43" i="11" s="1"/>
  <c r="R43" i="11"/>
  <c r="S43" i="11" s="1"/>
  <c r="K43" i="11"/>
  <c r="L43" i="11" s="1"/>
  <c r="G43" i="11"/>
  <c r="H43" i="11" s="1"/>
  <c r="O43" i="11" s="1"/>
  <c r="AN42" i="11"/>
  <c r="AM42" i="11"/>
  <c r="AF42" i="11"/>
  <c r="AG42" i="11" s="1"/>
  <c r="Y42" i="11"/>
  <c r="Z42" i="11" s="1"/>
  <c r="R42" i="11"/>
  <c r="S42" i="11" s="1"/>
  <c r="L42" i="11"/>
  <c r="V42" i="11" s="1"/>
  <c r="K42" i="11"/>
  <c r="G42" i="11"/>
  <c r="H42" i="11" s="1"/>
  <c r="O42" i="11" s="1"/>
  <c r="AM41" i="11"/>
  <c r="AN41" i="11" s="1"/>
  <c r="AF41" i="11"/>
  <c r="AG41" i="11" s="1"/>
  <c r="Y41" i="11"/>
  <c r="Z41" i="11" s="1"/>
  <c r="R41" i="11"/>
  <c r="S41" i="11" s="1"/>
  <c r="K41" i="11"/>
  <c r="L41" i="11" s="1"/>
  <c r="G41" i="11"/>
  <c r="H41" i="11" s="1"/>
  <c r="O41" i="11" s="1"/>
  <c r="AM40" i="11"/>
  <c r="AN40" i="11" s="1"/>
  <c r="AF40" i="11"/>
  <c r="AG40" i="11" s="1"/>
  <c r="Y40" i="11"/>
  <c r="Z40" i="11" s="1"/>
  <c r="S40" i="11"/>
  <c r="AC40" i="11" s="1"/>
  <c r="R40" i="11"/>
  <c r="K40" i="11"/>
  <c r="L40" i="11" s="1"/>
  <c r="G40" i="11"/>
  <c r="H40" i="11" s="1"/>
  <c r="O40" i="11" s="1"/>
  <c r="AM38" i="11"/>
  <c r="AN38" i="11" s="1"/>
  <c r="AF38" i="11"/>
  <c r="AG38" i="11" s="1"/>
  <c r="Y38" i="11"/>
  <c r="Z38" i="11" s="1"/>
  <c r="AJ38" i="11" s="1"/>
  <c r="R38" i="11"/>
  <c r="S38" i="11" s="1"/>
  <c r="K38" i="11"/>
  <c r="L38" i="11" s="1"/>
  <c r="G38" i="11"/>
  <c r="H38" i="11" s="1"/>
  <c r="O38" i="11" s="1"/>
  <c r="AM37" i="11"/>
  <c r="AN37" i="11" s="1"/>
  <c r="AF37" i="11"/>
  <c r="AG37" i="11" s="1"/>
  <c r="Y37" i="11"/>
  <c r="Z37" i="11" s="1"/>
  <c r="R37" i="11"/>
  <c r="S37" i="11" s="1"/>
  <c r="K37" i="11"/>
  <c r="L37" i="11" s="1"/>
  <c r="G37" i="11"/>
  <c r="H37" i="11" s="1"/>
  <c r="O37" i="11" s="1"/>
  <c r="AN36" i="11"/>
  <c r="AM36" i="11"/>
  <c r="AF36" i="11"/>
  <c r="AG36" i="11" s="1"/>
  <c r="AQ36" i="11" s="1"/>
  <c r="Y36" i="11"/>
  <c r="Z36" i="11" s="1"/>
  <c r="R36" i="11"/>
  <c r="S36" i="11" s="1"/>
  <c r="K36" i="11"/>
  <c r="L36" i="11" s="1"/>
  <c r="G36" i="11"/>
  <c r="H36" i="11" s="1"/>
  <c r="O36" i="11" s="1"/>
  <c r="AM35" i="11"/>
  <c r="AN35" i="11" s="1"/>
  <c r="AF35" i="11"/>
  <c r="AG35" i="11" s="1"/>
  <c r="AQ35" i="11" s="1"/>
  <c r="Y35" i="11"/>
  <c r="Z35" i="11" s="1"/>
  <c r="AJ35" i="11" s="1"/>
  <c r="R35" i="11"/>
  <c r="S35" i="11" s="1"/>
  <c r="AC35" i="11" s="1"/>
  <c r="K35" i="11"/>
  <c r="L35" i="11" s="1"/>
  <c r="V35" i="11" s="1"/>
  <c r="G35" i="11"/>
  <c r="H35" i="11" s="1"/>
  <c r="O35" i="11" s="1"/>
  <c r="AM34" i="11"/>
  <c r="AN34" i="11" s="1"/>
  <c r="AF34" i="11"/>
  <c r="AG34" i="11" s="1"/>
  <c r="Y34" i="11"/>
  <c r="Z34" i="11" s="1"/>
  <c r="R34" i="11"/>
  <c r="S34" i="11" s="1"/>
  <c r="K34" i="11"/>
  <c r="L34" i="11" s="1"/>
  <c r="H34" i="11"/>
  <c r="O34" i="11" s="1"/>
  <c r="G34" i="11"/>
  <c r="AM33" i="11"/>
  <c r="AN33" i="11" s="1"/>
  <c r="AF33" i="11"/>
  <c r="AG33" i="11" s="1"/>
  <c r="Y33" i="11"/>
  <c r="Z33" i="11" s="1"/>
  <c r="S33" i="11"/>
  <c r="R33" i="11"/>
  <c r="K33" i="11"/>
  <c r="L33" i="11" s="1"/>
  <c r="V33" i="11" s="1"/>
  <c r="G33" i="11"/>
  <c r="H33" i="11" s="1"/>
  <c r="AM32" i="11"/>
  <c r="AN32" i="11" s="1"/>
  <c r="AF32" i="11"/>
  <c r="AG32" i="11" s="1"/>
  <c r="Y32" i="11"/>
  <c r="Z32" i="11" s="1"/>
  <c r="R32" i="11"/>
  <c r="S32" i="11" s="1"/>
  <c r="K32" i="11"/>
  <c r="L32" i="11" s="1"/>
  <c r="G32" i="11"/>
  <c r="H32" i="11" s="1"/>
  <c r="O32" i="11" s="1"/>
  <c r="AM31" i="11"/>
  <c r="AN31" i="11" s="1"/>
  <c r="AF31" i="11"/>
  <c r="AG31" i="11" s="1"/>
  <c r="Y31" i="11"/>
  <c r="Z31" i="11" s="1"/>
  <c r="AJ31" i="11" s="1"/>
  <c r="R31" i="11"/>
  <c r="S31" i="11" s="1"/>
  <c r="L31" i="11"/>
  <c r="K31" i="11"/>
  <c r="G31" i="11"/>
  <c r="H31" i="11" s="1"/>
  <c r="O31" i="11" s="1"/>
  <c r="AM30" i="11"/>
  <c r="AN30" i="11" s="1"/>
  <c r="AG30" i="11"/>
  <c r="AF30" i="11"/>
  <c r="Y30" i="11"/>
  <c r="Z30" i="11" s="1"/>
  <c r="R30" i="11"/>
  <c r="S30" i="11" s="1"/>
  <c r="K30" i="11"/>
  <c r="L30" i="11" s="1"/>
  <c r="G30" i="11"/>
  <c r="H30" i="11" s="1"/>
  <c r="O30" i="11" s="1"/>
  <c r="AN29" i="11"/>
  <c r="AM29" i="11"/>
  <c r="AF29" i="11"/>
  <c r="AG29" i="11" s="1"/>
  <c r="Y29" i="11"/>
  <c r="Z29" i="11" s="1"/>
  <c r="R29" i="11"/>
  <c r="S29" i="11" s="1"/>
  <c r="L29" i="11"/>
  <c r="K29" i="11"/>
  <c r="G29" i="11"/>
  <c r="H29" i="11" s="1"/>
  <c r="AQ28" i="11"/>
  <c r="AN28" i="11"/>
  <c r="AP28" i="11" s="1"/>
  <c r="AG28" i="11"/>
  <c r="Z28" i="11"/>
  <c r="AJ28" i="11" s="1"/>
  <c r="U28" i="11"/>
  <c r="S28" i="11"/>
  <c r="AC28" i="11" s="1"/>
  <c r="L28" i="11"/>
  <c r="H28" i="11"/>
  <c r="O28" i="11" s="1"/>
  <c r="AQ27" i="11"/>
  <c r="AN27" i="11"/>
  <c r="AP27" i="11" s="1"/>
  <c r="AI27" i="11"/>
  <c r="AG27" i="11"/>
  <c r="Z27" i="11"/>
  <c r="S27" i="11"/>
  <c r="AC27" i="11" s="1"/>
  <c r="O27" i="11"/>
  <c r="L27" i="11"/>
  <c r="H27" i="11"/>
  <c r="AQ26" i="11"/>
  <c r="AN26" i="11"/>
  <c r="AP26" i="11" s="1"/>
  <c r="AJ26" i="11"/>
  <c r="AG26" i="11"/>
  <c r="AB26" i="11"/>
  <c r="Z26" i="11"/>
  <c r="AI26" i="11" s="1"/>
  <c r="S26" i="11"/>
  <c r="AC26" i="11" s="1"/>
  <c r="O26" i="11"/>
  <c r="L26" i="11"/>
  <c r="H26" i="11"/>
  <c r="AQ25" i="11"/>
  <c r="AN25" i="11"/>
  <c r="AP25" i="11" s="1"/>
  <c r="AJ25" i="11"/>
  <c r="AG25" i="11"/>
  <c r="AC25" i="11"/>
  <c r="Z25" i="11"/>
  <c r="AI25" i="11" s="1"/>
  <c r="S25" i="11"/>
  <c r="L25" i="11"/>
  <c r="H25" i="11"/>
  <c r="O25" i="11" s="1"/>
  <c r="AQ24" i="11"/>
  <c r="AN24" i="11"/>
  <c r="AP24" i="11" s="1"/>
  <c r="AG24" i="11"/>
  <c r="Z24" i="11"/>
  <c r="AI24" i="11" s="1"/>
  <c r="U24" i="11"/>
  <c r="S24" i="11"/>
  <c r="L24" i="11"/>
  <c r="H24" i="11"/>
  <c r="O24" i="11" s="1"/>
  <c r="AQ23" i="11"/>
  <c r="AN23" i="11"/>
  <c r="AP23" i="11" s="1"/>
  <c r="AI23" i="11"/>
  <c r="AG23" i="11"/>
  <c r="Z23" i="11"/>
  <c r="S23" i="11"/>
  <c r="L23" i="11"/>
  <c r="H23" i="11"/>
  <c r="N31" i="11" l="1"/>
  <c r="R59" i="11"/>
  <c r="S59" i="11" s="1"/>
  <c r="AF59" i="11"/>
  <c r="AG59" i="11" s="1"/>
  <c r="AI42" i="11"/>
  <c r="AP35" i="11"/>
  <c r="U42" i="11"/>
  <c r="H59" i="11"/>
  <c r="N40" i="11"/>
  <c r="H45" i="11"/>
  <c r="U33" i="11"/>
  <c r="AI33" i="11"/>
  <c r="AP37" i="11"/>
  <c r="AI31" i="11"/>
  <c r="AQ31" i="11"/>
  <c r="AP31" i="11"/>
  <c r="AB33" i="11"/>
  <c r="AP33" i="11"/>
  <c r="AB42" i="11"/>
  <c r="AP42" i="11"/>
  <c r="L45" i="11"/>
  <c r="U45" i="11" s="1"/>
  <c r="V45" i="11" s="1"/>
  <c r="K59" i="11"/>
  <c r="L59" i="11" s="1"/>
  <c r="V59" i="11" s="1"/>
  <c r="U32" i="11"/>
  <c r="AN48" i="11"/>
  <c r="AP59" i="11"/>
  <c r="Y59" i="11"/>
  <c r="Z59" i="11" s="1"/>
  <c r="AJ59" i="11" s="1"/>
  <c r="AC31" i="11"/>
  <c r="U31" i="11"/>
  <c r="V31" i="11" s="1"/>
  <c r="N33" i="11"/>
  <c r="O33" i="11"/>
  <c r="AJ40" i="11"/>
  <c r="AB40" i="11"/>
  <c r="AQ40" i="11"/>
  <c r="AI40" i="11"/>
  <c r="AB31" i="11"/>
  <c r="AP40" i="11"/>
  <c r="U44" i="11"/>
  <c r="V44" i="11" s="1"/>
  <c r="AB30" i="11"/>
  <c r="AC33" i="11"/>
  <c r="AJ33" i="11"/>
  <c r="AQ33" i="11"/>
  <c r="N34" i="11"/>
  <c r="AP38" i="11"/>
  <c r="AC42" i="11"/>
  <c r="AJ42" i="11"/>
  <c r="AQ42" i="11"/>
  <c r="AN44" i="11"/>
  <c r="AP44" i="11" s="1"/>
  <c r="AQ44" i="11" s="1"/>
  <c r="K55" i="11"/>
  <c r="L55" i="11" s="1"/>
  <c r="Y55" i="11"/>
  <c r="Z55" i="11" s="1"/>
  <c r="K57" i="11"/>
  <c r="L57" i="11" s="1"/>
  <c r="AF57" i="11"/>
  <c r="AG57" i="11" s="1"/>
  <c r="AI57" i="11" s="1"/>
  <c r="AP43" i="11"/>
  <c r="R55" i="11"/>
  <c r="S55" i="11" s="1"/>
  <c r="AF55" i="11"/>
  <c r="AG55" i="11" s="1"/>
  <c r="AP55" i="11" s="1"/>
  <c r="R57" i="11"/>
  <c r="S57" i="11" s="1"/>
  <c r="AB57" i="11" s="1"/>
  <c r="AC57" i="11" s="1"/>
  <c r="AM57" i="11"/>
  <c r="AN57" i="11" s="1"/>
  <c r="AP30" i="11"/>
  <c r="U40" i="11"/>
  <c r="V40" i="11" s="1"/>
  <c r="H48" i="11"/>
  <c r="H55" i="11"/>
  <c r="H57" i="11"/>
  <c r="V27" i="11"/>
  <c r="N27" i="11"/>
  <c r="U27" i="11"/>
  <c r="AI34" i="11"/>
  <c r="AQ34" i="11"/>
  <c r="N38" i="11"/>
  <c r="V38" i="11"/>
  <c r="H39" i="11"/>
  <c r="N41" i="11"/>
  <c r="V41" i="11"/>
  <c r="AI44" i="11"/>
  <c r="AJ44" i="11" s="1"/>
  <c r="S39" i="11"/>
  <c r="AB25" i="11"/>
  <c r="U25" i="11"/>
  <c r="N29" i="11"/>
  <c r="O29" i="11" s="1"/>
  <c r="AB29" i="11"/>
  <c r="AC29" i="11" s="1"/>
  <c r="AP29" i="11"/>
  <c r="AQ29" i="11" s="1"/>
  <c r="U30" i="11"/>
  <c r="AC30" i="11"/>
  <c r="N32" i="11"/>
  <c r="V32" i="11"/>
  <c r="V34" i="11"/>
  <c r="AP34" i="11"/>
  <c r="AC41" i="11"/>
  <c r="U41" i="11"/>
  <c r="V43" i="11"/>
  <c r="N43" i="11"/>
  <c r="AB44" i="11"/>
  <c r="AC44" i="11" s="1"/>
  <c r="N55" i="11"/>
  <c r="AJ57" i="11"/>
  <c r="AB23" i="11"/>
  <c r="AC23" i="11" s="1"/>
  <c r="Z39" i="11"/>
  <c r="AJ23" i="11"/>
  <c r="AJ27" i="11"/>
  <c r="AB27" i="11"/>
  <c r="AJ30" i="11"/>
  <c r="AC32" i="11"/>
  <c r="AB34" i="11"/>
  <c r="AJ34" i="11"/>
  <c r="AI36" i="11"/>
  <c r="AC37" i="11"/>
  <c r="U37" i="11"/>
  <c r="AQ37" i="11"/>
  <c r="AI37" i="11"/>
  <c r="AB38" i="11"/>
  <c r="N42" i="11"/>
  <c r="U29" i="11"/>
  <c r="V29" i="11" s="1"/>
  <c r="AI29" i="11"/>
  <c r="AJ29" i="11" s="1"/>
  <c r="AI32" i="11"/>
  <c r="AQ32" i="11"/>
  <c r="U36" i="11"/>
  <c r="AC36" i="11"/>
  <c r="AJ46" i="11"/>
  <c r="AB46" i="11"/>
  <c r="AC46" i="11" s="1"/>
  <c r="K49" i="11"/>
  <c r="L48" i="11"/>
  <c r="AB59" i="11"/>
  <c r="N23" i="11"/>
  <c r="O23" i="11" s="1"/>
  <c r="U23" i="11"/>
  <c r="V23" i="11" s="1"/>
  <c r="L39" i="11"/>
  <c r="N30" i="11"/>
  <c r="V30" i="11"/>
  <c r="AP32" i="11"/>
  <c r="AB36" i="11"/>
  <c r="AJ36" i="11"/>
  <c r="V37" i="11"/>
  <c r="N37" i="11"/>
  <c r="AJ37" i="11"/>
  <c r="AB37" i="11"/>
  <c r="U38" i="11"/>
  <c r="AC38" i="11"/>
  <c r="AQ41" i="11"/>
  <c r="AI41" i="11"/>
  <c r="AJ43" i="11"/>
  <c r="AB43" i="11"/>
  <c r="AI46" i="11"/>
  <c r="AF52" i="11"/>
  <c r="AG52" i="11" s="1"/>
  <c r="AG49" i="11"/>
  <c r="AF51" i="11"/>
  <c r="AG51" i="11" s="1"/>
  <c r="N59" i="11"/>
  <c r="O59" i="11" s="1"/>
  <c r="V28" i="11"/>
  <c r="N28" i="11"/>
  <c r="AI28" i="11"/>
  <c r="AG45" i="11"/>
  <c r="AQ46" i="11"/>
  <c r="AG48" i="11"/>
  <c r="G52" i="11"/>
  <c r="H52" i="11" s="1"/>
  <c r="G51" i="11"/>
  <c r="H51" i="11" s="1"/>
  <c r="U53" i="11"/>
  <c r="V53" i="11" s="1"/>
  <c r="Q54" i="11"/>
  <c r="L54" i="11"/>
  <c r="AM58" i="11"/>
  <c r="AN58" i="11" s="1"/>
  <c r="AF58" i="11"/>
  <c r="AG58" i="11" s="1"/>
  <c r="Y58" i="11"/>
  <c r="Z58" i="11" s="1"/>
  <c r="S58" i="11"/>
  <c r="K58" i="11"/>
  <c r="L58" i="11" s="1"/>
  <c r="H58" i="11"/>
  <c r="AB24" i="11"/>
  <c r="AJ24" i="11"/>
  <c r="V25" i="11"/>
  <c r="N25" i="11"/>
  <c r="U26" i="11"/>
  <c r="AB28" i="11"/>
  <c r="N35" i="11"/>
  <c r="U35" i="11"/>
  <c r="AB35" i="11"/>
  <c r="AI35" i="11"/>
  <c r="AN39" i="11"/>
  <c r="N44" i="11"/>
  <c r="O44" i="11" s="1"/>
  <c r="H49" i="11"/>
  <c r="V24" i="11"/>
  <c r="N24" i="11"/>
  <c r="AG39" i="11"/>
  <c r="AC24" i="11"/>
  <c r="V26" i="11"/>
  <c r="N26" i="11"/>
  <c r="AI30" i="11"/>
  <c r="AQ30" i="11"/>
  <c r="AB32" i="11"/>
  <c r="AJ32" i="11"/>
  <c r="U34" i="11"/>
  <c r="AC34" i="11"/>
  <c r="N36" i="11"/>
  <c r="V36" i="11"/>
  <c r="AP36" i="11"/>
  <c r="AI38" i="11"/>
  <c r="AQ38" i="11"/>
  <c r="AJ41" i="11"/>
  <c r="AB41" i="11"/>
  <c r="AP41" i="11"/>
  <c r="AC43" i="11"/>
  <c r="U43" i="11"/>
  <c r="AQ43" i="11"/>
  <c r="AI43" i="11"/>
  <c r="AB45" i="11"/>
  <c r="AC45" i="11" s="1"/>
  <c r="R49" i="11"/>
  <c r="S48" i="11"/>
  <c r="AM52" i="11"/>
  <c r="AN52" i="11" s="1"/>
  <c r="AN49" i="11"/>
  <c r="AB53" i="11"/>
  <c r="AC53" i="11" s="1"/>
  <c r="AN45" i="11"/>
  <c r="Y48" i="11"/>
  <c r="O53" i="11"/>
  <c r="AQ53" i="11"/>
  <c r="AI53" i="11"/>
  <c r="AJ53" i="11" s="1"/>
  <c r="AM56" i="11"/>
  <c r="AN56" i="11" s="1"/>
  <c r="AF56" i="11"/>
  <c r="AG56" i="11" s="1"/>
  <c r="Y56" i="11"/>
  <c r="Z56" i="11" s="1"/>
  <c r="R56" i="11"/>
  <c r="S56" i="11" s="1"/>
  <c r="K56" i="11"/>
  <c r="L56" i="11" s="1"/>
  <c r="AC59" i="11"/>
  <c r="AQ59" i="11"/>
  <c r="AP48" i="11" l="1"/>
  <c r="N45" i="11"/>
  <c r="O45" i="11" s="1"/>
  <c r="AP45" i="11"/>
  <c r="U59" i="11"/>
  <c r="N57" i="11"/>
  <c r="O57" i="11" s="1"/>
  <c r="AI59" i="11"/>
  <c r="AP52" i="11"/>
  <c r="AP57" i="11"/>
  <c r="AQ57" i="11" s="1"/>
  <c r="U55" i="11"/>
  <c r="V55" i="11" s="1"/>
  <c r="AB55" i="11"/>
  <c r="AC55" i="11" s="1"/>
  <c r="O55" i="11"/>
  <c r="AI55" i="11"/>
  <c r="AJ55" i="11" s="1"/>
  <c r="U57" i="11"/>
  <c r="V57" i="11" s="1"/>
  <c r="AQ55" i="11"/>
  <c r="AB39" i="11"/>
  <c r="Z47" i="11"/>
  <c r="AP56" i="11"/>
  <c r="U56" i="11"/>
  <c r="V56" i="11" s="1"/>
  <c r="R51" i="11"/>
  <c r="S51" i="11" s="1"/>
  <c r="R52" i="11"/>
  <c r="S52" i="11" s="1"/>
  <c r="S49" i="11"/>
  <c r="N58" i="11"/>
  <c r="O58" i="11" s="1"/>
  <c r="AP58" i="11"/>
  <c r="AQ52" i="11"/>
  <c r="N48" i="11"/>
  <c r="O48" i="11" s="1"/>
  <c r="H47" i="11"/>
  <c r="AB56" i="11"/>
  <c r="AC56" i="11" s="1"/>
  <c r="AP49" i="11"/>
  <c r="AQ49" i="11" s="1"/>
  <c r="U58" i="11"/>
  <c r="V58" i="11" s="1"/>
  <c r="N54" i="11"/>
  <c r="O54" i="11" s="1"/>
  <c r="AI45" i="11"/>
  <c r="AJ45" i="11" s="1"/>
  <c r="AQ45" i="11"/>
  <c r="L47" i="11"/>
  <c r="N39" i="11"/>
  <c r="O39" i="11" s="1"/>
  <c r="L49" i="11"/>
  <c r="K52" i="11"/>
  <c r="L52" i="11" s="1"/>
  <c r="K51" i="11"/>
  <c r="L51" i="11" s="1"/>
  <c r="AQ56" i="11"/>
  <c r="AI56" i="11"/>
  <c r="AJ56" i="11" s="1"/>
  <c r="Z48" i="11"/>
  <c r="AI48" i="11" s="1"/>
  <c r="Y49" i="11"/>
  <c r="AG47" i="11"/>
  <c r="AI39" i="11"/>
  <c r="AJ39" i="11" s="1"/>
  <c r="AB58" i="11"/>
  <c r="AC58" i="11" s="1"/>
  <c r="S54" i="11"/>
  <c r="X54" i="11"/>
  <c r="S47" i="11"/>
  <c r="AC39" i="11"/>
  <c r="U39" i="11"/>
  <c r="V39" i="11" s="1"/>
  <c r="N56" i="11"/>
  <c r="O56" i="11" s="1"/>
  <c r="U48" i="11"/>
  <c r="V48" i="11" s="1"/>
  <c r="AN47" i="11"/>
  <c r="AP39" i="11"/>
  <c r="AQ39" i="11" s="1"/>
  <c r="AI58" i="11"/>
  <c r="AJ58" i="11" s="1"/>
  <c r="AQ58" i="11"/>
  <c r="AQ48" i="11"/>
  <c r="AP51" i="11"/>
  <c r="AQ51" i="11" s="1"/>
  <c r="AI47" i="11" l="1"/>
  <c r="AJ47" i="11" s="1"/>
  <c r="AG50" i="11"/>
  <c r="N49" i="11"/>
  <c r="O49" i="11" s="1"/>
  <c r="U49" i="11"/>
  <c r="V49" i="11" s="1"/>
  <c r="U47" i="11"/>
  <c r="V47" i="11" s="1"/>
  <c r="S50" i="11"/>
  <c r="H50" i="11"/>
  <c r="U52" i="11"/>
  <c r="V52" i="11" s="1"/>
  <c r="AN50" i="11"/>
  <c r="AP47" i="11"/>
  <c r="AQ47" i="11" s="1"/>
  <c r="Z54" i="11"/>
  <c r="AE54" i="11"/>
  <c r="Z49" i="11"/>
  <c r="Z50" i="11" s="1"/>
  <c r="Y51" i="11"/>
  <c r="Z51" i="11" s="1"/>
  <c r="Y52" i="11"/>
  <c r="Z52" i="11" s="1"/>
  <c r="N51" i="11"/>
  <c r="O51" i="11" s="1"/>
  <c r="U51" i="11"/>
  <c r="V51" i="11" s="1"/>
  <c r="U54" i="11"/>
  <c r="V54" i="11" s="1"/>
  <c r="AJ48" i="11"/>
  <c r="AB48" i="11"/>
  <c r="AC48" i="11" s="1"/>
  <c r="N52" i="11"/>
  <c r="O52" i="11" s="1"/>
  <c r="L50" i="11"/>
  <c r="N47" i="11"/>
  <c r="O47" i="11" s="1"/>
  <c r="AB47" i="11"/>
  <c r="AC47" i="11" s="1"/>
  <c r="N50" i="11" l="1"/>
  <c r="O50" i="11" s="1"/>
  <c r="L67" i="11"/>
  <c r="L61" i="11"/>
  <c r="AL54" i="11"/>
  <c r="AN54" i="11" s="1"/>
  <c r="AN67" i="11" s="1"/>
  <c r="AG54" i="11"/>
  <c r="U50" i="11"/>
  <c r="V50" i="11" s="1"/>
  <c r="S67" i="11"/>
  <c r="AI50" i="11"/>
  <c r="AJ52" i="11"/>
  <c r="AB52" i="11"/>
  <c r="AC52" i="11" s="1"/>
  <c r="AI52" i="11"/>
  <c r="AB54" i="11"/>
  <c r="AC54" i="11" s="1"/>
  <c r="Z61" i="11"/>
  <c r="AB51" i="11"/>
  <c r="AC51" i="11" s="1"/>
  <c r="AI51" i="11"/>
  <c r="AJ51" i="11" s="1"/>
  <c r="AJ50" i="11"/>
  <c r="AB50" i="11"/>
  <c r="AC50" i="11" s="1"/>
  <c r="Z67" i="11"/>
  <c r="S61" i="11"/>
  <c r="AB49" i="11"/>
  <c r="AC49" i="11" s="1"/>
  <c r="AI49" i="11"/>
  <c r="AJ49" i="11" s="1"/>
  <c r="AP50" i="11"/>
  <c r="AQ50" i="11" s="1"/>
  <c r="H61" i="11"/>
  <c r="H67" i="11"/>
  <c r="AN68" i="11" l="1"/>
  <c r="Z62" i="11"/>
  <c r="Z63" i="11" s="1"/>
  <c r="AB61" i="11"/>
  <c r="AI54" i="11"/>
  <c r="AJ54" i="11" s="1"/>
  <c r="AG61" i="11"/>
  <c r="H68" i="11"/>
  <c r="H69" i="11" s="1"/>
  <c r="AC61" i="11"/>
  <c r="U61" i="11"/>
  <c r="V61" i="11" s="1"/>
  <c r="S62" i="11"/>
  <c r="S63" i="11" s="1"/>
  <c r="U67" i="11"/>
  <c r="V67" i="11" s="1"/>
  <c r="S68" i="11"/>
  <c r="S69" i="11" s="1"/>
  <c r="AP54" i="11"/>
  <c r="AQ54" i="11" s="1"/>
  <c r="AN61" i="11"/>
  <c r="H62" i="11"/>
  <c r="H63" i="11" s="1"/>
  <c r="Z68" i="11"/>
  <c r="Z69" i="11" s="1"/>
  <c r="AB67" i="11"/>
  <c r="AC67" i="11" s="1"/>
  <c r="AG67" i="11"/>
  <c r="N61" i="11"/>
  <c r="O61" i="11" s="1"/>
  <c r="L62" i="11"/>
  <c r="L63" i="11" s="1"/>
  <c r="N67" i="11"/>
  <c r="O67" i="11" s="1"/>
  <c r="L68" i="11"/>
  <c r="N63" i="11" l="1"/>
  <c r="L64" i="11"/>
  <c r="Z70" i="11"/>
  <c r="Z71" i="11" s="1"/>
  <c r="AB69" i="11"/>
  <c r="AC69" i="11" s="1"/>
  <c r="S70" i="11"/>
  <c r="H70" i="11"/>
  <c r="Z64" i="11"/>
  <c r="AB63" i="11"/>
  <c r="AC63" i="11" s="1"/>
  <c r="N68" i="11"/>
  <c r="O68" i="11" s="1"/>
  <c r="AI67" i="11"/>
  <c r="AJ67" i="11" s="1"/>
  <c r="AG68" i="11"/>
  <c r="L69" i="11"/>
  <c r="AI61" i="11"/>
  <c r="AJ61" i="11" s="1"/>
  <c r="AG62" i="11"/>
  <c r="AN69" i="11"/>
  <c r="AB68" i="11"/>
  <c r="AC68" i="11" s="1"/>
  <c r="U63" i="11"/>
  <c r="V63" i="11" s="1"/>
  <c r="S64" i="11"/>
  <c r="N62" i="11"/>
  <c r="O62" i="11" s="1"/>
  <c r="AP61" i="11"/>
  <c r="AQ61" i="11" s="1"/>
  <c r="AN62" i="11"/>
  <c r="O63" i="11"/>
  <c r="H64" i="11"/>
  <c r="U68" i="11"/>
  <c r="V68" i="11" s="1"/>
  <c r="U62" i="11"/>
  <c r="V62" i="11" s="1"/>
  <c r="AB62" i="11"/>
  <c r="AC62" i="11" s="1"/>
  <c r="AP67" i="11"/>
  <c r="AQ67" i="11" s="1"/>
  <c r="AP62" i="11" l="1"/>
  <c r="AQ62" i="11" s="1"/>
  <c r="AN70" i="11"/>
  <c r="AI68" i="11"/>
  <c r="AJ68" i="11" s="1"/>
  <c r="AB64" i="11"/>
  <c r="AC64" i="11" s="1"/>
  <c r="AI62" i="11"/>
  <c r="AJ62" i="11" s="1"/>
  <c r="AG69" i="11"/>
  <c r="AP69" i="11" s="1"/>
  <c r="Z65" i="11"/>
  <c r="N64" i="11"/>
  <c r="O64" i="11" s="1"/>
  <c r="AN63" i="11"/>
  <c r="U64" i="11"/>
  <c r="V64" i="11" s="1"/>
  <c r="AG63" i="11"/>
  <c r="N69" i="11"/>
  <c r="O69" i="11" s="1"/>
  <c r="L70" i="11"/>
  <c r="U70" i="11" s="1"/>
  <c r="S71" i="11"/>
  <c r="L65" i="11"/>
  <c r="H65" i="11"/>
  <c r="S65" i="11"/>
  <c r="AP68" i="11"/>
  <c r="AQ68" i="11" s="1"/>
  <c r="H71" i="11"/>
  <c r="U69" i="11"/>
  <c r="V69" i="11" s="1"/>
  <c r="AB70" i="11"/>
  <c r="AC70" i="11" s="1"/>
  <c r="L71" i="11" l="1"/>
  <c r="N65" i="11"/>
  <c r="O65" i="11" s="1"/>
  <c r="AB65" i="11"/>
  <c r="AQ69" i="11"/>
  <c r="AI69" i="11"/>
  <c r="AJ69" i="11" s="1"/>
  <c r="AG70" i="11"/>
  <c r="AG71" i="11" s="1"/>
  <c r="AB71" i="11"/>
  <c r="AC71" i="11" s="1"/>
  <c r="AC65" i="11"/>
  <c r="U65" i="11"/>
  <c r="V65" i="11" s="1"/>
  <c r="AP63" i="11"/>
  <c r="AQ63" i="11" s="1"/>
  <c r="AN64" i="11"/>
  <c r="V70" i="11"/>
  <c r="N70" i="11"/>
  <c r="O70" i="11" s="1"/>
  <c r="AI63" i="11"/>
  <c r="AJ63" i="11" s="1"/>
  <c r="AG64" i="11"/>
  <c r="AN71" i="11"/>
  <c r="AP70" i="11" l="1"/>
  <c r="AP64" i="11"/>
  <c r="AQ64" i="11" s="1"/>
  <c r="N71" i="11"/>
  <c r="O71" i="11" s="1"/>
  <c r="AP71" i="11"/>
  <c r="AQ71" i="11" s="1"/>
  <c r="U71" i="11"/>
  <c r="V71" i="11" s="1"/>
  <c r="AI71" i="11"/>
  <c r="AJ71" i="11" s="1"/>
  <c r="AI64" i="11"/>
  <c r="AJ64" i="11" s="1"/>
  <c r="AG65" i="11"/>
  <c r="AN65" i="11"/>
  <c r="AQ70" i="11"/>
  <c r="AI70" i="11"/>
  <c r="AJ70" i="11" s="1"/>
  <c r="AP65" i="11" l="1"/>
  <c r="AQ65" i="11" s="1"/>
  <c r="AI65" i="11"/>
  <c r="AJ65" i="11" s="1"/>
</calcChain>
</file>

<file path=xl/comments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sharedStrings.xml><?xml version="1.0" encoding="utf-8"?>
<sst xmlns="http://schemas.openxmlformats.org/spreadsheetml/2006/main" count="116" uniqueCount="71">
  <si>
    <t>Appendix 2-W</t>
  </si>
  <si>
    <t>Bill Impacts</t>
  </si>
  <si>
    <t>Customer Class:</t>
  </si>
  <si>
    <t>Residential</t>
  </si>
  <si>
    <t>TOU / non-TOU:</t>
  </si>
  <si>
    <t>TOU</t>
  </si>
  <si>
    <t>Consumption</t>
  </si>
  <si>
    <t xml:space="preserve"> kWh</t>
  </si>
  <si>
    <t>Current Board-Approved</t>
  </si>
  <si>
    <t>2016 Proposed</t>
  </si>
  <si>
    <t>Impact 2016 vs 2015</t>
  </si>
  <si>
    <t>2017 Proposed</t>
  </si>
  <si>
    <t>Impact 2017 vs 2016</t>
  </si>
  <si>
    <t>2018 Proposed</t>
  </si>
  <si>
    <t>Impact 2018 vs 2017</t>
  </si>
  <si>
    <t>2019 Proposed</t>
  </si>
  <si>
    <t>Impact 2019 vs 2018</t>
  </si>
  <si>
    <t>2020 Proposed</t>
  </si>
  <si>
    <t>Impact 2020 vs 2019</t>
  </si>
  <si>
    <t>Charge Unit</t>
  </si>
  <si>
    <t>Rate</t>
  </si>
  <si>
    <t>Volume</t>
  </si>
  <si>
    <t>Charge</t>
  </si>
  <si>
    <t>$ Change</t>
  </si>
  <si>
    <t>% Change</t>
  </si>
  <si>
    <t>($)</t>
  </si>
  <si>
    <t>Monthly Service Charge</t>
  </si>
  <si>
    <t>Monthly</t>
  </si>
  <si>
    <t>Smart Meter Rate Adder</t>
  </si>
  <si>
    <t>Distribution Volumetric Rate</t>
  </si>
  <si>
    <t>per kWh</t>
  </si>
  <si>
    <t>Smart Meter Disposition Rider</t>
  </si>
  <si>
    <t>LRAM &amp; SSM Rate Rider</t>
  </si>
  <si>
    <t>Sub-Total A (excluding pass through)</t>
  </si>
  <si>
    <t>Deferral/Variance Account Disposition Rate Rider</t>
  </si>
  <si>
    <t>Low Voltage Service Charge</t>
  </si>
  <si>
    <t>Line Losses on Cost of Power</t>
  </si>
  <si>
    <t>Smart Meter Entity Charge</t>
  </si>
  <si>
    <t>Sub-Total B - Distribution (includes Sub-Total A)</t>
  </si>
  <si>
    <t>RTSR - Network</t>
  </si>
  <si>
    <t>RTSR - Line and Transformation Connection</t>
  </si>
  <si>
    <t>Sub-Total C - Delivery (including Sub-Total B)</t>
  </si>
  <si>
    <t>Wholesale Market Service Charge (WMSC)</t>
  </si>
  <si>
    <t>Rural and Remote Rate Protection (RRRP)</t>
  </si>
  <si>
    <t>Standard Supply Service Charge</t>
  </si>
  <si>
    <t>Debt Retirement Charge (DRC)</t>
  </si>
  <si>
    <t>TOU - Off Peak</t>
  </si>
  <si>
    <t>TOU - Mid Peak</t>
  </si>
  <si>
    <t>TOU - On Peak</t>
  </si>
  <si>
    <t>Energy - RPP - Tier 1</t>
  </si>
  <si>
    <t>Energy - RPP - Tier 2</t>
  </si>
  <si>
    <t>Total Bill on TOU (before Taxes)</t>
  </si>
  <si>
    <t>HST</t>
  </si>
  <si>
    <r>
      <t xml:space="preserve">Total Bill </t>
    </r>
    <r>
      <rPr>
        <sz val="10"/>
        <rFont val="Arial"/>
        <family val="2"/>
      </rPr>
      <t>(including HST)</t>
    </r>
  </si>
  <si>
    <r>
      <t xml:space="preserve">Ontario Clean Energy Benefit </t>
    </r>
    <r>
      <rPr>
        <b/>
        <i/>
        <vertAlign val="superscript"/>
        <sz val="10"/>
        <rFont val="Arial"/>
        <family val="2"/>
      </rPr>
      <t>1</t>
    </r>
  </si>
  <si>
    <t>Total Bill on TOU (including OCEB)</t>
  </si>
  <si>
    <t>Total Bill on RPP (before Taxes)</t>
  </si>
  <si>
    <t>Total Bill on RPP (including OCEB)</t>
  </si>
  <si>
    <t>Loss Factor (%)</t>
  </si>
  <si>
    <r>
      <t>1</t>
    </r>
    <r>
      <rPr>
        <sz val="10"/>
        <rFont val="Arial"/>
        <family val="2"/>
      </rPr>
      <t xml:space="preserve"> Applicable to eligible customers only.  Refer to the </t>
    </r>
    <r>
      <rPr>
        <i/>
        <sz val="10"/>
        <rFont val="Arial"/>
        <family val="2"/>
      </rPr>
      <t>Ontario Clean Energy Benefit Act, 2010.</t>
    </r>
  </si>
  <si>
    <t xml:space="preserve">Note that the "Charge $" columns provide breakdowns of the amounts that each bill component contributes to the total monthly bill at the referenced </t>
  </si>
  <si>
    <t>consumption level at existing and proposed rates.</t>
  </si>
  <si>
    <t>Applicants must provide bill impacts for residential at 800 kWh and GS&lt;50kW at 2000 kWh. In addition, their filing must cover the range that is relevant</t>
  </si>
  <si>
    <t>to their service territory, class by class. A general guideline of consumption levels follows:</t>
  </si>
  <si>
    <t>Residential (kWh) - 100, 250, 500, 800, 1000, 1500, 2000</t>
  </si>
  <si>
    <t>GS&lt;50kW (kWh) - 1000, 2000, 5000, 10000, 15000</t>
  </si>
  <si>
    <t>GS&gt;50kW (kW) - 60, 100, 500, 1000</t>
  </si>
  <si>
    <t>Large User - range appropriate for utility</t>
  </si>
  <si>
    <t>Lighting Classes and USL - 150 kWh and 1 kW, range appropriate for utility.</t>
  </si>
  <si>
    <t>Note that cells with the highlighted color shown to the left indicate quantities that are loss adjusted.</t>
  </si>
  <si>
    <t>Hydro Ottawa has updated column Fto reflect the most recent Board Approved TOU and Tier RPP rates.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</si>
</sst>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quot;$&quot;* #,##0.0000_-;\-&quot;$&quot;* #,##0.0000_-;_-&quot;$&quot;* &quot;-&quot;??_-;_-@_-"/>
    <numFmt numFmtId="166" formatCode="_-&quot;$&quot;* #,##0.00000_-;\-&quot;$&quot;* #,##0.00000_-;_-&quot;$&quot;* &quot;-&quot;??_-;_-@_-"/>
    <numFmt numFmtId="167" formatCode="0.0000%"/>
    <numFmt numFmtId="168" formatCode="_(* #,##0.0_);_(* \(#,##0.0\);_(* &quot;-&quot;??_);_(@_)"/>
    <numFmt numFmtId="169" formatCode="#,##0.0"/>
    <numFmt numFmtId="170" formatCode="mm/dd/yyyy"/>
    <numFmt numFmtId="171" formatCode="0\-0"/>
    <numFmt numFmtId="172" formatCode="_(* #,##0_);_(* \(#,##0\);_(* &quot;-&quot;_);_(@_)"/>
    <numFmt numFmtId="173" formatCode="_(* #,##0.00_);_(* \(#,##0.00\);_(* &quot;-&quot;??_);_(@_)"/>
    <numFmt numFmtId="174" formatCode="_-* #,##0.0_-;\-* #,##0.0_-;_-* &quot;-&quot;??_-;_-@_-"/>
    <numFmt numFmtId="175" formatCode="_(&quot;$&quot;* #,##0_);_(&quot;$&quot;* \(#,##0\);_(&quot;$&quot;* &quot;-&quot;??_);_(@_)"/>
    <numFmt numFmtId="176" formatCode="&quot;$&quot;#,##0.00_);[Red]\(&quot;$&quot;#,##0.00\)"/>
    <numFmt numFmtId="177" formatCode="_(&quot;$&quot;* #,##0_);_(&quot;$&quot;* \(#,##0\);_(&quot;$&quot;* &quot;-&quot;_);_(@_)"/>
    <numFmt numFmtId="178" formatCode="_(&quot;$&quot;* #,##0.00_);_(&quot;$&quot;* \(#,##0.00\);_(&quot;$&quot;* &quot;-&quot;??_);_(@_)"/>
    <numFmt numFmtId="179" formatCode="&quot;$&quot;#,##0.00_);\(&quot;$&quot;#,##0.00\)"/>
    <numFmt numFmtId="180" formatCode="_(* #,##0_);_(* \(#,##0\);_(* &quot;-&quot;??_);_(@_)"/>
    <numFmt numFmtId="181" formatCode="&quot;$&quot;#,##0_);\(&quot;$&quot;#,##0\)"/>
    <numFmt numFmtId="182" formatCode="##\-#"/>
    <numFmt numFmtId="183" formatCode="&quot;£ &quot;#,##0.00;[Red]\-&quot;£ &quot;#,##0.00"/>
  </numFmts>
  <fonts count="72"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rgb="FF000000"/>
      <name val="Tahoma"/>
      <family val="2"/>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12"/>
      <name val="Arial"/>
      <family val="2"/>
    </font>
    <font>
      <b/>
      <i/>
      <sz val="10"/>
      <name val="Arial"/>
      <family val="2"/>
    </font>
    <font>
      <b/>
      <i/>
      <vertAlign val="superscript"/>
      <sz val="10"/>
      <name val="Arial"/>
      <family val="2"/>
    </font>
    <font>
      <sz val="10"/>
      <color rgb="FFFF0000"/>
      <name val="Arial"/>
      <family val="2"/>
    </font>
    <font>
      <vertAlign val="superscript"/>
      <sz val="10"/>
      <name val="Arial"/>
      <family val="2"/>
    </font>
    <font>
      <i/>
      <sz val="10"/>
      <name val="Arial"/>
      <family val="2"/>
    </font>
    <font>
      <b/>
      <sz val="10"/>
      <color indexed="81"/>
      <name val="Arial"/>
      <family val="2"/>
    </font>
    <font>
      <b/>
      <sz val="8"/>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9" fillId="0" borderId="0" applyFont="0" applyFill="0" applyBorder="0" applyAlignment="0" applyProtection="0"/>
    <xf numFmtId="44" fontId="19" fillId="0" borderId="0" applyFont="0" applyFill="0" applyBorder="0" applyAlignment="0" applyProtection="0"/>
    <xf numFmtId="9" fontId="19" fillId="0" borderId="0" applyFont="0" applyFill="0" applyBorder="0" applyAlignment="0" applyProtection="0"/>
    <xf numFmtId="0" fontId="19" fillId="0" borderId="0"/>
    <xf numFmtId="168" fontId="19" fillId="0" borderId="0"/>
    <xf numFmtId="168" fontId="19" fillId="0" borderId="0"/>
    <xf numFmtId="168" fontId="19" fillId="0" borderId="0"/>
    <xf numFmtId="168" fontId="19" fillId="0" borderId="0"/>
    <xf numFmtId="169" fontId="19" fillId="0" borderId="0"/>
    <xf numFmtId="169" fontId="19" fillId="0" borderId="0"/>
    <xf numFmtId="169" fontId="19" fillId="0" borderId="0"/>
    <xf numFmtId="169" fontId="19" fillId="0" borderId="0"/>
    <xf numFmtId="168" fontId="19" fillId="0" borderId="0"/>
    <xf numFmtId="168" fontId="19" fillId="0" borderId="0"/>
    <xf numFmtId="168" fontId="19" fillId="0" borderId="0"/>
    <xf numFmtId="168" fontId="19" fillId="0" borderId="0"/>
    <xf numFmtId="170" fontId="19" fillId="0" borderId="0"/>
    <xf numFmtId="170" fontId="19" fillId="0" borderId="0"/>
    <xf numFmtId="170" fontId="19" fillId="0" borderId="0"/>
    <xf numFmtId="170" fontId="19" fillId="0" borderId="0"/>
    <xf numFmtId="171" fontId="19" fillId="0" borderId="0"/>
    <xf numFmtId="171" fontId="19" fillId="0" borderId="0"/>
    <xf numFmtId="171" fontId="19" fillId="0" borderId="0"/>
    <xf numFmtId="171" fontId="19" fillId="0" borderId="0"/>
    <xf numFmtId="170" fontId="19" fillId="0" borderId="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1"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5" fillId="42"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5" fillId="4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5" fillId="5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7"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7"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7" fillId="58" borderId="0" applyNumberFormat="0" applyBorder="0" applyAlignment="0" applyProtection="0"/>
    <xf numFmtId="0" fontId="7" fillId="3" borderId="0" applyNumberFormat="0" applyBorder="0" applyAlignment="0" applyProtection="0"/>
    <xf numFmtId="0" fontId="38" fillId="42" borderId="0" applyNumberFormat="0" applyBorder="0" applyAlignment="0" applyProtection="0"/>
    <xf numFmtId="0" fontId="7" fillId="3"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8" fillId="42"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41" fillId="59" borderId="30" applyNumberFormat="0" applyAlignment="0" applyProtection="0"/>
    <xf numFmtId="0" fontId="13" fillId="7" borderId="7" applyNumberFormat="0" applyAlignment="0" applyProtection="0"/>
    <xf numFmtId="0" fontId="13" fillId="7" borderId="7" applyNumberFormat="0" applyAlignment="0" applyProtection="0"/>
    <xf numFmtId="0" fontId="42" fillId="60" borderId="31" applyNumberFormat="0" applyAlignment="0" applyProtection="0"/>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43" fillId="0" borderId="0" applyFont="0" applyFill="0" applyBorder="0" applyAlignment="0" applyProtection="0"/>
    <xf numFmtId="172" fontId="43" fillId="0" borderId="0" applyFont="0" applyFill="0" applyBorder="0" applyAlignment="0" applyProtection="0"/>
    <xf numFmtId="172" fontId="19" fillId="0" borderId="0">
      <alignment vertical="center"/>
    </xf>
    <xf numFmtId="172" fontId="19" fillId="0" borderId="0">
      <alignment vertical="center"/>
    </xf>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9" fontId="45" fillId="61" borderId="32" applyAlignment="0" applyProtection="0"/>
    <xf numFmtId="43" fontId="43" fillId="0" borderId="0" applyFont="0" applyFill="0" applyBorder="0" applyAlignment="0" applyProtection="0"/>
    <xf numFmtId="49" fontId="45" fillId="61" borderId="32"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5" fillId="61" borderId="32"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19" fillId="0" borderId="0">
      <alignment vertical="center"/>
    </xf>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44"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lignment vertical="center"/>
    </xf>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lignment vertical="center"/>
    </xf>
    <xf numFmtId="173" fontId="19" fillId="0" borderId="0">
      <alignment vertical="center"/>
    </xf>
    <xf numFmtId="43" fontId="47"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lignment vertical="center"/>
    </xf>
    <xf numFmtId="173" fontId="43"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4" fontId="19" fillId="0" borderId="0" applyFont="0" applyFill="0" applyBorder="0" applyAlignment="0" applyProtection="0"/>
    <xf numFmtId="15" fontId="19" fillId="0" borderId="0"/>
    <xf numFmtId="15" fontId="19" fillId="0" borderId="0"/>
    <xf numFmtId="15" fontId="19" fillId="0" borderId="0"/>
    <xf numFmtId="15" fontId="19" fillId="0" borderId="0"/>
    <xf numFmtId="15" fontId="19" fillId="0" borderId="0"/>
    <xf numFmtId="15" fontId="19" fillId="0" borderId="0"/>
    <xf numFmtId="15" fontId="19" fillId="0" borderId="0"/>
    <xf numFmtId="14" fontId="19" fillId="0" borderId="0" applyFont="0" applyFill="0" applyBorder="0" applyAlignment="0" applyProtection="0"/>
    <xf numFmtId="15" fontId="19" fillId="0" borderId="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6" fillId="2" borderId="0" applyNumberFormat="0" applyBorder="0" applyAlignment="0" applyProtection="0"/>
    <xf numFmtId="0" fontId="49" fillId="43" borderId="0" applyNumberFormat="0" applyBorder="0" applyAlignment="0" applyProtection="0"/>
    <xf numFmtId="0" fontId="6" fillId="2"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43" borderId="0" applyNumberFormat="0" applyBorder="0" applyAlignment="0" applyProtection="0"/>
    <xf numFmtId="38" fontId="22" fillId="61" borderId="0" applyNumberFormat="0" applyBorder="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2" fillId="0" borderId="33"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4" fillId="0" borderId="34"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6" fillId="0" borderId="35" applyNumberFormat="0" applyFill="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0" fontId="9" fillId="5"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9" fillId="5"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6" applyNumberFormat="0" applyFill="0" applyAlignment="0" applyProtection="0"/>
    <xf numFmtId="182" fontId="19" fillId="0" borderId="0"/>
    <xf numFmtId="182" fontId="19" fillId="0" borderId="0"/>
    <xf numFmtId="182" fontId="19" fillId="0" borderId="0"/>
    <xf numFmtId="182" fontId="19" fillId="0" borderId="0"/>
    <xf numFmtId="180" fontId="19" fillId="0" borderId="0"/>
    <xf numFmtId="180" fontId="19" fillId="0" borderId="0"/>
    <xf numFmtId="180" fontId="19" fillId="0" borderId="0"/>
    <xf numFmtId="180" fontId="19" fillId="0" borderId="0"/>
    <xf numFmtId="182" fontId="19" fillId="0" borderId="0"/>
    <xf numFmtId="182" fontId="19" fillId="0" borderId="0"/>
    <xf numFmtId="182" fontId="19" fillId="0" borderId="0"/>
    <xf numFmtId="182" fontId="19" fillId="0" borderId="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3" fillId="63" borderId="0" applyNumberFormat="0" applyBorder="0" applyAlignment="0" applyProtection="0"/>
    <xf numFmtId="183" fontId="19" fillId="0" borderId="0"/>
    <xf numFmtId="183" fontId="19" fillId="0" borderId="0"/>
    <xf numFmtId="183" fontId="19" fillId="0" borderId="0"/>
    <xf numFmtId="183"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43" fillId="0" borderId="0"/>
    <xf numFmtId="0" fontId="19"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1" fillId="0" borderId="0"/>
    <xf numFmtId="0" fontId="46"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4" fillId="0" borderId="0"/>
    <xf numFmtId="0" fontId="34" fillId="0" borderId="0"/>
    <xf numFmtId="0" fontId="34" fillId="0" borderId="0"/>
    <xf numFmtId="0" fontId="43" fillId="0" borderId="0"/>
    <xf numFmtId="0" fontId="43" fillId="0" borderId="0"/>
    <xf numFmtId="0" fontId="34" fillId="0" borderId="0"/>
    <xf numFmtId="0" fontId="19" fillId="0" borderId="0"/>
    <xf numFmtId="0" fontId="19" fillId="0" borderId="0"/>
    <xf numFmtId="0" fontId="43" fillId="0" borderId="0"/>
    <xf numFmtId="0" fontId="43" fillId="0" borderId="0"/>
    <xf numFmtId="0" fontId="43" fillId="0" borderId="0"/>
    <xf numFmtId="0" fontId="34" fillId="0" borderId="0"/>
    <xf numFmtId="0" fontId="19" fillId="0" borderId="0"/>
    <xf numFmtId="0" fontId="19" fillId="0" borderId="0"/>
    <xf numFmtId="0" fontId="43" fillId="0" borderId="0"/>
    <xf numFmtId="0" fontId="19" fillId="0" borderId="0">
      <alignment vertical="center"/>
    </xf>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43" fillId="0" borderId="0"/>
    <xf numFmtId="0" fontId="19" fillId="0" borderId="0"/>
    <xf numFmtId="0" fontId="19" fillId="0" borderId="0"/>
    <xf numFmtId="0" fontId="43" fillId="0" borderId="0"/>
    <xf numFmtId="0" fontId="43" fillId="0" borderId="0"/>
    <xf numFmtId="0" fontId="19" fillId="0" borderId="0"/>
    <xf numFmtId="0" fontId="43" fillId="0" borderId="0"/>
    <xf numFmtId="0" fontId="43" fillId="0" borderId="0"/>
    <xf numFmtId="0" fontId="43" fillId="0" borderId="0"/>
    <xf numFmtId="0" fontId="43"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34" fillId="0" borderId="0"/>
    <xf numFmtId="0" fontId="19" fillId="0" borderId="0"/>
    <xf numFmtId="0" fontId="43" fillId="0" borderId="0"/>
    <xf numFmtId="0" fontId="19" fillId="0" borderId="0"/>
    <xf numFmtId="0" fontId="34"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3" fillId="0" borderId="0"/>
    <xf numFmtId="0" fontId="19" fillId="0" borderId="0"/>
    <xf numFmtId="0" fontId="19" fillId="0" borderId="0"/>
    <xf numFmtId="0" fontId="43"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9" fillId="0" borderId="0"/>
    <xf numFmtId="0" fontId="19" fillId="0" borderId="0"/>
    <xf numFmtId="0" fontId="19" fillId="0" borderId="0"/>
    <xf numFmtId="0" fontId="44" fillId="0" borderId="0"/>
    <xf numFmtId="0" fontId="44" fillId="0" borderId="0"/>
    <xf numFmtId="0" fontId="34" fillId="0" borderId="0"/>
    <xf numFmtId="0" fontId="44" fillId="0" borderId="0"/>
    <xf numFmtId="0" fontId="44" fillId="0" borderId="0"/>
    <xf numFmtId="0" fontId="44" fillId="0" borderId="0"/>
    <xf numFmtId="0" fontId="44" fillId="0" borderId="0"/>
    <xf numFmtId="0" fontId="19" fillId="0" borderId="0"/>
    <xf numFmtId="0" fontId="44"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19"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19" fillId="0" borderId="0">
      <alignment vertical="center"/>
    </xf>
    <xf numFmtId="0" fontId="64" fillId="0" borderId="0">
      <alignment vertical="top"/>
    </xf>
    <xf numFmtId="0" fontId="19" fillId="0" borderId="0">
      <alignment vertical="center"/>
    </xf>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44" fillId="0" borderId="0"/>
    <xf numFmtId="0" fontId="34" fillId="0" borderId="0"/>
    <xf numFmtId="0" fontId="44" fillId="0" borderId="0"/>
    <xf numFmtId="0" fontId="19" fillId="0" borderId="0">
      <alignment vertical="center"/>
    </xf>
    <xf numFmtId="0" fontId="44" fillId="0" borderId="0"/>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34"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19" fillId="0" borderId="0"/>
    <xf numFmtId="0" fontId="44" fillId="0" borderId="0"/>
    <xf numFmtId="0" fontId="34" fillId="0" borderId="0"/>
    <xf numFmtId="0" fontId="43" fillId="0" borderId="0"/>
    <xf numFmtId="0" fontId="4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7" fillId="64" borderId="37"/>
    <xf numFmtId="0" fontId="19" fillId="0" borderId="0"/>
    <xf numFmtId="0" fontId="19" fillId="0" borderId="0"/>
    <xf numFmtId="0" fontId="47" fillId="64" borderId="37"/>
    <xf numFmtId="0" fontId="34" fillId="0" borderId="0"/>
    <xf numFmtId="0" fontId="43"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34"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43" fillId="0" borderId="0"/>
    <xf numFmtId="0" fontId="34" fillId="0" borderId="0"/>
    <xf numFmtId="0" fontId="34" fillId="0" borderId="0"/>
    <xf numFmtId="0" fontId="34" fillId="0" borderId="0"/>
    <xf numFmtId="0" fontId="46"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64" fillId="0" borderId="0">
      <alignment vertical="top"/>
    </xf>
    <xf numFmtId="0" fontId="44"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44" fillId="0" borderId="0"/>
    <xf numFmtId="0" fontId="46" fillId="0" borderId="0"/>
    <xf numFmtId="0" fontId="44"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19" fillId="0" borderId="0"/>
    <xf numFmtId="0" fontId="19"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7" fillId="64" borderId="37"/>
    <xf numFmtId="0" fontId="19"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34" fillId="0" borderId="0"/>
    <xf numFmtId="0" fontId="34" fillId="0" borderId="0"/>
    <xf numFmtId="0" fontId="19" fillId="0" borderId="0">
      <alignment vertical="center"/>
    </xf>
    <xf numFmtId="0" fontId="1" fillId="0" borderId="0"/>
    <xf numFmtId="0" fontId="4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 fillId="0" borderId="0"/>
    <xf numFmtId="0" fontId="34"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34" fillId="0" borderId="0"/>
    <xf numFmtId="0" fontId="34" fillId="0" borderId="0"/>
    <xf numFmtId="0" fontId="19" fillId="0" borderId="0">
      <alignment vertical="center"/>
    </xf>
    <xf numFmtId="0" fontId="1" fillId="0" borderId="0"/>
    <xf numFmtId="0" fontId="34" fillId="0" borderId="0"/>
    <xf numFmtId="0" fontId="34" fillId="0" borderId="0"/>
    <xf numFmtId="0" fontId="34"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9" fillId="0" borderId="0"/>
    <xf numFmtId="0" fontId="1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44" fillId="0" borderId="0"/>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9"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4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43" fillId="0" borderId="0"/>
    <xf numFmtId="0" fontId="19" fillId="0" borderId="0">
      <alignment vertical="center"/>
    </xf>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43"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9" fillId="0" borderId="0"/>
    <xf numFmtId="0" fontId="19" fillId="0" borderId="0"/>
    <xf numFmtId="0" fontId="1" fillId="0" borderId="0"/>
    <xf numFmtId="0" fontId="19" fillId="0" borderId="0"/>
    <xf numFmtId="0" fontId="19" fillId="0" borderId="0"/>
    <xf numFmtId="0" fontId="43"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43" fillId="0" borderId="0"/>
    <xf numFmtId="0" fontId="43"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34" fillId="0" borderId="0"/>
    <xf numFmtId="0" fontId="34"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alignment vertical="center"/>
    </xf>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34"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34" fillId="0" borderId="0"/>
    <xf numFmtId="0" fontId="43" fillId="0" borderId="0"/>
    <xf numFmtId="0" fontId="19" fillId="0" borderId="0"/>
    <xf numFmtId="0" fontId="34" fillId="0" borderId="0"/>
    <xf numFmtId="0" fontId="19" fillId="0" borderId="0"/>
    <xf numFmtId="0" fontId="34" fillId="0" borderId="0"/>
    <xf numFmtId="0" fontId="34" fillId="0" borderId="0"/>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43" fillId="0" borderId="0"/>
    <xf numFmtId="0" fontId="19" fillId="0" borderId="0">
      <alignment vertical="center"/>
    </xf>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alignment vertical="center"/>
    </xf>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0" fillId="6"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0" fontId="10" fillId="6"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0" fontId="2"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6" fillId="0" borderId="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6" fillId="0" borderId="9"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0" borderId="0" applyNumberFormat="0" applyFill="0" applyBorder="0" applyAlignment="0" applyProtection="0"/>
  </cellStyleXfs>
  <cellXfs count="198">
    <xf numFmtId="0" fontId="0" fillId="0" borderId="0" xfId="0"/>
    <xf numFmtId="0" fontId="20" fillId="33" borderId="0" xfId="0" applyFont="1" applyFill="1" applyAlignment="1" applyProtection="1">
      <alignment vertical="top" wrapText="1"/>
    </xf>
    <xf numFmtId="0" fontId="0" fillId="33" borderId="0" xfId="0" applyFill="1" applyBorder="1" applyProtection="1"/>
    <xf numFmtId="0" fontId="23" fillId="33" borderId="0" xfId="0" applyFont="1" applyFill="1" applyBorder="1" applyAlignment="1" applyProtection="1"/>
    <xf numFmtId="0" fontId="0" fillId="33" borderId="0" xfId="0" applyFill="1" applyBorder="1" applyAlignment="1" applyProtection="1">
      <alignment horizontal="left" indent="1"/>
    </xf>
    <xf numFmtId="0" fontId="24" fillId="33" borderId="0" xfId="0" applyFont="1" applyFill="1" applyBorder="1" applyAlignment="1" applyProtection="1"/>
    <xf numFmtId="0" fontId="0" fillId="0" borderId="0" xfId="0" applyProtection="1"/>
    <xf numFmtId="0" fontId="21" fillId="0" borderId="0" xfId="0" applyFont="1" applyAlignment="1" applyProtection="1">
      <alignment horizontal="right"/>
    </xf>
    <xf numFmtId="0" fontId="19" fillId="0" borderId="0" xfId="0" applyFont="1" applyAlignment="1" applyProtection="1">
      <alignment horizontal="right"/>
    </xf>
    <xf numFmtId="0" fontId="24" fillId="0" borderId="0" xfId="0" applyFont="1" applyAlignment="1" applyProtection="1">
      <alignment horizontal="center"/>
    </xf>
    <xf numFmtId="0" fontId="26" fillId="35" borderId="0" xfId="0" applyFont="1" applyFill="1" applyAlignment="1" applyProtection="1">
      <alignment horizontal="center"/>
    </xf>
    <xf numFmtId="0" fontId="19" fillId="0" borderId="0" xfId="0" applyFont="1" applyProtection="1"/>
    <xf numFmtId="0" fontId="21" fillId="0" borderId="0" xfId="0" applyFont="1" applyProtection="1"/>
    <xf numFmtId="164" fontId="21" fillId="34" borderId="11" xfId="1" applyNumberFormat="1" applyFont="1" applyFill="1" applyBorder="1" applyProtection="1">
      <protection locked="0"/>
    </xf>
    <xf numFmtId="0" fontId="21" fillId="0" borderId="0" xfId="0" applyFont="1" applyAlignment="1" applyProtection="1"/>
    <xf numFmtId="0" fontId="21" fillId="0" borderId="0" xfId="0" applyFont="1" applyAlignment="1" applyProtection="1">
      <alignment horizontal="center"/>
    </xf>
    <xf numFmtId="0" fontId="21" fillId="0" borderId="15" xfId="0" applyFont="1" applyBorder="1" applyAlignment="1" applyProtection="1">
      <alignment horizontal="center"/>
    </xf>
    <xf numFmtId="0" fontId="21" fillId="0" borderId="16" xfId="0" applyFont="1" applyBorder="1" applyAlignment="1" applyProtection="1">
      <alignment horizontal="center"/>
    </xf>
    <xf numFmtId="0" fontId="21" fillId="0" borderId="17" xfId="0" applyFont="1" applyBorder="1" applyAlignment="1" applyProtection="1">
      <alignment horizontal="center"/>
    </xf>
    <xf numFmtId="0" fontId="21" fillId="0" borderId="19" xfId="0" quotePrefix="1" applyFont="1" applyBorder="1" applyAlignment="1" applyProtection="1">
      <alignment horizontal="center"/>
    </xf>
    <xf numFmtId="0" fontId="21" fillId="0" borderId="20" xfId="0" quotePrefix="1" applyFont="1" applyBorder="1" applyAlignment="1" applyProtection="1">
      <alignment horizontal="center"/>
    </xf>
    <xf numFmtId="0" fontId="0" fillId="0" borderId="0" xfId="0" applyAlignment="1" applyProtection="1">
      <alignment vertical="top"/>
    </xf>
    <xf numFmtId="0" fontId="0" fillId="35" borderId="0" xfId="0" applyFill="1" applyAlignment="1" applyProtection="1">
      <alignment vertical="top"/>
      <protection locked="0"/>
    </xf>
    <xf numFmtId="0" fontId="0" fillId="0" borderId="0" xfId="0" applyFill="1" applyAlignment="1" applyProtection="1">
      <alignment vertical="top"/>
    </xf>
    <xf numFmtId="165" fontId="0" fillId="34" borderId="18" xfId="2" applyNumberFormat="1" applyFont="1" applyFill="1" applyBorder="1" applyAlignment="1" applyProtection="1">
      <alignment vertical="top"/>
      <protection locked="0"/>
    </xf>
    <xf numFmtId="0" fontId="0" fillId="0" borderId="18" xfId="0" applyFill="1" applyBorder="1" applyAlignment="1" applyProtection="1">
      <alignment vertical="center"/>
    </xf>
    <xf numFmtId="44" fontId="0" fillId="0" borderId="16" xfId="2" applyFont="1" applyBorder="1" applyAlignment="1" applyProtection="1">
      <alignment vertical="center"/>
    </xf>
    <xf numFmtId="0" fontId="0" fillId="0" borderId="0" xfId="0" applyAlignment="1" applyProtection="1">
      <alignment vertical="center"/>
    </xf>
    <xf numFmtId="165" fontId="0" fillId="34" borderId="18" xfId="2" applyNumberFormat="1" applyFont="1" applyFill="1" applyBorder="1" applyAlignment="1" applyProtection="1">
      <alignment vertical="center"/>
      <protection locked="0"/>
    </xf>
    <xf numFmtId="0" fontId="0" fillId="0" borderId="16" xfId="0" applyFill="1" applyBorder="1" applyAlignment="1" applyProtection="1">
      <alignment vertical="center"/>
    </xf>
    <xf numFmtId="44" fontId="0" fillId="0" borderId="18" xfId="0" applyNumberFormat="1" applyBorder="1" applyAlignment="1" applyProtection="1">
      <alignment vertical="center"/>
    </xf>
    <xf numFmtId="10" fontId="0" fillId="0" borderId="16" xfId="3" applyNumberFormat="1" applyFont="1" applyBorder="1" applyAlignment="1" applyProtection="1">
      <alignment vertical="center"/>
    </xf>
    <xf numFmtId="0" fontId="0" fillId="34" borderId="0" xfId="0" applyFill="1" applyAlignment="1" applyProtection="1">
      <alignment vertical="top"/>
    </xf>
    <xf numFmtId="0" fontId="0" fillId="34" borderId="0" xfId="0" applyFill="1" applyAlignment="1" applyProtection="1">
      <alignment vertical="top"/>
      <protection locked="0"/>
    </xf>
    <xf numFmtId="0" fontId="21" fillId="36" borderId="12" xfId="0" applyFont="1" applyFill="1" applyBorder="1" applyAlignment="1" applyProtection="1">
      <alignment vertical="top"/>
      <protection locked="0"/>
    </xf>
    <xf numFmtId="0" fontId="0" fillId="36" borderId="13" xfId="0" applyFill="1" applyBorder="1" applyAlignment="1" applyProtection="1">
      <alignment vertical="top"/>
    </xf>
    <xf numFmtId="0" fontId="0" fillId="36" borderId="13" xfId="0" applyFill="1" applyBorder="1" applyAlignment="1" applyProtection="1">
      <alignment vertical="top"/>
      <protection locked="0"/>
    </xf>
    <xf numFmtId="165" fontId="0" fillId="36" borderId="11" xfId="2" applyNumberFormat="1" applyFont="1" applyFill="1" applyBorder="1" applyAlignment="1" applyProtection="1">
      <alignment vertical="top"/>
      <protection locked="0"/>
    </xf>
    <xf numFmtId="0" fontId="0" fillId="36" borderId="11" xfId="0" applyFill="1" applyBorder="1" applyAlignment="1" applyProtection="1">
      <alignment vertical="center"/>
      <protection locked="0"/>
    </xf>
    <xf numFmtId="44" fontId="0" fillId="36" borderId="14" xfId="2" applyFont="1" applyFill="1" applyBorder="1" applyAlignment="1" applyProtection="1">
      <alignment vertical="center"/>
    </xf>
    <xf numFmtId="0" fontId="0" fillId="36" borderId="0" xfId="0" applyFill="1" applyAlignment="1" applyProtection="1">
      <alignment vertical="center"/>
    </xf>
    <xf numFmtId="165" fontId="0" fillId="36" borderId="11" xfId="2" applyNumberFormat="1" applyFont="1" applyFill="1" applyBorder="1" applyAlignment="1" applyProtection="1">
      <alignment vertical="center"/>
      <protection locked="0"/>
    </xf>
    <xf numFmtId="0" fontId="0" fillId="36" borderId="14" xfId="0" applyFill="1" applyBorder="1" applyAlignment="1" applyProtection="1">
      <alignment vertical="center"/>
      <protection locked="0"/>
    </xf>
    <xf numFmtId="44" fontId="21" fillId="36" borderId="11" xfId="0" applyNumberFormat="1" applyFont="1" applyFill="1" applyBorder="1" applyAlignment="1" applyProtection="1">
      <alignment vertical="center"/>
    </xf>
    <xf numFmtId="10" fontId="21" fillId="36" borderId="14" xfId="3" applyNumberFormat="1" applyFont="1" applyFill="1" applyBorder="1" applyAlignment="1" applyProtection="1">
      <alignment vertical="center"/>
    </xf>
    <xf numFmtId="0" fontId="0" fillId="0" borderId="0" xfId="0" applyFill="1" applyProtection="1"/>
    <xf numFmtId="0" fontId="19" fillId="34" borderId="0" xfId="0" applyFont="1" applyFill="1" applyAlignment="1" applyProtection="1">
      <alignment vertical="top" wrapText="1"/>
    </xf>
    <xf numFmtId="0" fontId="0" fillId="0" borderId="21" xfId="0" applyBorder="1" applyAlignment="1" applyProtection="1">
      <alignment vertical="center"/>
    </xf>
    <xf numFmtId="0" fontId="0" fillId="0" borderId="18" xfId="0" applyBorder="1" applyAlignment="1" applyProtection="1">
      <alignment vertical="center"/>
    </xf>
    <xf numFmtId="0" fontId="19" fillId="0" borderId="0" xfId="0" applyFont="1" applyAlignment="1" applyProtection="1">
      <alignment vertical="top"/>
    </xf>
    <xf numFmtId="166" fontId="0" fillId="34" borderId="18" xfId="2" applyNumberFormat="1" applyFont="1" applyFill="1" applyBorder="1" applyAlignment="1" applyProtection="1">
      <alignment vertical="top"/>
      <protection locked="0"/>
    </xf>
    <xf numFmtId="164" fontId="0" fillId="0" borderId="18" xfId="0" applyNumberFormat="1" applyFill="1" applyBorder="1" applyAlignment="1" applyProtection="1">
      <alignment vertical="center"/>
    </xf>
    <xf numFmtId="166" fontId="0" fillId="34" borderId="18" xfId="2" applyNumberFormat="1" applyFont="1" applyFill="1" applyBorder="1" applyAlignment="1" applyProtection="1">
      <alignment vertical="center"/>
      <protection locked="0"/>
    </xf>
    <xf numFmtId="165" fontId="0" fillId="37" borderId="18" xfId="2" applyNumberFormat="1" applyFont="1" applyFill="1" applyBorder="1" applyAlignment="1" applyProtection="1">
      <alignment vertical="top"/>
      <protection locked="0"/>
    </xf>
    <xf numFmtId="164" fontId="0" fillId="38" borderId="18" xfId="0" applyNumberFormat="1" applyFill="1" applyBorder="1" applyAlignment="1" applyProtection="1">
      <alignment vertical="center"/>
    </xf>
    <xf numFmtId="165" fontId="0" fillId="37" borderId="18" xfId="2" applyNumberFormat="1" applyFont="1" applyFill="1" applyBorder="1" applyAlignment="1" applyProtection="1">
      <alignment vertical="center"/>
      <protection locked="0"/>
    </xf>
    <xf numFmtId="0" fontId="21" fillId="36" borderId="12" xfId="0" applyFont="1" applyFill="1" applyBorder="1" applyAlignment="1" applyProtection="1">
      <alignment vertical="top" wrapText="1"/>
    </xf>
    <xf numFmtId="0" fontId="0" fillId="36" borderId="13" xfId="0" applyFill="1" applyBorder="1" applyProtection="1"/>
    <xf numFmtId="0" fontId="0" fillId="36" borderId="11" xfId="0" applyFill="1" applyBorder="1" applyProtection="1"/>
    <xf numFmtId="0" fontId="0" fillId="36" borderId="11" xfId="0" applyFill="1" applyBorder="1" applyAlignment="1" applyProtection="1">
      <alignment vertical="center"/>
    </xf>
    <xf numFmtId="44" fontId="21" fillId="36" borderId="14" xfId="0" applyNumberFormat="1" applyFont="1" applyFill="1" applyBorder="1" applyAlignment="1" applyProtection="1">
      <alignment vertical="center"/>
    </xf>
    <xf numFmtId="0" fontId="0" fillId="36" borderId="14" xfId="0" applyFill="1" applyBorder="1" applyAlignment="1" applyProtection="1">
      <alignment vertical="center"/>
    </xf>
    <xf numFmtId="0" fontId="0" fillId="35" borderId="0" xfId="0" applyFill="1" applyAlignment="1" applyProtection="1">
      <alignment vertical="center"/>
      <protection locked="0"/>
    </xf>
    <xf numFmtId="0" fontId="0" fillId="0" borderId="0" xfId="0" applyFill="1" applyAlignment="1" applyProtection="1">
      <alignment vertical="center"/>
    </xf>
    <xf numFmtId="1" fontId="0" fillId="38" borderId="18" xfId="0" applyNumberFormat="1" applyFill="1" applyBorder="1" applyAlignment="1" applyProtection="1">
      <alignment vertical="center"/>
    </xf>
    <xf numFmtId="1" fontId="0" fillId="38" borderId="16" xfId="0" applyNumberFormat="1" applyFill="1" applyBorder="1" applyAlignment="1" applyProtection="1">
      <alignment vertical="center"/>
    </xf>
    <xf numFmtId="0" fontId="0" fillId="0" borderId="0" xfId="0" applyAlignment="1" applyProtection="1">
      <alignment vertical="center" wrapText="1"/>
    </xf>
    <xf numFmtId="0" fontId="0" fillId="36" borderId="11" xfId="0" applyFill="1" applyBorder="1" applyAlignment="1" applyProtection="1">
      <alignment vertical="top"/>
    </xf>
    <xf numFmtId="0" fontId="21" fillId="36" borderId="0" xfId="0" applyFont="1" applyFill="1" applyAlignment="1" applyProtection="1">
      <alignment vertical="center"/>
    </xf>
    <xf numFmtId="0" fontId="21" fillId="36" borderId="11" xfId="0" applyFont="1" applyFill="1" applyBorder="1" applyAlignment="1" applyProtection="1">
      <alignment vertical="center"/>
    </xf>
    <xf numFmtId="0" fontId="21" fillId="36" borderId="14" xfId="0" applyFont="1" applyFill="1" applyBorder="1" applyAlignment="1" applyProtection="1">
      <alignment vertical="center"/>
    </xf>
    <xf numFmtId="0" fontId="0" fillId="0" borderId="0" xfId="0" applyAlignment="1" applyProtection="1">
      <alignment vertical="top" wrapText="1"/>
    </xf>
    <xf numFmtId="165" fontId="19" fillId="34" borderId="18" xfId="2" applyNumberFormat="1" applyFill="1" applyBorder="1" applyAlignment="1" applyProtection="1">
      <alignment vertical="top"/>
      <protection locked="0"/>
    </xf>
    <xf numFmtId="44" fontId="19" fillId="0" borderId="16" xfId="2" applyBorder="1" applyAlignment="1" applyProtection="1">
      <alignment vertical="center"/>
    </xf>
    <xf numFmtId="10" fontId="19" fillId="0" borderId="16" xfId="3" applyNumberFormat="1" applyBorder="1" applyAlignment="1" applyProtection="1">
      <alignment vertical="center"/>
    </xf>
    <xf numFmtId="1" fontId="0" fillId="0" borderId="18" xfId="0" applyNumberFormat="1" applyFill="1" applyBorder="1" applyAlignment="1" applyProtection="1">
      <alignment vertical="center"/>
    </xf>
    <xf numFmtId="1" fontId="0" fillId="0" borderId="16" xfId="0" applyNumberFormat="1" applyFill="1" applyBorder="1" applyAlignment="1" applyProtection="1">
      <alignment vertical="center"/>
    </xf>
    <xf numFmtId="1" fontId="19" fillId="37" borderId="18" xfId="0" applyNumberFormat="1" applyFont="1" applyFill="1" applyBorder="1" applyAlignment="1" applyProtection="1">
      <alignment vertical="center"/>
    </xf>
    <xf numFmtId="0" fontId="19" fillId="0" borderId="0" xfId="4" applyFont="1" applyAlignment="1" applyProtection="1">
      <alignment vertical="top"/>
    </xf>
    <xf numFmtId="0" fontId="19" fillId="0" borderId="0" xfId="4" applyAlignment="1" applyProtection="1">
      <alignment vertical="top"/>
    </xf>
    <xf numFmtId="0" fontId="19" fillId="35" borderId="0" xfId="4" applyFill="1" applyAlignment="1" applyProtection="1">
      <alignment vertical="top"/>
      <protection locked="0"/>
    </xf>
    <xf numFmtId="0" fontId="19" fillId="0" borderId="0" xfId="4" applyFill="1" applyAlignment="1" applyProtection="1">
      <alignment vertical="top"/>
    </xf>
    <xf numFmtId="1" fontId="19" fillId="37" borderId="18" xfId="4" applyNumberFormat="1" applyFill="1" applyBorder="1" applyAlignment="1" applyProtection="1">
      <alignment vertical="center"/>
    </xf>
    <xf numFmtId="0" fontId="19" fillId="0" borderId="0" xfId="4" applyAlignment="1" applyProtection="1">
      <alignment vertical="center"/>
    </xf>
    <xf numFmtId="44" fontId="19" fillId="0" borderId="18" xfId="4" applyNumberFormat="1" applyBorder="1" applyAlignment="1" applyProtection="1">
      <alignment vertical="center"/>
    </xf>
    <xf numFmtId="0" fontId="19" fillId="0" borderId="0" xfId="4" applyProtection="1"/>
    <xf numFmtId="0" fontId="19" fillId="39" borderId="22" xfId="0" applyFont="1" applyFill="1" applyBorder="1" applyProtection="1"/>
    <xf numFmtId="0" fontId="0" fillId="39" borderId="23" xfId="0" applyFill="1" applyBorder="1" applyAlignment="1" applyProtection="1">
      <alignment vertical="top"/>
    </xf>
    <xf numFmtId="0" fontId="0" fillId="39" borderId="23" xfId="0" applyFill="1" applyBorder="1" applyAlignment="1" applyProtection="1">
      <alignment vertical="top"/>
      <protection locked="0"/>
    </xf>
    <xf numFmtId="165" fontId="19" fillId="39" borderId="24" xfId="2" applyNumberFormat="1" applyFill="1" applyBorder="1" applyAlignment="1" applyProtection="1">
      <alignment vertical="top"/>
      <protection locked="0"/>
    </xf>
    <xf numFmtId="0" fontId="0" fillId="39" borderId="25" xfId="0" applyFill="1" applyBorder="1" applyAlignment="1" applyProtection="1">
      <alignment vertical="center"/>
      <protection locked="0"/>
    </xf>
    <xf numFmtId="44" fontId="19" fillId="39" borderId="23" xfId="2" applyFill="1" applyBorder="1" applyAlignment="1" applyProtection="1">
      <alignment vertical="center"/>
    </xf>
    <xf numFmtId="0" fontId="0" fillId="39" borderId="23" xfId="0" applyFill="1" applyBorder="1" applyAlignment="1" applyProtection="1">
      <alignment vertical="center"/>
    </xf>
    <xf numFmtId="0" fontId="0" fillId="39" borderId="24" xfId="0" applyFill="1" applyBorder="1" applyAlignment="1" applyProtection="1">
      <alignment vertical="center"/>
      <protection locked="0"/>
    </xf>
    <xf numFmtId="44" fontId="0" fillId="39" borderId="24" xfId="0" applyNumberFormat="1" applyFill="1" applyBorder="1" applyAlignment="1" applyProtection="1">
      <alignment vertical="center"/>
    </xf>
    <xf numFmtId="10" fontId="19" fillId="39" borderId="26" xfId="3" applyNumberFormat="1" applyFill="1" applyBorder="1" applyAlignment="1" applyProtection="1">
      <alignment vertical="center"/>
    </xf>
    <xf numFmtId="0" fontId="21" fillId="0" borderId="0" xfId="0" applyFont="1" applyFill="1" applyAlignment="1" applyProtection="1">
      <alignment vertical="top"/>
    </xf>
    <xf numFmtId="9" fontId="0" fillId="0" borderId="18" xfId="0" applyNumberFormat="1" applyFill="1" applyBorder="1" applyAlignment="1" applyProtection="1">
      <alignment vertical="top"/>
    </xf>
    <xf numFmtId="9" fontId="0" fillId="0" borderId="0" xfId="0" applyNumberFormat="1" applyFill="1" applyBorder="1" applyAlignment="1" applyProtection="1">
      <alignment vertical="center"/>
    </xf>
    <xf numFmtId="44" fontId="21" fillId="0" borderId="21" xfId="0" applyNumberFormat="1" applyFont="1" applyFill="1" applyBorder="1" applyAlignment="1" applyProtection="1">
      <alignment vertical="center"/>
    </xf>
    <xf numFmtId="0" fontId="21" fillId="0" borderId="18" xfId="0" applyFont="1" applyFill="1" applyBorder="1" applyAlignment="1" applyProtection="1">
      <alignment vertical="center"/>
    </xf>
    <xf numFmtId="9" fontId="21" fillId="0" borderId="18" xfId="0" applyNumberFormat="1" applyFont="1" applyFill="1" applyBorder="1" applyAlignment="1" applyProtection="1">
      <alignment vertical="center"/>
    </xf>
    <xf numFmtId="0" fontId="21" fillId="0" borderId="0" xfId="0" applyFont="1" applyFill="1" applyBorder="1" applyAlignment="1" applyProtection="1">
      <alignment vertical="center"/>
    </xf>
    <xf numFmtId="44" fontId="21" fillId="0" borderId="18" xfId="0" applyNumberFormat="1" applyFont="1" applyFill="1" applyBorder="1" applyAlignment="1" applyProtection="1">
      <alignment vertical="center"/>
    </xf>
    <xf numFmtId="10" fontId="21" fillId="0" borderId="16" xfId="3" applyNumberFormat="1" applyFont="1" applyFill="1" applyBorder="1" applyAlignment="1" applyProtection="1">
      <alignment vertical="center"/>
    </xf>
    <xf numFmtId="0" fontId="19" fillId="0" borderId="0" xfId="0" applyFont="1" applyFill="1" applyAlignment="1" applyProtection="1">
      <alignment horizontal="left" vertical="top" indent="1"/>
    </xf>
    <xf numFmtId="9" fontId="0" fillId="0" borderId="18" xfId="0" applyNumberFormat="1" applyFill="1" applyBorder="1" applyAlignment="1" applyProtection="1">
      <alignment vertical="top"/>
      <protection locked="0"/>
    </xf>
    <xf numFmtId="0" fontId="0" fillId="0" borderId="0" xfId="0" applyFill="1" applyBorder="1" applyAlignment="1" applyProtection="1">
      <alignment vertical="center"/>
    </xf>
    <xf numFmtId="44" fontId="19" fillId="0" borderId="21" xfId="0" applyNumberFormat="1" applyFont="1" applyFill="1" applyBorder="1" applyAlignment="1" applyProtection="1">
      <alignment vertical="center"/>
    </xf>
    <xf numFmtId="0" fontId="19" fillId="0" borderId="18" xfId="0" applyFont="1" applyFill="1" applyBorder="1" applyAlignment="1" applyProtection="1">
      <alignment vertical="center"/>
    </xf>
    <xf numFmtId="9" fontId="19" fillId="0" borderId="18" xfId="0" applyNumberFormat="1" applyFont="1" applyFill="1" applyBorder="1" applyAlignment="1" applyProtection="1">
      <alignment vertical="center"/>
      <protection locked="0"/>
    </xf>
    <xf numFmtId="44" fontId="19" fillId="0" borderId="16" xfId="0" applyNumberFormat="1" applyFont="1" applyFill="1" applyBorder="1" applyAlignment="1" applyProtection="1">
      <alignment vertical="center"/>
    </xf>
    <xf numFmtId="0" fontId="19" fillId="0" borderId="0" xfId="0" applyFont="1" applyFill="1" applyBorder="1" applyAlignment="1" applyProtection="1">
      <alignment vertical="center"/>
    </xf>
    <xf numFmtId="44" fontId="19" fillId="0" borderId="18" xfId="0" applyNumberFormat="1" applyFont="1" applyFill="1" applyBorder="1" applyAlignment="1" applyProtection="1">
      <alignment vertical="center"/>
    </xf>
    <xf numFmtId="10" fontId="19" fillId="0" borderId="16" xfId="3" applyNumberFormat="1" applyFont="1" applyFill="1" applyBorder="1" applyAlignment="1" applyProtection="1">
      <alignment vertical="center"/>
    </xf>
    <xf numFmtId="0" fontId="21" fillId="0" borderId="0" xfId="0" applyFont="1" applyAlignment="1" applyProtection="1">
      <alignment horizontal="left" vertical="top" wrapText="1" indent="1"/>
    </xf>
    <xf numFmtId="0" fontId="0" fillId="0" borderId="18" xfId="0" applyFill="1" applyBorder="1" applyAlignment="1" applyProtection="1">
      <alignment vertical="top"/>
    </xf>
    <xf numFmtId="44" fontId="29" fillId="0" borderId="21" xfId="0" applyNumberFormat="1" applyFont="1" applyFill="1" applyBorder="1" applyAlignment="1" applyProtection="1">
      <alignment vertical="center"/>
    </xf>
    <xf numFmtId="44" fontId="29" fillId="0" borderId="18" xfId="0" applyNumberFormat="1" applyFont="1" applyFill="1" applyBorder="1" applyAlignment="1" applyProtection="1">
      <alignment vertical="center"/>
    </xf>
    <xf numFmtId="10" fontId="29" fillId="0" borderId="16" xfId="3" applyNumberFormat="1" applyFont="1" applyFill="1" applyBorder="1" applyAlignment="1" applyProtection="1">
      <alignment vertical="center"/>
    </xf>
    <xf numFmtId="0" fontId="0" fillId="40" borderId="0" xfId="0" applyFill="1" applyAlignment="1" applyProtection="1">
      <alignment vertical="top"/>
    </xf>
    <xf numFmtId="0" fontId="0" fillId="40" borderId="19" xfId="0" applyFill="1" applyBorder="1" applyAlignment="1" applyProtection="1">
      <alignment vertical="top"/>
    </xf>
    <xf numFmtId="0" fontId="0" fillId="40" borderId="27" xfId="0" applyFill="1" applyBorder="1" applyAlignment="1" applyProtection="1">
      <alignment vertical="center"/>
    </xf>
    <xf numFmtId="44" fontId="21" fillId="40" borderId="28" xfId="0" applyNumberFormat="1" applyFont="1" applyFill="1" applyBorder="1" applyAlignment="1" applyProtection="1">
      <alignment vertical="center"/>
    </xf>
    <xf numFmtId="0" fontId="21" fillId="40" borderId="19" xfId="0" applyFont="1" applyFill="1" applyBorder="1" applyAlignment="1" applyProtection="1">
      <alignment vertical="center"/>
    </xf>
    <xf numFmtId="44" fontId="21" fillId="40" borderId="20" xfId="0" applyNumberFormat="1" applyFont="1" applyFill="1" applyBorder="1" applyAlignment="1" applyProtection="1">
      <alignment vertical="center"/>
    </xf>
    <xf numFmtId="0" fontId="21" fillId="40" borderId="27" xfId="0" applyFont="1" applyFill="1" applyBorder="1" applyAlignment="1" applyProtection="1">
      <alignment vertical="center"/>
    </xf>
    <xf numFmtId="44" fontId="21" fillId="40" borderId="19" xfId="0" applyNumberFormat="1" applyFont="1" applyFill="1" applyBorder="1" applyAlignment="1" applyProtection="1">
      <alignment vertical="center"/>
    </xf>
    <xf numFmtId="10" fontId="21" fillId="40" borderId="20" xfId="3" applyNumberFormat="1" applyFont="1" applyFill="1" applyBorder="1" applyAlignment="1" applyProtection="1">
      <alignment vertical="center"/>
    </xf>
    <xf numFmtId="0" fontId="19" fillId="39" borderId="22" xfId="4" applyFont="1" applyFill="1" applyBorder="1" applyProtection="1"/>
    <xf numFmtId="0" fontId="19" fillId="39" borderId="23" xfId="4" applyFill="1" applyBorder="1" applyAlignment="1" applyProtection="1">
      <alignment vertical="top"/>
    </xf>
    <xf numFmtId="0" fontId="19" fillId="39" borderId="23" xfId="4" applyFill="1" applyBorder="1" applyAlignment="1" applyProtection="1">
      <alignment vertical="top"/>
      <protection locked="0"/>
    </xf>
    <xf numFmtId="0" fontId="19" fillId="39" borderId="25" xfId="4" applyFill="1" applyBorder="1" applyAlignment="1" applyProtection="1">
      <alignment vertical="center"/>
      <protection locked="0"/>
    </xf>
    <xf numFmtId="0" fontId="19" fillId="39" borderId="23" xfId="4" applyFill="1" applyBorder="1" applyAlignment="1" applyProtection="1">
      <alignment vertical="center"/>
    </xf>
    <xf numFmtId="0" fontId="19" fillId="39" borderId="24" xfId="4" applyFill="1" applyBorder="1" applyAlignment="1" applyProtection="1">
      <alignment vertical="center"/>
      <protection locked="0"/>
    </xf>
    <xf numFmtId="44" fontId="19" fillId="39" borderId="24" xfId="4" applyNumberFormat="1" applyFill="1" applyBorder="1" applyAlignment="1" applyProtection="1">
      <alignment vertical="center"/>
    </xf>
    <xf numFmtId="0" fontId="21" fillId="0" borderId="0" xfId="4" applyFont="1" applyFill="1" applyAlignment="1" applyProtection="1">
      <alignment vertical="top"/>
    </xf>
    <xf numFmtId="9" fontId="19" fillId="0" borderId="18" xfId="4" applyNumberFormat="1" applyFill="1" applyBorder="1" applyAlignment="1" applyProtection="1">
      <alignment vertical="top"/>
    </xf>
    <xf numFmtId="9" fontId="19" fillId="0" borderId="0" xfId="4" applyNumberFormat="1" applyFill="1" applyBorder="1" applyAlignment="1" applyProtection="1">
      <alignment vertical="center"/>
    </xf>
    <xf numFmtId="44" fontId="21" fillId="0" borderId="21" xfId="4" applyNumberFormat="1" applyFont="1" applyFill="1" applyBorder="1" applyAlignment="1" applyProtection="1">
      <alignment vertical="center"/>
    </xf>
    <xf numFmtId="0" fontId="21" fillId="0" borderId="18" xfId="4" applyFont="1" applyFill="1" applyBorder="1" applyAlignment="1" applyProtection="1">
      <alignment vertical="center"/>
    </xf>
    <xf numFmtId="9" fontId="21" fillId="0" borderId="18" xfId="4" applyNumberFormat="1" applyFont="1" applyFill="1" applyBorder="1" applyAlignment="1" applyProtection="1">
      <alignment vertical="center"/>
    </xf>
    <xf numFmtId="0" fontId="21" fillId="0" borderId="0" xfId="4" applyFont="1" applyFill="1" applyBorder="1" applyAlignment="1" applyProtection="1">
      <alignment vertical="center"/>
    </xf>
    <xf numFmtId="44" fontId="21" fillId="0" borderId="18" xfId="4" applyNumberFormat="1" applyFont="1" applyFill="1" applyBorder="1" applyAlignment="1" applyProtection="1">
      <alignment vertical="center"/>
    </xf>
    <xf numFmtId="0" fontId="19" fillId="0" borderId="0" xfId="4" applyFont="1" applyFill="1" applyAlignment="1" applyProtection="1">
      <alignment horizontal="left" vertical="top" indent="1"/>
    </xf>
    <xf numFmtId="9" fontId="19" fillId="0" borderId="18" xfId="4" applyNumberFormat="1" applyFill="1" applyBorder="1" applyAlignment="1" applyProtection="1">
      <alignment vertical="top"/>
      <protection locked="0"/>
    </xf>
    <xf numFmtId="44" fontId="19" fillId="0" borderId="21" xfId="4" applyNumberFormat="1" applyFont="1" applyFill="1" applyBorder="1" applyAlignment="1" applyProtection="1">
      <alignment vertical="center"/>
    </xf>
    <xf numFmtId="0" fontId="19" fillId="0" borderId="18" xfId="4" applyFont="1" applyFill="1" applyBorder="1" applyAlignment="1" applyProtection="1">
      <alignment vertical="center"/>
    </xf>
    <xf numFmtId="9" fontId="19" fillId="0" borderId="18" xfId="4" applyNumberFormat="1" applyFont="1" applyFill="1" applyBorder="1" applyAlignment="1" applyProtection="1">
      <alignment vertical="top"/>
      <protection locked="0"/>
    </xf>
    <xf numFmtId="9" fontId="19" fillId="0" borderId="18" xfId="4" applyNumberFormat="1" applyFont="1" applyFill="1" applyBorder="1" applyAlignment="1" applyProtection="1">
      <alignment vertical="center"/>
    </xf>
    <xf numFmtId="44" fontId="19" fillId="0" borderId="16" xfId="4" applyNumberFormat="1" applyFont="1" applyFill="1" applyBorder="1" applyAlignment="1" applyProtection="1">
      <alignment vertical="center"/>
    </xf>
    <xf numFmtId="0" fontId="19" fillId="0" borderId="0" xfId="4" applyFont="1" applyFill="1" applyBorder="1" applyAlignment="1" applyProtection="1">
      <alignment vertical="center"/>
    </xf>
    <xf numFmtId="44" fontId="19" fillId="0" borderId="18" xfId="4" applyNumberFormat="1" applyFont="1" applyFill="1" applyBorder="1" applyAlignment="1" applyProtection="1">
      <alignment vertical="center"/>
    </xf>
    <xf numFmtId="0" fontId="21" fillId="0" borderId="0" xfId="4" applyFont="1" applyAlignment="1" applyProtection="1">
      <alignment horizontal="left" vertical="top" wrapText="1" indent="1"/>
    </xf>
    <xf numFmtId="0" fontId="19" fillId="0" borderId="18" xfId="4" applyFill="1" applyBorder="1" applyAlignment="1" applyProtection="1">
      <alignment vertical="top"/>
    </xf>
    <xf numFmtId="0" fontId="19" fillId="0" borderId="0" xfId="4" applyFill="1" applyBorder="1" applyAlignment="1" applyProtection="1">
      <alignment vertical="center"/>
    </xf>
    <xf numFmtId="44" fontId="29" fillId="0" borderId="21" xfId="4" applyNumberFormat="1" applyFont="1" applyFill="1" applyBorder="1" applyAlignment="1" applyProtection="1">
      <alignment vertical="center"/>
    </xf>
    <xf numFmtId="44" fontId="29" fillId="0" borderId="18" xfId="4" applyNumberFormat="1" applyFont="1" applyFill="1" applyBorder="1" applyAlignment="1" applyProtection="1">
      <alignment vertical="center"/>
    </xf>
    <xf numFmtId="0" fontId="19" fillId="40" borderId="0" xfId="4" applyFill="1" applyAlignment="1" applyProtection="1">
      <alignment vertical="top"/>
    </xf>
    <xf numFmtId="0" fontId="19" fillId="40" borderId="18" xfId="4" applyFill="1" applyBorder="1" applyAlignment="1" applyProtection="1">
      <alignment vertical="top"/>
    </xf>
    <xf numFmtId="0" fontId="19" fillId="40" borderId="0" xfId="4" applyFill="1" applyBorder="1" applyAlignment="1" applyProtection="1">
      <alignment vertical="center"/>
    </xf>
    <xf numFmtId="44" fontId="21" fillId="40" borderId="21" xfId="4" applyNumberFormat="1" applyFont="1" applyFill="1" applyBorder="1" applyAlignment="1" applyProtection="1">
      <alignment vertical="center"/>
    </xf>
    <xf numFmtId="0" fontId="21" fillId="40" borderId="18" xfId="4" applyFont="1" applyFill="1" applyBorder="1" applyAlignment="1" applyProtection="1">
      <alignment vertical="center"/>
    </xf>
    <xf numFmtId="44" fontId="21" fillId="40" borderId="16" xfId="4" applyNumberFormat="1" applyFont="1" applyFill="1" applyBorder="1" applyAlignment="1" applyProtection="1">
      <alignment vertical="center"/>
    </xf>
    <xf numFmtId="0" fontId="21" fillId="40" borderId="0" xfId="4" applyFont="1" applyFill="1" applyBorder="1" applyAlignment="1" applyProtection="1">
      <alignment vertical="center"/>
    </xf>
    <xf numFmtId="44" fontId="21" fillId="40" borderId="18" xfId="4" applyNumberFormat="1" applyFont="1" applyFill="1" applyBorder="1" applyAlignment="1" applyProtection="1">
      <alignment vertical="center"/>
    </xf>
    <xf numFmtId="10" fontId="21" fillId="40" borderId="16" xfId="3" applyNumberFormat="1" applyFont="1" applyFill="1" applyBorder="1" applyAlignment="1" applyProtection="1">
      <alignment vertical="center"/>
    </xf>
    <xf numFmtId="165" fontId="19" fillId="39" borderId="25" xfId="2" applyNumberFormat="1" applyFill="1" applyBorder="1" applyAlignment="1" applyProtection="1">
      <alignment vertical="top"/>
      <protection locked="0"/>
    </xf>
    <xf numFmtId="0" fontId="19" fillId="39" borderId="23" xfId="4" applyFill="1" applyBorder="1" applyAlignment="1" applyProtection="1">
      <alignment vertical="center"/>
      <protection locked="0"/>
    </xf>
    <xf numFmtId="44" fontId="19" fillId="39" borderId="29" xfId="2" applyFill="1" applyBorder="1" applyAlignment="1" applyProtection="1">
      <alignment vertical="center"/>
    </xf>
    <xf numFmtId="0" fontId="19" fillId="39" borderId="25" xfId="4" applyFill="1" applyBorder="1" applyAlignment="1" applyProtection="1">
      <alignment vertical="center"/>
    </xf>
    <xf numFmtId="44" fontId="19" fillId="39" borderId="24" xfId="2" applyFill="1" applyBorder="1" applyAlignment="1" applyProtection="1">
      <alignment vertical="center"/>
    </xf>
    <xf numFmtId="44" fontId="19" fillId="39" borderId="25" xfId="4" applyNumberFormat="1" applyFill="1" applyBorder="1" applyAlignment="1" applyProtection="1">
      <alignment vertical="center"/>
    </xf>
    <xf numFmtId="44" fontId="0" fillId="0" borderId="0" xfId="0" applyNumberFormat="1" applyProtection="1"/>
    <xf numFmtId="167" fontId="19" fillId="34" borderId="11" xfId="3" applyNumberFormat="1" applyFill="1" applyBorder="1" applyProtection="1">
      <protection locked="0"/>
    </xf>
    <xf numFmtId="0" fontId="30" fillId="0" borderId="0" xfId="0" applyFont="1" applyProtection="1"/>
    <xf numFmtId="0" fontId="0" fillId="38" borderId="0" xfId="0" applyFill="1" applyProtection="1"/>
    <xf numFmtId="0" fontId="0" fillId="0" borderId="0" xfId="0" applyFont="1" applyProtection="1"/>
    <xf numFmtId="0" fontId="21" fillId="0" borderId="0" xfId="0" applyFont="1" applyFill="1"/>
    <xf numFmtId="0" fontId="22" fillId="0" borderId="0" xfId="0" applyFont="1" applyFill="1" applyAlignment="1">
      <alignment horizontal="right" vertical="top"/>
    </xf>
    <xf numFmtId="0" fontId="22" fillId="0" borderId="10" xfId="0" applyFont="1" applyFill="1" applyBorder="1" applyAlignment="1">
      <alignment horizontal="right" vertical="top"/>
    </xf>
    <xf numFmtId="0" fontId="25" fillId="0" borderId="0" xfId="0" applyFont="1" applyAlignment="1" applyProtection="1"/>
    <xf numFmtId="0" fontId="0" fillId="34" borderId="0" xfId="0" applyFill="1" applyProtection="1"/>
    <xf numFmtId="0" fontId="21" fillId="40" borderId="0" xfId="4" applyFont="1" applyFill="1" applyAlignment="1" applyProtection="1">
      <alignment horizontal="left" vertical="top" wrapText="1"/>
    </xf>
    <xf numFmtId="0" fontId="21" fillId="0" borderId="16" xfId="0" applyFont="1" applyFill="1" applyBorder="1" applyAlignment="1" applyProtection="1">
      <alignment horizontal="center" wrapText="1"/>
    </xf>
    <xf numFmtId="0" fontId="0" fillId="0" borderId="20" xfId="0" applyBorder="1" applyAlignment="1">
      <alignment wrapText="1"/>
    </xf>
    <xf numFmtId="0" fontId="21" fillId="0" borderId="18" xfId="0" applyFont="1" applyFill="1" applyBorder="1" applyAlignment="1" applyProtection="1">
      <alignment horizontal="center" wrapText="1"/>
    </xf>
    <xf numFmtId="0" fontId="0" fillId="0" borderId="19" xfId="0" applyBorder="1" applyAlignment="1">
      <alignment wrapText="1"/>
    </xf>
    <xf numFmtId="0" fontId="27" fillId="0" borderId="0" xfId="0" applyFont="1" applyAlignment="1" applyProtection="1">
      <alignment horizontal="left" vertical="top" wrapText="1" indent="1"/>
    </xf>
    <xf numFmtId="0" fontId="21" fillId="40" borderId="0" xfId="0" applyFont="1" applyFill="1" applyAlignment="1" applyProtection="1">
      <alignment horizontal="left" vertical="top" wrapText="1"/>
    </xf>
    <xf numFmtId="0" fontId="27" fillId="0" borderId="0" xfId="4" applyFont="1" applyAlignment="1" applyProtection="1">
      <alignment horizontal="left" vertical="top" wrapText="1" indent="1"/>
    </xf>
    <xf numFmtId="0" fontId="21" fillId="0" borderId="12" xfId="0" applyFont="1" applyBorder="1" applyAlignment="1" applyProtection="1">
      <alignment horizontal="center"/>
    </xf>
    <xf numFmtId="0" fontId="21" fillId="0" borderId="13" xfId="0" applyFont="1" applyBorder="1" applyAlignment="1" applyProtection="1">
      <alignment horizontal="center"/>
    </xf>
    <xf numFmtId="0" fontId="21" fillId="0" borderId="14" xfId="0" applyFont="1" applyBorder="1" applyAlignment="1" applyProtection="1">
      <alignment horizontal="center"/>
    </xf>
    <xf numFmtId="0" fontId="21" fillId="0" borderId="0" xfId="0" applyFont="1" applyAlignment="1" applyProtection="1">
      <alignment horizontal="center" wrapText="1"/>
    </xf>
    <xf numFmtId="0" fontId="0" fillId="0" borderId="0" xfId="0" applyAlignment="1">
      <alignment horizontal="center" wrapText="1"/>
    </xf>
    <xf numFmtId="0" fontId="23" fillId="33" borderId="0" xfId="0" applyFont="1" applyFill="1" applyBorder="1" applyAlignment="1" applyProtection="1">
      <alignment horizontal="left" indent="7"/>
    </xf>
    <xf numFmtId="0" fontId="24" fillId="34" borderId="0" xfId="0" applyFont="1" applyFill="1" applyAlignment="1" applyProtection="1">
      <alignment horizontal="left" vertical="center"/>
    </xf>
  </cellXfs>
  <cellStyles count="46642">
    <cellStyle name="$" xfId="5"/>
    <cellStyle name="$ 2" xfId="6"/>
    <cellStyle name="$ 2 2" xfId="7"/>
    <cellStyle name="$ 3" xfId="8"/>
    <cellStyle name="$.00" xfId="9"/>
    <cellStyle name="$.00 2" xfId="10"/>
    <cellStyle name="$.00 2 2" xfId="11"/>
    <cellStyle name="$.00 3" xfId="12"/>
    <cellStyle name="$_9. Rev2Cost_GDPIPI" xfId="13"/>
    <cellStyle name="$_lists" xfId="14"/>
    <cellStyle name="$_lists_4. Current Monthly Fixed Charge" xfId="15"/>
    <cellStyle name="$_Sheet4" xfId="16"/>
    <cellStyle name="$M" xfId="17"/>
    <cellStyle name="$M 2" xfId="18"/>
    <cellStyle name="$M 2 2" xfId="19"/>
    <cellStyle name="$M 3" xfId="20"/>
    <cellStyle name="$M.00" xfId="21"/>
    <cellStyle name="$M.00 2" xfId="22"/>
    <cellStyle name="$M.00 2 2" xfId="23"/>
    <cellStyle name="$M.00 3" xfId="24"/>
    <cellStyle name="$M_9. Rev2Cost_GDPIPI" xfId="25"/>
    <cellStyle name="20% - Accent1 2" xfId="26"/>
    <cellStyle name="20% - Accent1 2 10" xfId="27"/>
    <cellStyle name="20% - Accent1 2 10 2" xfId="28"/>
    <cellStyle name="20% - Accent1 2 10 3" xfId="29"/>
    <cellStyle name="20% - Accent1 2 10 4" xfId="30"/>
    <cellStyle name="20% - Accent1 2 10 5" xfId="31"/>
    <cellStyle name="20% - Accent1 2 10 6" xfId="32"/>
    <cellStyle name="20% - Accent1 2 10 7" xfId="33"/>
    <cellStyle name="20% - Accent1 2 10 8" xfId="34"/>
    <cellStyle name="20% - Accent1 2 11" xfId="35"/>
    <cellStyle name="20% - Accent1 2 11 2" xfId="36"/>
    <cellStyle name="20% - Accent1 2 11 3" xfId="37"/>
    <cellStyle name="20% - Accent1 2 11 4" xfId="38"/>
    <cellStyle name="20% - Accent1 2 11 5" xfId="39"/>
    <cellStyle name="20% - Accent1 2 11 6" xfId="40"/>
    <cellStyle name="20% - Accent1 2 11 7" xfId="41"/>
    <cellStyle name="20% - Accent1 2 11 8" xfId="42"/>
    <cellStyle name="20% - Accent1 2 12" xfId="43"/>
    <cellStyle name="20% - Accent1 2 12 2" xfId="44"/>
    <cellStyle name="20% - Accent1 2 12 3" xfId="45"/>
    <cellStyle name="20% - Accent1 2 12 4" xfId="46"/>
    <cellStyle name="20% - Accent1 2 12 5" xfId="47"/>
    <cellStyle name="20% - Accent1 2 12 6" xfId="48"/>
    <cellStyle name="20% - Accent1 2 12 7" xfId="49"/>
    <cellStyle name="20% - Accent1 2 12 8" xfId="50"/>
    <cellStyle name="20% - Accent1 2 13" xfId="51"/>
    <cellStyle name="20% - Accent1 2 13 2" xfId="52"/>
    <cellStyle name="20% - Accent1 2 13 3" xfId="53"/>
    <cellStyle name="20% - Accent1 2 13 4" xfId="54"/>
    <cellStyle name="20% - Accent1 2 13 5" xfId="55"/>
    <cellStyle name="20% - Accent1 2 13 6" xfId="56"/>
    <cellStyle name="20% - Accent1 2 13 7" xfId="57"/>
    <cellStyle name="20% - Accent1 2 13 8" xfId="58"/>
    <cellStyle name="20% - Accent1 2 14" xfId="59"/>
    <cellStyle name="20% - Accent1 2 14 2" xfId="60"/>
    <cellStyle name="20% - Accent1 2 14 3" xfId="61"/>
    <cellStyle name="20% - Accent1 2 14 4" xfId="62"/>
    <cellStyle name="20% - Accent1 2 14 5" xfId="63"/>
    <cellStyle name="20% - Accent1 2 14 6" xfId="64"/>
    <cellStyle name="20% - Accent1 2 14 7" xfId="65"/>
    <cellStyle name="20% - Accent1 2 14 8" xfId="66"/>
    <cellStyle name="20% - Accent1 2 15" xfId="67"/>
    <cellStyle name="20% - Accent1 2 15 2" xfId="68"/>
    <cellStyle name="20% - Accent1 2 15 3" xfId="69"/>
    <cellStyle name="20% - Accent1 2 15 4" xfId="70"/>
    <cellStyle name="20% - Accent1 2 15 5" xfId="71"/>
    <cellStyle name="20% - Accent1 2 15 6" xfId="72"/>
    <cellStyle name="20% - Accent1 2 15 7" xfId="73"/>
    <cellStyle name="20% - Accent1 2 15 8" xfId="74"/>
    <cellStyle name="20% - Accent1 2 16" xfId="75"/>
    <cellStyle name="20% - Accent1 2 16 2" xfId="76"/>
    <cellStyle name="20% - Accent1 2 16 3" xfId="77"/>
    <cellStyle name="20% - Accent1 2 16 4" xfId="78"/>
    <cellStyle name="20% - Accent1 2 16 5" xfId="79"/>
    <cellStyle name="20% - Accent1 2 16 6" xfId="80"/>
    <cellStyle name="20% - Accent1 2 16 7" xfId="81"/>
    <cellStyle name="20% - Accent1 2 16 8" xfId="82"/>
    <cellStyle name="20% - Accent1 2 17" xfId="83"/>
    <cellStyle name="20% - Accent1 2 17 2" xfId="84"/>
    <cellStyle name="20% - Accent1 2 17 3" xfId="85"/>
    <cellStyle name="20% - Accent1 2 17 4" xfId="86"/>
    <cellStyle name="20% - Accent1 2 17 5" xfId="87"/>
    <cellStyle name="20% - Accent1 2 17 6" xfId="88"/>
    <cellStyle name="20% - Accent1 2 17 7" xfId="89"/>
    <cellStyle name="20% - Accent1 2 17 8" xfId="90"/>
    <cellStyle name="20% - Accent1 2 18" xfId="91"/>
    <cellStyle name="20% - Accent1 2 18 2" xfId="92"/>
    <cellStyle name="20% - Accent1 2 18 3" xfId="93"/>
    <cellStyle name="20% - Accent1 2 18 4" xfId="94"/>
    <cellStyle name="20% - Accent1 2 18 5" xfId="95"/>
    <cellStyle name="20% - Accent1 2 18 6" xfId="96"/>
    <cellStyle name="20% - Accent1 2 18 7" xfId="97"/>
    <cellStyle name="20% - Accent1 2 18 8" xfId="98"/>
    <cellStyle name="20% - Accent1 2 19" xfId="99"/>
    <cellStyle name="20% - Accent1 2 2" xfId="100"/>
    <cellStyle name="20% - Accent1 2 2 2" xfId="101"/>
    <cellStyle name="20% - Accent1 2 2 3" xfId="102"/>
    <cellStyle name="20% - Accent1 2 2 4" xfId="103"/>
    <cellStyle name="20% - Accent1 2 2 5" xfId="104"/>
    <cellStyle name="20% - Accent1 2 2 6" xfId="105"/>
    <cellStyle name="20% - Accent1 2 2 7" xfId="106"/>
    <cellStyle name="20% - Accent1 2 2 8" xfId="107"/>
    <cellStyle name="20% - Accent1 2 20" xfId="108"/>
    <cellStyle name="20% - Accent1 2 21" xfId="109"/>
    <cellStyle name="20% - Accent1 2 22" xfId="110"/>
    <cellStyle name="20% - Accent1 2 23" xfId="111"/>
    <cellStyle name="20% - Accent1 2 24" xfId="112"/>
    <cellStyle name="20% - Accent1 2 25" xfId="113"/>
    <cellStyle name="20% - Accent1 2 26" xfId="114"/>
    <cellStyle name="20% - Accent1 2 27" xfId="115"/>
    <cellStyle name="20% - Accent1 2 28" xfId="116"/>
    <cellStyle name="20% - Accent1 2 29" xfId="117"/>
    <cellStyle name="20% - Accent1 2 3" xfId="118"/>
    <cellStyle name="20% - Accent1 2 3 2" xfId="119"/>
    <cellStyle name="20% - Accent1 2 3 3" xfId="120"/>
    <cellStyle name="20% - Accent1 2 3 4" xfId="121"/>
    <cellStyle name="20% - Accent1 2 3 5" xfId="122"/>
    <cellStyle name="20% - Accent1 2 3 6" xfId="123"/>
    <cellStyle name="20% - Accent1 2 3 7" xfId="124"/>
    <cellStyle name="20% - Accent1 2 3 8" xfId="125"/>
    <cellStyle name="20% - Accent1 2 30" xfId="126"/>
    <cellStyle name="20% - Accent1 2 31" xfId="127"/>
    <cellStyle name="20% - Accent1 2 32" xfId="128"/>
    <cellStyle name="20% - Accent1 2 33" xfId="129"/>
    <cellStyle name="20% - Accent1 2 34" xfId="130"/>
    <cellStyle name="20% - Accent1 2 35" xfId="131"/>
    <cellStyle name="20% - Accent1 2 36" xfId="132"/>
    <cellStyle name="20% - Accent1 2 37" xfId="133"/>
    <cellStyle name="20% - Accent1 2 38" xfId="134"/>
    <cellStyle name="20% - Accent1 2 4" xfId="135"/>
    <cellStyle name="20% - Accent1 2 4 2" xfId="136"/>
    <cellStyle name="20% - Accent1 2 4 3" xfId="137"/>
    <cellStyle name="20% - Accent1 2 4 4" xfId="138"/>
    <cellStyle name="20% - Accent1 2 4 5" xfId="139"/>
    <cellStyle name="20% - Accent1 2 4 6" xfId="140"/>
    <cellStyle name="20% - Accent1 2 4 7" xfId="141"/>
    <cellStyle name="20% - Accent1 2 4 8" xfId="142"/>
    <cellStyle name="20% - Accent1 2 5" xfId="143"/>
    <cellStyle name="20% - Accent1 2 5 2" xfId="144"/>
    <cellStyle name="20% - Accent1 2 5 3" xfId="145"/>
    <cellStyle name="20% - Accent1 2 5 4" xfId="146"/>
    <cellStyle name="20% - Accent1 2 5 5" xfId="147"/>
    <cellStyle name="20% - Accent1 2 5 6" xfId="148"/>
    <cellStyle name="20% - Accent1 2 5 7" xfId="149"/>
    <cellStyle name="20% - Accent1 2 5 8" xfId="150"/>
    <cellStyle name="20% - Accent1 2 6" xfId="151"/>
    <cellStyle name="20% - Accent1 2 6 2" xfId="152"/>
    <cellStyle name="20% - Accent1 2 6 3" xfId="153"/>
    <cellStyle name="20% - Accent1 2 6 4" xfId="154"/>
    <cellStyle name="20% - Accent1 2 6 5" xfId="155"/>
    <cellStyle name="20% - Accent1 2 6 6" xfId="156"/>
    <cellStyle name="20% - Accent1 2 6 7" xfId="157"/>
    <cellStyle name="20% - Accent1 2 6 8" xfId="158"/>
    <cellStyle name="20% - Accent1 2 7" xfId="159"/>
    <cellStyle name="20% - Accent1 2 7 2" xfId="160"/>
    <cellStyle name="20% - Accent1 2 7 3" xfId="161"/>
    <cellStyle name="20% - Accent1 2 7 4" xfId="162"/>
    <cellStyle name="20% - Accent1 2 7 5" xfId="163"/>
    <cellStyle name="20% - Accent1 2 7 6" xfId="164"/>
    <cellStyle name="20% - Accent1 2 7 7" xfId="165"/>
    <cellStyle name="20% - Accent1 2 7 8" xfId="166"/>
    <cellStyle name="20% - Accent1 2 8" xfId="167"/>
    <cellStyle name="20% - Accent1 2 8 2" xfId="168"/>
    <cellStyle name="20% - Accent1 2 8 3" xfId="169"/>
    <cellStyle name="20% - Accent1 2 8 4" xfId="170"/>
    <cellStyle name="20% - Accent1 2 8 5" xfId="171"/>
    <cellStyle name="20% - Accent1 2 8 6" xfId="172"/>
    <cellStyle name="20% - Accent1 2 8 7" xfId="173"/>
    <cellStyle name="20% - Accent1 2 8 8" xfId="174"/>
    <cellStyle name="20% - Accent1 2 9" xfId="175"/>
    <cellStyle name="20% - Accent1 2 9 2" xfId="176"/>
    <cellStyle name="20% - Accent1 2 9 3" xfId="177"/>
    <cellStyle name="20% - Accent1 2 9 4" xfId="178"/>
    <cellStyle name="20% - Accent1 2 9 5" xfId="179"/>
    <cellStyle name="20% - Accent1 2 9 6" xfId="180"/>
    <cellStyle name="20% - Accent1 2 9 7" xfId="181"/>
    <cellStyle name="20% - Accent1 2 9 8" xfId="182"/>
    <cellStyle name="20% - Accent1 3" xfId="183"/>
    <cellStyle name="20% - Accent1 3 10" xfId="184"/>
    <cellStyle name="20% - Accent1 3 10 2" xfId="185"/>
    <cellStyle name="20% - Accent1 3 10 3" xfId="186"/>
    <cellStyle name="20% - Accent1 3 10 4" xfId="187"/>
    <cellStyle name="20% - Accent1 3 10 5" xfId="188"/>
    <cellStyle name="20% - Accent1 3 10 6" xfId="189"/>
    <cellStyle name="20% - Accent1 3 10 7" xfId="190"/>
    <cellStyle name="20% - Accent1 3 10 8" xfId="191"/>
    <cellStyle name="20% - Accent1 3 11" xfId="192"/>
    <cellStyle name="20% - Accent1 3 11 2" xfId="193"/>
    <cellStyle name="20% - Accent1 3 11 3" xfId="194"/>
    <cellStyle name="20% - Accent1 3 11 4" xfId="195"/>
    <cellStyle name="20% - Accent1 3 11 5" xfId="196"/>
    <cellStyle name="20% - Accent1 3 11 6" xfId="197"/>
    <cellStyle name="20% - Accent1 3 11 7" xfId="198"/>
    <cellStyle name="20% - Accent1 3 11 8" xfId="199"/>
    <cellStyle name="20% - Accent1 3 12" xfId="200"/>
    <cellStyle name="20% - Accent1 3 12 2" xfId="201"/>
    <cellStyle name="20% - Accent1 3 12 3" xfId="202"/>
    <cellStyle name="20% - Accent1 3 12 4" xfId="203"/>
    <cellStyle name="20% - Accent1 3 12 5" xfId="204"/>
    <cellStyle name="20% - Accent1 3 12 6" xfId="205"/>
    <cellStyle name="20% - Accent1 3 12 7" xfId="206"/>
    <cellStyle name="20% - Accent1 3 12 8" xfId="207"/>
    <cellStyle name="20% - Accent1 3 13" xfId="208"/>
    <cellStyle name="20% - Accent1 3 13 2" xfId="209"/>
    <cellStyle name="20% - Accent1 3 13 3" xfId="210"/>
    <cellStyle name="20% - Accent1 3 13 4" xfId="211"/>
    <cellStyle name="20% - Accent1 3 13 5" xfId="212"/>
    <cellStyle name="20% - Accent1 3 13 6" xfId="213"/>
    <cellStyle name="20% - Accent1 3 13 7" xfId="214"/>
    <cellStyle name="20% - Accent1 3 13 8" xfId="215"/>
    <cellStyle name="20% - Accent1 3 14" xfId="216"/>
    <cellStyle name="20% - Accent1 3 14 2" xfId="217"/>
    <cellStyle name="20% - Accent1 3 14 3" xfId="218"/>
    <cellStyle name="20% - Accent1 3 14 4" xfId="219"/>
    <cellStyle name="20% - Accent1 3 14 5" xfId="220"/>
    <cellStyle name="20% - Accent1 3 14 6" xfId="221"/>
    <cellStyle name="20% - Accent1 3 14 7" xfId="222"/>
    <cellStyle name="20% - Accent1 3 14 8" xfId="223"/>
    <cellStyle name="20% - Accent1 3 15" xfId="224"/>
    <cellStyle name="20% - Accent1 3 15 2" xfId="225"/>
    <cellStyle name="20% - Accent1 3 15 3" xfId="226"/>
    <cellStyle name="20% - Accent1 3 15 4" xfId="227"/>
    <cellStyle name="20% - Accent1 3 15 5" xfId="228"/>
    <cellStyle name="20% - Accent1 3 15 6" xfId="229"/>
    <cellStyle name="20% - Accent1 3 15 7" xfId="230"/>
    <cellStyle name="20% - Accent1 3 15 8" xfId="231"/>
    <cellStyle name="20% - Accent1 3 16" xfId="232"/>
    <cellStyle name="20% - Accent1 3 16 2" xfId="233"/>
    <cellStyle name="20% - Accent1 3 16 3" xfId="234"/>
    <cellStyle name="20% - Accent1 3 16 4" xfId="235"/>
    <cellStyle name="20% - Accent1 3 16 5" xfId="236"/>
    <cellStyle name="20% - Accent1 3 16 6" xfId="237"/>
    <cellStyle name="20% - Accent1 3 16 7" xfId="238"/>
    <cellStyle name="20% - Accent1 3 16 8" xfId="239"/>
    <cellStyle name="20% - Accent1 3 17" xfId="240"/>
    <cellStyle name="20% - Accent1 3 17 2" xfId="241"/>
    <cellStyle name="20% - Accent1 3 17 3" xfId="242"/>
    <cellStyle name="20% - Accent1 3 17 4" xfId="243"/>
    <cellStyle name="20% - Accent1 3 17 5" xfId="244"/>
    <cellStyle name="20% - Accent1 3 17 6" xfId="245"/>
    <cellStyle name="20% - Accent1 3 17 7" xfId="246"/>
    <cellStyle name="20% - Accent1 3 17 8" xfId="247"/>
    <cellStyle name="20% - Accent1 3 18" xfId="248"/>
    <cellStyle name="20% - Accent1 3 18 2" xfId="249"/>
    <cellStyle name="20% - Accent1 3 18 3" xfId="250"/>
    <cellStyle name="20% - Accent1 3 18 4" xfId="251"/>
    <cellStyle name="20% - Accent1 3 18 5" xfId="252"/>
    <cellStyle name="20% - Accent1 3 18 6" xfId="253"/>
    <cellStyle name="20% - Accent1 3 18 7" xfId="254"/>
    <cellStyle name="20% - Accent1 3 18 8" xfId="255"/>
    <cellStyle name="20% - Accent1 3 19" xfId="256"/>
    <cellStyle name="20% - Accent1 3 2" xfId="257"/>
    <cellStyle name="20% - Accent1 3 2 2" xfId="258"/>
    <cellStyle name="20% - Accent1 3 2 3" xfId="259"/>
    <cellStyle name="20% - Accent1 3 2 4" xfId="260"/>
    <cellStyle name="20% - Accent1 3 2 5" xfId="261"/>
    <cellStyle name="20% - Accent1 3 2 6" xfId="262"/>
    <cellStyle name="20% - Accent1 3 2 7" xfId="263"/>
    <cellStyle name="20% - Accent1 3 2 8" xfId="264"/>
    <cellStyle name="20% - Accent1 3 20" xfId="265"/>
    <cellStyle name="20% - Accent1 3 21" xfId="266"/>
    <cellStyle name="20% - Accent1 3 22" xfId="267"/>
    <cellStyle name="20% - Accent1 3 23" xfId="268"/>
    <cellStyle name="20% - Accent1 3 24" xfId="269"/>
    <cellStyle name="20% - Accent1 3 25" xfId="270"/>
    <cellStyle name="20% - Accent1 3 26" xfId="271"/>
    <cellStyle name="20% - Accent1 3 27" xfId="272"/>
    <cellStyle name="20% - Accent1 3 28" xfId="273"/>
    <cellStyle name="20% - Accent1 3 29" xfId="274"/>
    <cellStyle name="20% - Accent1 3 3" xfId="275"/>
    <cellStyle name="20% - Accent1 3 3 2" xfId="276"/>
    <cellStyle name="20% - Accent1 3 3 3" xfId="277"/>
    <cellStyle name="20% - Accent1 3 3 4" xfId="278"/>
    <cellStyle name="20% - Accent1 3 3 5" xfId="279"/>
    <cellStyle name="20% - Accent1 3 3 6" xfId="280"/>
    <cellStyle name="20% - Accent1 3 3 7" xfId="281"/>
    <cellStyle name="20% - Accent1 3 3 8" xfId="282"/>
    <cellStyle name="20% - Accent1 3 30" xfId="283"/>
    <cellStyle name="20% - Accent1 3 31" xfId="284"/>
    <cellStyle name="20% - Accent1 3 32" xfId="285"/>
    <cellStyle name="20% - Accent1 3 33" xfId="286"/>
    <cellStyle name="20% - Accent1 3 34" xfId="287"/>
    <cellStyle name="20% - Accent1 3 35" xfId="288"/>
    <cellStyle name="20% - Accent1 3 4" xfId="289"/>
    <cellStyle name="20% - Accent1 3 4 2" xfId="290"/>
    <cellStyle name="20% - Accent1 3 4 3" xfId="291"/>
    <cellStyle name="20% - Accent1 3 4 4" xfId="292"/>
    <cellStyle name="20% - Accent1 3 4 5" xfId="293"/>
    <cellStyle name="20% - Accent1 3 4 6" xfId="294"/>
    <cellStyle name="20% - Accent1 3 4 7" xfId="295"/>
    <cellStyle name="20% - Accent1 3 4 8" xfId="296"/>
    <cellStyle name="20% - Accent1 3 5" xfId="297"/>
    <cellStyle name="20% - Accent1 3 5 2" xfId="298"/>
    <cellStyle name="20% - Accent1 3 5 3" xfId="299"/>
    <cellStyle name="20% - Accent1 3 5 4" xfId="300"/>
    <cellStyle name="20% - Accent1 3 5 5" xfId="301"/>
    <cellStyle name="20% - Accent1 3 5 6" xfId="302"/>
    <cellStyle name="20% - Accent1 3 5 7" xfId="303"/>
    <cellStyle name="20% - Accent1 3 5 8" xfId="304"/>
    <cellStyle name="20% - Accent1 3 6" xfId="305"/>
    <cellStyle name="20% - Accent1 3 6 2" xfId="306"/>
    <cellStyle name="20% - Accent1 3 6 3" xfId="307"/>
    <cellStyle name="20% - Accent1 3 6 4" xfId="308"/>
    <cellStyle name="20% - Accent1 3 6 5" xfId="309"/>
    <cellStyle name="20% - Accent1 3 6 6" xfId="310"/>
    <cellStyle name="20% - Accent1 3 6 7" xfId="311"/>
    <cellStyle name="20% - Accent1 3 6 8" xfId="312"/>
    <cellStyle name="20% - Accent1 3 7" xfId="313"/>
    <cellStyle name="20% - Accent1 3 7 2" xfId="314"/>
    <cellStyle name="20% - Accent1 3 7 3" xfId="315"/>
    <cellStyle name="20% - Accent1 3 7 4" xfId="316"/>
    <cellStyle name="20% - Accent1 3 7 5" xfId="317"/>
    <cellStyle name="20% - Accent1 3 7 6" xfId="318"/>
    <cellStyle name="20% - Accent1 3 7 7" xfId="319"/>
    <cellStyle name="20% - Accent1 3 7 8" xfId="320"/>
    <cellStyle name="20% - Accent1 3 8" xfId="321"/>
    <cellStyle name="20% - Accent1 3 8 2" xfId="322"/>
    <cellStyle name="20% - Accent1 3 8 3" xfId="323"/>
    <cellStyle name="20% - Accent1 3 8 4" xfId="324"/>
    <cellStyle name="20% - Accent1 3 8 5" xfId="325"/>
    <cellStyle name="20% - Accent1 3 8 6" xfId="326"/>
    <cellStyle name="20% - Accent1 3 8 7" xfId="327"/>
    <cellStyle name="20% - Accent1 3 8 8" xfId="328"/>
    <cellStyle name="20% - Accent1 3 9" xfId="329"/>
    <cellStyle name="20% - Accent1 3 9 2" xfId="330"/>
    <cellStyle name="20% - Accent1 3 9 3" xfId="331"/>
    <cellStyle name="20% - Accent1 3 9 4" xfId="332"/>
    <cellStyle name="20% - Accent1 3 9 5" xfId="333"/>
    <cellStyle name="20% - Accent1 3 9 6" xfId="334"/>
    <cellStyle name="20% - Accent1 3 9 7" xfId="335"/>
    <cellStyle name="20% - Accent1 3 9 8" xfId="336"/>
    <cellStyle name="20% - Accent1 4" xfId="337"/>
    <cellStyle name="20% - Accent1 4 10" xfId="338"/>
    <cellStyle name="20% - Accent1 4 10 2" xfId="339"/>
    <cellStyle name="20% - Accent1 4 10 3" xfId="340"/>
    <cellStyle name="20% - Accent1 4 10 4" xfId="341"/>
    <cellStyle name="20% - Accent1 4 10 5" xfId="342"/>
    <cellStyle name="20% - Accent1 4 10 6" xfId="343"/>
    <cellStyle name="20% - Accent1 4 10 7" xfId="344"/>
    <cellStyle name="20% - Accent1 4 10 8" xfId="345"/>
    <cellStyle name="20% - Accent1 4 11" xfId="346"/>
    <cellStyle name="20% - Accent1 4 11 2" xfId="347"/>
    <cellStyle name="20% - Accent1 4 11 3" xfId="348"/>
    <cellStyle name="20% - Accent1 4 11 4" xfId="349"/>
    <cellStyle name="20% - Accent1 4 11 5" xfId="350"/>
    <cellStyle name="20% - Accent1 4 11 6" xfId="351"/>
    <cellStyle name="20% - Accent1 4 11 7" xfId="352"/>
    <cellStyle name="20% - Accent1 4 11 8" xfId="353"/>
    <cellStyle name="20% - Accent1 4 12" xfId="354"/>
    <cellStyle name="20% - Accent1 4 12 2" xfId="355"/>
    <cellStyle name="20% - Accent1 4 12 3" xfId="356"/>
    <cellStyle name="20% - Accent1 4 12 4" xfId="357"/>
    <cellStyle name="20% - Accent1 4 12 5" xfId="358"/>
    <cellStyle name="20% - Accent1 4 12 6" xfId="359"/>
    <cellStyle name="20% - Accent1 4 12 7" xfId="360"/>
    <cellStyle name="20% - Accent1 4 12 8" xfId="361"/>
    <cellStyle name="20% - Accent1 4 13" xfId="362"/>
    <cellStyle name="20% - Accent1 4 13 2" xfId="363"/>
    <cellStyle name="20% - Accent1 4 13 3" xfId="364"/>
    <cellStyle name="20% - Accent1 4 13 4" xfId="365"/>
    <cellStyle name="20% - Accent1 4 13 5" xfId="366"/>
    <cellStyle name="20% - Accent1 4 13 6" xfId="367"/>
    <cellStyle name="20% - Accent1 4 13 7" xfId="368"/>
    <cellStyle name="20% - Accent1 4 13 8" xfId="369"/>
    <cellStyle name="20% - Accent1 4 14" xfId="370"/>
    <cellStyle name="20% - Accent1 4 14 2" xfId="371"/>
    <cellStyle name="20% - Accent1 4 14 3" xfId="372"/>
    <cellStyle name="20% - Accent1 4 14 4" xfId="373"/>
    <cellStyle name="20% - Accent1 4 14 5" xfId="374"/>
    <cellStyle name="20% - Accent1 4 14 6" xfId="375"/>
    <cellStyle name="20% - Accent1 4 14 7" xfId="376"/>
    <cellStyle name="20% - Accent1 4 14 8" xfId="377"/>
    <cellStyle name="20% - Accent1 4 15" xfId="378"/>
    <cellStyle name="20% - Accent1 4 15 2" xfId="379"/>
    <cellStyle name="20% - Accent1 4 15 3" xfId="380"/>
    <cellStyle name="20% - Accent1 4 15 4" xfId="381"/>
    <cellStyle name="20% - Accent1 4 15 5" xfId="382"/>
    <cellStyle name="20% - Accent1 4 15 6" xfId="383"/>
    <cellStyle name="20% - Accent1 4 15 7" xfId="384"/>
    <cellStyle name="20% - Accent1 4 15 8" xfId="385"/>
    <cellStyle name="20% - Accent1 4 16" xfId="386"/>
    <cellStyle name="20% - Accent1 4 16 2" xfId="387"/>
    <cellStyle name="20% - Accent1 4 16 3" xfId="388"/>
    <cellStyle name="20% - Accent1 4 16 4" xfId="389"/>
    <cellStyle name="20% - Accent1 4 16 5" xfId="390"/>
    <cellStyle name="20% - Accent1 4 16 6" xfId="391"/>
    <cellStyle name="20% - Accent1 4 16 7" xfId="392"/>
    <cellStyle name="20% - Accent1 4 16 8" xfId="393"/>
    <cellStyle name="20% - Accent1 4 17" xfId="394"/>
    <cellStyle name="20% - Accent1 4 17 2" xfId="395"/>
    <cellStyle name="20% - Accent1 4 17 3" xfId="396"/>
    <cellStyle name="20% - Accent1 4 17 4" xfId="397"/>
    <cellStyle name="20% - Accent1 4 17 5" xfId="398"/>
    <cellStyle name="20% - Accent1 4 17 6" xfId="399"/>
    <cellStyle name="20% - Accent1 4 17 7" xfId="400"/>
    <cellStyle name="20% - Accent1 4 17 8" xfId="401"/>
    <cellStyle name="20% - Accent1 4 18" xfId="402"/>
    <cellStyle name="20% - Accent1 4 18 2" xfId="403"/>
    <cellStyle name="20% - Accent1 4 18 3" xfId="404"/>
    <cellStyle name="20% - Accent1 4 18 4" xfId="405"/>
    <cellStyle name="20% - Accent1 4 18 5" xfId="406"/>
    <cellStyle name="20% - Accent1 4 18 6" xfId="407"/>
    <cellStyle name="20% - Accent1 4 18 7" xfId="408"/>
    <cellStyle name="20% - Accent1 4 18 8" xfId="409"/>
    <cellStyle name="20% - Accent1 4 19" xfId="410"/>
    <cellStyle name="20% - Accent1 4 2" xfId="411"/>
    <cellStyle name="20% - Accent1 4 2 2" xfId="412"/>
    <cellStyle name="20% - Accent1 4 2 3" xfId="413"/>
    <cellStyle name="20% - Accent1 4 2 4" xfId="414"/>
    <cellStyle name="20% - Accent1 4 2 5" xfId="415"/>
    <cellStyle name="20% - Accent1 4 2 6" xfId="416"/>
    <cellStyle name="20% - Accent1 4 2 7" xfId="417"/>
    <cellStyle name="20% - Accent1 4 2 8" xfId="418"/>
    <cellStyle name="20% - Accent1 4 20" xfId="419"/>
    <cellStyle name="20% - Accent1 4 21" xfId="420"/>
    <cellStyle name="20% - Accent1 4 22" xfId="421"/>
    <cellStyle name="20% - Accent1 4 23" xfId="422"/>
    <cellStyle name="20% - Accent1 4 24" xfId="423"/>
    <cellStyle name="20% - Accent1 4 25" xfId="424"/>
    <cellStyle name="20% - Accent1 4 26" xfId="425"/>
    <cellStyle name="20% - Accent1 4 27" xfId="426"/>
    <cellStyle name="20% - Accent1 4 28" xfId="427"/>
    <cellStyle name="20% - Accent1 4 29" xfId="428"/>
    <cellStyle name="20% - Accent1 4 3" xfId="429"/>
    <cellStyle name="20% - Accent1 4 3 2" xfId="430"/>
    <cellStyle name="20% - Accent1 4 3 3" xfId="431"/>
    <cellStyle name="20% - Accent1 4 3 4" xfId="432"/>
    <cellStyle name="20% - Accent1 4 3 5" xfId="433"/>
    <cellStyle name="20% - Accent1 4 3 6" xfId="434"/>
    <cellStyle name="20% - Accent1 4 3 7" xfId="435"/>
    <cellStyle name="20% - Accent1 4 3 8" xfId="436"/>
    <cellStyle name="20% - Accent1 4 30" xfId="437"/>
    <cellStyle name="20% - Accent1 4 31" xfId="438"/>
    <cellStyle name="20% - Accent1 4 32" xfId="439"/>
    <cellStyle name="20% - Accent1 4 33" xfId="440"/>
    <cellStyle name="20% - Accent1 4 34" xfId="441"/>
    <cellStyle name="20% - Accent1 4 35" xfId="442"/>
    <cellStyle name="20% - Accent1 4 4" xfId="443"/>
    <cellStyle name="20% - Accent1 4 4 2" xfId="444"/>
    <cellStyle name="20% - Accent1 4 4 3" xfId="445"/>
    <cellStyle name="20% - Accent1 4 4 4" xfId="446"/>
    <cellStyle name="20% - Accent1 4 4 5" xfId="447"/>
    <cellStyle name="20% - Accent1 4 4 6" xfId="448"/>
    <cellStyle name="20% - Accent1 4 4 7" xfId="449"/>
    <cellStyle name="20% - Accent1 4 4 8" xfId="450"/>
    <cellStyle name="20% - Accent1 4 5" xfId="451"/>
    <cellStyle name="20% - Accent1 4 5 2" xfId="452"/>
    <cellStyle name="20% - Accent1 4 5 3" xfId="453"/>
    <cellStyle name="20% - Accent1 4 5 4" xfId="454"/>
    <cellStyle name="20% - Accent1 4 5 5" xfId="455"/>
    <cellStyle name="20% - Accent1 4 5 6" xfId="456"/>
    <cellStyle name="20% - Accent1 4 5 7" xfId="457"/>
    <cellStyle name="20% - Accent1 4 5 8" xfId="458"/>
    <cellStyle name="20% - Accent1 4 6" xfId="459"/>
    <cellStyle name="20% - Accent1 4 6 2" xfId="460"/>
    <cellStyle name="20% - Accent1 4 6 3" xfId="461"/>
    <cellStyle name="20% - Accent1 4 6 4" xfId="462"/>
    <cellStyle name="20% - Accent1 4 6 5" xfId="463"/>
    <cellStyle name="20% - Accent1 4 6 6" xfId="464"/>
    <cellStyle name="20% - Accent1 4 6 7" xfId="465"/>
    <cellStyle name="20% - Accent1 4 6 8" xfId="466"/>
    <cellStyle name="20% - Accent1 4 7" xfId="467"/>
    <cellStyle name="20% - Accent1 4 7 2" xfId="468"/>
    <cellStyle name="20% - Accent1 4 7 3" xfId="469"/>
    <cellStyle name="20% - Accent1 4 7 4" xfId="470"/>
    <cellStyle name="20% - Accent1 4 7 5" xfId="471"/>
    <cellStyle name="20% - Accent1 4 7 6" xfId="472"/>
    <cellStyle name="20% - Accent1 4 7 7" xfId="473"/>
    <cellStyle name="20% - Accent1 4 7 8" xfId="474"/>
    <cellStyle name="20% - Accent1 4 8" xfId="475"/>
    <cellStyle name="20% - Accent1 4 8 2" xfId="476"/>
    <cellStyle name="20% - Accent1 4 8 3" xfId="477"/>
    <cellStyle name="20% - Accent1 4 8 4" xfId="478"/>
    <cellStyle name="20% - Accent1 4 8 5" xfId="479"/>
    <cellStyle name="20% - Accent1 4 8 6" xfId="480"/>
    <cellStyle name="20% - Accent1 4 8 7" xfId="481"/>
    <cellStyle name="20% - Accent1 4 8 8" xfId="482"/>
    <cellStyle name="20% - Accent1 4 9" xfId="483"/>
    <cellStyle name="20% - Accent1 4 9 2" xfId="484"/>
    <cellStyle name="20% - Accent1 4 9 3" xfId="485"/>
    <cellStyle name="20% - Accent1 4 9 4" xfId="486"/>
    <cellStyle name="20% - Accent1 4 9 5" xfId="487"/>
    <cellStyle name="20% - Accent1 4 9 6" xfId="488"/>
    <cellStyle name="20% - Accent1 4 9 7" xfId="489"/>
    <cellStyle name="20% - Accent1 4 9 8" xfId="490"/>
    <cellStyle name="20% - Accent1 5" xfId="491"/>
    <cellStyle name="20% - Accent1 5 10" xfId="492"/>
    <cellStyle name="20% - Accent1 5 10 2" xfId="493"/>
    <cellStyle name="20% - Accent1 5 10 3" xfId="494"/>
    <cellStyle name="20% - Accent1 5 10 4" xfId="495"/>
    <cellStyle name="20% - Accent1 5 10 5" xfId="496"/>
    <cellStyle name="20% - Accent1 5 10 6" xfId="497"/>
    <cellStyle name="20% - Accent1 5 10 7" xfId="498"/>
    <cellStyle name="20% - Accent1 5 10 8" xfId="499"/>
    <cellStyle name="20% - Accent1 5 11" xfId="500"/>
    <cellStyle name="20% - Accent1 5 11 2" xfId="501"/>
    <cellStyle name="20% - Accent1 5 11 3" xfId="502"/>
    <cellStyle name="20% - Accent1 5 11 4" xfId="503"/>
    <cellStyle name="20% - Accent1 5 11 5" xfId="504"/>
    <cellStyle name="20% - Accent1 5 11 6" xfId="505"/>
    <cellStyle name="20% - Accent1 5 11 7" xfId="506"/>
    <cellStyle name="20% - Accent1 5 11 8" xfId="507"/>
    <cellStyle name="20% - Accent1 5 12" xfId="508"/>
    <cellStyle name="20% - Accent1 5 12 2" xfId="509"/>
    <cellStyle name="20% - Accent1 5 12 3" xfId="510"/>
    <cellStyle name="20% - Accent1 5 12 4" xfId="511"/>
    <cellStyle name="20% - Accent1 5 12 5" xfId="512"/>
    <cellStyle name="20% - Accent1 5 12 6" xfId="513"/>
    <cellStyle name="20% - Accent1 5 12 7" xfId="514"/>
    <cellStyle name="20% - Accent1 5 12 8" xfId="515"/>
    <cellStyle name="20% - Accent1 5 13" xfId="516"/>
    <cellStyle name="20% - Accent1 5 13 2" xfId="517"/>
    <cellStyle name="20% - Accent1 5 13 3" xfId="518"/>
    <cellStyle name="20% - Accent1 5 13 4" xfId="519"/>
    <cellStyle name="20% - Accent1 5 13 5" xfId="520"/>
    <cellStyle name="20% - Accent1 5 13 6" xfId="521"/>
    <cellStyle name="20% - Accent1 5 13 7" xfId="522"/>
    <cellStyle name="20% - Accent1 5 13 8" xfId="523"/>
    <cellStyle name="20% - Accent1 5 14" xfId="524"/>
    <cellStyle name="20% - Accent1 5 14 2" xfId="525"/>
    <cellStyle name="20% - Accent1 5 14 3" xfId="526"/>
    <cellStyle name="20% - Accent1 5 14 4" xfId="527"/>
    <cellStyle name="20% - Accent1 5 14 5" xfId="528"/>
    <cellStyle name="20% - Accent1 5 14 6" xfId="529"/>
    <cellStyle name="20% - Accent1 5 14 7" xfId="530"/>
    <cellStyle name="20% - Accent1 5 14 8" xfId="531"/>
    <cellStyle name="20% - Accent1 5 15" xfId="532"/>
    <cellStyle name="20% - Accent1 5 15 2" xfId="533"/>
    <cellStyle name="20% - Accent1 5 15 3" xfId="534"/>
    <cellStyle name="20% - Accent1 5 15 4" xfId="535"/>
    <cellStyle name="20% - Accent1 5 15 5" xfId="536"/>
    <cellStyle name="20% - Accent1 5 15 6" xfId="537"/>
    <cellStyle name="20% - Accent1 5 15 7" xfId="538"/>
    <cellStyle name="20% - Accent1 5 15 8" xfId="539"/>
    <cellStyle name="20% - Accent1 5 16" xfId="540"/>
    <cellStyle name="20% - Accent1 5 16 2" xfId="541"/>
    <cellStyle name="20% - Accent1 5 16 3" xfId="542"/>
    <cellStyle name="20% - Accent1 5 16 4" xfId="543"/>
    <cellStyle name="20% - Accent1 5 16 5" xfId="544"/>
    <cellStyle name="20% - Accent1 5 16 6" xfId="545"/>
    <cellStyle name="20% - Accent1 5 16 7" xfId="546"/>
    <cellStyle name="20% - Accent1 5 16 8" xfId="547"/>
    <cellStyle name="20% - Accent1 5 17" xfId="548"/>
    <cellStyle name="20% - Accent1 5 17 2" xfId="549"/>
    <cellStyle name="20% - Accent1 5 17 3" xfId="550"/>
    <cellStyle name="20% - Accent1 5 17 4" xfId="551"/>
    <cellStyle name="20% - Accent1 5 17 5" xfId="552"/>
    <cellStyle name="20% - Accent1 5 17 6" xfId="553"/>
    <cellStyle name="20% - Accent1 5 17 7" xfId="554"/>
    <cellStyle name="20% - Accent1 5 17 8" xfId="555"/>
    <cellStyle name="20% - Accent1 5 18" xfId="556"/>
    <cellStyle name="20% - Accent1 5 18 2" xfId="557"/>
    <cellStyle name="20% - Accent1 5 18 3" xfId="558"/>
    <cellStyle name="20% - Accent1 5 18 4" xfId="559"/>
    <cellStyle name="20% - Accent1 5 18 5" xfId="560"/>
    <cellStyle name="20% - Accent1 5 18 6" xfId="561"/>
    <cellStyle name="20% - Accent1 5 18 7" xfId="562"/>
    <cellStyle name="20% - Accent1 5 18 8" xfId="563"/>
    <cellStyle name="20% - Accent1 5 19" xfId="564"/>
    <cellStyle name="20% - Accent1 5 2" xfId="565"/>
    <cellStyle name="20% - Accent1 5 2 2" xfId="566"/>
    <cellStyle name="20% - Accent1 5 2 3" xfId="567"/>
    <cellStyle name="20% - Accent1 5 2 4" xfId="568"/>
    <cellStyle name="20% - Accent1 5 2 5" xfId="569"/>
    <cellStyle name="20% - Accent1 5 2 6" xfId="570"/>
    <cellStyle name="20% - Accent1 5 2 7" xfId="571"/>
    <cellStyle name="20% - Accent1 5 2 8" xfId="572"/>
    <cellStyle name="20% - Accent1 5 20" xfId="573"/>
    <cellStyle name="20% - Accent1 5 21" xfId="574"/>
    <cellStyle name="20% - Accent1 5 22" xfId="575"/>
    <cellStyle name="20% - Accent1 5 23" xfId="576"/>
    <cellStyle name="20% - Accent1 5 24" xfId="577"/>
    <cellStyle name="20% - Accent1 5 25" xfId="578"/>
    <cellStyle name="20% - Accent1 5 26" xfId="579"/>
    <cellStyle name="20% - Accent1 5 27" xfId="580"/>
    <cellStyle name="20% - Accent1 5 28" xfId="581"/>
    <cellStyle name="20% - Accent1 5 29" xfId="582"/>
    <cellStyle name="20% - Accent1 5 3" xfId="583"/>
    <cellStyle name="20% - Accent1 5 3 2" xfId="584"/>
    <cellStyle name="20% - Accent1 5 3 3" xfId="585"/>
    <cellStyle name="20% - Accent1 5 3 4" xfId="586"/>
    <cellStyle name="20% - Accent1 5 3 5" xfId="587"/>
    <cellStyle name="20% - Accent1 5 3 6" xfId="588"/>
    <cellStyle name="20% - Accent1 5 3 7" xfId="589"/>
    <cellStyle name="20% - Accent1 5 3 8" xfId="590"/>
    <cellStyle name="20% - Accent1 5 30" xfId="591"/>
    <cellStyle name="20% - Accent1 5 31" xfId="592"/>
    <cellStyle name="20% - Accent1 5 32" xfId="593"/>
    <cellStyle name="20% - Accent1 5 33" xfId="594"/>
    <cellStyle name="20% - Accent1 5 34" xfId="595"/>
    <cellStyle name="20% - Accent1 5 35" xfId="596"/>
    <cellStyle name="20% - Accent1 5 4" xfId="597"/>
    <cellStyle name="20% - Accent1 5 4 2" xfId="598"/>
    <cellStyle name="20% - Accent1 5 4 3" xfId="599"/>
    <cellStyle name="20% - Accent1 5 4 4" xfId="600"/>
    <cellStyle name="20% - Accent1 5 4 5" xfId="601"/>
    <cellStyle name="20% - Accent1 5 4 6" xfId="602"/>
    <cellStyle name="20% - Accent1 5 4 7" xfId="603"/>
    <cellStyle name="20% - Accent1 5 4 8" xfId="604"/>
    <cellStyle name="20% - Accent1 5 5" xfId="605"/>
    <cellStyle name="20% - Accent1 5 5 2" xfId="606"/>
    <cellStyle name="20% - Accent1 5 5 3" xfId="607"/>
    <cellStyle name="20% - Accent1 5 5 4" xfId="608"/>
    <cellStyle name="20% - Accent1 5 5 5" xfId="609"/>
    <cellStyle name="20% - Accent1 5 5 6" xfId="610"/>
    <cellStyle name="20% - Accent1 5 5 7" xfId="611"/>
    <cellStyle name="20% - Accent1 5 5 8" xfId="612"/>
    <cellStyle name="20% - Accent1 5 6" xfId="613"/>
    <cellStyle name="20% - Accent1 5 6 2" xfId="614"/>
    <cellStyle name="20% - Accent1 5 6 3" xfId="615"/>
    <cellStyle name="20% - Accent1 5 6 4" xfId="616"/>
    <cellStyle name="20% - Accent1 5 6 5" xfId="617"/>
    <cellStyle name="20% - Accent1 5 6 6" xfId="618"/>
    <cellStyle name="20% - Accent1 5 6 7" xfId="619"/>
    <cellStyle name="20% - Accent1 5 6 8" xfId="620"/>
    <cellStyle name="20% - Accent1 5 7" xfId="621"/>
    <cellStyle name="20% - Accent1 5 7 2" xfId="622"/>
    <cellStyle name="20% - Accent1 5 7 3" xfId="623"/>
    <cellStyle name="20% - Accent1 5 7 4" xfId="624"/>
    <cellStyle name="20% - Accent1 5 7 5" xfId="625"/>
    <cellStyle name="20% - Accent1 5 7 6" xfId="626"/>
    <cellStyle name="20% - Accent1 5 7 7" xfId="627"/>
    <cellStyle name="20% - Accent1 5 7 8" xfId="628"/>
    <cellStyle name="20% - Accent1 5 8" xfId="629"/>
    <cellStyle name="20% - Accent1 5 8 2" xfId="630"/>
    <cellStyle name="20% - Accent1 5 8 3" xfId="631"/>
    <cellStyle name="20% - Accent1 5 8 4" xfId="632"/>
    <cellStyle name="20% - Accent1 5 8 5" xfId="633"/>
    <cellStyle name="20% - Accent1 5 8 6" xfId="634"/>
    <cellStyle name="20% - Accent1 5 8 7" xfId="635"/>
    <cellStyle name="20% - Accent1 5 8 8" xfId="636"/>
    <cellStyle name="20% - Accent1 5 9" xfId="637"/>
    <cellStyle name="20% - Accent1 5 9 2" xfId="638"/>
    <cellStyle name="20% - Accent1 5 9 3" xfId="639"/>
    <cellStyle name="20% - Accent1 5 9 4" xfId="640"/>
    <cellStyle name="20% - Accent1 5 9 5" xfId="641"/>
    <cellStyle name="20% - Accent1 5 9 6" xfId="642"/>
    <cellStyle name="20% - Accent1 5 9 7" xfId="643"/>
    <cellStyle name="20% - Accent1 5 9 8" xfId="644"/>
    <cellStyle name="20% - Accent1 6" xfId="645"/>
    <cellStyle name="20% - Accent2 2" xfId="646"/>
    <cellStyle name="20% - Accent2 2 10" xfId="647"/>
    <cellStyle name="20% - Accent2 2 10 2" xfId="648"/>
    <cellStyle name="20% - Accent2 2 10 3" xfId="649"/>
    <cellStyle name="20% - Accent2 2 10 4" xfId="650"/>
    <cellStyle name="20% - Accent2 2 10 5" xfId="651"/>
    <cellStyle name="20% - Accent2 2 10 6" xfId="652"/>
    <cellStyle name="20% - Accent2 2 10 7" xfId="653"/>
    <cellStyle name="20% - Accent2 2 10 8" xfId="654"/>
    <cellStyle name="20% - Accent2 2 11" xfId="655"/>
    <cellStyle name="20% - Accent2 2 11 2" xfId="656"/>
    <cellStyle name="20% - Accent2 2 11 3" xfId="657"/>
    <cellStyle name="20% - Accent2 2 11 4" xfId="658"/>
    <cellStyle name="20% - Accent2 2 11 5" xfId="659"/>
    <cellStyle name="20% - Accent2 2 11 6" xfId="660"/>
    <cellStyle name="20% - Accent2 2 11 7" xfId="661"/>
    <cellStyle name="20% - Accent2 2 11 8" xfId="662"/>
    <cellStyle name="20% - Accent2 2 12" xfId="663"/>
    <cellStyle name="20% - Accent2 2 12 2" xfId="664"/>
    <cellStyle name="20% - Accent2 2 12 3" xfId="665"/>
    <cellStyle name="20% - Accent2 2 12 4" xfId="666"/>
    <cellStyle name="20% - Accent2 2 12 5" xfId="667"/>
    <cellStyle name="20% - Accent2 2 12 6" xfId="668"/>
    <cellStyle name="20% - Accent2 2 12 7" xfId="669"/>
    <cellStyle name="20% - Accent2 2 12 8" xfId="670"/>
    <cellStyle name="20% - Accent2 2 13" xfId="671"/>
    <cellStyle name="20% - Accent2 2 13 2" xfId="672"/>
    <cellStyle name="20% - Accent2 2 13 3" xfId="673"/>
    <cellStyle name="20% - Accent2 2 13 4" xfId="674"/>
    <cellStyle name="20% - Accent2 2 13 5" xfId="675"/>
    <cellStyle name="20% - Accent2 2 13 6" xfId="676"/>
    <cellStyle name="20% - Accent2 2 13 7" xfId="677"/>
    <cellStyle name="20% - Accent2 2 13 8" xfId="678"/>
    <cellStyle name="20% - Accent2 2 14" xfId="679"/>
    <cellStyle name="20% - Accent2 2 14 2" xfId="680"/>
    <cellStyle name="20% - Accent2 2 14 3" xfId="681"/>
    <cellStyle name="20% - Accent2 2 14 4" xfId="682"/>
    <cellStyle name="20% - Accent2 2 14 5" xfId="683"/>
    <cellStyle name="20% - Accent2 2 14 6" xfId="684"/>
    <cellStyle name="20% - Accent2 2 14 7" xfId="685"/>
    <cellStyle name="20% - Accent2 2 14 8" xfId="686"/>
    <cellStyle name="20% - Accent2 2 15" xfId="687"/>
    <cellStyle name="20% - Accent2 2 15 2" xfId="688"/>
    <cellStyle name="20% - Accent2 2 15 3" xfId="689"/>
    <cellStyle name="20% - Accent2 2 15 4" xfId="690"/>
    <cellStyle name="20% - Accent2 2 15 5" xfId="691"/>
    <cellStyle name="20% - Accent2 2 15 6" xfId="692"/>
    <cellStyle name="20% - Accent2 2 15 7" xfId="693"/>
    <cellStyle name="20% - Accent2 2 15 8" xfId="694"/>
    <cellStyle name="20% - Accent2 2 16" xfId="695"/>
    <cellStyle name="20% - Accent2 2 16 2" xfId="696"/>
    <cellStyle name="20% - Accent2 2 16 3" xfId="697"/>
    <cellStyle name="20% - Accent2 2 16 4" xfId="698"/>
    <cellStyle name="20% - Accent2 2 16 5" xfId="699"/>
    <cellStyle name="20% - Accent2 2 16 6" xfId="700"/>
    <cellStyle name="20% - Accent2 2 16 7" xfId="701"/>
    <cellStyle name="20% - Accent2 2 16 8" xfId="702"/>
    <cellStyle name="20% - Accent2 2 17" xfId="703"/>
    <cellStyle name="20% - Accent2 2 17 2" xfId="704"/>
    <cellStyle name="20% - Accent2 2 17 3" xfId="705"/>
    <cellStyle name="20% - Accent2 2 17 4" xfId="706"/>
    <cellStyle name="20% - Accent2 2 17 5" xfId="707"/>
    <cellStyle name="20% - Accent2 2 17 6" xfId="708"/>
    <cellStyle name="20% - Accent2 2 17 7" xfId="709"/>
    <cellStyle name="20% - Accent2 2 17 8" xfId="710"/>
    <cellStyle name="20% - Accent2 2 18" xfId="711"/>
    <cellStyle name="20% - Accent2 2 18 2" xfId="712"/>
    <cellStyle name="20% - Accent2 2 18 3" xfId="713"/>
    <cellStyle name="20% - Accent2 2 18 4" xfId="714"/>
    <cellStyle name="20% - Accent2 2 18 5" xfId="715"/>
    <cellStyle name="20% - Accent2 2 18 6" xfId="716"/>
    <cellStyle name="20% - Accent2 2 18 7" xfId="717"/>
    <cellStyle name="20% - Accent2 2 18 8" xfId="718"/>
    <cellStyle name="20% - Accent2 2 19" xfId="719"/>
    <cellStyle name="20% - Accent2 2 2" xfId="720"/>
    <cellStyle name="20% - Accent2 2 2 2" xfId="721"/>
    <cellStyle name="20% - Accent2 2 2 3" xfId="722"/>
    <cellStyle name="20% - Accent2 2 2 4" xfId="723"/>
    <cellStyle name="20% - Accent2 2 2 5" xfId="724"/>
    <cellStyle name="20% - Accent2 2 2 6" xfId="725"/>
    <cellStyle name="20% - Accent2 2 2 7" xfId="726"/>
    <cellStyle name="20% - Accent2 2 2 8" xfId="727"/>
    <cellStyle name="20% - Accent2 2 20" xfId="728"/>
    <cellStyle name="20% - Accent2 2 21" xfId="729"/>
    <cellStyle name="20% - Accent2 2 22" xfId="730"/>
    <cellStyle name="20% - Accent2 2 23" xfId="731"/>
    <cellStyle name="20% - Accent2 2 24" xfId="732"/>
    <cellStyle name="20% - Accent2 2 25" xfId="733"/>
    <cellStyle name="20% - Accent2 2 26" xfId="734"/>
    <cellStyle name="20% - Accent2 2 27" xfId="735"/>
    <cellStyle name="20% - Accent2 2 28" xfId="736"/>
    <cellStyle name="20% - Accent2 2 29" xfId="737"/>
    <cellStyle name="20% - Accent2 2 3" xfId="738"/>
    <cellStyle name="20% - Accent2 2 3 2" xfId="739"/>
    <cellStyle name="20% - Accent2 2 3 3" xfId="740"/>
    <cellStyle name="20% - Accent2 2 3 4" xfId="741"/>
    <cellStyle name="20% - Accent2 2 3 5" xfId="742"/>
    <cellStyle name="20% - Accent2 2 3 6" xfId="743"/>
    <cellStyle name="20% - Accent2 2 3 7" xfId="744"/>
    <cellStyle name="20% - Accent2 2 3 8" xfId="745"/>
    <cellStyle name="20% - Accent2 2 30" xfId="746"/>
    <cellStyle name="20% - Accent2 2 31" xfId="747"/>
    <cellStyle name="20% - Accent2 2 32" xfId="748"/>
    <cellStyle name="20% - Accent2 2 33" xfId="749"/>
    <cellStyle name="20% - Accent2 2 34" xfId="750"/>
    <cellStyle name="20% - Accent2 2 35" xfId="751"/>
    <cellStyle name="20% - Accent2 2 36" xfId="752"/>
    <cellStyle name="20% - Accent2 2 37" xfId="753"/>
    <cellStyle name="20% - Accent2 2 38" xfId="754"/>
    <cellStyle name="20% - Accent2 2 4" xfId="755"/>
    <cellStyle name="20% - Accent2 2 4 2" xfId="756"/>
    <cellStyle name="20% - Accent2 2 4 3" xfId="757"/>
    <cellStyle name="20% - Accent2 2 4 4" xfId="758"/>
    <cellStyle name="20% - Accent2 2 4 5" xfId="759"/>
    <cellStyle name="20% - Accent2 2 4 6" xfId="760"/>
    <cellStyle name="20% - Accent2 2 4 7" xfId="761"/>
    <cellStyle name="20% - Accent2 2 4 8" xfId="762"/>
    <cellStyle name="20% - Accent2 2 5" xfId="763"/>
    <cellStyle name="20% - Accent2 2 5 2" xfId="764"/>
    <cellStyle name="20% - Accent2 2 5 3" xfId="765"/>
    <cellStyle name="20% - Accent2 2 5 4" xfId="766"/>
    <cellStyle name="20% - Accent2 2 5 5" xfId="767"/>
    <cellStyle name="20% - Accent2 2 5 6" xfId="768"/>
    <cellStyle name="20% - Accent2 2 5 7" xfId="769"/>
    <cellStyle name="20% - Accent2 2 5 8" xfId="770"/>
    <cellStyle name="20% - Accent2 2 6" xfId="771"/>
    <cellStyle name="20% - Accent2 2 6 2" xfId="772"/>
    <cellStyle name="20% - Accent2 2 6 3" xfId="773"/>
    <cellStyle name="20% - Accent2 2 6 4" xfId="774"/>
    <cellStyle name="20% - Accent2 2 6 5" xfId="775"/>
    <cellStyle name="20% - Accent2 2 6 6" xfId="776"/>
    <cellStyle name="20% - Accent2 2 6 7" xfId="777"/>
    <cellStyle name="20% - Accent2 2 6 8" xfId="778"/>
    <cellStyle name="20% - Accent2 2 7" xfId="779"/>
    <cellStyle name="20% - Accent2 2 7 2" xfId="780"/>
    <cellStyle name="20% - Accent2 2 7 3" xfId="781"/>
    <cellStyle name="20% - Accent2 2 7 4" xfId="782"/>
    <cellStyle name="20% - Accent2 2 7 5" xfId="783"/>
    <cellStyle name="20% - Accent2 2 7 6" xfId="784"/>
    <cellStyle name="20% - Accent2 2 7 7" xfId="785"/>
    <cellStyle name="20% - Accent2 2 7 8" xfId="786"/>
    <cellStyle name="20% - Accent2 2 8" xfId="787"/>
    <cellStyle name="20% - Accent2 2 8 2" xfId="788"/>
    <cellStyle name="20% - Accent2 2 8 3" xfId="789"/>
    <cellStyle name="20% - Accent2 2 8 4" xfId="790"/>
    <cellStyle name="20% - Accent2 2 8 5" xfId="791"/>
    <cellStyle name="20% - Accent2 2 8 6" xfId="792"/>
    <cellStyle name="20% - Accent2 2 8 7" xfId="793"/>
    <cellStyle name="20% - Accent2 2 8 8" xfId="794"/>
    <cellStyle name="20% - Accent2 2 9" xfId="795"/>
    <cellStyle name="20% - Accent2 2 9 2" xfId="796"/>
    <cellStyle name="20% - Accent2 2 9 3" xfId="797"/>
    <cellStyle name="20% - Accent2 2 9 4" xfId="798"/>
    <cellStyle name="20% - Accent2 2 9 5" xfId="799"/>
    <cellStyle name="20% - Accent2 2 9 6" xfId="800"/>
    <cellStyle name="20% - Accent2 2 9 7" xfId="801"/>
    <cellStyle name="20% - Accent2 2 9 8" xfId="802"/>
    <cellStyle name="20% - Accent2 3" xfId="803"/>
    <cellStyle name="20% - Accent2 3 10" xfId="804"/>
    <cellStyle name="20% - Accent2 3 10 2" xfId="805"/>
    <cellStyle name="20% - Accent2 3 10 3" xfId="806"/>
    <cellStyle name="20% - Accent2 3 10 4" xfId="807"/>
    <cellStyle name="20% - Accent2 3 10 5" xfId="808"/>
    <cellStyle name="20% - Accent2 3 10 6" xfId="809"/>
    <cellStyle name="20% - Accent2 3 10 7" xfId="810"/>
    <cellStyle name="20% - Accent2 3 10 8" xfId="811"/>
    <cellStyle name="20% - Accent2 3 11" xfId="812"/>
    <cellStyle name="20% - Accent2 3 11 2" xfId="813"/>
    <cellStyle name="20% - Accent2 3 11 3" xfId="814"/>
    <cellStyle name="20% - Accent2 3 11 4" xfId="815"/>
    <cellStyle name="20% - Accent2 3 11 5" xfId="816"/>
    <cellStyle name="20% - Accent2 3 11 6" xfId="817"/>
    <cellStyle name="20% - Accent2 3 11 7" xfId="818"/>
    <cellStyle name="20% - Accent2 3 11 8" xfId="819"/>
    <cellStyle name="20% - Accent2 3 12" xfId="820"/>
    <cellStyle name="20% - Accent2 3 12 2" xfId="821"/>
    <cellStyle name="20% - Accent2 3 12 3" xfId="822"/>
    <cellStyle name="20% - Accent2 3 12 4" xfId="823"/>
    <cellStyle name="20% - Accent2 3 12 5" xfId="824"/>
    <cellStyle name="20% - Accent2 3 12 6" xfId="825"/>
    <cellStyle name="20% - Accent2 3 12 7" xfId="826"/>
    <cellStyle name="20% - Accent2 3 12 8" xfId="827"/>
    <cellStyle name="20% - Accent2 3 13" xfId="828"/>
    <cellStyle name="20% - Accent2 3 13 2" xfId="829"/>
    <cellStyle name="20% - Accent2 3 13 3" xfId="830"/>
    <cellStyle name="20% - Accent2 3 13 4" xfId="831"/>
    <cellStyle name="20% - Accent2 3 13 5" xfId="832"/>
    <cellStyle name="20% - Accent2 3 13 6" xfId="833"/>
    <cellStyle name="20% - Accent2 3 13 7" xfId="834"/>
    <cellStyle name="20% - Accent2 3 13 8" xfId="835"/>
    <cellStyle name="20% - Accent2 3 14" xfId="836"/>
    <cellStyle name="20% - Accent2 3 14 2" xfId="837"/>
    <cellStyle name="20% - Accent2 3 14 3" xfId="838"/>
    <cellStyle name="20% - Accent2 3 14 4" xfId="839"/>
    <cellStyle name="20% - Accent2 3 14 5" xfId="840"/>
    <cellStyle name="20% - Accent2 3 14 6" xfId="841"/>
    <cellStyle name="20% - Accent2 3 14 7" xfId="842"/>
    <cellStyle name="20% - Accent2 3 14 8" xfId="843"/>
    <cellStyle name="20% - Accent2 3 15" xfId="844"/>
    <cellStyle name="20% - Accent2 3 15 2" xfId="845"/>
    <cellStyle name="20% - Accent2 3 15 3" xfId="846"/>
    <cellStyle name="20% - Accent2 3 15 4" xfId="847"/>
    <cellStyle name="20% - Accent2 3 15 5" xfId="848"/>
    <cellStyle name="20% - Accent2 3 15 6" xfId="849"/>
    <cellStyle name="20% - Accent2 3 15 7" xfId="850"/>
    <cellStyle name="20% - Accent2 3 15 8" xfId="851"/>
    <cellStyle name="20% - Accent2 3 16" xfId="852"/>
    <cellStyle name="20% - Accent2 3 16 2" xfId="853"/>
    <cellStyle name="20% - Accent2 3 16 3" xfId="854"/>
    <cellStyle name="20% - Accent2 3 16 4" xfId="855"/>
    <cellStyle name="20% - Accent2 3 16 5" xfId="856"/>
    <cellStyle name="20% - Accent2 3 16 6" xfId="857"/>
    <cellStyle name="20% - Accent2 3 16 7" xfId="858"/>
    <cellStyle name="20% - Accent2 3 16 8" xfId="859"/>
    <cellStyle name="20% - Accent2 3 17" xfId="860"/>
    <cellStyle name="20% - Accent2 3 17 2" xfId="861"/>
    <cellStyle name="20% - Accent2 3 17 3" xfId="862"/>
    <cellStyle name="20% - Accent2 3 17 4" xfId="863"/>
    <cellStyle name="20% - Accent2 3 17 5" xfId="864"/>
    <cellStyle name="20% - Accent2 3 17 6" xfId="865"/>
    <cellStyle name="20% - Accent2 3 17 7" xfId="866"/>
    <cellStyle name="20% - Accent2 3 17 8" xfId="867"/>
    <cellStyle name="20% - Accent2 3 18" xfId="868"/>
    <cellStyle name="20% - Accent2 3 18 2" xfId="869"/>
    <cellStyle name="20% - Accent2 3 18 3" xfId="870"/>
    <cellStyle name="20% - Accent2 3 18 4" xfId="871"/>
    <cellStyle name="20% - Accent2 3 18 5" xfId="872"/>
    <cellStyle name="20% - Accent2 3 18 6" xfId="873"/>
    <cellStyle name="20% - Accent2 3 18 7" xfId="874"/>
    <cellStyle name="20% - Accent2 3 18 8" xfId="875"/>
    <cellStyle name="20% - Accent2 3 19" xfId="876"/>
    <cellStyle name="20% - Accent2 3 2" xfId="877"/>
    <cellStyle name="20% - Accent2 3 2 2" xfId="878"/>
    <cellStyle name="20% - Accent2 3 2 3" xfId="879"/>
    <cellStyle name="20% - Accent2 3 2 4" xfId="880"/>
    <cellStyle name="20% - Accent2 3 2 5" xfId="881"/>
    <cellStyle name="20% - Accent2 3 2 6" xfId="882"/>
    <cellStyle name="20% - Accent2 3 2 7" xfId="883"/>
    <cellStyle name="20% - Accent2 3 2 8" xfId="884"/>
    <cellStyle name="20% - Accent2 3 20" xfId="885"/>
    <cellStyle name="20% - Accent2 3 21" xfId="886"/>
    <cellStyle name="20% - Accent2 3 22" xfId="887"/>
    <cellStyle name="20% - Accent2 3 23" xfId="888"/>
    <cellStyle name="20% - Accent2 3 24" xfId="889"/>
    <cellStyle name="20% - Accent2 3 25" xfId="890"/>
    <cellStyle name="20% - Accent2 3 26" xfId="891"/>
    <cellStyle name="20% - Accent2 3 27" xfId="892"/>
    <cellStyle name="20% - Accent2 3 28" xfId="893"/>
    <cellStyle name="20% - Accent2 3 29" xfId="894"/>
    <cellStyle name="20% - Accent2 3 3" xfId="895"/>
    <cellStyle name="20% - Accent2 3 3 2" xfId="896"/>
    <cellStyle name="20% - Accent2 3 3 3" xfId="897"/>
    <cellStyle name="20% - Accent2 3 3 4" xfId="898"/>
    <cellStyle name="20% - Accent2 3 3 5" xfId="899"/>
    <cellStyle name="20% - Accent2 3 3 6" xfId="900"/>
    <cellStyle name="20% - Accent2 3 3 7" xfId="901"/>
    <cellStyle name="20% - Accent2 3 3 8" xfId="902"/>
    <cellStyle name="20% - Accent2 3 30" xfId="903"/>
    <cellStyle name="20% - Accent2 3 31" xfId="904"/>
    <cellStyle name="20% - Accent2 3 32" xfId="905"/>
    <cellStyle name="20% - Accent2 3 33" xfId="906"/>
    <cellStyle name="20% - Accent2 3 34" xfId="907"/>
    <cellStyle name="20% - Accent2 3 35" xfId="908"/>
    <cellStyle name="20% - Accent2 3 4" xfId="909"/>
    <cellStyle name="20% - Accent2 3 4 2" xfId="910"/>
    <cellStyle name="20% - Accent2 3 4 3" xfId="911"/>
    <cellStyle name="20% - Accent2 3 4 4" xfId="912"/>
    <cellStyle name="20% - Accent2 3 4 5" xfId="913"/>
    <cellStyle name="20% - Accent2 3 4 6" xfId="914"/>
    <cellStyle name="20% - Accent2 3 4 7" xfId="915"/>
    <cellStyle name="20% - Accent2 3 4 8" xfId="916"/>
    <cellStyle name="20% - Accent2 3 5" xfId="917"/>
    <cellStyle name="20% - Accent2 3 5 2" xfId="918"/>
    <cellStyle name="20% - Accent2 3 5 3" xfId="919"/>
    <cellStyle name="20% - Accent2 3 5 4" xfId="920"/>
    <cellStyle name="20% - Accent2 3 5 5" xfId="921"/>
    <cellStyle name="20% - Accent2 3 5 6" xfId="922"/>
    <cellStyle name="20% - Accent2 3 5 7" xfId="923"/>
    <cellStyle name="20% - Accent2 3 5 8" xfId="924"/>
    <cellStyle name="20% - Accent2 3 6" xfId="925"/>
    <cellStyle name="20% - Accent2 3 6 2" xfId="926"/>
    <cellStyle name="20% - Accent2 3 6 3" xfId="927"/>
    <cellStyle name="20% - Accent2 3 6 4" xfId="928"/>
    <cellStyle name="20% - Accent2 3 6 5" xfId="929"/>
    <cellStyle name="20% - Accent2 3 6 6" xfId="930"/>
    <cellStyle name="20% - Accent2 3 6 7" xfId="931"/>
    <cellStyle name="20% - Accent2 3 6 8" xfId="932"/>
    <cellStyle name="20% - Accent2 3 7" xfId="933"/>
    <cellStyle name="20% - Accent2 3 7 2" xfId="934"/>
    <cellStyle name="20% - Accent2 3 7 3" xfId="935"/>
    <cellStyle name="20% - Accent2 3 7 4" xfId="936"/>
    <cellStyle name="20% - Accent2 3 7 5" xfId="937"/>
    <cellStyle name="20% - Accent2 3 7 6" xfId="938"/>
    <cellStyle name="20% - Accent2 3 7 7" xfId="939"/>
    <cellStyle name="20% - Accent2 3 7 8" xfId="940"/>
    <cellStyle name="20% - Accent2 3 8" xfId="941"/>
    <cellStyle name="20% - Accent2 3 8 2" xfId="942"/>
    <cellStyle name="20% - Accent2 3 8 3" xfId="943"/>
    <cellStyle name="20% - Accent2 3 8 4" xfId="944"/>
    <cellStyle name="20% - Accent2 3 8 5" xfId="945"/>
    <cellStyle name="20% - Accent2 3 8 6" xfId="946"/>
    <cellStyle name="20% - Accent2 3 8 7" xfId="947"/>
    <cellStyle name="20% - Accent2 3 8 8" xfId="948"/>
    <cellStyle name="20% - Accent2 3 9" xfId="949"/>
    <cellStyle name="20% - Accent2 3 9 2" xfId="950"/>
    <cellStyle name="20% - Accent2 3 9 3" xfId="951"/>
    <cellStyle name="20% - Accent2 3 9 4" xfId="952"/>
    <cellStyle name="20% - Accent2 3 9 5" xfId="953"/>
    <cellStyle name="20% - Accent2 3 9 6" xfId="954"/>
    <cellStyle name="20% - Accent2 3 9 7" xfId="955"/>
    <cellStyle name="20% - Accent2 3 9 8" xfId="956"/>
    <cellStyle name="20% - Accent2 4" xfId="957"/>
    <cellStyle name="20% - Accent2 4 10" xfId="958"/>
    <cellStyle name="20% - Accent2 4 10 2" xfId="959"/>
    <cellStyle name="20% - Accent2 4 10 3" xfId="960"/>
    <cellStyle name="20% - Accent2 4 10 4" xfId="961"/>
    <cellStyle name="20% - Accent2 4 10 5" xfId="962"/>
    <cellStyle name="20% - Accent2 4 10 6" xfId="963"/>
    <cellStyle name="20% - Accent2 4 10 7" xfId="964"/>
    <cellStyle name="20% - Accent2 4 10 8" xfId="965"/>
    <cellStyle name="20% - Accent2 4 11" xfId="966"/>
    <cellStyle name="20% - Accent2 4 11 2" xfId="967"/>
    <cellStyle name="20% - Accent2 4 11 3" xfId="968"/>
    <cellStyle name="20% - Accent2 4 11 4" xfId="969"/>
    <cellStyle name="20% - Accent2 4 11 5" xfId="970"/>
    <cellStyle name="20% - Accent2 4 11 6" xfId="971"/>
    <cellStyle name="20% - Accent2 4 11 7" xfId="972"/>
    <cellStyle name="20% - Accent2 4 11 8" xfId="973"/>
    <cellStyle name="20% - Accent2 4 12" xfId="974"/>
    <cellStyle name="20% - Accent2 4 12 2" xfId="975"/>
    <cellStyle name="20% - Accent2 4 12 3" xfId="976"/>
    <cellStyle name="20% - Accent2 4 12 4" xfId="977"/>
    <cellStyle name="20% - Accent2 4 12 5" xfId="978"/>
    <cellStyle name="20% - Accent2 4 12 6" xfId="979"/>
    <cellStyle name="20% - Accent2 4 12 7" xfId="980"/>
    <cellStyle name="20% - Accent2 4 12 8" xfId="981"/>
    <cellStyle name="20% - Accent2 4 13" xfId="982"/>
    <cellStyle name="20% - Accent2 4 13 2" xfId="983"/>
    <cellStyle name="20% - Accent2 4 13 3" xfId="984"/>
    <cellStyle name="20% - Accent2 4 13 4" xfId="985"/>
    <cellStyle name="20% - Accent2 4 13 5" xfId="986"/>
    <cellStyle name="20% - Accent2 4 13 6" xfId="987"/>
    <cellStyle name="20% - Accent2 4 13 7" xfId="988"/>
    <cellStyle name="20% - Accent2 4 13 8" xfId="989"/>
    <cellStyle name="20% - Accent2 4 14" xfId="990"/>
    <cellStyle name="20% - Accent2 4 14 2" xfId="991"/>
    <cellStyle name="20% - Accent2 4 14 3" xfId="992"/>
    <cellStyle name="20% - Accent2 4 14 4" xfId="993"/>
    <cellStyle name="20% - Accent2 4 14 5" xfId="994"/>
    <cellStyle name="20% - Accent2 4 14 6" xfId="995"/>
    <cellStyle name="20% - Accent2 4 14 7" xfId="996"/>
    <cellStyle name="20% - Accent2 4 14 8" xfId="997"/>
    <cellStyle name="20% - Accent2 4 15" xfId="998"/>
    <cellStyle name="20% - Accent2 4 15 2" xfId="999"/>
    <cellStyle name="20% - Accent2 4 15 3" xfId="1000"/>
    <cellStyle name="20% - Accent2 4 15 4" xfId="1001"/>
    <cellStyle name="20% - Accent2 4 15 5" xfId="1002"/>
    <cellStyle name="20% - Accent2 4 15 6" xfId="1003"/>
    <cellStyle name="20% - Accent2 4 15 7" xfId="1004"/>
    <cellStyle name="20% - Accent2 4 15 8" xfId="1005"/>
    <cellStyle name="20% - Accent2 4 16" xfId="1006"/>
    <cellStyle name="20% - Accent2 4 16 2" xfId="1007"/>
    <cellStyle name="20% - Accent2 4 16 3" xfId="1008"/>
    <cellStyle name="20% - Accent2 4 16 4" xfId="1009"/>
    <cellStyle name="20% - Accent2 4 16 5" xfId="1010"/>
    <cellStyle name="20% - Accent2 4 16 6" xfId="1011"/>
    <cellStyle name="20% - Accent2 4 16 7" xfId="1012"/>
    <cellStyle name="20% - Accent2 4 16 8" xfId="1013"/>
    <cellStyle name="20% - Accent2 4 17" xfId="1014"/>
    <cellStyle name="20% - Accent2 4 17 2" xfId="1015"/>
    <cellStyle name="20% - Accent2 4 17 3" xfId="1016"/>
    <cellStyle name="20% - Accent2 4 17 4" xfId="1017"/>
    <cellStyle name="20% - Accent2 4 17 5" xfId="1018"/>
    <cellStyle name="20% - Accent2 4 17 6" xfId="1019"/>
    <cellStyle name="20% - Accent2 4 17 7" xfId="1020"/>
    <cellStyle name="20% - Accent2 4 17 8" xfId="1021"/>
    <cellStyle name="20% - Accent2 4 18" xfId="1022"/>
    <cellStyle name="20% - Accent2 4 18 2" xfId="1023"/>
    <cellStyle name="20% - Accent2 4 18 3" xfId="1024"/>
    <cellStyle name="20% - Accent2 4 18 4" xfId="1025"/>
    <cellStyle name="20% - Accent2 4 18 5" xfId="1026"/>
    <cellStyle name="20% - Accent2 4 18 6" xfId="1027"/>
    <cellStyle name="20% - Accent2 4 18 7" xfId="1028"/>
    <cellStyle name="20% - Accent2 4 18 8" xfId="1029"/>
    <cellStyle name="20% - Accent2 4 19" xfId="1030"/>
    <cellStyle name="20% - Accent2 4 2" xfId="1031"/>
    <cellStyle name="20% - Accent2 4 2 2" xfId="1032"/>
    <cellStyle name="20% - Accent2 4 2 3" xfId="1033"/>
    <cellStyle name="20% - Accent2 4 2 4" xfId="1034"/>
    <cellStyle name="20% - Accent2 4 2 5" xfId="1035"/>
    <cellStyle name="20% - Accent2 4 2 6" xfId="1036"/>
    <cellStyle name="20% - Accent2 4 2 7" xfId="1037"/>
    <cellStyle name="20% - Accent2 4 2 8" xfId="1038"/>
    <cellStyle name="20% - Accent2 4 20" xfId="1039"/>
    <cellStyle name="20% - Accent2 4 21" xfId="1040"/>
    <cellStyle name="20% - Accent2 4 22" xfId="1041"/>
    <cellStyle name="20% - Accent2 4 23" xfId="1042"/>
    <cellStyle name="20% - Accent2 4 24" xfId="1043"/>
    <cellStyle name="20% - Accent2 4 25" xfId="1044"/>
    <cellStyle name="20% - Accent2 4 26" xfId="1045"/>
    <cellStyle name="20% - Accent2 4 27" xfId="1046"/>
    <cellStyle name="20% - Accent2 4 28" xfId="1047"/>
    <cellStyle name="20% - Accent2 4 29" xfId="1048"/>
    <cellStyle name="20% - Accent2 4 3" xfId="1049"/>
    <cellStyle name="20% - Accent2 4 3 2" xfId="1050"/>
    <cellStyle name="20% - Accent2 4 3 3" xfId="1051"/>
    <cellStyle name="20% - Accent2 4 3 4" xfId="1052"/>
    <cellStyle name="20% - Accent2 4 3 5" xfId="1053"/>
    <cellStyle name="20% - Accent2 4 3 6" xfId="1054"/>
    <cellStyle name="20% - Accent2 4 3 7" xfId="1055"/>
    <cellStyle name="20% - Accent2 4 3 8" xfId="1056"/>
    <cellStyle name="20% - Accent2 4 30" xfId="1057"/>
    <cellStyle name="20% - Accent2 4 31" xfId="1058"/>
    <cellStyle name="20% - Accent2 4 32" xfId="1059"/>
    <cellStyle name="20% - Accent2 4 33" xfId="1060"/>
    <cellStyle name="20% - Accent2 4 34" xfId="1061"/>
    <cellStyle name="20% - Accent2 4 35" xfId="1062"/>
    <cellStyle name="20% - Accent2 4 4" xfId="1063"/>
    <cellStyle name="20% - Accent2 4 4 2" xfId="1064"/>
    <cellStyle name="20% - Accent2 4 4 3" xfId="1065"/>
    <cellStyle name="20% - Accent2 4 4 4" xfId="1066"/>
    <cellStyle name="20% - Accent2 4 4 5" xfId="1067"/>
    <cellStyle name="20% - Accent2 4 4 6" xfId="1068"/>
    <cellStyle name="20% - Accent2 4 4 7" xfId="1069"/>
    <cellStyle name="20% - Accent2 4 4 8" xfId="1070"/>
    <cellStyle name="20% - Accent2 4 5" xfId="1071"/>
    <cellStyle name="20% - Accent2 4 5 2" xfId="1072"/>
    <cellStyle name="20% - Accent2 4 5 3" xfId="1073"/>
    <cellStyle name="20% - Accent2 4 5 4" xfId="1074"/>
    <cellStyle name="20% - Accent2 4 5 5" xfId="1075"/>
    <cellStyle name="20% - Accent2 4 5 6" xfId="1076"/>
    <cellStyle name="20% - Accent2 4 5 7" xfId="1077"/>
    <cellStyle name="20% - Accent2 4 5 8" xfId="1078"/>
    <cellStyle name="20% - Accent2 4 6" xfId="1079"/>
    <cellStyle name="20% - Accent2 4 6 2" xfId="1080"/>
    <cellStyle name="20% - Accent2 4 6 3" xfId="1081"/>
    <cellStyle name="20% - Accent2 4 6 4" xfId="1082"/>
    <cellStyle name="20% - Accent2 4 6 5" xfId="1083"/>
    <cellStyle name="20% - Accent2 4 6 6" xfId="1084"/>
    <cellStyle name="20% - Accent2 4 6 7" xfId="1085"/>
    <cellStyle name="20% - Accent2 4 6 8" xfId="1086"/>
    <cellStyle name="20% - Accent2 4 7" xfId="1087"/>
    <cellStyle name="20% - Accent2 4 7 2" xfId="1088"/>
    <cellStyle name="20% - Accent2 4 7 3" xfId="1089"/>
    <cellStyle name="20% - Accent2 4 7 4" xfId="1090"/>
    <cellStyle name="20% - Accent2 4 7 5" xfId="1091"/>
    <cellStyle name="20% - Accent2 4 7 6" xfId="1092"/>
    <cellStyle name="20% - Accent2 4 7 7" xfId="1093"/>
    <cellStyle name="20% - Accent2 4 7 8" xfId="1094"/>
    <cellStyle name="20% - Accent2 4 8" xfId="1095"/>
    <cellStyle name="20% - Accent2 4 8 2" xfId="1096"/>
    <cellStyle name="20% - Accent2 4 8 3" xfId="1097"/>
    <cellStyle name="20% - Accent2 4 8 4" xfId="1098"/>
    <cellStyle name="20% - Accent2 4 8 5" xfId="1099"/>
    <cellStyle name="20% - Accent2 4 8 6" xfId="1100"/>
    <cellStyle name="20% - Accent2 4 8 7" xfId="1101"/>
    <cellStyle name="20% - Accent2 4 8 8" xfId="1102"/>
    <cellStyle name="20% - Accent2 4 9" xfId="1103"/>
    <cellStyle name="20% - Accent2 4 9 2" xfId="1104"/>
    <cellStyle name="20% - Accent2 4 9 3" xfId="1105"/>
    <cellStyle name="20% - Accent2 4 9 4" xfId="1106"/>
    <cellStyle name="20% - Accent2 4 9 5" xfId="1107"/>
    <cellStyle name="20% - Accent2 4 9 6" xfId="1108"/>
    <cellStyle name="20% - Accent2 4 9 7" xfId="1109"/>
    <cellStyle name="20% - Accent2 4 9 8" xfId="1110"/>
    <cellStyle name="20% - Accent2 5" xfId="1111"/>
    <cellStyle name="20% - Accent2 5 10" xfId="1112"/>
    <cellStyle name="20% - Accent2 5 10 2" xfId="1113"/>
    <cellStyle name="20% - Accent2 5 10 3" xfId="1114"/>
    <cellStyle name="20% - Accent2 5 10 4" xfId="1115"/>
    <cellStyle name="20% - Accent2 5 10 5" xfId="1116"/>
    <cellStyle name="20% - Accent2 5 10 6" xfId="1117"/>
    <cellStyle name="20% - Accent2 5 10 7" xfId="1118"/>
    <cellStyle name="20% - Accent2 5 10 8" xfId="1119"/>
    <cellStyle name="20% - Accent2 5 11" xfId="1120"/>
    <cellStyle name="20% - Accent2 5 11 2" xfId="1121"/>
    <cellStyle name="20% - Accent2 5 11 3" xfId="1122"/>
    <cellStyle name="20% - Accent2 5 11 4" xfId="1123"/>
    <cellStyle name="20% - Accent2 5 11 5" xfId="1124"/>
    <cellStyle name="20% - Accent2 5 11 6" xfId="1125"/>
    <cellStyle name="20% - Accent2 5 11 7" xfId="1126"/>
    <cellStyle name="20% - Accent2 5 11 8" xfId="1127"/>
    <cellStyle name="20% - Accent2 5 12" xfId="1128"/>
    <cellStyle name="20% - Accent2 5 12 2" xfId="1129"/>
    <cellStyle name="20% - Accent2 5 12 3" xfId="1130"/>
    <cellStyle name="20% - Accent2 5 12 4" xfId="1131"/>
    <cellStyle name="20% - Accent2 5 12 5" xfId="1132"/>
    <cellStyle name="20% - Accent2 5 12 6" xfId="1133"/>
    <cellStyle name="20% - Accent2 5 12 7" xfId="1134"/>
    <cellStyle name="20% - Accent2 5 12 8" xfId="1135"/>
    <cellStyle name="20% - Accent2 5 13" xfId="1136"/>
    <cellStyle name="20% - Accent2 5 13 2" xfId="1137"/>
    <cellStyle name="20% - Accent2 5 13 3" xfId="1138"/>
    <cellStyle name="20% - Accent2 5 13 4" xfId="1139"/>
    <cellStyle name="20% - Accent2 5 13 5" xfId="1140"/>
    <cellStyle name="20% - Accent2 5 13 6" xfId="1141"/>
    <cellStyle name="20% - Accent2 5 13 7" xfId="1142"/>
    <cellStyle name="20% - Accent2 5 13 8" xfId="1143"/>
    <cellStyle name="20% - Accent2 5 14" xfId="1144"/>
    <cellStyle name="20% - Accent2 5 14 2" xfId="1145"/>
    <cellStyle name="20% - Accent2 5 14 3" xfId="1146"/>
    <cellStyle name="20% - Accent2 5 14 4" xfId="1147"/>
    <cellStyle name="20% - Accent2 5 14 5" xfId="1148"/>
    <cellStyle name="20% - Accent2 5 14 6" xfId="1149"/>
    <cellStyle name="20% - Accent2 5 14 7" xfId="1150"/>
    <cellStyle name="20% - Accent2 5 14 8" xfId="1151"/>
    <cellStyle name="20% - Accent2 5 15" xfId="1152"/>
    <cellStyle name="20% - Accent2 5 15 2" xfId="1153"/>
    <cellStyle name="20% - Accent2 5 15 3" xfId="1154"/>
    <cellStyle name="20% - Accent2 5 15 4" xfId="1155"/>
    <cellStyle name="20% - Accent2 5 15 5" xfId="1156"/>
    <cellStyle name="20% - Accent2 5 15 6" xfId="1157"/>
    <cellStyle name="20% - Accent2 5 15 7" xfId="1158"/>
    <cellStyle name="20% - Accent2 5 15 8" xfId="1159"/>
    <cellStyle name="20% - Accent2 5 16" xfId="1160"/>
    <cellStyle name="20% - Accent2 5 16 2" xfId="1161"/>
    <cellStyle name="20% - Accent2 5 16 3" xfId="1162"/>
    <cellStyle name="20% - Accent2 5 16 4" xfId="1163"/>
    <cellStyle name="20% - Accent2 5 16 5" xfId="1164"/>
    <cellStyle name="20% - Accent2 5 16 6" xfId="1165"/>
    <cellStyle name="20% - Accent2 5 16 7" xfId="1166"/>
    <cellStyle name="20% - Accent2 5 16 8" xfId="1167"/>
    <cellStyle name="20% - Accent2 5 17" xfId="1168"/>
    <cellStyle name="20% - Accent2 5 17 2" xfId="1169"/>
    <cellStyle name="20% - Accent2 5 17 3" xfId="1170"/>
    <cellStyle name="20% - Accent2 5 17 4" xfId="1171"/>
    <cellStyle name="20% - Accent2 5 17 5" xfId="1172"/>
    <cellStyle name="20% - Accent2 5 17 6" xfId="1173"/>
    <cellStyle name="20% - Accent2 5 17 7" xfId="1174"/>
    <cellStyle name="20% - Accent2 5 17 8" xfId="1175"/>
    <cellStyle name="20% - Accent2 5 18" xfId="1176"/>
    <cellStyle name="20% - Accent2 5 18 2" xfId="1177"/>
    <cellStyle name="20% - Accent2 5 18 3" xfId="1178"/>
    <cellStyle name="20% - Accent2 5 18 4" xfId="1179"/>
    <cellStyle name="20% - Accent2 5 18 5" xfId="1180"/>
    <cellStyle name="20% - Accent2 5 18 6" xfId="1181"/>
    <cellStyle name="20% - Accent2 5 18 7" xfId="1182"/>
    <cellStyle name="20% - Accent2 5 18 8" xfId="1183"/>
    <cellStyle name="20% - Accent2 5 19" xfId="1184"/>
    <cellStyle name="20% - Accent2 5 2" xfId="1185"/>
    <cellStyle name="20% - Accent2 5 2 2" xfId="1186"/>
    <cellStyle name="20% - Accent2 5 2 3" xfId="1187"/>
    <cellStyle name="20% - Accent2 5 2 4" xfId="1188"/>
    <cellStyle name="20% - Accent2 5 2 5" xfId="1189"/>
    <cellStyle name="20% - Accent2 5 2 6" xfId="1190"/>
    <cellStyle name="20% - Accent2 5 2 7" xfId="1191"/>
    <cellStyle name="20% - Accent2 5 2 8" xfId="1192"/>
    <cellStyle name="20% - Accent2 5 20" xfId="1193"/>
    <cellStyle name="20% - Accent2 5 21" xfId="1194"/>
    <cellStyle name="20% - Accent2 5 22" xfId="1195"/>
    <cellStyle name="20% - Accent2 5 23" xfId="1196"/>
    <cellStyle name="20% - Accent2 5 24" xfId="1197"/>
    <cellStyle name="20% - Accent2 5 25" xfId="1198"/>
    <cellStyle name="20% - Accent2 5 26" xfId="1199"/>
    <cellStyle name="20% - Accent2 5 27" xfId="1200"/>
    <cellStyle name="20% - Accent2 5 28" xfId="1201"/>
    <cellStyle name="20% - Accent2 5 29" xfId="1202"/>
    <cellStyle name="20% - Accent2 5 3" xfId="1203"/>
    <cellStyle name="20% - Accent2 5 3 2" xfId="1204"/>
    <cellStyle name="20% - Accent2 5 3 3" xfId="1205"/>
    <cellStyle name="20% - Accent2 5 3 4" xfId="1206"/>
    <cellStyle name="20% - Accent2 5 3 5" xfId="1207"/>
    <cellStyle name="20% - Accent2 5 3 6" xfId="1208"/>
    <cellStyle name="20% - Accent2 5 3 7" xfId="1209"/>
    <cellStyle name="20% - Accent2 5 3 8" xfId="1210"/>
    <cellStyle name="20% - Accent2 5 30" xfId="1211"/>
    <cellStyle name="20% - Accent2 5 31" xfId="1212"/>
    <cellStyle name="20% - Accent2 5 32" xfId="1213"/>
    <cellStyle name="20% - Accent2 5 33" xfId="1214"/>
    <cellStyle name="20% - Accent2 5 34" xfId="1215"/>
    <cellStyle name="20% - Accent2 5 35" xfId="1216"/>
    <cellStyle name="20% - Accent2 5 4" xfId="1217"/>
    <cellStyle name="20% - Accent2 5 4 2" xfId="1218"/>
    <cellStyle name="20% - Accent2 5 4 3" xfId="1219"/>
    <cellStyle name="20% - Accent2 5 4 4" xfId="1220"/>
    <cellStyle name="20% - Accent2 5 4 5" xfId="1221"/>
    <cellStyle name="20% - Accent2 5 4 6" xfId="1222"/>
    <cellStyle name="20% - Accent2 5 4 7" xfId="1223"/>
    <cellStyle name="20% - Accent2 5 4 8" xfId="1224"/>
    <cellStyle name="20% - Accent2 5 5" xfId="1225"/>
    <cellStyle name="20% - Accent2 5 5 2" xfId="1226"/>
    <cellStyle name="20% - Accent2 5 5 3" xfId="1227"/>
    <cellStyle name="20% - Accent2 5 5 4" xfId="1228"/>
    <cellStyle name="20% - Accent2 5 5 5" xfId="1229"/>
    <cellStyle name="20% - Accent2 5 5 6" xfId="1230"/>
    <cellStyle name="20% - Accent2 5 5 7" xfId="1231"/>
    <cellStyle name="20% - Accent2 5 5 8" xfId="1232"/>
    <cellStyle name="20% - Accent2 5 6" xfId="1233"/>
    <cellStyle name="20% - Accent2 5 6 2" xfId="1234"/>
    <cellStyle name="20% - Accent2 5 6 3" xfId="1235"/>
    <cellStyle name="20% - Accent2 5 6 4" xfId="1236"/>
    <cellStyle name="20% - Accent2 5 6 5" xfId="1237"/>
    <cellStyle name="20% - Accent2 5 6 6" xfId="1238"/>
    <cellStyle name="20% - Accent2 5 6 7" xfId="1239"/>
    <cellStyle name="20% - Accent2 5 6 8" xfId="1240"/>
    <cellStyle name="20% - Accent2 5 7" xfId="1241"/>
    <cellStyle name="20% - Accent2 5 7 2" xfId="1242"/>
    <cellStyle name="20% - Accent2 5 7 3" xfId="1243"/>
    <cellStyle name="20% - Accent2 5 7 4" xfId="1244"/>
    <cellStyle name="20% - Accent2 5 7 5" xfId="1245"/>
    <cellStyle name="20% - Accent2 5 7 6" xfId="1246"/>
    <cellStyle name="20% - Accent2 5 7 7" xfId="1247"/>
    <cellStyle name="20% - Accent2 5 7 8" xfId="1248"/>
    <cellStyle name="20% - Accent2 5 8" xfId="1249"/>
    <cellStyle name="20% - Accent2 5 8 2" xfId="1250"/>
    <cellStyle name="20% - Accent2 5 8 3" xfId="1251"/>
    <cellStyle name="20% - Accent2 5 8 4" xfId="1252"/>
    <cellStyle name="20% - Accent2 5 8 5" xfId="1253"/>
    <cellStyle name="20% - Accent2 5 8 6" xfId="1254"/>
    <cellStyle name="20% - Accent2 5 8 7" xfId="1255"/>
    <cellStyle name="20% - Accent2 5 8 8" xfId="1256"/>
    <cellStyle name="20% - Accent2 5 9" xfId="1257"/>
    <cellStyle name="20% - Accent2 5 9 2" xfId="1258"/>
    <cellStyle name="20% - Accent2 5 9 3" xfId="1259"/>
    <cellStyle name="20% - Accent2 5 9 4" xfId="1260"/>
    <cellStyle name="20% - Accent2 5 9 5" xfId="1261"/>
    <cellStyle name="20% - Accent2 5 9 6" xfId="1262"/>
    <cellStyle name="20% - Accent2 5 9 7" xfId="1263"/>
    <cellStyle name="20% - Accent2 5 9 8" xfId="1264"/>
    <cellStyle name="20% - Accent2 6" xfId="1265"/>
    <cellStyle name="20% - Accent3 2" xfId="1266"/>
    <cellStyle name="20% - Accent3 2 10" xfId="1267"/>
    <cellStyle name="20% - Accent3 2 10 2" xfId="1268"/>
    <cellStyle name="20% - Accent3 2 10 3" xfId="1269"/>
    <cellStyle name="20% - Accent3 2 10 4" xfId="1270"/>
    <cellStyle name="20% - Accent3 2 10 5" xfId="1271"/>
    <cellStyle name="20% - Accent3 2 10 6" xfId="1272"/>
    <cellStyle name="20% - Accent3 2 10 7" xfId="1273"/>
    <cellStyle name="20% - Accent3 2 10 8" xfId="1274"/>
    <cellStyle name="20% - Accent3 2 11" xfId="1275"/>
    <cellStyle name="20% - Accent3 2 11 2" xfId="1276"/>
    <cellStyle name="20% - Accent3 2 11 3" xfId="1277"/>
    <cellStyle name="20% - Accent3 2 11 4" xfId="1278"/>
    <cellStyle name="20% - Accent3 2 11 5" xfId="1279"/>
    <cellStyle name="20% - Accent3 2 11 6" xfId="1280"/>
    <cellStyle name="20% - Accent3 2 11 7" xfId="1281"/>
    <cellStyle name="20% - Accent3 2 11 8" xfId="1282"/>
    <cellStyle name="20% - Accent3 2 12" xfId="1283"/>
    <cellStyle name="20% - Accent3 2 12 2" xfId="1284"/>
    <cellStyle name="20% - Accent3 2 12 3" xfId="1285"/>
    <cellStyle name="20% - Accent3 2 12 4" xfId="1286"/>
    <cellStyle name="20% - Accent3 2 12 5" xfId="1287"/>
    <cellStyle name="20% - Accent3 2 12 6" xfId="1288"/>
    <cellStyle name="20% - Accent3 2 12 7" xfId="1289"/>
    <cellStyle name="20% - Accent3 2 12 8" xfId="1290"/>
    <cellStyle name="20% - Accent3 2 13" xfId="1291"/>
    <cellStyle name="20% - Accent3 2 13 2" xfId="1292"/>
    <cellStyle name="20% - Accent3 2 13 3" xfId="1293"/>
    <cellStyle name="20% - Accent3 2 13 4" xfId="1294"/>
    <cellStyle name="20% - Accent3 2 13 5" xfId="1295"/>
    <cellStyle name="20% - Accent3 2 13 6" xfId="1296"/>
    <cellStyle name="20% - Accent3 2 13 7" xfId="1297"/>
    <cellStyle name="20% - Accent3 2 13 8" xfId="1298"/>
    <cellStyle name="20% - Accent3 2 14" xfId="1299"/>
    <cellStyle name="20% - Accent3 2 14 2" xfId="1300"/>
    <cellStyle name="20% - Accent3 2 14 3" xfId="1301"/>
    <cellStyle name="20% - Accent3 2 14 4" xfId="1302"/>
    <cellStyle name="20% - Accent3 2 14 5" xfId="1303"/>
    <cellStyle name="20% - Accent3 2 14 6" xfId="1304"/>
    <cellStyle name="20% - Accent3 2 14 7" xfId="1305"/>
    <cellStyle name="20% - Accent3 2 14 8" xfId="1306"/>
    <cellStyle name="20% - Accent3 2 15" xfId="1307"/>
    <cellStyle name="20% - Accent3 2 15 2" xfId="1308"/>
    <cellStyle name="20% - Accent3 2 15 3" xfId="1309"/>
    <cellStyle name="20% - Accent3 2 15 4" xfId="1310"/>
    <cellStyle name="20% - Accent3 2 15 5" xfId="1311"/>
    <cellStyle name="20% - Accent3 2 15 6" xfId="1312"/>
    <cellStyle name="20% - Accent3 2 15 7" xfId="1313"/>
    <cellStyle name="20% - Accent3 2 15 8" xfId="1314"/>
    <cellStyle name="20% - Accent3 2 16" xfId="1315"/>
    <cellStyle name="20% - Accent3 2 16 2" xfId="1316"/>
    <cellStyle name="20% - Accent3 2 16 3" xfId="1317"/>
    <cellStyle name="20% - Accent3 2 16 4" xfId="1318"/>
    <cellStyle name="20% - Accent3 2 16 5" xfId="1319"/>
    <cellStyle name="20% - Accent3 2 16 6" xfId="1320"/>
    <cellStyle name="20% - Accent3 2 16 7" xfId="1321"/>
    <cellStyle name="20% - Accent3 2 16 8" xfId="1322"/>
    <cellStyle name="20% - Accent3 2 17" xfId="1323"/>
    <cellStyle name="20% - Accent3 2 17 2" xfId="1324"/>
    <cellStyle name="20% - Accent3 2 17 3" xfId="1325"/>
    <cellStyle name="20% - Accent3 2 17 4" xfId="1326"/>
    <cellStyle name="20% - Accent3 2 17 5" xfId="1327"/>
    <cellStyle name="20% - Accent3 2 17 6" xfId="1328"/>
    <cellStyle name="20% - Accent3 2 17 7" xfId="1329"/>
    <cellStyle name="20% - Accent3 2 17 8" xfId="1330"/>
    <cellStyle name="20% - Accent3 2 18" xfId="1331"/>
    <cellStyle name="20% - Accent3 2 18 2" xfId="1332"/>
    <cellStyle name="20% - Accent3 2 18 3" xfId="1333"/>
    <cellStyle name="20% - Accent3 2 18 4" xfId="1334"/>
    <cellStyle name="20% - Accent3 2 18 5" xfId="1335"/>
    <cellStyle name="20% - Accent3 2 18 6" xfId="1336"/>
    <cellStyle name="20% - Accent3 2 18 7" xfId="1337"/>
    <cellStyle name="20% - Accent3 2 18 8" xfId="1338"/>
    <cellStyle name="20% - Accent3 2 19" xfId="1339"/>
    <cellStyle name="20% - Accent3 2 2" xfId="1340"/>
    <cellStyle name="20% - Accent3 2 2 2" xfId="1341"/>
    <cellStyle name="20% - Accent3 2 2 3" xfId="1342"/>
    <cellStyle name="20% - Accent3 2 2 4" xfId="1343"/>
    <cellStyle name="20% - Accent3 2 2 5" xfId="1344"/>
    <cellStyle name="20% - Accent3 2 2 6" xfId="1345"/>
    <cellStyle name="20% - Accent3 2 2 7" xfId="1346"/>
    <cellStyle name="20% - Accent3 2 2 8" xfId="1347"/>
    <cellStyle name="20% - Accent3 2 20" xfId="1348"/>
    <cellStyle name="20% - Accent3 2 21" xfId="1349"/>
    <cellStyle name="20% - Accent3 2 22" xfId="1350"/>
    <cellStyle name="20% - Accent3 2 23" xfId="1351"/>
    <cellStyle name="20% - Accent3 2 24" xfId="1352"/>
    <cellStyle name="20% - Accent3 2 25" xfId="1353"/>
    <cellStyle name="20% - Accent3 2 26" xfId="1354"/>
    <cellStyle name="20% - Accent3 2 27" xfId="1355"/>
    <cellStyle name="20% - Accent3 2 28" xfId="1356"/>
    <cellStyle name="20% - Accent3 2 29" xfId="1357"/>
    <cellStyle name="20% - Accent3 2 3" xfId="1358"/>
    <cellStyle name="20% - Accent3 2 3 2" xfId="1359"/>
    <cellStyle name="20% - Accent3 2 3 3" xfId="1360"/>
    <cellStyle name="20% - Accent3 2 3 4" xfId="1361"/>
    <cellStyle name="20% - Accent3 2 3 5" xfId="1362"/>
    <cellStyle name="20% - Accent3 2 3 6" xfId="1363"/>
    <cellStyle name="20% - Accent3 2 3 7" xfId="1364"/>
    <cellStyle name="20% - Accent3 2 3 8" xfId="1365"/>
    <cellStyle name="20% - Accent3 2 30" xfId="1366"/>
    <cellStyle name="20% - Accent3 2 31" xfId="1367"/>
    <cellStyle name="20% - Accent3 2 32" xfId="1368"/>
    <cellStyle name="20% - Accent3 2 33" xfId="1369"/>
    <cellStyle name="20% - Accent3 2 34" xfId="1370"/>
    <cellStyle name="20% - Accent3 2 35" xfId="1371"/>
    <cellStyle name="20% - Accent3 2 36" xfId="1372"/>
    <cellStyle name="20% - Accent3 2 37" xfId="1373"/>
    <cellStyle name="20% - Accent3 2 38" xfId="1374"/>
    <cellStyle name="20% - Accent3 2 4" xfId="1375"/>
    <cellStyle name="20% - Accent3 2 4 2" xfId="1376"/>
    <cellStyle name="20% - Accent3 2 4 3" xfId="1377"/>
    <cellStyle name="20% - Accent3 2 4 4" xfId="1378"/>
    <cellStyle name="20% - Accent3 2 4 5" xfId="1379"/>
    <cellStyle name="20% - Accent3 2 4 6" xfId="1380"/>
    <cellStyle name="20% - Accent3 2 4 7" xfId="1381"/>
    <cellStyle name="20% - Accent3 2 4 8" xfId="1382"/>
    <cellStyle name="20% - Accent3 2 5" xfId="1383"/>
    <cellStyle name="20% - Accent3 2 5 2" xfId="1384"/>
    <cellStyle name="20% - Accent3 2 5 3" xfId="1385"/>
    <cellStyle name="20% - Accent3 2 5 4" xfId="1386"/>
    <cellStyle name="20% - Accent3 2 5 5" xfId="1387"/>
    <cellStyle name="20% - Accent3 2 5 6" xfId="1388"/>
    <cellStyle name="20% - Accent3 2 5 7" xfId="1389"/>
    <cellStyle name="20% - Accent3 2 5 8" xfId="1390"/>
    <cellStyle name="20% - Accent3 2 6" xfId="1391"/>
    <cellStyle name="20% - Accent3 2 6 2" xfId="1392"/>
    <cellStyle name="20% - Accent3 2 6 3" xfId="1393"/>
    <cellStyle name="20% - Accent3 2 6 4" xfId="1394"/>
    <cellStyle name="20% - Accent3 2 6 5" xfId="1395"/>
    <cellStyle name="20% - Accent3 2 6 6" xfId="1396"/>
    <cellStyle name="20% - Accent3 2 6 7" xfId="1397"/>
    <cellStyle name="20% - Accent3 2 6 8" xfId="1398"/>
    <cellStyle name="20% - Accent3 2 7" xfId="1399"/>
    <cellStyle name="20% - Accent3 2 7 2" xfId="1400"/>
    <cellStyle name="20% - Accent3 2 7 3" xfId="1401"/>
    <cellStyle name="20% - Accent3 2 7 4" xfId="1402"/>
    <cellStyle name="20% - Accent3 2 7 5" xfId="1403"/>
    <cellStyle name="20% - Accent3 2 7 6" xfId="1404"/>
    <cellStyle name="20% - Accent3 2 7 7" xfId="1405"/>
    <cellStyle name="20% - Accent3 2 7 8" xfId="1406"/>
    <cellStyle name="20% - Accent3 2 8" xfId="1407"/>
    <cellStyle name="20% - Accent3 2 8 2" xfId="1408"/>
    <cellStyle name="20% - Accent3 2 8 3" xfId="1409"/>
    <cellStyle name="20% - Accent3 2 8 4" xfId="1410"/>
    <cellStyle name="20% - Accent3 2 8 5" xfId="1411"/>
    <cellStyle name="20% - Accent3 2 8 6" xfId="1412"/>
    <cellStyle name="20% - Accent3 2 8 7" xfId="1413"/>
    <cellStyle name="20% - Accent3 2 8 8" xfId="1414"/>
    <cellStyle name="20% - Accent3 2 9" xfId="1415"/>
    <cellStyle name="20% - Accent3 2 9 2" xfId="1416"/>
    <cellStyle name="20% - Accent3 2 9 3" xfId="1417"/>
    <cellStyle name="20% - Accent3 2 9 4" xfId="1418"/>
    <cellStyle name="20% - Accent3 2 9 5" xfId="1419"/>
    <cellStyle name="20% - Accent3 2 9 6" xfId="1420"/>
    <cellStyle name="20% - Accent3 2 9 7" xfId="1421"/>
    <cellStyle name="20% - Accent3 2 9 8" xfId="1422"/>
    <cellStyle name="20% - Accent3 3" xfId="1423"/>
    <cellStyle name="20% - Accent3 3 10" xfId="1424"/>
    <cellStyle name="20% - Accent3 3 10 2" xfId="1425"/>
    <cellStyle name="20% - Accent3 3 10 3" xfId="1426"/>
    <cellStyle name="20% - Accent3 3 10 4" xfId="1427"/>
    <cellStyle name="20% - Accent3 3 10 5" xfId="1428"/>
    <cellStyle name="20% - Accent3 3 10 6" xfId="1429"/>
    <cellStyle name="20% - Accent3 3 10 7" xfId="1430"/>
    <cellStyle name="20% - Accent3 3 10 8" xfId="1431"/>
    <cellStyle name="20% - Accent3 3 11" xfId="1432"/>
    <cellStyle name="20% - Accent3 3 11 2" xfId="1433"/>
    <cellStyle name="20% - Accent3 3 11 3" xfId="1434"/>
    <cellStyle name="20% - Accent3 3 11 4" xfId="1435"/>
    <cellStyle name="20% - Accent3 3 11 5" xfId="1436"/>
    <cellStyle name="20% - Accent3 3 11 6" xfId="1437"/>
    <cellStyle name="20% - Accent3 3 11 7" xfId="1438"/>
    <cellStyle name="20% - Accent3 3 11 8" xfId="1439"/>
    <cellStyle name="20% - Accent3 3 12" xfId="1440"/>
    <cellStyle name="20% - Accent3 3 12 2" xfId="1441"/>
    <cellStyle name="20% - Accent3 3 12 3" xfId="1442"/>
    <cellStyle name="20% - Accent3 3 12 4" xfId="1443"/>
    <cellStyle name="20% - Accent3 3 12 5" xfId="1444"/>
    <cellStyle name="20% - Accent3 3 12 6" xfId="1445"/>
    <cellStyle name="20% - Accent3 3 12 7" xfId="1446"/>
    <cellStyle name="20% - Accent3 3 12 8" xfId="1447"/>
    <cellStyle name="20% - Accent3 3 13" xfId="1448"/>
    <cellStyle name="20% - Accent3 3 13 2" xfId="1449"/>
    <cellStyle name="20% - Accent3 3 13 3" xfId="1450"/>
    <cellStyle name="20% - Accent3 3 13 4" xfId="1451"/>
    <cellStyle name="20% - Accent3 3 13 5" xfId="1452"/>
    <cellStyle name="20% - Accent3 3 13 6" xfId="1453"/>
    <cellStyle name="20% - Accent3 3 13 7" xfId="1454"/>
    <cellStyle name="20% - Accent3 3 13 8" xfId="1455"/>
    <cellStyle name="20% - Accent3 3 14" xfId="1456"/>
    <cellStyle name="20% - Accent3 3 14 2" xfId="1457"/>
    <cellStyle name="20% - Accent3 3 14 3" xfId="1458"/>
    <cellStyle name="20% - Accent3 3 14 4" xfId="1459"/>
    <cellStyle name="20% - Accent3 3 14 5" xfId="1460"/>
    <cellStyle name="20% - Accent3 3 14 6" xfId="1461"/>
    <cellStyle name="20% - Accent3 3 14 7" xfId="1462"/>
    <cellStyle name="20% - Accent3 3 14 8" xfId="1463"/>
    <cellStyle name="20% - Accent3 3 15" xfId="1464"/>
    <cellStyle name="20% - Accent3 3 15 2" xfId="1465"/>
    <cellStyle name="20% - Accent3 3 15 3" xfId="1466"/>
    <cellStyle name="20% - Accent3 3 15 4" xfId="1467"/>
    <cellStyle name="20% - Accent3 3 15 5" xfId="1468"/>
    <cellStyle name="20% - Accent3 3 15 6" xfId="1469"/>
    <cellStyle name="20% - Accent3 3 15 7" xfId="1470"/>
    <cellStyle name="20% - Accent3 3 15 8" xfId="1471"/>
    <cellStyle name="20% - Accent3 3 16" xfId="1472"/>
    <cellStyle name="20% - Accent3 3 16 2" xfId="1473"/>
    <cellStyle name="20% - Accent3 3 16 3" xfId="1474"/>
    <cellStyle name="20% - Accent3 3 16 4" xfId="1475"/>
    <cellStyle name="20% - Accent3 3 16 5" xfId="1476"/>
    <cellStyle name="20% - Accent3 3 16 6" xfId="1477"/>
    <cellStyle name="20% - Accent3 3 16 7" xfId="1478"/>
    <cellStyle name="20% - Accent3 3 16 8" xfId="1479"/>
    <cellStyle name="20% - Accent3 3 17" xfId="1480"/>
    <cellStyle name="20% - Accent3 3 17 2" xfId="1481"/>
    <cellStyle name="20% - Accent3 3 17 3" xfId="1482"/>
    <cellStyle name="20% - Accent3 3 17 4" xfId="1483"/>
    <cellStyle name="20% - Accent3 3 17 5" xfId="1484"/>
    <cellStyle name="20% - Accent3 3 17 6" xfId="1485"/>
    <cellStyle name="20% - Accent3 3 17 7" xfId="1486"/>
    <cellStyle name="20% - Accent3 3 17 8" xfId="1487"/>
    <cellStyle name="20% - Accent3 3 18" xfId="1488"/>
    <cellStyle name="20% - Accent3 3 18 2" xfId="1489"/>
    <cellStyle name="20% - Accent3 3 18 3" xfId="1490"/>
    <cellStyle name="20% - Accent3 3 18 4" xfId="1491"/>
    <cellStyle name="20% - Accent3 3 18 5" xfId="1492"/>
    <cellStyle name="20% - Accent3 3 18 6" xfId="1493"/>
    <cellStyle name="20% - Accent3 3 18 7" xfId="1494"/>
    <cellStyle name="20% - Accent3 3 18 8" xfId="1495"/>
    <cellStyle name="20% - Accent3 3 19" xfId="1496"/>
    <cellStyle name="20% - Accent3 3 2" xfId="1497"/>
    <cellStyle name="20% - Accent3 3 2 2" xfId="1498"/>
    <cellStyle name="20% - Accent3 3 2 3" xfId="1499"/>
    <cellStyle name="20% - Accent3 3 2 4" xfId="1500"/>
    <cellStyle name="20% - Accent3 3 2 5" xfId="1501"/>
    <cellStyle name="20% - Accent3 3 2 6" xfId="1502"/>
    <cellStyle name="20% - Accent3 3 2 7" xfId="1503"/>
    <cellStyle name="20% - Accent3 3 2 8" xfId="1504"/>
    <cellStyle name="20% - Accent3 3 20" xfId="1505"/>
    <cellStyle name="20% - Accent3 3 21" xfId="1506"/>
    <cellStyle name="20% - Accent3 3 22" xfId="1507"/>
    <cellStyle name="20% - Accent3 3 23" xfId="1508"/>
    <cellStyle name="20% - Accent3 3 24" xfId="1509"/>
    <cellStyle name="20% - Accent3 3 25" xfId="1510"/>
    <cellStyle name="20% - Accent3 3 26" xfId="1511"/>
    <cellStyle name="20% - Accent3 3 27" xfId="1512"/>
    <cellStyle name="20% - Accent3 3 28" xfId="1513"/>
    <cellStyle name="20% - Accent3 3 29" xfId="1514"/>
    <cellStyle name="20% - Accent3 3 3" xfId="1515"/>
    <cellStyle name="20% - Accent3 3 3 2" xfId="1516"/>
    <cellStyle name="20% - Accent3 3 3 3" xfId="1517"/>
    <cellStyle name="20% - Accent3 3 3 4" xfId="1518"/>
    <cellStyle name="20% - Accent3 3 3 5" xfId="1519"/>
    <cellStyle name="20% - Accent3 3 3 6" xfId="1520"/>
    <cellStyle name="20% - Accent3 3 3 7" xfId="1521"/>
    <cellStyle name="20% - Accent3 3 3 8" xfId="1522"/>
    <cellStyle name="20% - Accent3 3 30" xfId="1523"/>
    <cellStyle name="20% - Accent3 3 31" xfId="1524"/>
    <cellStyle name="20% - Accent3 3 32" xfId="1525"/>
    <cellStyle name="20% - Accent3 3 33" xfId="1526"/>
    <cellStyle name="20% - Accent3 3 34" xfId="1527"/>
    <cellStyle name="20% - Accent3 3 35" xfId="1528"/>
    <cellStyle name="20% - Accent3 3 4" xfId="1529"/>
    <cellStyle name="20% - Accent3 3 4 2" xfId="1530"/>
    <cellStyle name="20% - Accent3 3 4 3" xfId="1531"/>
    <cellStyle name="20% - Accent3 3 4 4" xfId="1532"/>
    <cellStyle name="20% - Accent3 3 4 5" xfId="1533"/>
    <cellStyle name="20% - Accent3 3 4 6" xfId="1534"/>
    <cellStyle name="20% - Accent3 3 4 7" xfId="1535"/>
    <cellStyle name="20% - Accent3 3 4 8" xfId="1536"/>
    <cellStyle name="20% - Accent3 3 5" xfId="1537"/>
    <cellStyle name="20% - Accent3 3 5 2" xfId="1538"/>
    <cellStyle name="20% - Accent3 3 5 3" xfId="1539"/>
    <cellStyle name="20% - Accent3 3 5 4" xfId="1540"/>
    <cellStyle name="20% - Accent3 3 5 5" xfId="1541"/>
    <cellStyle name="20% - Accent3 3 5 6" xfId="1542"/>
    <cellStyle name="20% - Accent3 3 5 7" xfId="1543"/>
    <cellStyle name="20% - Accent3 3 5 8" xfId="1544"/>
    <cellStyle name="20% - Accent3 3 6" xfId="1545"/>
    <cellStyle name="20% - Accent3 3 6 2" xfId="1546"/>
    <cellStyle name="20% - Accent3 3 6 3" xfId="1547"/>
    <cellStyle name="20% - Accent3 3 6 4" xfId="1548"/>
    <cellStyle name="20% - Accent3 3 6 5" xfId="1549"/>
    <cellStyle name="20% - Accent3 3 6 6" xfId="1550"/>
    <cellStyle name="20% - Accent3 3 6 7" xfId="1551"/>
    <cellStyle name="20% - Accent3 3 6 8" xfId="1552"/>
    <cellStyle name="20% - Accent3 3 7" xfId="1553"/>
    <cellStyle name="20% - Accent3 3 7 2" xfId="1554"/>
    <cellStyle name="20% - Accent3 3 7 3" xfId="1555"/>
    <cellStyle name="20% - Accent3 3 7 4" xfId="1556"/>
    <cellStyle name="20% - Accent3 3 7 5" xfId="1557"/>
    <cellStyle name="20% - Accent3 3 7 6" xfId="1558"/>
    <cellStyle name="20% - Accent3 3 7 7" xfId="1559"/>
    <cellStyle name="20% - Accent3 3 7 8" xfId="1560"/>
    <cellStyle name="20% - Accent3 3 8" xfId="1561"/>
    <cellStyle name="20% - Accent3 3 8 2" xfId="1562"/>
    <cellStyle name="20% - Accent3 3 8 3" xfId="1563"/>
    <cellStyle name="20% - Accent3 3 8 4" xfId="1564"/>
    <cellStyle name="20% - Accent3 3 8 5" xfId="1565"/>
    <cellStyle name="20% - Accent3 3 8 6" xfId="1566"/>
    <cellStyle name="20% - Accent3 3 8 7" xfId="1567"/>
    <cellStyle name="20% - Accent3 3 8 8" xfId="1568"/>
    <cellStyle name="20% - Accent3 3 9" xfId="1569"/>
    <cellStyle name="20% - Accent3 3 9 2" xfId="1570"/>
    <cellStyle name="20% - Accent3 3 9 3" xfId="1571"/>
    <cellStyle name="20% - Accent3 3 9 4" xfId="1572"/>
    <cellStyle name="20% - Accent3 3 9 5" xfId="1573"/>
    <cellStyle name="20% - Accent3 3 9 6" xfId="1574"/>
    <cellStyle name="20% - Accent3 3 9 7" xfId="1575"/>
    <cellStyle name="20% - Accent3 3 9 8" xfId="1576"/>
    <cellStyle name="20% - Accent3 4" xfId="1577"/>
    <cellStyle name="20% - Accent3 4 10" xfId="1578"/>
    <cellStyle name="20% - Accent3 4 10 2" xfId="1579"/>
    <cellStyle name="20% - Accent3 4 10 3" xfId="1580"/>
    <cellStyle name="20% - Accent3 4 10 4" xfId="1581"/>
    <cellStyle name="20% - Accent3 4 10 5" xfId="1582"/>
    <cellStyle name="20% - Accent3 4 10 6" xfId="1583"/>
    <cellStyle name="20% - Accent3 4 10 7" xfId="1584"/>
    <cellStyle name="20% - Accent3 4 10 8" xfId="1585"/>
    <cellStyle name="20% - Accent3 4 11" xfId="1586"/>
    <cellStyle name="20% - Accent3 4 11 2" xfId="1587"/>
    <cellStyle name="20% - Accent3 4 11 3" xfId="1588"/>
    <cellStyle name="20% - Accent3 4 11 4" xfId="1589"/>
    <cellStyle name="20% - Accent3 4 11 5" xfId="1590"/>
    <cellStyle name="20% - Accent3 4 11 6" xfId="1591"/>
    <cellStyle name="20% - Accent3 4 11 7" xfId="1592"/>
    <cellStyle name="20% - Accent3 4 11 8" xfId="1593"/>
    <cellStyle name="20% - Accent3 4 12" xfId="1594"/>
    <cellStyle name="20% - Accent3 4 12 2" xfId="1595"/>
    <cellStyle name="20% - Accent3 4 12 3" xfId="1596"/>
    <cellStyle name="20% - Accent3 4 12 4" xfId="1597"/>
    <cellStyle name="20% - Accent3 4 12 5" xfId="1598"/>
    <cellStyle name="20% - Accent3 4 12 6" xfId="1599"/>
    <cellStyle name="20% - Accent3 4 12 7" xfId="1600"/>
    <cellStyle name="20% - Accent3 4 12 8" xfId="1601"/>
    <cellStyle name="20% - Accent3 4 13" xfId="1602"/>
    <cellStyle name="20% - Accent3 4 13 2" xfId="1603"/>
    <cellStyle name="20% - Accent3 4 13 3" xfId="1604"/>
    <cellStyle name="20% - Accent3 4 13 4" xfId="1605"/>
    <cellStyle name="20% - Accent3 4 13 5" xfId="1606"/>
    <cellStyle name="20% - Accent3 4 13 6" xfId="1607"/>
    <cellStyle name="20% - Accent3 4 13 7" xfId="1608"/>
    <cellStyle name="20% - Accent3 4 13 8" xfId="1609"/>
    <cellStyle name="20% - Accent3 4 14" xfId="1610"/>
    <cellStyle name="20% - Accent3 4 14 2" xfId="1611"/>
    <cellStyle name="20% - Accent3 4 14 3" xfId="1612"/>
    <cellStyle name="20% - Accent3 4 14 4" xfId="1613"/>
    <cellStyle name="20% - Accent3 4 14 5" xfId="1614"/>
    <cellStyle name="20% - Accent3 4 14 6" xfId="1615"/>
    <cellStyle name="20% - Accent3 4 14 7" xfId="1616"/>
    <cellStyle name="20% - Accent3 4 14 8" xfId="1617"/>
    <cellStyle name="20% - Accent3 4 15" xfId="1618"/>
    <cellStyle name="20% - Accent3 4 15 2" xfId="1619"/>
    <cellStyle name="20% - Accent3 4 15 3" xfId="1620"/>
    <cellStyle name="20% - Accent3 4 15 4" xfId="1621"/>
    <cellStyle name="20% - Accent3 4 15 5" xfId="1622"/>
    <cellStyle name="20% - Accent3 4 15 6" xfId="1623"/>
    <cellStyle name="20% - Accent3 4 15 7" xfId="1624"/>
    <cellStyle name="20% - Accent3 4 15 8" xfId="1625"/>
    <cellStyle name="20% - Accent3 4 16" xfId="1626"/>
    <cellStyle name="20% - Accent3 4 16 2" xfId="1627"/>
    <cellStyle name="20% - Accent3 4 16 3" xfId="1628"/>
    <cellStyle name="20% - Accent3 4 16 4" xfId="1629"/>
    <cellStyle name="20% - Accent3 4 16 5" xfId="1630"/>
    <cellStyle name="20% - Accent3 4 16 6" xfId="1631"/>
    <cellStyle name="20% - Accent3 4 16 7" xfId="1632"/>
    <cellStyle name="20% - Accent3 4 16 8" xfId="1633"/>
    <cellStyle name="20% - Accent3 4 17" xfId="1634"/>
    <cellStyle name="20% - Accent3 4 17 2" xfId="1635"/>
    <cellStyle name="20% - Accent3 4 17 3" xfId="1636"/>
    <cellStyle name="20% - Accent3 4 17 4" xfId="1637"/>
    <cellStyle name="20% - Accent3 4 17 5" xfId="1638"/>
    <cellStyle name="20% - Accent3 4 17 6" xfId="1639"/>
    <cellStyle name="20% - Accent3 4 17 7" xfId="1640"/>
    <cellStyle name="20% - Accent3 4 17 8" xfId="1641"/>
    <cellStyle name="20% - Accent3 4 18" xfId="1642"/>
    <cellStyle name="20% - Accent3 4 18 2" xfId="1643"/>
    <cellStyle name="20% - Accent3 4 18 3" xfId="1644"/>
    <cellStyle name="20% - Accent3 4 18 4" xfId="1645"/>
    <cellStyle name="20% - Accent3 4 18 5" xfId="1646"/>
    <cellStyle name="20% - Accent3 4 18 6" xfId="1647"/>
    <cellStyle name="20% - Accent3 4 18 7" xfId="1648"/>
    <cellStyle name="20% - Accent3 4 18 8" xfId="1649"/>
    <cellStyle name="20% - Accent3 4 19" xfId="1650"/>
    <cellStyle name="20% - Accent3 4 2" xfId="1651"/>
    <cellStyle name="20% - Accent3 4 2 2" xfId="1652"/>
    <cellStyle name="20% - Accent3 4 2 3" xfId="1653"/>
    <cellStyle name="20% - Accent3 4 2 4" xfId="1654"/>
    <cellStyle name="20% - Accent3 4 2 5" xfId="1655"/>
    <cellStyle name="20% - Accent3 4 2 6" xfId="1656"/>
    <cellStyle name="20% - Accent3 4 2 7" xfId="1657"/>
    <cellStyle name="20% - Accent3 4 2 8" xfId="1658"/>
    <cellStyle name="20% - Accent3 4 20" xfId="1659"/>
    <cellStyle name="20% - Accent3 4 21" xfId="1660"/>
    <cellStyle name="20% - Accent3 4 22" xfId="1661"/>
    <cellStyle name="20% - Accent3 4 23" xfId="1662"/>
    <cellStyle name="20% - Accent3 4 24" xfId="1663"/>
    <cellStyle name="20% - Accent3 4 25" xfId="1664"/>
    <cellStyle name="20% - Accent3 4 26" xfId="1665"/>
    <cellStyle name="20% - Accent3 4 27" xfId="1666"/>
    <cellStyle name="20% - Accent3 4 28" xfId="1667"/>
    <cellStyle name="20% - Accent3 4 29" xfId="1668"/>
    <cellStyle name="20% - Accent3 4 3" xfId="1669"/>
    <cellStyle name="20% - Accent3 4 3 2" xfId="1670"/>
    <cellStyle name="20% - Accent3 4 3 3" xfId="1671"/>
    <cellStyle name="20% - Accent3 4 3 4" xfId="1672"/>
    <cellStyle name="20% - Accent3 4 3 5" xfId="1673"/>
    <cellStyle name="20% - Accent3 4 3 6" xfId="1674"/>
    <cellStyle name="20% - Accent3 4 3 7" xfId="1675"/>
    <cellStyle name="20% - Accent3 4 3 8" xfId="1676"/>
    <cellStyle name="20% - Accent3 4 30" xfId="1677"/>
    <cellStyle name="20% - Accent3 4 31" xfId="1678"/>
    <cellStyle name="20% - Accent3 4 32" xfId="1679"/>
    <cellStyle name="20% - Accent3 4 33" xfId="1680"/>
    <cellStyle name="20% - Accent3 4 34" xfId="1681"/>
    <cellStyle name="20% - Accent3 4 35" xfId="1682"/>
    <cellStyle name="20% - Accent3 4 4" xfId="1683"/>
    <cellStyle name="20% - Accent3 4 4 2" xfId="1684"/>
    <cellStyle name="20% - Accent3 4 4 3" xfId="1685"/>
    <cellStyle name="20% - Accent3 4 4 4" xfId="1686"/>
    <cellStyle name="20% - Accent3 4 4 5" xfId="1687"/>
    <cellStyle name="20% - Accent3 4 4 6" xfId="1688"/>
    <cellStyle name="20% - Accent3 4 4 7" xfId="1689"/>
    <cellStyle name="20% - Accent3 4 4 8" xfId="1690"/>
    <cellStyle name="20% - Accent3 4 5" xfId="1691"/>
    <cellStyle name="20% - Accent3 4 5 2" xfId="1692"/>
    <cellStyle name="20% - Accent3 4 5 3" xfId="1693"/>
    <cellStyle name="20% - Accent3 4 5 4" xfId="1694"/>
    <cellStyle name="20% - Accent3 4 5 5" xfId="1695"/>
    <cellStyle name="20% - Accent3 4 5 6" xfId="1696"/>
    <cellStyle name="20% - Accent3 4 5 7" xfId="1697"/>
    <cellStyle name="20% - Accent3 4 5 8" xfId="1698"/>
    <cellStyle name="20% - Accent3 4 6" xfId="1699"/>
    <cellStyle name="20% - Accent3 4 6 2" xfId="1700"/>
    <cellStyle name="20% - Accent3 4 6 3" xfId="1701"/>
    <cellStyle name="20% - Accent3 4 6 4" xfId="1702"/>
    <cellStyle name="20% - Accent3 4 6 5" xfId="1703"/>
    <cellStyle name="20% - Accent3 4 6 6" xfId="1704"/>
    <cellStyle name="20% - Accent3 4 6 7" xfId="1705"/>
    <cellStyle name="20% - Accent3 4 6 8" xfId="1706"/>
    <cellStyle name="20% - Accent3 4 7" xfId="1707"/>
    <cellStyle name="20% - Accent3 4 7 2" xfId="1708"/>
    <cellStyle name="20% - Accent3 4 7 3" xfId="1709"/>
    <cellStyle name="20% - Accent3 4 7 4" xfId="1710"/>
    <cellStyle name="20% - Accent3 4 7 5" xfId="1711"/>
    <cellStyle name="20% - Accent3 4 7 6" xfId="1712"/>
    <cellStyle name="20% - Accent3 4 7 7" xfId="1713"/>
    <cellStyle name="20% - Accent3 4 7 8" xfId="1714"/>
    <cellStyle name="20% - Accent3 4 8" xfId="1715"/>
    <cellStyle name="20% - Accent3 4 8 2" xfId="1716"/>
    <cellStyle name="20% - Accent3 4 8 3" xfId="1717"/>
    <cellStyle name="20% - Accent3 4 8 4" xfId="1718"/>
    <cellStyle name="20% - Accent3 4 8 5" xfId="1719"/>
    <cellStyle name="20% - Accent3 4 8 6" xfId="1720"/>
    <cellStyle name="20% - Accent3 4 8 7" xfId="1721"/>
    <cellStyle name="20% - Accent3 4 8 8" xfId="1722"/>
    <cellStyle name="20% - Accent3 4 9" xfId="1723"/>
    <cellStyle name="20% - Accent3 4 9 2" xfId="1724"/>
    <cellStyle name="20% - Accent3 4 9 3" xfId="1725"/>
    <cellStyle name="20% - Accent3 4 9 4" xfId="1726"/>
    <cellStyle name="20% - Accent3 4 9 5" xfId="1727"/>
    <cellStyle name="20% - Accent3 4 9 6" xfId="1728"/>
    <cellStyle name="20% - Accent3 4 9 7" xfId="1729"/>
    <cellStyle name="20% - Accent3 4 9 8" xfId="1730"/>
    <cellStyle name="20% - Accent3 5" xfId="1731"/>
    <cellStyle name="20% - Accent3 5 10" xfId="1732"/>
    <cellStyle name="20% - Accent3 5 10 2" xfId="1733"/>
    <cellStyle name="20% - Accent3 5 10 3" xfId="1734"/>
    <cellStyle name="20% - Accent3 5 10 4" xfId="1735"/>
    <cellStyle name="20% - Accent3 5 10 5" xfId="1736"/>
    <cellStyle name="20% - Accent3 5 10 6" xfId="1737"/>
    <cellStyle name="20% - Accent3 5 10 7" xfId="1738"/>
    <cellStyle name="20% - Accent3 5 10 8" xfId="1739"/>
    <cellStyle name="20% - Accent3 5 11" xfId="1740"/>
    <cellStyle name="20% - Accent3 5 11 2" xfId="1741"/>
    <cellStyle name="20% - Accent3 5 11 3" xfId="1742"/>
    <cellStyle name="20% - Accent3 5 11 4" xfId="1743"/>
    <cellStyle name="20% - Accent3 5 11 5" xfId="1744"/>
    <cellStyle name="20% - Accent3 5 11 6" xfId="1745"/>
    <cellStyle name="20% - Accent3 5 11 7" xfId="1746"/>
    <cellStyle name="20% - Accent3 5 11 8" xfId="1747"/>
    <cellStyle name="20% - Accent3 5 12" xfId="1748"/>
    <cellStyle name="20% - Accent3 5 12 2" xfId="1749"/>
    <cellStyle name="20% - Accent3 5 12 3" xfId="1750"/>
    <cellStyle name="20% - Accent3 5 12 4" xfId="1751"/>
    <cellStyle name="20% - Accent3 5 12 5" xfId="1752"/>
    <cellStyle name="20% - Accent3 5 12 6" xfId="1753"/>
    <cellStyle name="20% - Accent3 5 12 7" xfId="1754"/>
    <cellStyle name="20% - Accent3 5 12 8" xfId="1755"/>
    <cellStyle name="20% - Accent3 5 13" xfId="1756"/>
    <cellStyle name="20% - Accent3 5 13 2" xfId="1757"/>
    <cellStyle name="20% - Accent3 5 13 3" xfId="1758"/>
    <cellStyle name="20% - Accent3 5 13 4" xfId="1759"/>
    <cellStyle name="20% - Accent3 5 13 5" xfId="1760"/>
    <cellStyle name="20% - Accent3 5 13 6" xfId="1761"/>
    <cellStyle name="20% - Accent3 5 13 7" xfId="1762"/>
    <cellStyle name="20% - Accent3 5 13 8" xfId="1763"/>
    <cellStyle name="20% - Accent3 5 14" xfId="1764"/>
    <cellStyle name="20% - Accent3 5 14 2" xfId="1765"/>
    <cellStyle name="20% - Accent3 5 14 3" xfId="1766"/>
    <cellStyle name="20% - Accent3 5 14 4" xfId="1767"/>
    <cellStyle name="20% - Accent3 5 14 5" xfId="1768"/>
    <cellStyle name="20% - Accent3 5 14 6" xfId="1769"/>
    <cellStyle name="20% - Accent3 5 14 7" xfId="1770"/>
    <cellStyle name="20% - Accent3 5 14 8" xfId="1771"/>
    <cellStyle name="20% - Accent3 5 15" xfId="1772"/>
    <cellStyle name="20% - Accent3 5 15 2" xfId="1773"/>
    <cellStyle name="20% - Accent3 5 15 3" xfId="1774"/>
    <cellStyle name="20% - Accent3 5 15 4" xfId="1775"/>
    <cellStyle name="20% - Accent3 5 15 5" xfId="1776"/>
    <cellStyle name="20% - Accent3 5 15 6" xfId="1777"/>
    <cellStyle name="20% - Accent3 5 15 7" xfId="1778"/>
    <cellStyle name="20% - Accent3 5 15 8" xfId="1779"/>
    <cellStyle name="20% - Accent3 5 16" xfId="1780"/>
    <cellStyle name="20% - Accent3 5 16 2" xfId="1781"/>
    <cellStyle name="20% - Accent3 5 16 3" xfId="1782"/>
    <cellStyle name="20% - Accent3 5 16 4" xfId="1783"/>
    <cellStyle name="20% - Accent3 5 16 5" xfId="1784"/>
    <cellStyle name="20% - Accent3 5 16 6" xfId="1785"/>
    <cellStyle name="20% - Accent3 5 16 7" xfId="1786"/>
    <cellStyle name="20% - Accent3 5 16 8" xfId="1787"/>
    <cellStyle name="20% - Accent3 5 17" xfId="1788"/>
    <cellStyle name="20% - Accent3 5 17 2" xfId="1789"/>
    <cellStyle name="20% - Accent3 5 17 3" xfId="1790"/>
    <cellStyle name="20% - Accent3 5 17 4" xfId="1791"/>
    <cellStyle name="20% - Accent3 5 17 5" xfId="1792"/>
    <cellStyle name="20% - Accent3 5 17 6" xfId="1793"/>
    <cellStyle name="20% - Accent3 5 17 7" xfId="1794"/>
    <cellStyle name="20% - Accent3 5 17 8" xfId="1795"/>
    <cellStyle name="20% - Accent3 5 18" xfId="1796"/>
    <cellStyle name="20% - Accent3 5 18 2" xfId="1797"/>
    <cellStyle name="20% - Accent3 5 18 3" xfId="1798"/>
    <cellStyle name="20% - Accent3 5 18 4" xfId="1799"/>
    <cellStyle name="20% - Accent3 5 18 5" xfId="1800"/>
    <cellStyle name="20% - Accent3 5 18 6" xfId="1801"/>
    <cellStyle name="20% - Accent3 5 18 7" xfId="1802"/>
    <cellStyle name="20% - Accent3 5 18 8" xfId="1803"/>
    <cellStyle name="20% - Accent3 5 19" xfId="1804"/>
    <cellStyle name="20% - Accent3 5 2" xfId="1805"/>
    <cellStyle name="20% - Accent3 5 2 2" xfId="1806"/>
    <cellStyle name="20% - Accent3 5 2 3" xfId="1807"/>
    <cellStyle name="20% - Accent3 5 2 4" xfId="1808"/>
    <cellStyle name="20% - Accent3 5 2 5" xfId="1809"/>
    <cellStyle name="20% - Accent3 5 2 6" xfId="1810"/>
    <cellStyle name="20% - Accent3 5 2 7" xfId="1811"/>
    <cellStyle name="20% - Accent3 5 2 8" xfId="1812"/>
    <cellStyle name="20% - Accent3 5 20" xfId="1813"/>
    <cellStyle name="20% - Accent3 5 21" xfId="1814"/>
    <cellStyle name="20% - Accent3 5 22" xfId="1815"/>
    <cellStyle name="20% - Accent3 5 23" xfId="1816"/>
    <cellStyle name="20% - Accent3 5 24" xfId="1817"/>
    <cellStyle name="20% - Accent3 5 25" xfId="1818"/>
    <cellStyle name="20% - Accent3 5 26" xfId="1819"/>
    <cellStyle name="20% - Accent3 5 27" xfId="1820"/>
    <cellStyle name="20% - Accent3 5 28" xfId="1821"/>
    <cellStyle name="20% - Accent3 5 29" xfId="1822"/>
    <cellStyle name="20% - Accent3 5 3" xfId="1823"/>
    <cellStyle name="20% - Accent3 5 3 2" xfId="1824"/>
    <cellStyle name="20% - Accent3 5 3 3" xfId="1825"/>
    <cellStyle name="20% - Accent3 5 3 4" xfId="1826"/>
    <cellStyle name="20% - Accent3 5 3 5" xfId="1827"/>
    <cellStyle name="20% - Accent3 5 3 6" xfId="1828"/>
    <cellStyle name="20% - Accent3 5 3 7" xfId="1829"/>
    <cellStyle name="20% - Accent3 5 3 8" xfId="1830"/>
    <cellStyle name="20% - Accent3 5 30" xfId="1831"/>
    <cellStyle name="20% - Accent3 5 31" xfId="1832"/>
    <cellStyle name="20% - Accent3 5 32" xfId="1833"/>
    <cellStyle name="20% - Accent3 5 33" xfId="1834"/>
    <cellStyle name="20% - Accent3 5 34" xfId="1835"/>
    <cellStyle name="20% - Accent3 5 35" xfId="1836"/>
    <cellStyle name="20% - Accent3 5 4" xfId="1837"/>
    <cellStyle name="20% - Accent3 5 4 2" xfId="1838"/>
    <cellStyle name="20% - Accent3 5 4 3" xfId="1839"/>
    <cellStyle name="20% - Accent3 5 4 4" xfId="1840"/>
    <cellStyle name="20% - Accent3 5 4 5" xfId="1841"/>
    <cellStyle name="20% - Accent3 5 4 6" xfId="1842"/>
    <cellStyle name="20% - Accent3 5 4 7" xfId="1843"/>
    <cellStyle name="20% - Accent3 5 4 8" xfId="1844"/>
    <cellStyle name="20% - Accent3 5 5" xfId="1845"/>
    <cellStyle name="20% - Accent3 5 5 2" xfId="1846"/>
    <cellStyle name="20% - Accent3 5 5 3" xfId="1847"/>
    <cellStyle name="20% - Accent3 5 5 4" xfId="1848"/>
    <cellStyle name="20% - Accent3 5 5 5" xfId="1849"/>
    <cellStyle name="20% - Accent3 5 5 6" xfId="1850"/>
    <cellStyle name="20% - Accent3 5 5 7" xfId="1851"/>
    <cellStyle name="20% - Accent3 5 5 8" xfId="1852"/>
    <cellStyle name="20% - Accent3 5 6" xfId="1853"/>
    <cellStyle name="20% - Accent3 5 6 2" xfId="1854"/>
    <cellStyle name="20% - Accent3 5 6 3" xfId="1855"/>
    <cellStyle name="20% - Accent3 5 6 4" xfId="1856"/>
    <cellStyle name="20% - Accent3 5 6 5" xfId="1857"/>
    <cellStyle name="20% - Accent3 5 6 6" xfId="1858"/>
    <cellStyle name="20% - Accent3 5 6 7" xfId="1859"/>
    <cellStyle name="20% - Accent3 5 6 8" xfId="1860"/>
    <cellStyle name="20% - Accent3 5 7" xfId="1861"/>
    <cellStyle name="20% - Accent3 5 7 2" xfId="1862"/>
    <cellStyle name="20% - Accent3 5 7 3" xfId="1863"/>
    <cellStyle name="20% - Accent3 5 7 4" xfId="1864"/>
    <cellStyle name="20% - Accent3 5 7 5" xfId="1865"/>
    <cellStyle name="20% - Accent3 5 7 6" xfId="1866"/>
    <cellStyle name="20% - Accent3 5 7 7" xfId="1867"/>
    <cellStyle name="20% - Accent3 5 7 8" xfId="1868"/>
    <cellStyle name="20% - Accent3 5 8" xfId="1869"/>
    <cellStyle name="20% - Accent3 5 8 2" xfId="1870"/>
    <cellStyle name="20% - Accent3 5 8 3" xfId="1871"/>
    <cellStyle name="20% - Accent3 5 8 4" xfId="1872"/>
    <cellStyle name="20% - Accent3 5 8 5" xfId="1873"/>
    <cellStyle name="20% - Accent3 5 8 6" xfId="1874"/>
    <cellStyle name="20% - Accent3 5 8 7" xfId="1875"/>
    <cellStyle name="20% - Accent3 5 8 8" xfId="1876"/>
    <cellStyle name="20% - Accent3 5 9" xfId="1877"/>
    <cellStyle name="20% - Accent3 5 9 2" xfId="1878"/>
    <cellStyle name="20% - Accent3 5 9 3" xfId="1879"/>
    <cellStyle name="20% - Accent3 5 9 4" xfId="1880"/>
    <cellStyle name="20% - Accent3 5 9 5" xfId="1881"/>
    <cellStyle name="20% - Accent3 5 9 6" xfId="1882"/>
    <cellStyle name="20% - Accent3 5 9 7" xfId="1883"/>
    <cellStyle name="20% - Accent3 5 9 8" xfId="1884"/>
    <cellStyle name="20% - Accent3 6" xfId="1885"/>
    <cellStyle name="20% - Accent4 2" xfId="1886"/>
    <cellStyle name="20% - Accent4 2 10" xfId="1887"/>
    <cellStyle name="20% - Accent4 2 10 2" xfId="1888"/>
    <cellStyle name="20% - Accent4 2 10 3" xfId="1889"/>
    <cellStyle name="20% - Accent4 2 10 4" xfId="1890"/>
    <cellStyle name="20% - Accent4 2 10 5" xfId="1891"/>
    <cellStyle name="20% - Accent4 2 10 6" xfId="1892"/>
    <cellStyle name="20% - Accent4 2 10 7" xfId="1893"/>
    <cellStyle name="20% - Accent4 2 10 8" xfId="1894"/>
    <cellStyle name="20% - Accent4 2 11" xfId="1895"/>
    <cellStyle name="20% - Accent4 2 11 2" xfId="1896"/>
    <cellStyle name="20% - Accent4 2 11 3" xfId="1897"/>
    <cellStyle name="20% - Accent4 2 11 4" xfId="1898"/>
    <cellStyle name="20% - Accent4 2 11 5" xfId="1899"/>
    <cellStyle name="20% - Accent4 2 11 6" xfId="1900"/>
    <cellStyle name="20% - Accent4 2 11 7" xfId="1901"/>
    <cellStyle name="20% - Accent4 2 11 8" xfId="1902"/>
    <cellStyle name="20% - Accent4 2 12" xfId="1903"/>
    <cellStyle name="20% - Accent4 2 12 2" xfId="1904"/>
    <cellStyle name="20% - Accent4 2 12 3" xfId="1905"/>
    <cellStyle name="20% - Accent4 2 12 4" xfId="1906"/>
    <cellStyle name="20% - Accent4 2 12 5" xfId="1907"/>
    <cellStyle name="20% - Accent4 2 12 6" xfId="1908"/>
    <cellStyle name="20% - Accent4 2 12 7" xfId="1909"/>
    <cellStyle name="20% - Accent4 2 12 8" xfId="1910"/>
    <cellStyle name="20% - Accent4 2 13" xfId="1911"/>
    <cellStyle name="20% - Accent4 2 13 2" xfId="1912"/>
    <cellStyle name="20% - Accent4 2 13 3" xfId="1913"/>
    <cellStyle name="20% - Accent4 2 13 4" xfId="1914"/>
    <cellStyle name="20% - Accent4 2 13 5" xfId="1915"/>
    <cellStyle name="20% - Accent4 2 13 6" xfId="1916"/>
    <cellStyle name="20% - Accent4 2 13 7" xfId="1917"/>
    <cellStyle name="20% - Accent4 2 13 8" xfId="1918"/>
    <cellStyle name="20% - Accent4 2 14" xfId="1919"/>
    <cellStyle name="20% - Accent4 2 14 2" xfId="1920"/>
    <cellStyle name="20% - Accent4 2 14 3" xfId="1921"/>
    <cellStyle name="20% - Accent4 2 14 4" xfId="1922"/>
    <cellStyle name="20% - Accent4 2 14 5" xfId="1923"/>
    <cellStyle name="20% - Accent4 2 14 6" xfId="1924"/>
    <cellStyle name="20% - Accent4 2 14 7" xfId="1925"/>
    <cellStyle name="20% - Accent4 2 14 8" xfId="1926"/>
    <cellStyle name="20% - Accent4 2 15" xfId="1927"/>
    <cellStyle name="20% - Accent4 2 15 2" xfId="1928"/>
    <cellStyle name="20% - Accent4 2 15 3" xfId="1929"/>
    <cellStyle name="20% - Accent4 2 15 4" xfId="1930"/>
    <cellStyle name="20% - Accent4 2 15 5" xfId="1931"/>
    <cellStyle name="20% - Accent4 2 15 6" xfId="1932"/>
    <cellStyle name="20% - Accent4 2 15 7" xfId="1933"/>
    <cellStyle name="20% - Accent4 2 15 8" xfId="1934"/>
    <cellStyle name="20% - Accent4 2 16" xfId="1935"/>
    <cellStyle name="20% - Accent4 2 16 2" xfId="1936"/>
    <cellStyle name="20% - Accent4 2 16 3" xfId="1937"/>
    <cellStyle name="20% - Accent4 2 16 4" xfId="1938"/>
    <cellStyle name="20% - Accent4 2 16 5" xfId="1939"/>
    <cellStyle name="20% - Accent4 2 16 6" xfId="1940"/>
    <cellStyle name="20% - Accent4 2 16 7" xfId="1941"/>
    <cellStyle name="20% - Accent4 2 16 8" xfId="1942"/>
    <cellStyle name="20% - Accent4 2 17" xfId="1943"/>
    <cellStyle name="20% - Accent4 2 17 2" xfId="1944"/>
    <cellStyle name="20% - Accent4 2 17 3" xfId="1945"/>
    <cellStyle name="20% - Accent4 2 17 4" xfId="1946"/>
    <cellStyle name="20% - Accent4 2 17 5" xfId="1947"/>
    <cellStyle name="20% - Accent4 2 17 6" xfId="1948"/>
    <cellStyle name="20% - Accent4 2 17 7" xfId="1949"/>
    <cellStyle name="20% - Accent4 2 17 8" xfId="1950"/>
    <cellStyle name="20% - Accent4 2 18" xfId="1951"/>
    <cellStyle name="20% - Accent4 2 18 2" xfId="1952"/>
    <cellStyle name="20% - Accent4 2 18 3" xfId="1953"/>
    <cellStyle name="20% - Accent4 2 18 4" xfId="1954"/>
    <cellStyle name="20% - Accent4 2 18 5" xfId="1955"/>
    <cellStyle name="20% - Accent4 2 18 6" xfId="1956"/>
    <cellStyle name="20% - Accent4 2 18 7" xfId="1957"/>
    <cellStyle name="20% - Accent4 2 18 8" xfId="1958"/>
    <cellStyle name="20% - Accent4 2 19" xfId="1959"/>
    <cellStyle name="20% - Accent4 2 2" xfId="1960"/>
    <cellStyle name="20% - Accent4 2 2 2" xfId="1961"/>
    <cellStyle name="20% - Accent4 2 2 3" xfId="1962"/>
    <cellStyle name="20% - Accent4 2 2 4" xfId="1963"/>
    <cellStyle name="20% - Accent4 2 2 5" xfId="1964"/>
    <cellStyle name="20% - Accent4 2 2 6" xfId="1965"/>
    <cellStyle name="20% - Accent4 2 2 7" xfId="1966"/>
    <cellStyle name="20% - Accent4 2 2 8" xfId="1967"/>
    <cellStyle name="20% - Accent4 2 20" xfId="1968"/>
    <cellStyle name="20% - Accent4 2 21" xfId="1969"/>
    <cellStyle name="20% - Accent4 2 22" xfId="1970"/>
    <cellStyle name="20% - Accent4 2 23" xfId="1971"/>
    <cellStyle name="20% - Accent4 2 24" xfId="1972"/>
    <cellStyle name="20% - Accent4 2 25" xfId="1973"/>
    <cellStyle name="20% - Accent4 2 26" xfId="1974"/>
    <cellStyle name="20% - Accent4 2 27" xfId="1975"/>
    <cellStyle name="20% - Accent4 2 28" xfId="1976"/>
    <cellStyle name="20% - Accent4 2 29" xfId="1977"/>
    <cellStyle name="20% - Accent4 2 3" xfId="1978"/>
    <cellStyle name="20% - Accent4 2 3 2" xfId="1979"/>
    <cellStyle name="20% - Accent4 2 3 3" xfId="1980"/>
    <cellStyle name="20% - Accent4 2 3 4" xfId="1981"/>
    <cellStyle name="20% - Accent4 2 3 5" xfId="1982"/>
    <cellStyle name="20% - Accent4 2 3 6" xfId="1983"/>
    <cellStyle name="20% - Accent4 2 3 7" xfId="1984"/>
    <cellStyle name="20% - Accent4 2 3 8" xfId="1985"/>
    <cellStyle name="20% - Accent4 2 30" xfId="1986"/>
    <cellStyle name="20% - Accent4 2 31" xfId="1987"/>
    <cellStyle name="20% - Accent4 2 32" xfId="1988"/>
    <cellStyle name="20% - Accent4 2 33" xfId="1989"/>
    <cellStyle name="20% - Accent4 2 34" xfId="1990"/>
    <cellStyle name="20% - Accent4 2 35" xfId="1991"/>
    <cellStyle name="20% - Accent4 2 36" xfId="1992"/>
    <cellStyle name="20% - Accent4 2 37" xfId="1993"/>
    <cellStyle name="20% - Accent4 2 38" xfId="1994"/>
    <cellStyle name="20% - Accent4 2 4" xfId="1995"/>
    <cellStyle name="20% - Accent4 2 4 2" xfId="1996"/>
    <cellStyle name="20% - Accent4 2 4 3" xfId="1997"/>
    <cellStyle name="20% - Accent4 2 4 4" xfId="1998"/>
    <cellStyle name="20% - Accent4 2 4 5" xfId="1999"/>
    <cellStyle name="20% - Accent4 2 4 6" xfId="2000"/>
    <cellStyle name="20% - Accent4 2 4 7" xfId="2001"/>
    <cellStyle name="20% - Accent4 2 4 8" xfId="2002"/>
    <cellStyle name="20% - Accent4 2 5" xfId="2003"/>
    <cellStyle name="20% - Accent4 2 5 2" xfId="2004"/>
    <cellStyle name="20% - Accent4 2 5 3" xfId="2005"/>
    <cellStyle name="20% - Accent4 2 5 4" xfId="2006"/>
    <cellStyle name="20% - Accent4 2 5 5" xfId="2007"/>
    <cellStyle name="20% - Accent4 2 5 6" xfId="2008"/>
    <cellStyle name="20% - Accent4 2 5 7" xfId="2009"/>
    <cellStyle name="20% - Accent4 2 5 8" xfId="2010"/>
    <cellStyle name="20% - Accent4 2 6" xfId="2011"/>
    <cellStyle name="20% - Accent4 2 6 2" xfId="2012"/>
    <cellStyle name="20% - Accent4 2 6 3" xfId="2013"/>
    <cellStyle name="20% - Accent4 2 6 4" xfId="2014"/>
    <cellStyle name="20% - Accent4 2 6 5" xfId="2015"/>
    <cellStyle name="20% - Accent4 2 6 6" xfId="2016"/>
    <cellStyle name="20% - Accent4 2 6 7" xfId="2017"/>
    <cellStyle name="20% - Accent4 2 6 8" xfId="2018"/>
    <cellStyle name="20% - Accent4 2 7" xfId="2019"/>
    <cellStyle name="20% - Accent4 2 7 2" xfId="2020"/>
    <cellStyle name="20% - Accent4 2 7 3" xfId="2021"/>
    <cellStyle name="20% - Accent4 2 7 4" xfId="2022"/>
    <cellStyle name="20% - Accent4 2 7 5" xfId="2023"/>
    <cellStyle name="20% - Accent4 2 7 6" xfId="2024"/>
    <cellStyle name="20% - Accent4 2 7 7" xfId="2025"/>
    <cellStyle name="20% - Accent4 2 7 8" xfId="2026"/>
    <cellStyle name="20% - Accent4 2 8" xfId="2027"/>
    <cellStyle name="20% - Accent4 2 8 2" xfId="2028"/>
    <cellStyle name="20% - Accent4 2 8 3" xfId="2029"/>
    <cellStyle name="20% - Accent4 2 8 4" xfId="2030"/>
    <cellStyle name="20% - Accent4 2 8 5" xfId="2031"/>
    <cellStyle name="20% - Accent4 2 8 6" xfId="2032"/>
    <cellStyle name="20% - Accent4 2 8 7" xfId="2033"/>
    <cellStyle name="20% - Accent4 2 8 8" xfId="2034"/>
    <cellStyle name="20% - Accent4 2 9" xfId="2035"/>
    <cellStyle name="20% - Accent4 2 9 2" xfId="2036"/>
    <cellStyle name="20% - Accent4 2 9 3" xfId="2037"/>
    <cellStyle name="20% - Accent4 2 9 4" xfId="2038"/>
    <cellStyle name="20% - Accent4 2 9 5" xfId="2039"/>
    <cellStyle name="20% - Accent4 2 9 6" xfId="2040"/>
    <cellStyle name="20% - Accent4 2 9 7" xfId="2041"/>
    <cellStyle name="20% - Accent4 2 9 8" xfId="2042"/>
    <cellStyle name="20% - Accent4 3" xfId="2043"/>
    <cellStyle name="20% - Accent4 3 10" xfId="2044"/>
    <cellStyle name="20% - Accent4 3 10 2" xfId="2045"/>
    <cellStyle name="20% - Accent4 3 10 3" xfId="2046"/>
    <cellStyle name="20% - Accent4 3 10 4" xfId="2047"/>
    <cellStyle name="20% - Accent4 3 10 5" xfId="2048"/>
    <cellStyle name="20% - Accent4 3 10 6" xfId="2049"/>
    <cellStyle name="20% - Accent4 3 10 7" xfId="2050"/>
    <cellStyle name="20% - Accent4 3 10 8" xfId="2051"/>
    <cellStyle name="20% - Accent4 3 11" xfId="2052"/>
    <cellStyle name="20% - Accent4 3 11 2" xfId="2053"/>
    <cellStyle name="20% - Accent4 3 11 3" xfId="2054"/>
    <cellStyle name="20% - Accent4 3 11 4" xfId="2055"/>
    <cellStyle name="20% - Accent4 3 11 5" xfId="2056"/>
    <cellStyle name="20% - Accent4 3 11 6" xfId="2057"/>
    <cellStyle name="20% - Accent4 3 11 7" xfId="2058"/>
    <cellStyle name="20% - Accent4 3 11 8" xfId="2059"/>
    <cellStyle name="20% - Accent4 3 12" xfId="2060"/>
    <cellStyle name="20% - Accent4 3 12 2" xfId="2061"/>
    <cellStyle name="20% - Accent4 3 12 3" xfId="2062"/>
    <cellStyle name="20% - Accent4 3 12 4" xfId="2063"/>
    <cellStyle name="20% - Accent4 3 12 5" xfId="2064"/>
    <cellStyle name="20% - Accent4 3 12 6" xfId="2065"/>
    <cellStyle name="20% - Accent4 3 12 7" xfId="2066"/>
    <cellStyle name="20% - Accent4 3 12 8" xfId="2067"/>
    <cellStyle name="20% - Accent4 3 13" xfId="2068"/>
    <cellStyle name="20% - Accent4 3 13 2" xfId="2069"/>
    <cellStyle name="20% - Accent4 3 13 3" xfId="2070"/>
    <cellStyle name="20% - Accent4 3 13 4" xfId="2071"/>
    <cellStyle name="20% - Accent4 3 13 5" xfId="2072"/>
    <cellStyle name="20% - Accent4 3 13 6" xfId="2073"/>
    <cellStyle name="20% - Accent4 3 13 7" xfId="2074"/>
    <cellStyle name="20% - Accent4 3 13 8" xfId="2075"/>
    <cellStyle name="20% - Accent4 3 14" xfId="2076"/>
    <cellStyle name="20% - Accent4 3 14 2" xfId="2077"/>
    <cellStyle name="20% - Accent4 3 14 3" xfId="2078"/>
    <cellStyle name="20% - Accent4 3 14 4" xfId="2079"/>
    <cellStyle name="20% - Accent4 3 14 5" xfId="2080"/>
    <cellStyle name="20% - Accent4 3 14 6" xfId="2081"/>
    <cellStyle name="20% - Accent4 3 14 7" xfId="2082"/>
    <cellStyle name="20% - Accent4 3 14 8" xfId="2083"/>
    <cellStyle name="20% - Accent4 3 15" xfId="2084"/>
    <cellStyle name="20% - Accent4 3 15 2" xfId="2085"/>
    <cellStyle name="20% - Accent4 3 15 3" xfId="2086"/>
    <cellStyle name="20% - Accent4 3 15 4" xfId="2087"/>
    <cellStyle name="20% - Accent4 3 15 5" xfId="2088"/>
    <cellStyle name="20% - Accent4 3 15 6" xfId="2089"/>
    <cellStyle name="20% - Accent4 3 15 7" xfId="2090"/>
    <cellStyle name="20% - Accent4 3 15 8" xfId="2091"/>
    <cellStyle name="20% - Accent4 3 16" xfId="2092"/>
    <cellStyle name="20% - Accent4 3 16 2" xfId="2093"/>
    <cellStyle name="20% - Accent4 3 16 3" xfId="2094"/>
    <cellStyle name="20% - Accent4 3 16 4" xfId="2095"/>
    <cellStyle name="20% - Accent4 3 16 5" xfId="2096"/>
    <cellStyle name="20% - Accent4 3 16 6" xfId="2097"/>
    <cellStyle name="20% - Accent4 3 16 7" xfId="2098"/>
    <cellStyle name="20% - Accent4 3 16 8" xfId="2099"/>
    <cellStyle name="20% - Accent4 3 17" xfId="2100"/>
    <cellStyle name="20% - Accent4 3 17 2" xfId="2101"/>
    <cellStyle name="20% - Accent4 3 17 3" xfId="2102"/>
    <cellStyle name="20% - Accent4 3 17 4" xfId="2103"/>
    <cellStyle name="20% - Accent4 3 17 5" xfId="2104"/>
    <cellStyle name="20% - Accent4 3 17 6" xfId="2105"/>
    <cellStyle name="20% - Accent4 3 17 7" xfId="2106"/>
    <cellStyle name="20% - Accent4 3 17 8" xfId="2107"/>
    <cellStyle name="20% - Accent4 3 18" xfId="2108"/>
    <cellStyle name="20% - Accent4 3 18 2" xfId="2109"/>
    <cellStyle name="20% - Accent4 3 18 3" xfId="2110"/>
    <cellStyle name="20% - Accent4 3 18 4" xfId="2111"/>
    <cellStyle name="20% - Accent4 3 18 5" xfId="2112"/>
    <cellStyle name="20% - Accent4 3 18 6" xfId="2113"/>
    <cellStyle name="20% - Accent4 3 18 7" xfId="2114"/>
    <cellStyle name="20% - Accent4 3 18 8" xfId="2115"/>
    <cellStyle name="20% - Accent4 3 19" xfId="2116"/>
    <cellStyle name="20% - Accent4 3 2" xfId="2117"/>
    <cellStyle name="20% - Accent4 3 2 2" xfId="2118"/>
    <cellStyle name="20% - Accent4 3 2 3" xfId="2119"/>
    <cellStyle name="20% - Accent4 3 2 4" xfId="2120"/>
    <cellStyle name="20% - Accent4 3 2 5" xfId="2121"/>
    <cellStyle name="20% - Accent4 3 2 6" xfId="2122"/>
    <cellStyle name="20% - Accent4 3 2 7" xfId="2123"/>
    <cellStyle name="20% - Accent4 3 2 8" xfId="2124"/>
    <cellStyle name="20% - Accent4 3 20" xfId="2125"/>
    <cellStyle name="20% - Accent4 3 21" xfId="2126"/>
    <cellStyle name="20% - Accent4 3 22" xfId="2127"/>
    <cellStyle name="20% - Accent4 3 23" xfId="2128"/>
    <cellStyle name="20% - Accent4 3 24" xfId="2129"/>
    <cellStyle name="20% - Accent4 3 25" xfId="2130"/>
    <cellStyle name="20% - Accent4 3 26" xfId="2131"/>
    <cellStyle name="20% - Accent4 3 27" xfId="2132"/>
    <cellStyle name="20% - Accent4 3 28" xfId="2133"/>
    <cellStyle name="20% - Accent4 3 29" xfId="2134"/>
    <cellStyle name="20% - Accent4 3 3" xfId="2135"/>
    <cellStyle name="20% - Accent4 3 3 2" xfId="2136"/>
    <cellStyle name="20% - Accent4 3 3 3" xfId="2137"/>
    <cellStyle name="20% - Accent4 3 3 4" xfId="2138"/>
    <cellStyle name="20% - Accent4 3 3 5" xfId="2139"/>
    <cellStyle name="20% - Accent4 3 3 6" xfId="2140"/>
    <cellStyle name="20% - Accent4 3 3 7" xfId="2141"/>
    <cellStyle name="20% - Accent4 3 3 8" xfId="2142"/>
    <cellStyle name="20% - Accent4 3 30" xfId="2143"/>
    <cellStyle name="20% - Accent4 3 31" xfId="2144"/>
    <cellStyle name="20% - Accent4 3 32" xfId="2145"/>
    <cellStyle name="20% - Accent4 3 33" xfId="2146"/>
    <cellStyle name="20% - Accent4 3 34" xfId="2147"/>
    <cellStyle name="20% - Accent4 3 35" xfId="2148"/>
    <cellStyle name="20% - Accent4 3 4" xfId="2149"/>
    <cellStyle name="20% - Accent4 3 4 2" xfId="2150"/>
    <cellStyle name="20% - Accent4 3 4 3" xfId="2151"/>
    <cellStyle name="20% - Accent4 3 4 4" xfId="2152"/>
    <cellStyle name="20% - Accent4 3 4 5" xfId="2153"/>
    <cellStyle name="20% - Accent4 3 4 6" xfId="2154"/>
    <cellStyle name="20% - Accent4 3 4 7" xfId="2155"/>
    <cellStyle name="20% - Accent4 3 4 8" xfId="2156"/>
    <cellStyle name="20% - Accent4 3 5" xfId="2157"/>
    <cellStyle name="20% - Accent4 3 5 2" xfId="2158"/>
    <cellStyle name="20% - Accent4 3 5 3" xfId="2159"/>
    <cellStyle name="20% - Accent4 3 5 4" xfId="2160"/>
    <cellStyle name="20% - Accent4 3 5 5" xfId="2161"/>
    <cellStyle name="20% - Accent4 3 5 6" xfId="2162"/>
    <cellStyle name="20% - Accent4 3 5 7" xfId="2163"/>
    <cellStyle name="20% - Accent4 3 5 8" xfId="2164"/>
    <cellStyle name="20% - Accent4 3 6" xfId="2165"/>
    <cellStyle name="20% - Accent4 3 6 2" xfId="2166"/>
    <cellStyle name="20% - Accent4 3 6 3" xfId="2167"/>
    <cellStyle name="20% - Accent4 3 6 4" xfId="2168"/>
    <cellStyle name="20% - Accent4 3 6 5" xfId="2169"/>
    <cellStyle name="20% - Accent4 3 6 6" xfId="2170"/>
    <cellStyle name="20% - Accent4 3 6 7" xfId="2171"/>
    <cellStyle name="20% - Accent4 3 6 8" xfId="2172"/>
    <cellStyle name="20% - Accent4 3 7" xfId="2173"/>
    <cellStyle name="20% - Accent4 3 7 2" xfId="2174"/>
    <cellStyle name="20% - Accent4 3 7 3" xfId="2175"/>
    <cellStyle name="20% - Accent4 3 7 4" xfId="2176"/>
    <cellStyle name="20% - Accent4 3 7 5" xfId="2177"/>
    <cellStyle name="20% - Accent4 3 7 6" xfId="2178"/>
    <cellStyle name="20% - Accent4 3 7 7" xfId="2179"/>
    <cellStyle name="20% - Accent4 3 7 8" xfId="2180"/>
    <cellStyle name="20% - Accent4 3 8" xfId="2181"/>
    <cellStyle name="20% - Accent4 3 8 2" xfId="2182"/>
    <cellStyle name="20% - Accent4 3 8 3" xfId="2183"/>
    <cellStyle name="20% - Accent4 3 8 4" xfId="2184"/>
    <cellStyle name="20% - Accent4 3 8 5" xfId="2185"/>
    <cellStyle name="20% - Accent4 3 8 6" xfId="2186"/>
    <cellStyle name="20% - Accent4 3 8 7" xfId="2187"/>
    <cellStyle name="20% - Accent4 3 8 8" xfId="2188"/>
    <cellStyle name="20% - Accent4 3 9" xfId="2189"/>
    <cellStyle name="20% - Accent4 3 9 2" xfId="2190"/>
    <cellStyle name="20% - Accent4 3 9 3" xfId="2191"/>
    <cellStyle name="20% - Accent4 3 9 4" xfId="2192"/>
    <cellStyle name="20% - Accent4 3 9 5" xfId="2193"/>
    <cellStyle name="20% - Accent4 3 9 6" xfId="2194"/>
    <cellStyle name="20% - Accent4 3 9 7" xfId="2195"/>
    <cellStyle name="20% - Accent4 3 9 8" xfId="2196"/>
    <cellStyle name="20% - Accent4 4" xfId="2197"/>
    <cellStyle name="20% - Accent4 4 10" xfId="2198"/>
    <cellStyle name="20% - Accent4 4 10 2" xfId="2199"/>
    <cellStyle name="20% - Accent4 4 10 3" xfId="2200"/>
    <cellStyle name="20% - Accent4 4 10 4" xfId="2201"/>
    <cellStyle name="20% - Accent4 4 10 5" xfId="2202"/>
    <cellStyle name="20% - Accent4 4 10 6" xfId="2203"/>
    <cellStyle name="20% - Accent4 4 10 7" xfId="2204"/>
    <cellStyle name="20% - Accent4 4 10 8" xfId="2205"/>
    <cellStyle name="20% - Accent4 4 11" xfId="2206"/>
    <cellStyle name="20% - Accent4 4 11 2" xfId="2207"/>
    <cellStyle name="20% - Accent4 4 11 3" xfId="2208"/>
    <cellStyle name="20% - Accent4 4 11 4" xfId="2209"/>
    <cellStyle name="20% - Accent4 4 11 5" xfId="2210"/>
    <cellStyle name="20% - Accent4 4 11 6" xfId="2211"/>
    <cellStyle name="20% - Accent4 4 11 7" xfId="2212"/>
    <cellStyle name="20% - Accent4 4 11 8" xfId="2213"/>
    <cellStyle name="20% - Accent4 4 12" xfId="2214"/>
    <cellStyle name="20% - Accent4 4 12 2" xfId="2215"/>
    <cellStyle name="20% - Accent4 4 12 3" xfId="2216"/>
    <cellStyle name="20% - Accent4 4 12 4" xfId="2217"/>
    <cellStyle name="20% - Accent4 4 12 5" xfId="2218"/>
    <cellStyle name="20% - Accent4 4 12 6" xfId="2219"/>
    <cellStyle name="20% - Accent4 4 12 7" xfId="2220"/>
    <cellStyle name="20% - Accent4 4 12 8" xfId="2221"/>
    <cellStyle name="20% - Accent4 4 13" xfId="2222"/>
    <cellStyle name="20% - Accent4 4 13 2" xfId="2223"/>
    <cellStyle name="20% - Accent4 4 13 3" xfId="2224"/>
    <cellStyle name="20% - Accent4 4 13 4" xfId="2225"/>
    <cellStyle name="20% - Accent4 4 13 5" xfId="2226"/>
    <cellStyle name="20% - Accent4 4 13 6" xfId="2227"/>
    <cellStyle name="20% - Accent4 4 13 7" xfId="2228"/>
    <cellStyle name="20% - Accent4 4 13 8" xfId="2229"/>
    <cellStyle name="20% - Accent4 4 14" xfId="2230"/>
    <cellStyle name="20% - Accent4 4 14 2" xfId="2231"/>
    <cellStyle name="20% - Accent4 4 14 3" xfId="2232"/>
    <cellStyle name="20% - Accent4 4 14 4" xfId="2233"/>
    <cellStyle name="20% - Accent4 4 14 5" xfId="2234"/>
    <cellStyle name="20% - Accent4 4 14 6" xfId="2235"/>
    <cellStyle name="20% - Accent4 4 14 7" xfId="2236"/>
    <cellStyle name="20% - Accent4 4 14 8" xfId="2237"/>
    <cellStyle name="20% - Accent4 4 15" xfId="2238"/>
    <cellStyle name="20% - Accent4 4 15 2" xfId="2239"/>
    <cellStyle name="20% - Accent4 4 15 3" xfId="2240"/>
    <cellStyle name="20% - Accent4 4 15 4" xfId="2241"/>
    <cellStyle name="20% - Accent4 4 15 5" xfId="2242"/>
    <cellStyle name="20% - Accent4 4 15 6" xfId="2243"/>
    <cellStyle name="20% - Accent4 4 15 7" xfId="2244"/>
    <cellStyle name="20% - Accent4 4 15 8" xfId="2245"/>
    <cellStyle name="20% - Accent4 4 16" xfId="2246"/>
    <cellStyle name="20% - Accent4 4 16 2" xfId="2247"/>
    <cellStyle name="20% - Accent4 4 16 3" xfId="2248"/>
    <cellStyle name="20% - Accent4 4 16 4" xfId="2249"/>
    <cellStyle name="20% - Accent4 4 16 5" xfId="2250"/>
    <cellStyle name="20% - Accent4 4 16 6" xfId="2251"/>
    <cellStyle name="20% - Accent4 4 16 7" xfId="2252"/>
    <cellStyle name="20% - Accent4 4 16 8" xfId="2253"/>
    <cellStyle name="20% - Accent4 4 17" xfId="2254"/>
    <cellStyle name="20% - Accent4 4 17 2" xfId="2255"/>
    <cellStyle name="20% - Accent4 4 17 3" xfId="2256"/>
    <cellStyle name="20% - Accent4 4 17 4" xfId="2257"/>
    <cellStyle name="20% - Accent4 4 17 5" xfId="2258"/>
    <cellStyle name="20% - Accent4 4 17 6" xfId="2259"/>
    <cellStyle name="20% - Accent4 4 17 7" xfId="2260"/>
    <cellStyle name="20% - Accent4 4 17 8" xfId="2261"/>
    <cellStyle name="20% - Accent4 4 18" xfId="2262"/>
    <cellStyle name="20% - Accent4 4 18 2" xfId="2263"/>
    <cellStyle name="20% - Accent4 4 18 3" xfId="2264"/>
    <cellStyle name="20% - Accent4 4 18 4" xfId="2265"/>
    <cellStyle name="20% - Accent4 4 18 5" xfId="2266"/>
    <cellStyle name="20% - Accent4 4 18 6" xfId="2267"/>
    <cellStyle name="20% - Accent4 4 18 7" xfId="2268"/>
    <cellStyle name="20% - Accent4 4 18 8" xfId="2269"/>
    <cellStyle name="20% - Accent4 4 19" xfId="2270"/>
    <cellStyle name="20% - Accent4 4 2" xfId="2271"/>
    <cellStyle name="20% - Accent4 4 2 2" xfId="2272"/>
    <cellStyle name="20% - Accent4 4 2 3" xfId="2273"/>
    <cellStyle name="20% - Accent4 4 2 4" xfId="2274"/>
    <cellStyle name="20% - Accent4 4 2 5" xfId="2275"/>
    <cellStyle name="20% - Accent4 4 2 6" xfId="2276"/>
    <cellStyle name="20% - Accent4 4 2 7" xfId="2277"/>
    <cellStyle name="20% - Accent4 4 2 8" xfId="2278"/>
    <cellStyle name="20% - Accent4 4 20" xfId="2279"/>
    <cellStyle name="20% - Accent4 4 21" xfId="2280"/>
    <cellStyle name="20% - Accent4 4 22" xfId="2281"/>
    <cellStyle name="20% - Accent4 4 23" xfId="2282"/>
    <cellStyle name="20% - Accent4 4 24" xfId="2283"/>
    <cellStyle name="20% - Accent4 4 25" xfId="2284"/>
    <cellStyle name="20% - Accent4 4 26" xfId="2285"/>
    <cellStyle name="20% - Accent4 4 27" xfId="2286"/>
    <cellStyle name="20% - Accent4 4 28" xfId="2287"/>
    <cellStyle name="20% - Accent4 4 29" xfId="2288"/>
    <cellStyle name="20% - Accent4 4 3" xfId="2289"/>
    <cellStyle name="20% - Accent4 4 3 2" xfId="2290"/>
    <cellStyle name="20% - Accent4 4 3 3" xfId="2291"/>
    <cellStyle name="20% - Accent4 4 3 4" xfId="2292"/>
    <cellStyle name="20% - Accent4 4 3 5" xfId="2293"/>
    <cellStyle name="20% - Accent4 4 3 6" xfId="2294"/>
    <cellStyle name="20% - Accent4 4 3 7" xfId="2295"/>
    <cellStyle name="20% - Accent4 4 3 8" xfId="2296"/>
    <cellStyle name="20% - Accent4 4 30" xfId="2297"/>
    <cellStyle name="20% - Accent4 4 31" xfId="2298"/>
    <cellStyle name="20% - Accent4 4 32" xfId="2299"/>
    <cellStyle name="20% - Accent4 4 33" xfId="2300"/>
    <cellStyle name="20% - Accent4 4 34" xfId="2301"/>
    <cellStyle name="20% - Accent4 4 35" xfId="2302"/>
    <cellStyle name="20% - Accent4 4 4" xfId="2303"/>
    <cellStyle name="20% - Accent4 4 4 2" xfId="2304"/>
    <cellStyle name="20% - Accent4 4 4 3" xfId="2305"/>
    <cellStyle name="20% - Accent4 4 4 4" xfId="2306"/>
    <cellStyle name="20% - Accent4 4 4 5" xfId="2307"/>
    <cellStyle name="20% - Accent4 4 4 6" xfId="2308"/>
    <cellStyle name="20% - Accent4 4 4 7" xfId="2309"/>
    <cellStyle name="20% - Accent4 4 4 8" xfId="2310"/>
    <cellStyle name="20% - Accent4 4 5" xfId="2311"/>
    <cellStyle name="20% - Accent4 4 5 2" xfId="2312"/>
    <cellStyle name="20% - Accent4 4 5 3" xfId="2313"/>
    <cellStyle name="20% - Accent4 4 5 4" xfId="2314"/>
    <cellStyle name="20% - Accent4 4 5 5" xfId="2315"/>
    <cellStyle name="20% - Accent4 4 5 6" xfId="2316"/>
    <cellStyle name="20% - Accent4 4 5 7" xfId="2317"/>
    <cellStyle name="20% - Accent4 4 5 8" xfId="2318"/>
    <cellStyle name="20% - Accent4 4 6" xfId="2319"/>
    <cellStyle name="20% - Accent4 4 6 2" xfId="2320"/>
    <cellStyle name="20% - Accent4 4 6 3" xfId="2321"/>
    <cellStyle name="20% - Accent4 4 6 4" xfId="2322"/>
    <cellStyle name="20% - Accent4 4 6 5" xfId="2323"/>
    <cellStyle name="20% - Accent4 4 6 6" xfId="2324"/>
    <cellStyle name="20% - Accent4 4 6 7" xfId="2325"/>
    <cellStyle name="20% - Accent4 4 6 8" xfId="2326"/>
    <cellStyle name="20% - Accent4 4 7" xfId="2327"/>
    <cellStyle name="20% - Accent4 4 7 2" xfId="2328"/>
    <cellStyle name="20% - Accent4 4 7 3" xfId="2329"/>
    <cellStyle name="20% - Accent4 4 7 4" xfId="2330"/>
    <cellStyle name="20% - Accent4 4 7 5" xfId="2331"/>
    <cellStyle name="20% - Accent4 4 7 6" xfId="2332"/>
    <cellStyle name="20% - Accent4 4 7 7" xfId="2333"/>
    <cellStyle name="20% - Accent4 4 7 8" xfId="2334"/>
    <cellStyle name="20% - Accent4 4 8" xfId="2335"/>
    <cellStyle name="20% - Accent4 4 8 2" xfId="2336"/>
    <cellStyle name="20% - Accent4 4 8 3" xfId="2337"/>
    <cellStyle name="20% - Accent4 4 8 4" xfId="2338"/>
    <cellStyle name="20% - Accent4 4 8 5" xfId="2339"/>
    <cellStyle name="20% - Accent4 4 8 6" xfId="2340"/>
    <cellStyle name="20% - Accent4 4 8 7" xfId="2341"/>
    <cellStyle name="20% - Accent4 4 8 8" xfId="2342"/>
    <cellStyle name="20% - Accent4 4 9" xfId="2343"/>
    <cellStyle name="20% - Accent4 4 9 2" xfId="2344"/>
    <cellStyle name="20% - Accent4 4 9 3" xfId="2345"/>
    <cellStyle name="20% - Accent4 4 9 4" xfId="2346"/>
    <cellStyle name="20% - Accent4 4 9 5" xfId="2347"/>
    <cellStyle name="20% - Accent4 4 9 6" xfId="2348"/>
    <cellStyle name="20% - Accent4 4 9 7" xfId="2349"/>
    <cellStyle name="20% - Accent4 4 9 8" xfId="2350"/>
    <cellStyle name="20% - Accent4 5" xfId="2351"/>
    <cellStyle name="20% - Accent4 5 10" xfId="2352"/>
    <cellStyle name="20% - Accent4 5 10 2" xfId="2353"/>
    <cellStyle name="20% - Accent4 5 10 3" xfId="2354"/>
    <cellStyle name="20% - Accent4 5 10 4" xfId="2355"/>
    <cellStyle name="20% - Accent4 5 10 5" xfId="2356"/>
    <cellStyle name="20% - Accent4 5 10 6" xfId="2357"/>
    <cellStyle name="20% - Accent4 5 10 7" xfId="2358"/>
    <cellStyle name="20% - Accent4 5 10 8" xfId="2359"/>
    <cellStyle name="20% - Accent4 5 11" xfId="2360"/>
    <cellStyle name="20% - Accent4 5 11 2" xfId="2361"/>
    <cellStyle name="20% - Accent4 5 11 3" xfId="2362"/>
    <cellStyle name="20% - Accent4 5 11 4" xfId="2363"/>
    <cellStyle name="20% - Accent4 5 11 5" xfId="2364"/>
    <cellStyle name="20% - Accent4 5 11 6" xfId="2365"/>
    <cellStyle name="20% - Accent4 5 11 7" xfId="2366"/>
    <cellStyle name="20% - Accent4 5 11 8" xfId="2367"/>
    <cellStyle name="20% - Accent4 5 12" xfId="2368"/>
    <cellStyle name="20% - Accent4 5 12 2" xfId="2369"/>
    <cellStyle name="20% - Accent4 5 12 3" xfId="2370"/>
    <cellStyle name="20% - Accent4 5 12 4" xfId="2371"/>
    <cellStyle name="20% - Accent4 5 12 5" xfId="2372"/>
    <cellStyle name="20% - Accent4 5 12 6" xfId="2373"/>
    <cellStyle name="20% - Accent4 5 12 7" xfId="2374"/>
    <cellStyle name="20% - Accent4 5 12 8" xfId="2375"/>
    <cellStyle name="20% - Accent4 5 13" xfId="2376"/>
    <cellStyle name="20% - Accent4 5 13 2" xfId="2377"/>
    <cellStyle name="20% - Accent4 5 13 3" xfId="2378"/>
    <cellStyle name="20% - Accent4 5 13 4" xfId="2379"/>
    <cellStyle name="20% - Accent4 5 13 5" xfId="2380"/>
    <cellStyle name="20% - Accent4 5 13 6" xfId="2381"/>
    <cellStyle name="20% - Accent4 5 13 7" xfId="2382"/>
    <cellStyle name="20% - Accent4 5 13 8" xfId="2383"/>
    <cellStyle name="20% - Accent4 5 14" xfId="2384"/>
    <cellStyle name="20% - Accent4 5 14 2" xfId="2385"/>
    <cellStyle name="20% - Accent4 5 14 3" xfId="2386"/>
    <cellStyle name="20% - Accent4 5 14 4" xfId="2387"/>
    <cellStyle name="20% - Accent4 5 14 5" xfId="2388"/>
    <cellStyle name="20% - Accent4 5 14 6" xfId="2389"/>
    <cellStyle name="20% - Accent4 5 14 7" xfId="2390"/>
    <cellStyle name="20% - Accent4 5 14 8" xfId="2391"/>
    <cellStyle name="20% - Accent4 5 15" xfId="2392"/>
    <cellStyle name="20% - Accent4 5 15 2" xfId="2393"/>
    <cellStyle name="20% - Accent4 5 15 3" xfId="2394"/>
    <cellStyle name="20% - Accent4 5 15 4" xfId="2395"/>
    <cellStyle name="20% - Accent4 5 15 5" xfId="2396"/>
    <cellStyle name="20% - Accent4 5 15 6" xfId="2397"/>
    <cellStyle name="20% - Accent4 5 15 7" xfId="2398"/>
    <cellStyle name="20% - Accent4 5 15 8" xfId="2399"/>
    <cellStyle name="20% - Accent4 5 16" xfId="2400"/>
    <cellStyle name="20% - Accent4 5 16 2" xfId="2401"/>
    <cellStyle name="20% - Accent4 5 16 3" xfId="2402"/>
    <cellStyle name="20% - Accent4 5 16 4" xfId="2403"/>
    <cellStyle name="20% - Accent4 5 16 5" xfId="2404"/>
    <cellStyle name="20% - Accent4 5 16 6" xfId="2405"/>
    <cellStyle name="20% - Accent4 5 16 7" xfId="2406"/>
    <cellStyle name="20% - Accent4 5 16 8" xfId="2407"/>
    <cellStyle name="20% - Accent4 5 17" xfId="2408"/>
    <cellStyle name="20% - Accent4 5 17 2" xfId="2409"/>
    <cellStyle name="20% - Accent4 5 17 3" xfId="2410"/>
    <cellStyle name="20% - Accent4 5 17 4" xfId="2411"/>
    <cellStyle name="20% - Accent4 5 17 5" xfId="2412"/>
    <cellStyle name="20% - Accent4 5 17 6" xfId="2413"/>
    <cellStyle name="20% - Accent4 5 17 7" xfId="2414"/>
    <cellStyle name="20% - Accent4 5 17 8" xfId="2415"/>
    <cellStyle name="20% - Accent4 5 18" xfId="2416"/>
    <cellStyle name="20% - Accent4 5 18 2" xfId="2417"/>
    <cellStyle name="20% - Accent4 5 18 3" xfId="2418"/>
    <cellStyle name="20% - Accent4 5 18 4" xfId="2419"/>
    <cellStyle name="20% - Accent4 5 18 5" xfId="2420"/>
    <cellStyle name="20% - Accent4 5 18 6" xfId="2421"/>
    <cellStyle name="20% - Accent4 5 18 7" xfId="2422"/>
    <cellStyle name="20% - Accent4 5 18 8" xfId="2423"/>
    <cellStyle name="20% - Accent4 5 19" xfId="2424"/>
    <cellStyle name="20% - Accent4 5 2" xfId="2425"/>
    <cellStyle name="20% - Accent4 5 2 2" xfId="2426"/>
    <cellStyle name="20% - Accent4 5 2 3" xfId="2427"/>
    <cellStyle name="20% - Accent4 5 2 4" xfId="2428"/>
    <cellStyle name="20% - Accent4 5 2 5" xfId="2429"/>
    <cellStyle name="20% - Accent4 5 2 6" xfId="2430"/>
    <cellStyle name="20% - Accent4 5 2 7" xfId="2431"/>
    <cellStyle name="20% - Accent4 5 2 8" xfId="2432"/>
    <cellStyle name="20% - Accent4 5 20" xfId="2433"/>
    <cellStyle name="20% - Accent4 5 21" xfId="2434"/>
    <cellStyle name="20% - Accent4 5 22" xfId="2435"/>
    <cellStyle name="20% - Accent4 5 23" xfId="2436"/>
    <cellStyle name="20% - Accent4 5 24" xfId="2437"/>
    <cellStyle name="20% - Accent4 5 25" xfId="2438"/>
    <cellStyle name="20% - Accent4 5 26" xfId="2439"/>
    <cellStyle name="20% - Accent4 5 27" xfId="2440"/>
    <cellStyle name="20% - Accent4 5 28" xfId="2441"/>
    <cellStyle name="20% - Accent4 5 29" xfId="2442"/>
    <cellStyle name="20% - Accent4 5 3" xfId="2443"/>
    <cellStyle name="20% - Accent4 5 3 2" xfId="2444"/>
    <cellStyle name="20% - Accent4 5 3 3" xfId="2445"/>
    <cellStyle name="20% - Accent4 5 3 4" xfId="2446"/>
    <cellStyle name="20% - Accent4 5 3 5" xfId="2447"/>
    <cellStyle name="20% - Accent4 5 3 6" xfId="2448"/>
    <cellStyle name="20% - Accent4 5 3 7" xfId="2449"/>
    <cellStyle name="20% - Accent4 5 3 8" xfId="2450"/>
    <cellStyle name="20% - Accent4 5 30" xfId="2451"/>
    <cellStyle name="20% - Accent4 5 31" xfId="2452"/>
    <cellStyle name="20% - Accent4 5 32" xfId="2453"/>
    <cellStyle name="20% - Accent4 5 33" xfId="2454"/>
    <cellStyle name="20% - Accent4 5 34" xfId="2455"/>
    <cellStyle name="20% - Accent4 5 35" xfId="2456"/>
    <cellStyle name="20% - Accent4 5 4" xfId="2457"/>
    <cellStyle name="20% - Accent4 5 4 2" xfId="2458"/>
    <cellStyle name="20% - Accent4 5 4 3" xfId="2459"/>
    <cellStyle name="20% - Accent4 5 4 4" xfId="2460"/>
    <cellStyle name="20% - Accent4 5 4 5" xfId="2461"/>
    <cellStyle name="20% - Accent4 5 4 6" xfId="2462"/>
    <cellStyle name="20% - Accent4 5 4 7" xfId="2463"/>
    <cellStyle name="20% - Accent4 5 4 8" xfId="2464"/>
    <cellStyle name="20% - Accent4 5 5" xfId="2465"/>
    <cellStyle name="20% - Accent4 5 5 2" xfId="2466"/>
    <cellStyle name="20% - Accent4 5 5 3" xfId="2467"/>
    <cellStyle name="20% - Accent4 5 5 4" xfId="2468"/>
    <cellStyle name="20% - Accent4 5 5 5" xfId="2469"/>
    <cellStyle name="20% - Accent4 5 5 6" xfId="2470"/>
    <cellStyle name="20% - Accent4 5 5 7" xfId="2471"/>
    <cellStyle name="20% - Accent4 5 5 8" xfId="2472"/>
    <cellStyle name="20% - Accent4 5 6" xfId="2473"/>
    <cellStyle name="20% - Accent4 5 6 2" xfId="2474"/>
    <cellStyle name="20% - Accent4 5 6 3" xfId="2475"/>
    <cellStyle name="20% - Accent4 5 6 4" xfId="2476"/>
    <cellStyle name="20% - Accent4 5 6 5" xfId="2477"/>
    <cellStyle name="20% - Accent4 5 6 6" xfId="2478"/>
    <cellStyle name="20% - Accent4 5 6 7" xfId="2479"/>
    <cellStyle name="20% - Accent4 5 6 8" xfId="2480"/>
    <cellStyle name="20% - Accent4 5 7" xfId="2481"/>
    <cellStyle name="20% - Accent4 5 7 2" xfId="2482"/>
    <cellStyle name="20% - Accent4 5 7 3" xfId="2483"/>
    <cellStyle name="20% - Accent4 5 7 4" xfId="2484"/>
    <cellStyle name="20% - Accent4 5 7 5" xfId="2485"/>
    <cellStyle name="20% - Accent4 5 7 6" xfId="2486"/>
    <cellStyle name="20% - Accent4 5 7 7" xfId="2487"/>
    <cellStyle name="20% - Accent4 5 7 8" xfId="2488"/>
    <cellStyle name="20% - Accent4 5 8" xfId="2489"/>
    <cellStyle name="20% - Accent4 5 8 2" xfId="2490"/>
    <cellStyle name="20% - Accent4 5 8 3" xfId="2491"/>
    <cellStyle name="20% - Accent4 5 8 4" xfId="2492"/>
    <cellStyle name="20% - Accent4 5 8 5" xfId="2493"/>
    <cellStyle name="20% - Accent4 5 8 6" xfId="2494"/>
    <cellStyle name="20% - Accent4 5 8 7" xfId="2495"/>
    <cellStyle name="20% - Accent4 5 8 8" xfId="2496"/>
    <cellStyle name="20% - Accent4 5 9" xfId="2497"/>
    <cellStyle name="20% - Accent4 5 9 2" xfId="2498"/>
    <cellStyle name="20% - Accent4 5 9 3" xfId="2499"/>
    <cellStyle name="20% - Accent4 5 9 4" xfId="2500"/>
    <cellStyle name="20% - Accent4 5 9 5" xfId="2501"/>
    <cellStyle name="20% - Accent4 5 9 6" xfId="2502"/>
    <cellStyle name="20% - Accent4 5 9 7" xfId="2503"/>
    <cellStyle name="20% - Accent4 5 9 8" xfId="2504"/>
    <cellStyle name="20% - Accent4 6" xfId="2505"/>
    <cellStyle name="20% - Accent5 2" xfId="2506"/>
    <cellStyle name="20% - Accent5 2 2" xfId="2507"/>
    <cellStyle name="20% - Accent5 2 3" xfId="2508"/>
    <cellStyle name="20% - Accent5 2 4" xfId="2509"/>
    <cellStyle name="20% - Accent5 3" xfId="2510"/>
    <cellStyle name="20% - Accent5 3 2" xfId="2511"/>
    <cellStyle name="20% - Accent5 3 2 2" xfId="2512"/>
    <cellStyle name="20% - Accent5 3 2 3" xfId="2513"/>
    <cellStyle name="20% - Accent5 3 3" xfId="2514"/>
    <cellStyle name="20% - Accent5 3 4" xfId="2515"/>
    <cellStyle name="20% - Accent5 4" xfId="2516"/>
    <cellStyle name="20% - Accent5 4 2" xfId="2517"/>
    <cellStyle name="20% - Accent5 4 3" xfId="2518"/>
    <cellStyle name="20% - Accent5 5" xfId="2519"/>
    <cellStyle name="20% - Accent5 6" xfId="2520"/>
    <cellStyle name="20% - Accent6 2" xfId="2521"/>
    <cellStyle name="20% - Accent6 2 10" xfId="2522"/>
    <cellStyle name="20% - Accent6 2 10 2" xfId="2523"/>
    <cellStyle name="20% - Accent6 2 10 3" xfId="2524"/>
    <cellStyle name="20% - Accent6 2 10 4" xfId="2525"/>
    <cellStyle name="20% - Accent6 2 10 5" xfId="2526"/>
    <cellStyle name="20% - Accent6 2 10 6" xfId="2527"/>
    <cellStyle name="20% - Accent6 2 10 7" xfId="2528"/>
    <cellStyle name="20% - Accent6 2 10 8" xfId="2529"/>
    <cellStyle name="20% - Accent6 2 11" xfId="2530"/>
    <cellStyle name="20% - Accent6 2 11 2" xfId="2531"/>
    <cellStyle name="20% - Accent6 2 11 3" xfId="2532"/>
    <cellStyle name="20% - Accent6 2 11 4" xfId="2533"/>
    <cellStyle name="20% - Accent6 2 11 5" xfId="2534"/>
    <cellStyle name="20% - Accent6 2 11 6" xfId="2535"/>
    <cellStyle name="20% - Accent6 2 11 7" xfId="2536"/>
    <cellStyle name="20% - Accent6 2 11 8" xfId="2537"/>
    <cellStyle name="20% - Accent6 2 12" xfId="2538"/>
    <cellStyle name="20% - Accent6 2 12 2" xfId="2539"/>
    <cellStyle name="20% - Accent6 2 12 3" xfId="2540"/>
    <cellStyle name="20% - Accent6 2 12 4" xfId="2541"/>
    <cellStyle name="20% - Accent6 2 12 5" xfId="2542"/>
    <cellStyle name="20% - Accent6 2 12 6" xfId="2543"/>
    <cellStyle name="20% - Accent6 2 12 7" xfId="2544"/>
    <cellStyle name="20% - Accent6 2 12 8" xfId="2545"/>
    <cellStyle name="20% - Accent6 2 13" xfId="2546"/>
    <cellStyle name="20% - Accent6 2 13 2" xfId="2547"/>
    <cellStyle name="20% - Accent6 2 13 3" xfId="2548"/>
    <cellStyle name="20% - Accent6 2 13 4" xfId="2549"/>
    <cellStyle name="20% - Accent6 2 13 5" xfId="2550"/>
    <cellStyle name="20% - Accent6 2 13 6" xfId="2551"/>
    <cellStyle name="20% - Accent6 2 13 7" xfId="2552"/>
    <cellStyle name="20% - Accent6 2 13 8" xfId="2553"/>
    <cellStyle name="20% - Accent6 2 14" xfId="2554"/>
    <cellStyle name="20% - Accent6 2 14 2" xfId="2555"/>
    <cellStyle name="20% - Accent6 2 14 3" xfId="2556"/>
    <cellStyle name="20% - Accent6 2 14 4" xfId="2557"/>
    <cellStyle name="20% - Accent6 2 14 5" xfId="2558"/>
    <cellStyle name="20% - Accent6 2 14 6" xfId="2559"/>
    <cellStyle name="20% - Accent6 2 14 7" xfId="2560"/>
    <cellStyle name="20% - Accent6 2 14 8" xfId="2561"/>
    <cellStyle name="20% - Accent6 2 15" xfId="2562"/>
    <cellStyle name="20% - Accent6 2 15 2" xfId="2563"/>
    <cellStyle name="20% - Accent6 2 15 3" xfId="2564"/>
    <cellStyle name="20% - Accent6 2 15 4" xfId="2565"/>
    <cellStyle name="20% - Accent6 2 15 5" xfId="2566"/>
    <cellStyle name="20% - Accent6 2 15 6" xfId="2567"/>
    <cellStyle name="20% - Accent6 2 15 7" xfId="2568"/>
    <cellStyle name="20% - Accent6 2 15 8" xfId="2569"/>
    <cellStyle name="20% - Accent6 2 16" xfId="2570"/>
    <cellStyle name="20% - Accent6 2 16 2" xfId="2571"/>
    <cellStyle name="20% - Accent6 2 16 3" xfId="2572"/>
    <cellStyle name="20% - Accent6 2 16 4" xfId="2573"/>
    <cellStyle name="20% - Accent6 2 16 5" xfId="2574"/>
    <cellStyle name="20% - Accent6 2 16 6" xfId="2575"/>
    <cellStyle name="20% - Accent6 2 16 7" xfId="2576"/>
    <cellStyle name="20% - Accent6 2 16 8" xfId="2577"/>
    <cellStyle name="20% - Accent6 2 17" xfId="2578"/>
    <cellStyle name="20% - Accent6 2 17 2" xfId="2579"/>
    <cellStyle name="20% - Accent6 2 17 3" xfId="2580"/>
    <cellStyle name="20% - Accent6 2 17 4" xfId="2581"/>
    <cellStyle name="20% - Accent6 2 17 5" xfId="2582"/>
    <cellStyle name="20% - Accent6 2 17 6" xfId="2583"/>
    <cellStyle name="20% - Accent6 2 17 7" xfId="2584"/>
    <cellStyle name="20% - Accent6 2 17 8" xfId="2585"/>
    <cellStyle name="20% - Accent6 2 18" xfId="2586"/>
    <cellStyle name="20% - Accent6 2 18 2" xfId="2587"/>
    <cellStyle name="20% - Accent6 2 18 3" xfId="2588"/>
    <cellStyle name="20% - Accent6 2 18 4" xfId="2589"/>
    <cellStyle name="20% - Accent6 2 18 5" xfId="2590"/>
    <cellStyle name="20% - Accent6 2 18 6" xfId="2591"/>
    <cellStyle name="20% - Accent6 2 18 7" xfId="2592"/>
    <cellStyle name="20% - Accent6 2 18 8" xfId="2593"/>
    <cellStyle name="20% - Accent6 2 19" xfId="2594"/>
    <cellStyle name="20% - Accent6 2 2" xfId="2595"/>
    <cellStyle name="20% - Accent6 2 2 2" xfId="2596"/>
    <cellStyle name="20% - Accent6 2 2 3" xfId="2597"/>
    <cellStyle name="20% - Accent6 2 2 4" xfId="2598"/>
    <cellStyle name="20% - Accent6 2 2 5" xfId="2599"/>
    <cellStyle name="20% - Accent6 2 2 6" xfId="2600"/>
    <cellStyle name="20% - Accent6 2 2 7" xfId="2601"/>
    <cellStyle name="20% - Accent6 2 2 8" xfId="2602"/>
    <cellStyle name="20% - Accent6 2 20" xfId="2603"/>
    <cellStyle name="20% - Accent6 2 21" xfId="2604"/>
    <cellStyle name="20% - Accent6 2 22" xfId="2605"/>
    <cellStyle name="20% - Accent6 2 23" xfId="2606"/>
    <cellStyle name="20% - Accent6 2 24" xfId="2607"/>
    <cellStyle name="20% - Accent6 2 25" xfId="2608"/>
    <cellStyle name="20% - Accent6 2 26" xfId="2609"/>
    <cellStyle name="20% - Accent6 2 27" xfId="2610"/>
    <cellStyle name="20% - Accent6 2 28" xfId="2611"/>
    <cellStyle name="20% - Accent6 2 29" xfId="2612"/>
    <cellStyle name="20% - Accent6 2 3" xfId="2613"/>
    <cellStyle name="20% - Accent6 2 3 2" xfId="2614"/>
    <cellStyle name="20% - Accent6 2 3 3" xfId="2615"/>
    <cellStyle name="20% - Accent6 2 3 4" xfId="2616"/>
    <cellStyle name="20% - Accent6 2 3 5" xfId="2617"/>
    <cellStyle name="20% - Accent6 2 3 6" xfId="2618"/>
    <cellStyle name="20% - Accent6 2 3 7" xfId="2619"/>
    <cellStyle name="20% - Accent6 2 3 8" xfId="2620"/>
    <cellStyle name="20% - Accent6 2 30" xfId="2621"/>
    <cellStyle name="20% - Accent6 2 31" xfId="2622"/>
    <cellStyle name="20% - Accent6 2 32" xfId="2623"/>
    <cellStyle name="20% - Accent6 2 33" xfId="2624"/>
    <cellStyle name="20% - Accent6 2 34" xfId="2625"/>
    <cellStyle name="20% - Accent6 2 35" xfId="2626"/>
    <cellStyle name="20% - Accent6 2 36" xfId="2627"/>
    <cellStyle name="20% - Accent6 2 37" xfId="2628"/>
    <cellStyle name="20% - Accent6 2 38" xfId="2629"/>
    <cellStyle name="20% - Accent6 2 4" xfId="2630"/>
    <cellStyle name="20% - Accent6 2 4 2" xfId="2631"/>
    <cellStyle name="20% - Accent6 2 4 3" xfId="2632"/>
    <cellStyle name="20% - Accent6 2 4 4" xfId="2633"/>
    <cellStyle name="20% - Accent6 2 4 5" xfId="2634"/>
    <cellStyle name="20% - Accent6 2 4 6" xfId="2635"/>
    <cellStyle name="20% - Accent6 2 4 7" xfId="2636"/>
    <cellStyle name="20% - Accent6 2 4 8" xfId="2637"/>
    <cellStyle name="20% - Accent6 2 5" xfId="2638"/>
    <cellStyle name="20% - Accent6 2 5 2" xfId="2639"/>
    <cellStyle name="20% - Accent6 2 5 3" xfId="2640"/>
    <cellStyle name="20% - Accent6 2 5 4" xfId="2641"/>
    <cellStyle name="20% - Accent6 2 5 5" xfId="2642"/>
    <cellStyle name="20% - Accent6 2 5 6" xfId="2643"/>
    <cellStyle name="20% - Accent6 2 5 7" xfId="2644"/>
    <cellStyle name="20% - Accent6 2 5 8" xfId="2645"/>
    <cellStyle name="20% - Accent6 2 6" xfId="2646"/>
    <cellStyle name="20% - Accent6 2 6 2" xfId="2647"/>
    <cellStyle name="20% - Accent6 2 6 3" xfId="2648"/>
    <cellStyle name="20% - Accent6 2 6 4" xfId="2649"/>
    <cellStyle name="20% - Accent6 2 6 5" xfId="2650"/>
    <cellStyle name="20% - Accent6 2 6 6" xfId="2651"/>
    <cellStyle name="20% - Accent6 2 6 7" xfId="2652"/>
    <cellStyle name="20% - Accent6 2 6 8" xfId="2653"/>
    <cellStyle name="20% - Accent6 2 7" xfId="2654"/>
    <cellStyle name="20% - Accent6 2 7 2" xfId="2655"/>
    <cellStyle name="20% - Accent6 2 7 3" xfId="2656"/>
    <cellStyle name="20% - Accent6 2 7 4" xfId="2657"/>
    <cellStyle name="20% - Accent6 2 7 5" xfId="2658"/>
    <cellStyle name="20% - Accent6 2 7 6" xfId="2659"/>
    <cellStyle name="20% - Accent6 2 7 7" xfId="2660"/>
    <cellStyle name="20% - Accent6 2 7 8" xfId="2661"/>
    <cellStyle name="20% - Accent6 2 8" xfId="2662"/>
    <cellStyle name="20% - Accent6 2 8 2" xfId="2663"/>
    <cellStyle name="20% - Accent6 2 8 3" xfId="2664"/>
    <cellStyle name="20% - Accent6 2 8 4" xfId="2665"/>
    <cellStyle name="20% - Accent6 2 8 5" xfId="2666"/>
    <cellStyle name="20% - Accent6 2 8 6" xfId="2667"/>
    <cellStyle name="20% - Accent6 2 8 7" xfId="2668"/>
    <cellStyle name="20% - Accent6 2 8 8" xfId="2669"/>
    <cellStyle name="20% - Accent6 2 9" xfId="2670"/>
    <cellStyle name="20% - Accent6 2 9 2" xfId="2671"/>
    <cellStyle name="20% - Accent6 2 9 3" xfId="2672"/>
    <cellStyle name="20% - Accent6 2 9 4" xfId="2673"/>
    <cellStyle name="20% - Accent6 2 9 5" xfId="2674"/>
    <cellStyle name="20% - Accent6 2 9 6" xfId="2675"/>
    <cellStyle name="20% - Accent6 2 9 7" xfId="2676"/>
    <cellStyle name="20% - Accent6 2 9 8" xfId="2677"/>
    <cellStyle name="20% - Accent6 3" xfId="2678"/>
    <cellStyle name="20% - Accent6 3 10" xfId="2679"/>
    <cellStyle name="20% - Accent6 3 10 2" xfId="2680"/>
    <cellStyle name="20% - Accent6 3 10 3" xfId="2681"/>
    <cellStyle name="20% - Accent6 3 10 4" xfId="2682"/>
    <cellStyle name="20% - Accent6 3 10 5" xfId="2683"/>
    <cellStyle name="20% - Accent6 3 10 6" xfId="2684"/>
    <cellStyle name="20% - Accent6 3 10 7" xfId="2685"/>
    <cellStyle name="20% - Accent6 3 10 8" xfId="2686"/>
    <cellStyle name="20% - Accent6 3 11" xfId="2687"/>
    <cellStyle name="20% - Accent6 3 11 2" xfId="2688"/>
    <cellStyle name="20% - Accent6 3 11 3" xfId="2689"/>
    <cellStyle name="20% - Accent6 3 11 4" xfId="2690"/>
    <cellStyle name="20% - Accent6 3 11 5" xfId="2691"/>
    <cellStyle name="20% - Accent6 3 11 6" xfId="2692"/>
    <cellStyle name="20% - Accent6 3 11 7" xfId="2693"/>
    <cellStyle name="20% - Accent6 3 11 8" xfId="2694"/>
    <cellStyle name="20% - Accent6 3 12" xfId="2695"/>
    <cellStyle name="20% - Accent6 3 12 2" xfId="2696"/>
    <cellStyle name="20% - Accent6 3 12 3" xfId="2697"/>
    <cellStyle name="20% - Accent6 3 12 4" xfId="2698"/>
    <cellStyle name="20% - Accent6 3 12 5" xfId="2699"/>
    <cellStyle name="20% - Accent6 3 12 6" xfId="2700"/>
    <cellStyle name="20% - Accent6 3 12 7" xfId="2701"/>
    <cellStyle name="20% - Accent6 3 12 8" xfId="2702"/>
    <cellStyle name="20% - Accent6 3 13" xfId="2703"/>
    <cellStyle name="20% - Accent6 3 13 2" xfId="2704"/>
    <cellStyle name="20% - Accent6 3 13 3" xfId="2705"/>
    <cellStyle name="20% - Accent6 3 13 4" xfId="2706"/>
    <cellStyle name="20% - Accent6 3 13 5" xfId="2707"/>
    <cellStyle name="20% - Accent6 3 13 6" xfId="2708"/>
    <cellStyle name="20% - Accent6 3 13 7" xfId="2709"/>
    <cellStyle name="20% - Accent6 3 13 8" xfId="2710"/>
    <cellStyle name="20% - Accent6 3 14" xfId="2711"/>
    <cellStyle name="20% - Accent6 3 14 2" xfId="2712"/>
    <cellStyle name="20% - Accent6 3 14 3" xfId="2713"/>
    <cellStyle name="20% - Accent6 3 14 4" xfId="2714"/>
    <cellStyle name="20% - Accent6 3 14 5" xfId="2715"/>
    <cellStyle name="20% - Accent6 3 14 6" xfId="2716"/>
    <cellStyle name="20% - Accent6 3 14 7" xfId="2717"/>
    <cellStyle name="20% - Accent6 3 14 8" xfId="2718"/>
    <cellStyle name="20% - Accent6 3 15" xfId="2719"/>
    <cellStyle name="20% - Accent6 3 15 2" xfId="2720"/>
    <cellStyle name="20% - Accent6 3 15 3" xfId="2721"/>
    <cellStyle name="20% - Accent6 3 15 4" xfId="2722"/>
    <cellStyle name="20% - Accent6 3 15 5" xfId="2723"/>
    <cellStyle name="20% - Accent6 3 15 6" xfId="2724"/>
    <cellStyle name="20% - Accent6 3 15 7" xfId="2725"/>
    <cellStyle name="20% - Accent6 3 15 8" xfId="2726"/>
    <cellStyle name="20% - Accent6 3 16" xfId="2727"/>
    <cellStyle name="20% - Accent6 3 16 2" xfId="2728"/>
    <cellStyle name="20% - Accent6 3 16 3" xfId="2729"/>
    <cellStyle name="20% - Accent6 3 16 4" xfId="2730"/>
    <cellStyle name="20% - Accent6 3 16 5" xfId="2731"/>
    <cellStyle name="20% - Accent6 3 16 6" xfId="2732"/>
    <cellStyle name="20% - Accent6 3 16 7" xfId="2733"/>
    <cellStyle name="20% - Accent6 3 16 8" xfId="2734"/>
    <cellStyle name="20% - Accent6 3 17" xfId="2735"/>
    <cellStyle name="20% - Accent6 3 17 2" xfId="2736"/>
    <cellStyle name="20% - Accent6 3 17 3" xfId="2737"/>
    <cellStyle name="20% - Accent6 3 17 4" xfId="2738"/>
    <cellStyle name="20% - Accent6 3 17 5" xfId="2739"/>
    <cellStyle name="20% - Accent6 3 17 6" xfId="2740"/>
    <cellStyle name="20% - Accent6 3 17 7" xfId="2741"/>
    <cellStyle name="20% - Accent6 3 17 8" xfId="2742"/>
    <cellStyle name="20% - Accent6 3 18" xfId="2743"/>
    <cellStyle name="20% - Accent6 3 18 2" xfId="2744"/>
    <cellStyle name="20% - Accent6 3 18 3" xfId="2745"/>
    <cellStyle name="20% - Accent6 3 18 4" xfId="2746"/>
    <cellStyle name="20% - Accent6 3 18 5" xfId="2747"/>
    <cellStyle name="20% - Accent6 3 18 6" xfId="2748"/>
    <cellStyle name="20% - Accent6 3 18 7" xfId="2749"/>
    <cellStyle name="20% - Accent6 3 18 8" xfId="2750"/>
    <cellStyle name="20% - Accent6 3 19" xfId="2751"/>
    <cellStyle name="20% - Accent6 3 2" xfId="2752"/>
    <cellStyle name="20% - Accent6 3 2 2" xfId="2753"/>
    <cellStyle name="20% - Accent6 3 2 3" xfId="2754"/>
    <cellStyle name="20% - Accent6 3 2 4" xfId="2755"/>
    <cellStyle name="20% - Accent6 3 2 5" xfId="2756"/>
    <cellStyle name="20% - Accent6 3 2 6" xfId="2757"/>
    <cellStyle name="20% - Accent6 3 2 7" xfId="2758"/>
    <cellStyle name="20% - Accent6 3 2 8" xfId="2759"/>
    <cellStyle name="20% - Accent6 3 20" xfId="2760"/>
    <cellStyle name="20% - Accent6 3 21" xfId="2761"/>
    <cellStyle name="20% - Accent6 3 22" xfId="2762"/>
    <cellStyle name="20% - Accent6 3 23" xfId="2763"/>
    <cellStyle name="20% - Accent6 3 24" xfId="2764"/>
    <cellStyle name="20% - Accent6 3 25" xfId="2765"/>
    <cellStyle name="20% - Accent6 3 26" xfId="2766"/>
    <cellStyle name="20% - Accent6 3 27" xfId="2767"/>
    <cellStyle name="20% - Accent6 3 28" xfId="2768"/>
    <cellStyle name="20% - Accent6 3 29" xfId="2769"/>
    <cellStyle name="20% - Accent6 3 3" xfId="2770"/>
    <cellStyle name="20% - Accent6 3 3 2" xfId="2771"/>
    <cellStyle name="20% - Accent6 3 3 3" xfId="2772"/>
    <cellStyle name="20% - Accent6 3 3 4" xfId="2773"/>
    <cellStyle name="20% - Accent6 3 3 5" xfId="2774"/>
    <cellStyle name="20% - Accent6 3 3 6" xfId="2775"/>
    <cellStyle name="20% - Accent6 3 3 7" xfId="2776"/>
    <cellStyle name="20% - Accent6 3 3 8" xfId="2777"/>
    <cellStyle name="20% - Accent6 3 30" xfId="2778"/>
    <cellStyle name="20% - Accent6 3 31" xfId="2779"/>
    <cellStyle name="20% - Accent6 3 32" xfId="2780"/>
    <cellStyle name="20% - Accent6 3 33" xfId="2781"/>
    <cellStyle name="20% - Accent6 3 34" xfId="2782"/>
    <cellStyle name="20% - Accent6 3 35" xfId="2783"/>
    <cellStyle name="20% - Accent6 3 4" xfId="2784"/>
    <cellStyle name="20% - Accent6 3 4 2" xfId="2785"/>
    <cellStyle name="20% - Accent6 3 4 3" xfId="2786"/>
    <cellStyle name="20% - Accent6 3 4 4" xfId="2787"/>
    <cellStyle name="20% - Accent6 3 4 5" xfId="2788"/>
    <cellStyle name="20% - Accent6 3 4 6" xfId="2789"/>
    <cellStyle name="20% - Accent6 3 4 7" xfId="2790"/>
    <cellStyle name="20% - Accent6 3 4 8" xfId="2791"/>
    <cellStyle name="20% - Accent6 3 5" xfId="2792"/>
    <cellStyle name="20% - Accent6 3 5 2" xfId="2793"/>
    <cellStyle name="20% - Accent6 3 5 3" xfId="2794"/>
    <cellStyle name="20% - Accent6 3 5 4" xfId="2795"/>
    <cellStyle name="20% - Accent6 3 5 5" xfId="2796"/>
    <cellStyle name="20% - Accent6 3 5 6" xfId="2797"/>
    <cellStyle name="20% - Accent6 3 5 7" xfId="2798"/>
    <cellStyle name="20% - Accent6 3 5 8" xfId="2799"/>
    <cellStyle name="20% - Accent6 3 6" xfId="2800"/>
    <cellStyle name="20% - Accent6 3 6 2" xfId="2801"/>
    <cellStyle name="20% - Accent6 3 6 3" xfId="2802"/>
    <cellStyle name="20% - Accent6 3 6 4" xfId="2803"/>
    <cellStyle name="20% - Accent6 3 6 5" xfId="2804"/>
    <cellStyle name="20% - Accent6 3 6 6" xfId="2805"/>
    <cellStyle name="20% - Accent6 3 6 7" xfId="2806"/>
    <cellStyle name="20% - Accent6 3 6 8" xfId="2807"/>
    <cellStyle name="20% - Accent6 3 7" xfId="2808"/>
    <cellStyle name="20% - Accent6 3 7 2" xfId="2809"/>
    <cellStyle name="20% - Accent6 3 7 3" xfId="2810"/>
    <cellStyle name="20% - Accent6 3 7 4" xfId="2811"/>
    <cellStyle name="20% - Accent6 3 7 5" xfId="2812"/>
    <cellStyle name="20% - Accent6 3 7 6" xfId="2813"/>
    <cellStyle name="20% - Accent6 3 7 7" xfId="2814"/>
    <cellStyle name="20% - Accent6 3 7 8" xfId="2815"/>
    <cellStyle name="20% - Accent6 3 8" xfId="2816"/>
    <cellStyle name="20% - Accent6 3 8 2" xfId="2817"/>
    <cellStyle name="20% - Accent6 3 8 3" xfId="2818"/>
    <cellStyle name="20% - Accent6 3 8 4" xfId="2819"/>
    <cellStyle name="20% - Accent6 3 8 5" xfId="2820"/>
    <cellStyle name="20% - Accent6 3 8 6" xfId="2821"/>
    <cellStyle name="20% - Accent6 3 8 7" xfId="2822"/>
    <cellStyle name="20% - Accent6 3 8 8" xfId="2823"/>
    <cellStyle name="20% - Accent6 3 9" xfId="2824"/>
    <cellStyle name="20% - Accent6 3 9 2" xfId="2825"/>
    <cellStyle name="20% - Accent6 3 9 3" xfId="2826"/>
    <cellStyle name="20% - Accent6 3 9 4" xfId="2827"/>
    <cellStyle name="20% - Accent6 3 9 5" xfId="2828"/>
    <cellStyle name="20% - Accent6 3 9 6" xfId="2829"/>
    <cellStyle name="20% - Accent6 3 9 7" xfId="2830"/>
    <cellStyle name="20% - Accent6 3 9 8" xfId="2831"/>
    <cellStyle name="20% - Accent6 4" xfId="2832"/>
    <cellStyle name="20% - Accent6 4 10" xfId="2833"/>
    <cellStyle name="20% - Accent6 4 10 2" xfId="2834"/>
    <cellStyle name="20% - Accent6 4 10 3" xfId="2835"/>
    <cellStyle name="20% - Accent6 4 10 4" xfId="2836"/>
    <cellStyle name="20% - Accent6 4 10 5" xfId="2837"/>
    <cellStyle name="20% - Accent6 4 10 6" xfId="2838"/>
    <cellStyle name="20% - Accent6 4 10 7" xfId="2839"/>
    <cellStyle name="20% - Accent6 4 10 8" xfId="2840"/>
    <cellStyle name="20% - Accent6 4 11" xfId="2841"/>
    <cellStyle name="20% - Accent6 4 11 2" xfId="2842"/>
    <cellStyle name="20% - Accent6 4 11 3" xfId="2843"/>
    <cellStyle name="20% - Accent6 4 11 4" xfId="2844"/>
    <cellStyle name="20% - Accent6 4 11 5" xfId="2845"/>
    <cellStyle name="20% - Accent6 4 11 6" xfId="2846"/>
    <cellStyle name="20% - Accent6 4 11 7" xfId="2847"/>
    <cellStyle name="20% - Accent6 4 11 8" xfId="2848"/>
    <cellStyle name="20% - Accent6 4 12" xfId="2849"/>
    <cellStyle name="20% - Accent6 4 12 2" xfId="2850"/>
    <cellStyle name="20% - Accent6 4 12 3" xfId="2851"/>
    <cellStyle name="20% - Accent6 4 12 4" xfId="2852"/>
    <cellStyle name="20% - Accent6 4 12 5" xfId="2853"/>
    <cellStyle name="20% - Accent6 4 12 6" xfId="2854"/>
    <cellStyle name="20% - Accent6 4 12 7" xfId="2855"/>
    <cellStyle name="20% - Accent6 4 12 8" xfId="2856"/>
    <cellStyle name="20% - Accent6 4 13" xfId="2857"/>
    <cellStyle name="20% - Accent6 4 13 2" xfId="2858"/>
    <cellStyle name="20% - Accent6 4 13 3" xfId="2859"/>
    <cellStyle name="20% - Accent6 4 13 4" xfId="2860"/>
    <cellStyle name="20% - Accent6 4 13 5" xfId="2861"/>
    <cellStyle name="20% - Accent6 4 13 6" xfId="2862"/>
    <cellStyle name="20% - Accent6 4 13 7" xfId="2863"/>
    <cellStyle name="20% - Accent6 4 13 8" xfId="2864"/>
    <cellStyle name="20% - Accent6 4 14" xfId="2865"/>
    <cellStyle name="20% - Accent6 4 14 2" xfId="2866"/>
    <cellStyle name="20% - Accent6 4 14 3" xfId="2867"/>
    <cellStyle name="20% - Accent6 4 14 4" xfId="2868"/>
    <cellStyle name="20% - Accent6 4 14 5" xfId="2869"/>
    <cellStyle name="20% - Accent6 4 14 6" xfId="2870"/>
    <cellStyle name="20% - Accent6 4 14 7" xfId="2871"/>
    <cellStyle name="20% - Accent6 4 14 8" xfId="2872"/>
    <cellStyle name="20% - Accent6 4 15" xfId="2873"/>
    <cellStyle name="20% - Accent6 4 15 2" xfId="2874"/>
    <cellStyle name="20% - Accent6 4 15 3" xfId="2875"/>
    <cellStyle name="20% - Accent6 4 15 4" xfId="2876"/>
    <cellStyle name="20% - Accent6 4 15 5" xfId="2877"/>
    <cellStyle name="20% - Accent6 4 15 6" xfId="2878"/>
    <cellStyle name="20% - Accent6 4 15 7" xfId="2879"/>
    <cellStyle name="20% - Accent6 4 15 8" xfId="2880"/>
    <cellStyle name="20% - Accent6 4 16" xfId="2881"/>
    <cellStyle name="20% - Accent6 4 16 2" xfId="2882"/>
    <cellStyle name="20% - Accent6 4 16 3" xfId="2883"/>
    <cellStyle name="20% - Accent6 4 16 4" xfId="2884"/>
    <cellStyle name="20% - Accent6 4 16 5" xfId="2885"/>
    <cellStyle name="20% - Accent6 4 16 6" xfId="2886"/>
    <cellStyle name="20% - Accent6 4 16 7" xfId="2887"/>
    <cellStyle name="20% - Accent6 4 16 8" xfId="2888"/>
    <cellStyle name="20% - Accent6 4 17" xfId="2889"/>
    <cellStyle name="20% - Accent6 4 17 2" xfId="2890"/>
    <cellStyle name="20% - Accent6 4 17 3" xfId="2891"/>
    <cellStyle name="20% - Accent6 4 17 4" xfId="2892"/>
    <cellStyle name="20% - Accent6 4 17 5" xfId="2893"/>
    <cellStyle name="20% - Accent6 4 17 6" xfId="2894"/>
    <cellStyle name="20% - Accent6 4 17 7" xfId="2895"/>
    <cellStyle name="20% - Accent6 4 17 8" xfId="2896"/>
    <cellStyle name="20% - Accent6 4 18" xfId="2897"/>
    <cellStyle name="20% - Accent6 4 18 2" xfId="2898"/>
    <cellStyle name="20% - Accent6 4 18 3" xfId="2899"/>
    <cellStyle name="20% - Accent6 4 18 4" xfId="2900"/>
    <cellStyle name="20% - Accent6 4 18 5" xfId="2901"/>
    <cellStyle name="20% - Accent6 4 18 6" xfId="2902"/>
    <cellStyle name="20% - Accent6 4 18 7" xfId="2903"/>
    <cellStyle name="20% - Accent6 4 18 8" xfId="2904"/>
    <cellStyle name="20% - Accent6 4 19" xfId="2905"/>
    <cellStyle name="20% - Accent6 4 2" xfId="2906"/>
    <cellStyle name="20% - Accent6 4 2 2" xfId="2907"/>
    <cellStyle name="20% - Accent6 4 2 3" xfId="2908"/>
    <cellStyle name="20% - Accent6 4 2 4" xfId="2909"/>
    <cellStyle name="20% - Accent6 4 2 5" xfId="2910"/>
    <cellStyle name="20% - Accent6 4 2 6" xfId="2911"/>
    <cellStyle name="20% - Accent6 4 2 7" xfId="2912"/>
    <cellStyle name="20% - Accent6 4 2 8" xfId="2913"/>
    <cellStyle name="20% - Accent6 4 20" xfId="2914"/>
    <cellStyle name="20% - Accent6 4 21" xfId="2915"/>
    <cellStyle name="20% - Accent6 4 22" xfId="2916"/>
    <cellStyle name="20% - Accent6 4 23" xfId="2917"/>
    <cellStyle name="20% - Accent6 4 24" xfId="2918"/>
    <cellStyle name="20% - Accent6 4 25" xfId="2919"/>
    <cellStyle name="20% - Accent6 4 26" xfId="2920"/>
    <cellStyle name="20% - Accent6 4 27" xfId="2921"/>
    <cellStyle name="20% - Accent6 4 28" xfId="2922"/>
    <cellStyle name="20% - Accent6 4 29" xfId="2923"/>
    <cellStyle name="20% - Accent6 4 3" xfId="2924"/>
    <cellStyle name="20% - Accent6 4 3 2" xfId="2925"/>
    <cellStyle name="20% - Accent6 4 3 3" xfId="2926"/>
    <cellStyle name="20% - Accent6 4 3 4" xfId="2927"/>
    <cellStyle name="20% - Accent6 4 3 5" xfId="2928"/>
    <cellStyle name="20% - Accent6 4 3 6" xfId="2929"/>
    <cellStyle name="20% - Accent6 4 3 7" xfId="2930"/>
    <cellStyle name="20% - Accent6 4 3 8" xfId="2931"/>
    <cellStyle name="20% - Accent6 4 30" xfId="2932"/>
    <cellStyle name="20% - Accent6 4 31" xfId="2933"/>
    <cellStyle name="20% - Accent6 4 32" xfId="2934"/>
    <cellStyle name="20% - Accent6 4 33" xfId="2935"/>
    <cellStyle name="20% - Accent6 4 34" xfId="2936"/>
    <cellStyle name="20% - Accent6 4 35" xfId="2937"/>
    <cellStyle name="20% - Accent6 4 4" xfId="2938"/>
    <cellStyle name="20% - Accent6 4 4 2" xfId="2939"/>
    <cellStyle name="20% - Accent6 4 4 3" xfId="2940"/>
    <cellStyle name="20% - Accent6 4 4 4" xfId="2941"/>
    <cellStyle name="20% - Accent6 4 4 5" xfId="2942"/>
    <cellStyle name="20% - Accent6 4 4 6" xfId="2943"/>
    <cellStyle name="20% - Accent6 4 4 7" xfId="2944"/>
    <cellStyle name="20% - Accent6 4 4 8" xfId="2945"/>
    <cellStyle name="20% - Accent6 4 5" xfId="2946"/>
    <cellStyle name="20% - Accent6 4 5 2" xfId="2947"/>
    <cellStyle name="20% - Accent6 4 5 3" xfId="2948"/>
    <cellStyle name="20% - Accent6 4 5 4" xfId="2949"/>
    <cellStyle name="20% - Accent6 4 5 5" xfId="2950"/>
    <cellStyle name="20% - Accent6 4 5 6" xfId="2951"/>
    <cellStyle name="20% - Accent6 4 5 7" xfId="2952"/>
    <cellStyle name="20% - Accent6 4 5 8" xfId="2953"/>
    <cellStyle name="20% - Accent6 4 6" xfId="2954"/>
    <cellStyle name="20% - Accent6 4 6 2" xfId="2955"/>
    <cellStyle name="20% - Accent6 4 6 3" xfId="2956"/>
    <cellStyle name="20% - Accent6 4 6 4" xfId="2957"/>
    <cellStyle name="20% - Accent6 4 6 5" xfId="2958"/>
    <cellStyle name="20% - Accent6 4 6 6" xfId="2959"/>
    <cellStyle name="20% - Accent6 4 6 7" xfId="2960"/>
    <cellStyle name="20% - Accent6 4 6 8" xfId="2961"/>
    <cellStyle name="20% - Accent6 4 7" xfId="2962"/>
    <cellStyle name="20% - Accent6 4 7 2" xfId="2963"/>
    <cellStyle name="20% - Accent6 4 7 3" xfId="2964"/>
    <cellStyle name="20% - Accent6 4 7 4" xfId="2965"/>
    <cellStyle name="20% - Accent6 4 7 5" xfId="2966"/>
    <cellStyle name="20% - Accent6 4 7 6" xfId="2967"/>
    <cellStyle name="20% - Accent6 4 7 7" xfId="2968"/>
    <cellStyle name="20% - Accent6 4 7 8" xfId="2969"/>
    <cellStyle name="20% - Accent6 4 8" xfId="2970"/>
    <cellStyle name="20% - Accent6 4 8 2" xfId="2971"/>
    <cellStyle name="20% - Accent6 4 8 3" xfId="2972"/>
    <cellStyle name="20% - Accent6 4 8 4" xfId="2973"/>
    <cellStyle name="20% - Accent6 4 8 5" xfId="2974"/>
    <cellStyle name="20% - Accent6 4 8 6" xfId="2975"/>
    <cellStyle name="20% - Accent6 4 8 7" xfId="2976"/>
    <cellStyle name="20% - Accent6 4 8 8" xfId="2977"/>
    <cellStyle name="20% - Accent6 4 9" xfId="2978"/>
    <cellStyle name="20% - Accent6 4 9 2" xfId="2979"/>
    <cellStyle name="20% - Accent6 4 9 3" xfId="2980"/>
    <cellStyle name="20% - Accent6 4 9 4" xfId="2981"/>
    <cellStyle name="20% - Accent6 4 9 5" xfId="2982"/>
    <cellStyle name="20% - Accent6 4 9 6" xfId="2983"/>
    <cellStyle name="20% - Accent6 4 9 7" xfId="2984"/>
    <cellStyle name="20% - Accent6 4 9 8" xfId="2985"/>
    <cellStyle name="20% - Accent6 5" xfId="2986"/>
    <cellStyle name="20% - Accent6 5 10" xfId="2987"/>
    <cellStyle name="20% - Accent6 5 10 2" xfId="2988"/>
    <cellStyle name="20% - Accent6 5 10 3" xfId="2989"/>
    <cellStyle name="20% - Accent6 5 10 4" xfId="2990"/>
    <cellStyle name="20% - Accent6 5 10 5" xfId="2991"/>
    <cellStyle name="20% - Accent6 5 10 6" xfId="2992"/>
    <cellStyle name="20% - Accent6 5 10 7" xfId="2993"/>
    <cellStyle name="20% - Accent6 5 10 8" xfId="2994"/>
    <cellStyle name="20% - Accent6 5 11" xfId="2995"/>
    <cellStyle name="20% - Accent6 5 11 2" xfId="2996"/>
    <cellStyle name="20% - Accent6 5 11 3" xfId="2997"/>
    <cellStyle name="20% - Accent6 5 11 4" xfId="2998"/>
    <cellStyle name="20% - Accent6 5 11 5" xfId="2999"/>
    <cellStyle name="20% - Accent6 5 11 6" xfId="3000"/>
    <cellStyle name="20% - Accent6 5 11 7" xfId="3001"/>
    <cellStyle name="20% - Accent6 5 11 8" xfId="3002"/>
    <cellStyle name="20% - Accent6 5 12" xfId="3003"/>
    <cellStyle name="20% - Accent6 5 12 2" xfId="3004"/>
    <cellStyle name="20% - Accent6 5 12 3" xfId="3005"/>
    <cellStyle name="20% - Accent6 5 12 4" xfId="3006"/>
    <cellStyle name="20% - Accent6 5 12 5" xfId="3007"/>
    <cellStyle name="20% - Accent6 5 12 6" xfId="3008"/>
    <cellStyle name="20% - Accent6 5 12 7" xfId="3009"/>
    <cellStyle name="20% - Accent6 5 12 8" xfId="3010"/>
    <cellStyle name="20% - Accent6 5 13" xfId="3011"/>
    <cellStyle name="20% - Accent6 5 13 2" xfId="3012"/>
    <cellStyle name="20% - Accent6 5 13 3" xfId="3013"/>
    <cellStyle name="20% - Accent6 5 13 4" xfId="3014"/>
    <cellStyle name="20% - Accent6 5 13 5" xfId="3015"/>
    <cellStyle name="20% - Accent6 5 13 6" xfId="3016"/>
    <cellStyle name="20% - Accent6 5 13 7" xfId="3017"/>
    <cellStyle name="20% - Accent6 5 13 8" xfId="3018"/>
    <cellStyle name="20% - Accent6 5 14" xfId="3019"/>
    <cellStyle name="20% - Accent6 5 14 2" xfId="3020"/>
    <cellStyle name="20% - Accent6 5 14 3" xfId="3021"/>
    <cellStyle name="20% - Accent6 5 14 4" xfId="3022"/>
    <cellStyle name="20% - Accent6 5 14 5" xfId="3023"/>
    <cellStyle name="20% - Accent6 5 14 6" xfId="3024"/>
    <cellStyle name="20% - Accent6 5 14 7" xfId="3025"/>
    <cellStyle name="20% - Accent6 5 14 8" xfId="3026"/>
    <cellStyle name="20% - Accent6 5 15" xfId="3027"/>
    <cellStyle name="20% - Accent6 5 15 2" xfId="3028"/>
    <cellStyle name="20% - Accent6 5 15 3" xfId="3029"/>
    <cellStyle name="20% - Accent6 5 15 4" xfId="3030"/>
    <cellStyle name="20% - Accent6 5 15 5" xfId="3031"/>
    <cellStyle name="20% - Accent6 5 15 6" xfId="3032"/>
    <cellStyle name="20% - Accent6 5 15 7" xfId="3033"/>
    <cellStyle name="20% - Accent6 5 15 8" xfId="3034"/>
    <cellStyle name="20% - Accent6 5 16" xfId="3035"/>
    <cellStyle name="20% - Accent6 5 16 2" xfId="3036"/>
    <cellStyle name="20% - Accent6 5 16 3" xfId="3037"/>
    <cellStyle name="20% - Accent6 5 16 4" xfId="3038"/>
    <cellStyle name="20% - Accent6 5 16 5" xfId="3039"/>
    <cellStyle name="20% - Accent6 5 16 6" xfId="3040"/>
    <cellStyle name="20% - Accent6 5 16 7" xfId="3041"/>
    <cellStyle name="20% - Accent6 5 16 8" xfId="3042"/>
    <cellStyle name="20% - Accent6 5 17" xfId="3043"/>
    <cellStyle name="20% - Accent6 5 17 2" xfId="3044"/>
    <cellStyle name="20% - Accent6 5 17 3" xfId="3045"/>
    <cellStyle name="20% - Accent6 5 17 4" xfId="3046"/>
    <cellStyle name="20% - Accent6 5 17 5" xfId="3047"/>
    <cellStyle name="20% - Accent6 5 17 6" xfId="3048"/>
    <cellStyle name="20% - Accent6 5 17 7" xfId="3049"/>
    <cellStyle name="20% - Accent6 5 17 8" xfId="3050"/>
    <cellStyle name="20% - Accent6 5 18" xfId="3051"/>
    <cellStyle name="20% - Accent6 5 18 2" xfId="3052"/>
    <cellStyle name="20% - Accent6 5 18 3" xfId="3053"/>
    <cellStyle name="20% - Accent6 5 18 4" xfId="3054"/>
    <cellStyle name="20% - Accent6 5 18 5" xfId="3055"/>
    <cellStyle name="20% - Accent6 5 18 6" xfId="3056"/>
    <cellStyle name="20% - Accent6 5 18 7" xfId="3057"/>
    <cellStyle name="20% - Accent6 5 18 8" xfId="3058"/>
    <cellStyle name="20% - Accent6 5 19" xfId="3059"/>
    <cellStyle name="20% - Accent6 5 2" xfId="3060"/>
    <cellStyle name="20% - Accent6 5 2 2" xfId="3061"/>
    <cellStyle name="20% - Accent6 5 2 3" xfId="3062"/>
    <cellStyle name="20% - Accent6 5 2 4" xfId="3063"/>
    <cellStyle name="20% - Accent6 5 2 5" xfId="3064"/>
    <cellStyle name="20% - Accent6 5 2 6" xfId="3065"/>
    <cellStyle name="20% - Accent6 5 2 7" xfId="3066"/>
    <cellStyle name="20% - Accent6 5 2 8" xfId="3067"/>
    <cellStyle name="20% - Accent6 5 20" xfId="3068"/>
    <cellStyle name="20% - Accent6 5 21" xfId="3069"/>
    <cellStyle name="20% - Accent6 5 22" xfId="3070"/>
    <cellStyle name="20% - Accent6 5 23" xfId="3071"/>
    <cellStyle name="20% - Accent6 5 24" xfId="3072"/>
    <cellStyle name="20% - Accent6 5 25" xfId="3073"/>
    <cellStyle name="20% - Accent6 5 26" xfId="3074"/>
    <cellStyle name="20% - Accent6 5 27" xfId="3075"/>
    <cellStyle name="20% - Accent6 5 28" xfId="3076"/>
    <cellStyle name="20% - Accent6 5 29" xfId="3077"/>
    <cellStyle name="20% - Accent6 5 3" xfId="3078"/>
    <cellStyle name="20% - Accent6 5 3 2" xfId="3079"/>
    <cellStyle name="20% - Accent6 5 3 3" xfId="3080"/>
    <cellStyle name="20% - Accent6 5 3 4" xfId="3081"/>
    <cellStyle name="20% - Accent6 5 3 5" xfId="3082"/>
    <cellStyle name="20% - Accent6 5 3 6" xfId="3083"/>
    <cellStyle name="20% - Accent6 5 3 7" xfId="3084"/>
    <cellStyle name="20% - Accent6 5 3 8" xfId="3085"/>
    <cellStyle name="20% - Accent6 5 30" xfId="3086"/>
    <cellStyle name="20% - Accent6 5 31" xfId="3087"/>
    <cellStyle name="20% - Accent6 5 32" xfId="3088"/>
    <cellStyle name="20% - Accent6 5 33" xfId="3089"/>
    <cellStyle name="20% - Accent6 5 34" xfId="3090"/>
    <cellStyle name="20% - Accent6 5 35" xfId="3091"/>
    <cellStyle name="20% - Accent6 5 4" xfId="3092"/>
    <cellStyle name="20% - Accent6 5 4 2" xfId="3093"/>
    <cellStyle name="20% - Accent6 5 4 3" xfId="3094"/>
    <cellStyle name="20% - Accent6 5 4 4" xfId="3095"/>
    <cellStyle name="20% - Accent6 5 4 5" xfId="3096"/>
    <cellStyle name="20% - Accent6 5 4 6" xfId="3097"/>
    <cellStyle name="20% - Accent6 5 4 7" xfId="3098"/>
    <cellStyle name="20% - Accent6 5 4 8" xfId="3099"/>
    <cellStyle name="20% - Accent6 5 5" xfId="3100"/>
    <cellStyle name="20% - Accent6 5 5 2" xfId="3101"/>
    <cellStyle name="20% - Accent6 5 5 3" xfId="3102"/>
    <cellStyle name="20% - Accent6 5 5 4" xfId="3103"/>
    <cellStyle name="20% - Accent6 5 5 5" xfId="3104"/>
    <cellStyle name="20% - Accent6 5 5 6" xfId="3105"/>
    <cellStyle name="20% - Accent6 5 5 7" xfId="3106"/>
    <cellStyle name="20% - Accent6 5 5 8" xfId="3107"/>
    <cellStyle name="20% - Accent6 5 6" xfId="3108"/>
    <cellStyle name="20% - Accent6 5 6 2" xfId="3109"/>
    <cellStyle name="20% - Accent6 5 6 3" xfId="3110"/>
    <cellStyle name="20% - Accent6 5 6 4" xfId="3111"/>
    <cellStyle name="20% - Accent6 5 6 5" xfId="3112"/>
    <cellStyle name="20% - Accent6 5 6 6" xfId="3113"/>
    <cellStyle name="20% - Accent6 5 6 7" xfId="3114"/>
    <cellStyle name="20% - Accent6 5 6 8" xfId="3115"/>
    <cellStyle name="20% - Accent6 5 7" xfId="3116"/>
    <cellStyle name="20% - Accent6 5 7 2" xfId="3117"/>
    <cellStyle name="20% - Accent6 5 7 3" xfId="3118"/>
    <cellStyle name="20% - Accent6 5 7 4" xfId="3119"/>
    <cellStyle name="20% - Accent6 5 7 5" xfId="3120"/>
    <cellStyle name="20% - Accent6 5 7 6" xfId="3121"/>
    <cellStyle name="20% - Accent6 5 7 7" xfId="3122"/>
    <cellStyle name="20% - Accent6 5 7 8" xfId="3123"/>
    <cellStyle name="20% - Accent6 5 8" xfId="3124"/>
    <cellStyle name="20% - Accent6 5 8 2" xfId="3125"/>
    <cellStyle name="20% - Accent6 5 8 3" xfId="3126"/>
    <cellStyle name="20% - Accent6 5 8 4" xfId="3127"/>
    <cellStyle name="20% - Accent6 5 8 5" xfId="3128"/>
    <cellStyle name="20% - Accent6 5 8 6" xfId="3129"/>
    <cellStyle name="20% - Accent6 5 8 7" xfId="3130"/>
    <cellStyle name="20% - Accent6 5 8 8" xfId="3131"/>
    <cellStyle name="20% - Accent6 5 9" xfId="3132"/>
    <cellStyle name="20% - Accent6 5 9 2" xfId="3133"/>
    <cellStyle name="20% - Accent6 5 9 3" xfId="3134"/>
    <cellStyle name="20% - Accent6 5 9 4" xfId="3135"/>
    <cellStyle name="20% - Accent6 5 9 5" xfId="3136"/>
    <cellStyle name="20% - Accent6 5 9 6" xfId="3137"/>
    <cellStyle name="20% - Accent6 5 9 7" xfId="3138"/>
    <cellStyle name="20% - Accent6 5 9 8" xfId="3139"/>
    <cellStyle name="20% - Accent6 6" xfId="3140"/>
    <cellStyle name="40% - Accent1 2" xfId="3141"/>
    <cellStyle name="40% - Accent1 2 10" xfId="3142"/>
    <cellStyle name="40% - Accent1 2 10 2" xfId="3143"/>
    <cellStyle name="40% - Accent1 2 10 3" xfId="3144"/>
    <cellStyle name="40% - Accent1 2 10 4" xfId="3145"/>
    <cellStyle name="40% - Accent1 2 10 5" xfId="3146"/>
    <cellStyle name="40% - Accent1 2 10 6" xfId="3147"/>
    <cellStyle name="40% - Accent1 2 10 7" xfId="3148"/>
    <cellStyle name="40% - Accent1 2 10 8" xfId="3149"/>
    <cellStyle name="40% - Accent1 2 11" xfId="3150"/>
    <cellStyle name="40% - Accent1 2 11 2" xfId="3151"/>
    <cellStyle name="40% - Accent1 2 11 3" xfId="3152"/>
    <cellStyle name="40% - Accent1 2 11 4" xfId="3153"/>
    <cellStyle name="40% - Accent1 2 11 5" xfId="3154"/>
    <cellStyle name="40% - Accent1 2 11 6" xfId="3155"/>
    <cellStyle name="40% - Accent1 2 11 7" xfId="3156"/>
    <cellStyle name="40% - Accent1 2 11 8" xfId="3157"/>
    <cellStyle name="40% - Accent1 2 12" xfId="3158"/>
    <cellStyle name="40% - Accent1 2 12 2" xfId="3159"/>
    <cellStyle name="40% - Accent1 2 12 3" xfId="3160"/>
    <cellStyle name="40% - Accent1 2 12 4" xfId="3161"/>
    <cellStyle name="40% - Accent1 2 12 5" xfId="3162"/>
    <cellStyle name="40% - Accent1 2 12 6" xfId="3163"/>
    <cellStyle name="40% - Accent1 2 12 7" xfId="3164"/>
    <cellStyle name="40% - Accent1 2 12 8" xfId="3165"/>
    <cellStyle name="40% - Accent1 2 13" xfId="3166"/>
    <cellStyle name="40% - Accent1 2 13 2" xfId="3167"/>
    <cellStyle name="40% - Accent1 2 13 3" xfId="3168"/>
    <cellStyle name="40% - Accent1 2 13 4" xfId="3169"/>
    <cellStyle name="40% - Accent1 2 13 5" xfId="3170"/>
    <cellStyle name="40% - Accent1 2 13 6" xfId="3171"/>
    <cellStyle name="40% - Accent1 2 13 7" xfId="3172"/>
    <cellStyle name="40% - Accent1 2 13 8" xfId="3173"/>
    <cellStyle name="40% - Accent1 2 14" xfId="3174"/>
    <cellStyle name="40% - Accent1 2 14 2" xfId="3175"/>
    <cellStyle name="40% - Accent1 2 14 3" xfId="3176"/>
    <cellStyle name="40% - Accent1 2 14 4" xfId="3177"/>
    <cellStyle name="40% - Accent1 2 14 5" xfId="3178"/>
    <cellStyle name="40% - Accent1 2 14 6" xfId="3179"/>
    <cellStyle name="40% - Accent1 2 14 7" xfId="3180"/>
    <cellStyle name="40% - Accent1 2 14 8" xfId="3181"/>
    <cellStyle name="40% - Accent1 2 15" xfId="3182"/>
    <cellStyle name="40% - Accent1 2 15 2" xfId="3183"/>
    <cellStyle name="40% - Accent1 2 15 3" xfId="3184"/>
    <cellStyle name="40% - Accent1 2 15 4" xfId="3185"/>
    <cellStyle name="40% - Accent1 2 15 5" xfId="3186"/>
    <cellStyle name="40% - Accent1 2 15 6" xfId="3187"/>
    <cellStyle name="40% - Accent1 2 15 7" xfId="3188"/>
    <cellStyle name="40% - Accent1 2 15 8" xfId="3189"/>
    <cellStyle name="40% - Accent1 2 16" xfId="3190"/>
    <cellStyle name="40% - Accent1 2 16 2" xfId="3191"/>
    <cellStyle name="40% - Accent1 2 16 3" xfId="3192"/>
    <cellStyle name="40% - Accent1 2 16 4" xfId="3193"/>
    <cellStyle name="40% - Accent1 2 16 5" xfId="3194"/>
    <cellStyle name="40% - Accent1 2 16 6" xfId="3195"/>
    <cellStyle name="40% - Accent1 2 16 7" xfId="3196"/>
    <cellStyle name="40% - Accent1 2 16 8" xfId="3197"/>
    <cellStyle name="40% - Accent1 2 17" xfId="3198"/>
    <cellStyle name="40% - Accent1 2 17 2" xfId="3199"/>
    <cellStyle name="40% - Accent1 2 17 3" xfId="3200"/>
    <cellStyle name="40% - Accent1 2 17 4" xfId="3201"/>
    <cellStyle name="40% - Accent1 2 17 5" xfId="3202"/>
    <cellStyle name="40% - Accent1 2 17 6" xfId="3203"/>
    <cellStyle name="40% - Accent1 2 17 7" xfId="3204"/>
    <cellStyle name="40% - Accent1 2 17 8" xfId="3205"/>
    <cellStyle name="40% - Accent1 2 18" xfId="3206"/>
    <cellStyle name="40% - Accent1 2 18 2" xfId="3207"/>
    <cellStyle name="40% - Accent1 2 18 3" xfId="3208"/>
    <cellStyle name="40% - Accent1 2 18 4" xfId="3209"/>
    <cellStyle name="40% - Accent1 2 18 5" xfId="3210"/>
    <cellStyle name="40% - Accent1 2 18 6" xfId="3211"/>
    <cellStyle name="40% - Accent1 2 18 7" xfId="3212"/>
    <cellStyle name="40% - Accent1 2 18 8" xfId="3213"/>
    <cellStyle name="40% - Accent1 2 19" xfId="3214"/>
    <cellStyle name="40% - Accent1 2 2" xfId="3215"/>
    <cellStyle name="40% - Accent1 2 2 2" xfId="3216"/>
    <cellStyle name="40% - Accent1 2 2 3" xfId="3217"/>
    <cellStyle name="40% - Accent1 2 2 4" xfId="3218"/>
    <cellStyle name="40% - Accent1 2 2 5" xfId="3219"/>
    <cellStyle name="40% - Accent1 2 2 6" xfId="3220"/>
    <cellStyle name="40% - Accent1 2 2 7" xfId="3221"/>
    <cellStyle name="40% - Accent1 2 2 8" xfId="3222"/>
    <cellStyle name="40% - Accent1 2 20" xfId="3223"/>
    <cellStyle name="40% - Accent1 2 21" xfId="3224"/>
    <cellStyle name="40% - Accent1 2 22" xfId="3225"/>
    <cellStyle name="40% - Accent1 2 23" xfId="3226"/>
    <cellStyle name="40% - Accent1 2 24" xfId="3227"/>
    <cellStyle name="40% - Accent1 2 25" xfId="3228"/>
    <cellStyle name="40% - Accent1 2 26" xfId="3229"/>
    <cellStyle name="40% - Accent1 2 27" xfId="3230"/>
    <cellStyle name="40% - Accent1 2 28" xfId="3231"/>
    <cellStyle name="40% - Accent1 2 29" xfId="3232"/>
    <cellStyle name="40% - Accent1 2 3" xfId="3233"/>
    <cellStyle name="40% - Accent1 2 3 2" xfId="3234"/>
    <cellStyle name="40% - Accent1 2 3 3" xfId="3235"/>
    <cellStyle name="40% - Accent1 2 3 4" xfId="3236"/>
    <cellStyle name="40% - Accent1 2 3 5" xfId="3237"/>
    <cellStyle name="40% - Accent1 2 3 6" xfId="3238"/>
    <cellStyle name="40% - Accent1 2 3 7" xfId="3239"/>
    <cellStyle name="40% - Accent1 2 3 8" xfId="3240"/>
    <cellStyle name="40% - Accent1 2 30" xfId="3241"/>
    <cellStyle name="40% - Accent1 2 31" xfId="3242"/>
    <cellStyle name="40% - Accent1 2 32" xfId="3243"/>
    <cellStyle name="40% - Accent1 2 33" xfId="3244"/>
    <cellStyle name="40% - Accent1 2 34" xfId="3245"/>
    <cellStyle name="40% - Accent1 2 35" xfId="3246"/>
    <cellStyle name="40% - Accent1 2 36" xfId="3247"/>
    <cellStyle name="40% - Accent1 2 37" xfId="3248"/>
    <cellStyle name="40% - Accent1 2 38" xfId="3249"/>
    <cellStyle name="40% - Accent1 2 4" xfId="3250"/>
    <cellStyle name="40% - Accent1 2 4 2" xfId="3251"/>
    <cellStyle name="40% - Accent1 2 4 3" xfId="3252"/>
    <cellStyle name="40% - Accent1 2 4 4" xfId="3253"/>
    <cellStyle name="40% - Accent1 2 4 5" xfId="3254"/>
    <cellStyle name="40% - Accent1 2 4 6" xfId="3255"/>
    <cellStyle name="40% - Accent1 2 4 7" xfId="3256"/>
    <cellStyle name="40% - Accent1 2 4 8" xfId="3257"/>
    <cellStyle name="40% - Accent1 2 5" xfId="3258"/>
    <cellStyle name="40% - Accent1 2 5 2" xfId="3259"/>
    <cellStyle name="40% - Accent1 2 5 3" xfId="3260"/>
    <cellStyle name="40% - Accent1 2 5 4" xfId="3261"/>
    <cellStyle name="40% - Accent1 2 5 5" xfId="3262"/>
    <cellStyle name="40% - Accent1 2 5 6" xfId="3263"/>
    <cellStyle name="40% - Accent1 2 5 7" xfId="3264"/>
    <cellStyle name="40% - Accent1 2 5 8" xfId="3265"/>
    <cellStyle name="40% - Accent1 2 6" xfId="3266"/>
    <cellStyle name="40% - Accent1 2 6 2" xfId="3267"/>
    <cellStyle name="40% - Accent1 2 6 3" xfId="3268"/>
    <cellStyle name="40% - Accent1 2 6 4" xfId="3269"/>
    <cellStyle name="40% - Accent1 2 6 5" xfId="3270"/>
    <cellStyle name="40% - Accent1 2 6 6" xfId="3271"/>
    <cellStyle name="40% - Accent1 2 6 7" xfId="3272"/>
    <cellStyle name="40% - Accent1 2 6 8" xfId="3273"/>
    <cellStyle name="40% - Accent1 2 7" xfId="3274"/>
    <cellStyle name="40% - Accent1 2 7 2" xfId="3275"/>
    <cellStyle name="40% - Accent1 2 7 3" xfId="3276"/>
    <cellStyle name="40% - Accent1 2 7 4" xfId="3277"/>
    <cellStyle name="40% - Accent1 2 7 5" xfId="3278"/>
    <cellStyle name="40% - Accent1 2 7 6" xfId="3279"/>
    <cellStyle name="40% - Accent1 2 7 7" xfId="3280"/>
    <cellStyle name="40% - Accent1 2 7 8" xfId="3281"/>
    <cellStyle name="40% - Accent1 2 8" xfId="3282"/>
    <cellStyle name="40% - Accent1 2 8 2" xfId="3283"/>
    <cellStyle name="40% - Accent1 2 8 3" xfId="3284"/>
    <cellStyle name="40% - Accent1 2 8 4" xfId="3285"/>
    <cellStyle name="40% - Accent1 2 8 5" xfId="3286"/>
    <cellStyle name="40% - Accent1 2 8 6" xfId="3287"/>
    <cellStyle name="40% - Accent1 2 8 7" xfId="3288"/>
    <cellStyle name="40% - Accent1 2 8 8" xfId="3289"/>
    <cellStyle name="40% - Accent1 2 9" xfId="3290"/>
    <cellStyle name="40% - Accent1 2 9 2" xfId="3291"/>
    <cellStyle name="40% - Accent1 2 9 3" xfId="3292"/>
    <cellStyle name="40% - Accent1 2 9 4" xfId="3293"/>
    <cellStyle name="40% - Accent1 2 9 5" xfId="3294"/>
    <cellStyle name="40% - Accent1 2 9 6" xfId="3295"/>
    <cellStyle name="40% - Accent1 2 9 7" xfId="3296"/>
    <cellStyle name="40% - Accent1 2 9 8" xfId="3297"/>
    <cellStyle name="40% - Accent1 3" xfId="3298"/>
    <cellStyle name="40% - Accent1 3 10" xfId="3299"/>
    <cellStyle name="40% - Accent1 3 10 2" xfId="3300"/>
    <cellStyle name="40% - Accent1 3 10 3" xfId="3301"/>
    <cellStyle name="40% - Accent1 3 10 4" xfId="3302"/>
    <cellStyle name="40% - Accent1 3 10 5" xfId="3303"/>
    <cellStyle name="40% - Accent1 3 10 6" xfId="3304"/>
    <cellStyle name="40% - Accent1 3 10 7" xfId="3305"/>
    <cellStyle name="40% - Accent1 3 10 8" xfId="3306"/>
    <cellStyle name="40% - Accent1 3 11" xfId="3307"/>
    <cellStyle name="40% - Accent1 3 11 2" xfId="3308"/>
    <cellStyle name="40% - Accent1 3 11 3" xfId="3309"/>
    <cellStyle name="40% - Accent1 3 11 4" xfId="3310"/>
    <cellStyle name="40% - Accent1 3 11 5" xfId="3311"/>
    <cellStyle name="40% - Accent1 3 11 6" xfId="3312"/>
    <cellStyle name="40% - Accent1 3 11 7" xfId="3313"/>
    <cellStyle name="40% - Accent1 3 11 8" xfId="3314"/>
    <cellStyle name="40% - Accent1 3 12" xfId="3315"/>
    <cellStyle name="40% - Accent1 3 12 2" xfId="3316"/>
    <cellStyle name="40% - Accent1 3 12 3" xfId="3317"/>
    <cellStyle name="40% - Accent1 3 12 4" xfId="3318"/>
    <cellStyle name="40% - Accent1 3 12 5" xfId="3319"/>
    <cellStyle name="40% - Accent1 3 12 6" xfId="3320"/>
    <cellStyle name="40% - Accent1 3 12 7" xfId="3321"/>
    <cellStyle name="40% - Accent1 3 12 8" xfId="3322"/>
    <cellStyle name="40% - Accent1 3 13" xfId="3323"/>
    <cellStyle name="40% - Accent1 3 13 2" xfId="3324"/>
    <cellStyle name="40% - Accent1 3 13 3" xfId="3325"/>
    <cellStyle name="40% - Accent1 3 13 4" xfId="3326"/>
    <cellStyle name="40% - Accent1 3 13 5" xfId="3327"/>
    <cellStyle name="40% - Accent1 3 13 6" xfId="3328"/>
    <cellStyle name="40% - Accent1 3 13 7" xfId="3329"/>
    <cellStyle name="40% - Accent1 3 13 8" xfId="3330"/>
    <cellStyle name="40% - Accent1 3 14" xfId="3331"/>
    <cellStyle name="40% - Accent1 3 14 2" xfId="3332"/>
    <cellStyle name="40% - Accent1 3 14 3" xfId="3333"/>
    <cellStyle name="40% - Accent1 3 14 4" xfId="3334"/>
    <cellStyle name="40% - Accent1 3 14 5" xfId="3335"/>
    <cellStyle name="40% - Accent1 3 14 6" xfId="3336"/>
    <cellStyle name="40% - Accent1 3 14 7" xfId="3337"/>
    <cellStyle name="40% - Accent1 3 14 8" xfId="3338"/>
    <cellStyle name="40% - Accent1 3 15" xfId="3339"/>
    <cellStyle name="40% - Accent1 3 15 2" xfId="3340"/>
    <cellStyle name="40% - Accent1 3 15 3" xfId="3341"/>
    <cellStyle name="40% - Accent1 3 15 4" xfId="3342"/>
    <cellStyle name="40% - Accent1 3 15 5" xfId="3343"/>
    <cellStyle name="40% - Accent1 3 15 6" xfId="3344"/>
    <cellStyle name="40% - Accent1 3 15 7" xfId="3345"/>
    <cellStyle name="40% - Accent1 3 15 8" xfId="3346"/>
    <cellStyle name="40% - Accent1 3 16" xfId="3347"/>
    <cellStyle name="40% - Accent1 3 16 2" xfId="3348"/>
    <cellStyle name="40% - Accent1 3 16 3" xfId="3349"/>
    <cellStyle name="40% - Accent1 3 16 4" xfId="3350"/>
    <cellStyle name="40% - Accent1 3 16 5" xfId="3351"/>
    <cellStyle name="40% - Accent1 3 16 6" xfId="3352"/>
    <cellStyle name="40% - Accent1 3 16 7" xfId="3353"/>
    <cellStyle name="40% - Accent1 3 16 8" xfId="3354"/>
    <cellStyle name="40% - Accent1 3 17" xfId="3355"/>
    <cellStyle name="40% - Accent1 3 17 2" xfId="3356"/>
    <cellStyle name="40% - Accent1 3 17 3" xfId="3357"/>
    <cellStyle name="40% - Accent1 3 17 4" xfId="3358"/>
    <cellStyle name="40% - Accent1 3 17 5" xfId="3359"/>
    <cellStyle name="40% - Accent1 3 17 6" xfId="3360"/>
    <cellStyle name="40% - Accent1 3 17 7" xfId="3361"/>
    <cellStyle name="40% - Accent1 3 17 8" xfId="3362"/>
    <cellStyle name="40% - Accent1 3 18" xfId="3363"/>
    <cellStyle name="40% - Accent1 3 18 2" xfId="3364"/>
    <cellStyle name="40% - Accent1 3 18 3" xfId="3365"/>
    <cellStyle name="40% - Accent1 3 18 4" xfId="3366"/>
    <cellStyle name="40% - Accent1 3 18 5" xfId="3367"/>
    <cellStyle name="40% - Accent1 3 18 6" xfId="3368"/>
    <cellStyle name="40% - Accent1 3 18 7" xfId="3369"/>
    <cellStyle name="40% - Accent1 3 18 8" xfId="3370"/>
    <cellStyle name="40% - Accent1 3 19" xfId="3371"/>
    <cellStyle name="40% - Accent1 3 2" xfId="3372"/>
    <cellStyle name="40% - Accent1 3 2 2" xfId="3373"/>
    <cellStyle name="40% - Accent1 3 2 3" xfId="3374"/>
    <cellStyle name="40% - Accent1 3 2 4" xfId="3375"/>
    <cellStyle name="40% - Accent1 3 2 5" xfId="3376"/>
    <cellStyle name="40% - Accent1 3 2 6" xfId="3377"/>
    <cellStyle name="40% - Accent1 3 2 7" xfId="3378"/>
    <cellStyle name="40% - Accent1 3 2 8" xfId="3379"/>
    <cellStyle name="40% - Accent1 3 20" xfId="3380"/>
    <cellStyle name="40% - Accent1 3 21" xfId="3381"/>
    <cellStyle name="40% - Accent1 3 22" xfId="3382"/>
    <cellStyle name="40% - Accent1 3 23" xfId="3383"/>
    <cellStyle name="40% - Accent1 3 24" xfId="3384"/>
    <cellStyle name="40% - Accent1 3 25" xfId="3385"/>
    <cellStyle name="40% - Accent1 3 26" xfId="3386"/>
    <cellStyle name="40% - Accent1 3 27" xfId="3387"/>
    <cellStyle name="40% - Accent1 3 28" xfId="3388"/>
    <cellStyle name="40% - Accent1 3 29" xfId="3389"/>
    <cellStyle name="40% - Accent1 3 3" xfId="3390"/>
    <cellStyle name="40% - Accent1 3 3 2" xfId="3391"/>
    <cellStyle name="40% - Accent1 3 3 3" xfId="3392"/>
    <cellStyle name="40% - Accent1 3 3 4" xfId="3393"/>
    <cellStyle name="40% - Accent1 3 3 5" xfId="3394"/>
    <cellStyle name="40% - Accent1 3 3 6" xfId="3395"/>
    <cellStyle name="40% - Accent1 3 3 7" xfId="3396"/>
    <cellStyle name="40% - Accent1 3 3 8" xfId="3397"/>
    <cellStyle name="40% - Accent1 3 30" xfId="3398"/>
    <cellStyle name="40% - Accent1 3 31" xfId="3399"/>
    <cellStyle name="40% - Accent1 3 32" xfId="3400"/>
    <cellStyle name="40% - Accent1 3 33" xfId="3401"/>
    <cellStyle name="40% - Accent1 3 34" xfId="3402"/>
    <cellStyle name="40% - Accent1 3 35" xfId="3403"/>
    <cellStyle name="40% - Accent1 3 4" xfId="3404"/>
    <cellStyle name="40% - Accent1 3 4 2" xfId="3405"/>
    <cellStyle name="40% - Accent1 3 4 3" xfId="3406"/>
    <cellStyle name="40% - Accent1 3 4 4" xfId="3407"/>
    <cellStyle name="40% - Accent1 3 4 5" xfId="3408"/>
    <cellStyle name="40% - Accent1 3 4 6" xfId="3409"/>
    <cellStyle name="40% - Accent1 3 4 7" xfId="3410"/>
    <cellStyle name="40% - Accent1 3 4 8" xfId="3411"/>
    <cellStyle name="40% - Accent1 3 5" xfId="3412"/>
    <cellStyle name="40% - Accent1 3 5 2" xfId="3413"/>
    <cellStyle name="40% - Accent1 3 5 3" xfId="3414"/>
    <cellStyle name="40% - Accent1 3 5 4" xfId="3415"/>
    <cellStyle name="40% - Accent1 3 5 5" xfId="3416"/>
    <cellStyle name="40% - Accent1 3 5 6" xfId="3417"/>
    <cellStyle name="40% - Accent1 3 5 7" xfId="3418"/>
    <cellStyle name="40% - Accent1 3 5 8" xfId="3419"/>
    <cellStyle name="40% - Accent1 3 6" xfId="3420"/>
    <cellStyle name="40% - Accent1 3 6 2" xfId="3421"/>
    <cellStyle name="40% - Accent1 3 6 3" xfId="3422"/>
    <cellStyle name="40% - Accent1 3 6 4" xfId="3423"/>
    <cellStyle name="40% - Accent1 3 6 5" xfId="3424"/>
    <cellStyle name="40% - Accent1 3 6 6" xfId="3425"/>
    <cellStyle name="40% - Accent1 3 6 7" xfId="3426"/>
    <cellStyle name="40% - Accent1 3 6 8" xfId="3427"/>
    <cellStyle name="40% - Accent1 3 7" xfId="3428"/>
    <cellStyle name="40% - Accent1 3 7 2" xfId="3429"/>
    <cellStyle name="40% - Accent1 3 7 3" xfId="3430"/>
    <cellStyle name="40% - Accent1 3 7 4" xfId="3431"/>
    <cellStyle name="40% - Accent1 3 7 5" xfId="3432"/>
    <cellStyle name="40% - Accent1 3 7 6" xfId="3433"/>
    <cellStyle name="40% - Accent1 3 7 7" xfId="3434"/>
    <cellStyle name="40% - Accent1 3 7 8" xfId="3435"/>
    <cellStyle name="40% - Accent1 3 8" xfId="3436"/>
    <cellStyle name="40% - Accent1 3 8 2" xfId="3437"/>
    <cellStyle name="40% - Accent1 3 8 3" xfId="3438"/>
    <cellStyle name="40% - Accent1 3 8 4" xfId="3439"/>
    <cellStyle name="40% - Accent1 3 8 5" xfId="3440"/>
    <cellStyle name="40% - Accent1 3 8 6" xfId="3441"/>
    <cellStyle name="40% - Accent1 3 8 7" xfId="3442"/>
    <cellStyle name="40% - Accent1 3 8 8" xfId="3443"/>
    <cellStyle name="40% - Accent1 3 9" xfId="3444"/>
    <cellStyle name="40% - Accent1 3 9 2" xfId="3445"/>
    <cellStyle name="40% - Accent1 3 9 3" xfId="3446"/>
    <cellStyle name="40% - Accent1 3 9 4" xfId="3447"/>
    <cellStyle name="40% - Accent1 3 9 5" xfId="3448"/>
    <cellStyle name="40% - Accent1 3 9 6" xfId="3449"/>
    <cellStyle name="40% - Accent1 3 9 7" xfId="3450"/>
    <cellStyle name="40% - Accent1 3 9 8" xfId="3451"/>
    <cellStyle name="40% - Accent1 4" xfId="3452"/>
    <cellStyle name="40% - Accent1 4 10" xfId="3453"/>
    <cellStyle name="40% - Accent1 4 10 2" xfId="3454"/>
    <cellStyle name="40% - Accent1 4 10 3" xfId="3455"/>
    <cellStyle name="40% - Accent1 4 10 4" xfId="3456"/>
    <cellStyle name="40% - Accent1 4 10 5" xfId="3457"/>
    <cellStyle name="40% - Accent1 4 10 6" xfId="3458"/>
    <cellStyle name="40% - Accent1 4 10 7" xfId="3459"/>
    <cellStyle name="40% - Accent1 4 10 8" xfId="3460"/>
    <cellStyle name="40% - Accent1 4 11" xfId="3461"/>
    <cellStyle name="40% - Accent1 4 11 2" xfId="3462"/>
    <cellStyle name="40% - Accent1 4 11 3" xfId="3463"/>
    <cellStyle name="40% - Accent1 4 11 4" xfId="3464"/>
    <cellStyle name="40% - Accent1 4 11 5" xfId="3465"/>
    <cellStyle name="40% - Accent1 4 11 6" xfId="3466"/>
    <cellStyle name="40% - Accent1 4 11 7" xfId="3467"/>
    <cellStyle name="40% - Accent1 4 11 8" xfId="3468"/>
    <cellStyle name="40% - Accent1 4 12" xfId="3469"/>
    <cellStyle name="40% - Accent1 4 12 2" xfId="3470"/>
    <cellStyle name="40% - Accent1 4 12 3" xfId="3471"/>
    <cellStyle name="40% - Accent1 4 12 4" xfId="3472"/>
    <cellStyle name="40% - Accent1 4 12 5" xfId="3473"/>
    <cellStyle name="40% - Accent1 4 12 6" xfId="3474"/>
    <cellStyle name="40% - Accent1 4 12 7" xfId="3475"/>
    <cellStyle name="40% - Accent1 4 12 8" xfId="3476"/>
    <cellStyle name="40% - Accent1 4 13" xfId="3477"/>
    <cellStyle name="40% - Accent1 4 13 2" xfId="3478"/>
    <cellStyle name="40% - Accent1 4 13 3" xfId="3479"/>
    <cellStyle name="40% - Accent1 4 13 4" xfId="3480"/>
    <cellStyle name="40% - Accent1 4 13 5" xfId="3481"/>
    <cellStyle name="40% - Accent1 4 13 6" xfId="3482"/>
    <cellStyle name="40% - Accent1 4 13 7" xfId="3483"/>
    <cellStyle name="40% - Accent1 4 13 8" xfId="3484"/>
    <cellStyle name="40% - Accent1 4 14" xfId="3485"/>
    <cellStyle name="40% - Accent1 4 14 2" xfId="3486"/>
    <cellStyle name="40% - Accent1 4 14 3" xfId="3487"/>
    <cellStyle name="40% - Accent1 4 14 4" xfId="3488"/>
    <cellStyle name="40% - Accent1 4 14 5" xfId="3489"/>
    <cellStyle name="40% - Accent1 4 14 6" xfId="3490"/>
    <cellStyle name="40% - Accent1 4 14 7" xfId="3491"/>
    <cellStyle name="40% - Accent1 4 14 8" xfId="3492"/>
    <cellStyle name="40% - Accent1 4 15" xfId="3493"/>
    <cellStyle name="40% - Accent1 4 15 2" xfId="3494"/>
    <cellStyle name="40% - Accent1 4 15 3" xfId="3495"/>
    <cellStyle name="40% - Accent1 4 15 4" xfId="3496"/>
    <cellStyle name="40% - Accent1 4 15 5" xfId="3497"/>
    <cellStyle name="40% - Accent1 4 15 6" xfId="3498"/>
    <cellStyle name="40% - Accent1 4 15 7" xfId="3499"/>
    <cellStyle name="40% - Accent1 4 15 8" xfId="3500"/>
    <cellStyle name="40% - Accent1 4 16" xfId="3501"/>
    <cellStyle name="40% - Accent1 4 16 2" xfId="3502"/>
    <cellStyle name="40% - Accent1 4 16 3" xfId="3503"/>
    <cellStyle name="40% - Accent1 4 16 4" xfId="3504"/>
    <cellStyle name="40% - Accent1 4 16 5" xfId="3505"/>
    <cellStyle name="40% - Accent1 4 16 6" xfId="3506"/>
    <cellStyle name="40% - Accent1 4 16 7" xfId="3507"/>
    <cellStyle name="40% - Accent1 4 16 8" xfId="3508"/>
    <cellStyle name="40% - Accent1 4 17" xfId="3509"/>
    <cellStyle name="40% - Accent1 4 17 2" xfId="3510"/>
    <cellStyle name="40% - Accent1 4 17 3" xfId="3511"/>
    <cellStyle name="40% - Accent1 4 17 4" xfId="3512"/>
    <cellStyle name="40% - Accent1 4 17 5" xfId="3513"/>
    <cellStyle name="40% - Accent1 4 17 6" xfId="3514"/>
    <cellStyle name="40% - Accent1 4 17 7" xfId="3515"/>
    <cellStyle name="40% - Accent1 4 17 8" xfId="3516"/>
    <cellStyle name="40% - Accent1 4 18" xfId="3517"/>
    <cellStyle name="40% - Accent1 4 18 2" xfId="3518"/>
    <cellStyle name="40% - Accent1 4 18 3" xfId="3519"/>
    <cellStyle name="40% - Accent1 4 18 4" xfId="3520"/>
    <cellStyle name="40% - Accent1 4 18 5" xfId="3521"/>
    <cellStyle name="40% - Accent1 4 18 6" xfId="3522"/>
    <cellStyle name="40% - Accent1 4 18 7" xfId="3523"/>
    <cellStyle name="40% - Accent1 4 18 8" xfId="3524"/>
    <cellStyle name="40% - Accent1 4 19" xfId="3525"/>
    <cellStyle name="40% - Accent1 4 2" xfId="3526"/>
    <cellStyle name="40% - Accent1 4 2 2" xfId="3527"/>
    <cellStyle name="40% - Accent1 4 2 3" xfId="3528"/>
    <cellStyle name="40% - Accent1 4 2 4" xfId="3529"/>
    <cellStyle name="40% - Accent1 4 2 5" xfId="3530"/>
    <cellStyle name="40% - Accent1 4 2 6" xfId="3531"/>
    <cellStyle name="40% - Accent1 4 2 7" xfId="3532"/>
    <cellStyle name="40% - Accent1 4 2 8" xfId="3533"/>
    <cellStyle name="40% - Accent1 4 20" xfId="3534"/>
    <cellStyle name="40% - Accent1 4 21" xfId="3535"/>
    <cellStyle name="40% - Accent1 4 22" xfId="3536"/>
    <cellStyle name="40% - Accent1 4 23" xfId="3537"/>
    <cellStyle name="40% - Accent1 4 24" xfId="3538"/>
    <cellStyle name="40% - Accent1 4 25" xfId="3539"/>
    <cellStyle name="40% - Accent1 4 26" xfId="3540"/>
    <cellStyle name="40% - Accent1 4 27" xfId="3541"/>
    <cellStyle name="40% - Accent1 4 28" xfId="3542"/>
    <cellStyle name="40% - Accent1 4 29" xfId="3543"/>
    <cellStyle name="40% - Accent1 4 3" xfId="3544"/>
    <cellStyle name="40% - Accent1 4 3 2" xfId="3545"/>
    <cellStyle name="40% - Accent1 4 3 3" xfId="3546"/>
    <cellStyle name="40% - Accent1 4 3 4" xfId="3547"/>
    <cellStyle name="40% - Accent1 4 3 5" xfId="3548"/>
    <cellStyle name="40% - Accent1 4 3 6" xfId="3549"/>
    <cellStyle name="40% - Accent1 4 3 7" xfId="3550"/>
    <cellStyle name="40% - Accent1 4 3 8" xfId="3551"/>
    <cellStyle name="40% - Accent1 4 30" xfId="3552"/>
    <cellStyle name="40% - Accent1 4 31" xfId="3553"/>
    <cellStyle name="40% - Accent1 4 32" xfId="3554"/>
    <cellStyle name="40% - Accent1 4 33" xfId="3555"/>
    <cellStyle name="40% - Accent1 4 34" xfId="3556"/>
    <cellStyle name="40% - Accent1 4 35" xfId="3557"/>
    <cellStyle name="40% - Accent1 4 4" xfId="3558"/>
    <cellStyle name="40% - Accent1 4 4 2" xfId="3559"/>
    <cellStyle name="40% - Accent1 4 4 3" xfId="3560"/>
    <cellStyle name="40% - Accent1 4 4 4" xfId="3561"/>
    <cellStyle name="40% - Accent1 4 4 5" xfId="3562"/>
    <cellStyle name="40% - Accent1 4 4 6" xfId="3563"/>
    <cellStyle name="40% - Accent1 4 4 7" xfId="3564"/>
    <cellStyle name="40% - Accent1 4 4 8" xfId="3565"/>
    <cellStyle name="40% - Accent1 4 5" xfId="3566"/>
    <cellStyle name="40% - Accent1 4 5 2" xfId="3567"/>
    <cellStyle name="40% - Accent1 4 5 3" xfId="3568"/>
    <cellStyle name="40% - Accent1 4 5 4" xfId="3569"/>
    <cellStyle name="40% - Accent1 4 5 5" xfId="3570"/>
    <cellStyle name="40% - Accent1 4 5 6" xfId="3571"/>
    <cellStyle name="40% - Accent1 4 5 7" xfId="3572"/>
    <cellStyle name="40% - Accent1 4 5 8" xfId="3573"/>
    <cellStyle name="40% - Accent1 4 6" xfId="3574"/>
    <cellStyle name="40% - Accent1 4 6 2" xfId="3575"/>
    <cellStyle name="40% - Accent1 4 6 3" xfId="3576"/>
    <cellStyle name="40% - Accent1 4 6 4" xfId="3577"/>
    <cellStyle name="40% - Accent1 4 6 5" xfId="3578"/>
    <cellStyle name="40% - Accent1 4 6 6" xfId="3579"/>
    <cellStyle name="40% - Accent1 4 6 7" xfId="3580"/>
    <cellStyle name="40% - Accent1 4 6 8" xfId="3581"/>
    <cellStyle name="40% - Accent1 4 7" xfId="3582"/>
    <cellStyle name="40% - Accent1 4 7 2" xfId="3583"/>
    <cellStyle name="40% - Accent1 4 7 3" xfId="3584"/>
    <cellStyle name="40% - Accent1 4 7 4" xfId="3585"/>
    <cellStyle name="40% - Accent1 4 7 5" xfId="3586"/>
    <cellStyle name="40% - Accent1 4 7 6" xfId="3587"/>
    <cellStyle name="40% - Accent1 4 7 7" xfId="3588"/>
    <cellStyle name="40% - Accent1 4 7 8" xfId="3589"/>
    <cellStyle name="40% - Accent1 4 8" xfId="3590"/>
    <cellStyle name="40% - Accent1 4 8 2" xfId="3591"/>
    <cellStyle name="40% - Accent1 4 8 3" xfId="3592"/>
    <cellStyle name="40% - Accent1 4 8 4" xfId="3593"/>
    <cellStyle name="40% - Accent1 4 8 5" xfId="3594"/>
    <cellStyle name="40% - Accent1 4 8 6" xfId="3595"/>
    <cellStyle name="40% - Accent1 4 8 7" xfId="3596"/>
    <cellStyle name="40% - Accent1 4 8 8" xfId="3597"/>
    <cellStyle name="40% - Accent1 4 9" xfId="3598"/>
    <cellStyle name="40% - Accent1 4 9 2" xfId="3599"/>
    <cellStyle name="40% - Accent1 4 9 3" xfId="3600"/>
    <cellStyle name="40% - Accent1 4 9 4" xfId="3601"/>
    <cellStyle name="40% - Accent1 4 9 5" xfId="3602"/>
    <cellStyle name="40% - Accent1 4 9 6" xfId="3603"/>
    <cellStyle name="40% - Accent1 4 9 7" xfId="3604"/>
    <cellStyle name="40% - Accent1 4 9 8" xfId="3605"/>
    <cellStyle name="40% - Accent1 5" xfId="3606"/>
    <cellStyle name="40% - Accent1 5 10" xfId="3607"/>
    <cellStyle name="40% - Accent1 5 10 2" xfId="3608"/>
    <cellStyle name="40% - Accent1 5 10 3" xfId="3609"/>
    <cellStyle name="40% - Accent1 5 10 4" xfId="3610"/>
    <cellStyle name="40% - Accent1 5 10 5" xfId="3611"/>
    <cellStyle name="40% - Accent1 5 10 6" xfId="3612"/>
    <cellStyle name="40% - Accent1 5 10 7" xfId="3613"/>
    <cellStyle name="40% - Accent1 5 10 8" xfId="3614"/>
    <cellStyle name="40% - Accent1 5 11" xfId="3615"/>
    <cellStyle name="40% - Accent1 5 11 2" xfId="3616"/>
    <cellStyle name="40% - Accent1 5 11 3" xfId="3617"/>
    <cellStyle name="40% - Accent1 5 11 4" xfId="3618"/>
    <cellStyle name="40% - Accent1 5 11 5" xfId="3619"/>
    <cellStyle name="40% - Accent1 5 11 6" xfId="3620"/>
    <cellStyle name="40% - Accent1 5 11 7" xfId="3621"/>
    <cellStyle name="40% - Accent1 5 11 8" xfId="3622"/>
    <cellStyle name="40% - Accent1 5 12" xfId="3623"/>
    <cellStyle name="40% - Accent1 5 12 2" xfId="3624"/>
    <cellStyle name="40% - Accent1 5 12 3" xfId="3625"/>
    <cellStyle name="40% - Accent1 5 12 4" xfId="3626"/>
    <cellStyle name="40% - Accent1 5 12 5" xfId="3627"/>
    <cellStyle name="40% - Accent1 5 12 6" xfId="3628"/>
    <cellStyle name="40% - Accent1 5 12 7" xfId="3629"/>
    <cellStyle name="40% - Accent1 5 12 8" xfId="3630"/>
    <cellStyle name="40% - Accent1 5 13" xfId="3631"/>
    <cellStyle name="40% - Accent1 5 13 2" xfId="3632"/>
    <cellStyle name="40% - Accent1 5 13 3" xfId="3633"/>
    <cellStyle name="40% - Accent1 5 13 4" xfId="3634"/>
    <cellStyle name="40% - Accent1 5 13 5" xfId="3635"/>
    <cellStyle name="40% - Accent1 5 13 6" xfId="3636"/>
    <cellStyle name="40% - Accent1 5 13 7" xfId="3637"/>
    <cellStyle name="40% - Accent1 5 13 8" xfId="3638"/>
    <cellStyle name="40% - Accent1 5 14" xfId="3639"/>
    <cellStyle name="40% - Accent1 5 14 2" xfId="3640"/>
    <cellStyle name="40% - Accent1 5 14 3" xfId="3641"/>
    <cellStyle name="40% - Accent1 5 14 4" xfId="3642"/>
    <cellStyle name="40% - Accent1 5 14 5" xfId="3643"/>
    <cellStyle name="40% - Accent1 5 14 6" xfId="3644"/>
    <cellStyle name="40% - Accent1 5 14 7" xfId="3645"/>
    <cellStyle name="40% - Accent1 5 14 8" xfId="3646"/>
    <cellStyle name="40% - Accent1 5 15" xfId="3647"/>
    <cellStyle name="40% - Accent1 5 15 2" xfId="3648"/>
    <cellStyle name="40% - Accent1 5 15 3" xfId="3649"/>
    <cellStyle name="40% - Accent1 5 15 4" xfId="3650"/>
    <cellStyle name="40% - Accent1 5 15 5" xfId="3651"/>
    <cellStyle name="40% - Accent1 5 15 6" xfId="3652"/>
    <cellStyle name="40% - Accent1 5 15 7" xfId="3653"/>
    <cellStyle name="40% - Accent1 5 15 8" xfId="3654"/>
    <cellStyle name="40% - Accent1 5 16" xfId="3655"/>
    <cellStyle name="40% - Accent1 5 16 2" xfId="3656"/>
    <cellStyle name="40% - Accent1 5 16 3" xfId="3657"/>
    <cellStyle name="40% - Accent1 5 16 4" xfId="3658"/>
    <cellStyle name="40% - Accent1 5 16 5" xfId="3659"/>
    <cellStyle name="40% - Accent1 5 16 6" xfId="3660"/>
    <cellStyle name="40% - Accent1 5 16 7" xfId="3661"/>
    <cellStyle name="40% - Accent1 5 16 8" xfId="3662"/>
    <cellStyle name="40% - Accent1 5 17" xfId="3663"/>
    <cellStyle name="40% - Accent1 5 17 2" xfId="3664"/>
    <cellStyle name="40% - Accent1 5 17 3" xfId="3665"/>
    <cellStyle name="40% - Accent1 5 17 4" xfId="3666"/>
    <cellStyle name="40% - Accent1 5 17 5" xfId="3667"/>
    <cellStyle name="40% - Accent1 5 17 6" xfId="3668"/>
    <cellStyle name="40% - Accent1 5 17 7" xfId="3669"/>
    <cellStyle name="40% - Accent1 5 17 8" xfId="3670"/>
    <cellStyle name="40% - Accent1 5 18" xfId="3671"/>
    <cellStyle name="40% - Accent1 5 18 2" xfId="3672"/>
    <cellStyle name="40% - Accent1 5 18 3" xfId="3673"/>
    <cellStyle name="40% - Accent1 5 18 4" xfId="3674"/>
    <cellStyle name="40% - Accent1 5 18 5" xfId="3675"/>
    <cellStyle name="40% - Accent1 5 18 6" xfId="3676"/>
    <cellStyle name="40% - Accent1 5 18 7" xfId="3677"/>
    <cellStyle name="40% - Accent1 5 18 8" xfId="3678"/>
    <cellStyle name="40% - Accent1 5 19" xfId="3679"/>
    <cellStyle name="40% - Accent1 5 2" xfId="3680"/>
    <cellStyle name="40% - Accent1 5 2 2" xfId="3681"/>
    <cellStyle name="40% - Accent1 5 2 3" xfId="3682"/>
    <cellStyle name="40% - Accent1 5 2 4" xfId="3683"/>
    <cellStyle name="40% - Accent1 5 2 5" xfId="3684"/>
    <cellStyle name="40% - Accent1 5 2 6" xfId="3685"/>
    <cellStyle name="40% - Accent1 5 2 7" xfId="3686"/>
    <cellStyle name="40% - Accent1 5 2 8" xfId="3687"/>
    <cellStyle name="40% - Accent1 5 20" xfId="3688"/>
    <cellStyle name="40% - Accent1 5 21" xfId="3689"/>
    <cellStyle name="40% - Accent1 5 22" xfId="3690"/>
    <cellStyle name="40% - Accent1 5 23" xfId="3691"/>
    <cellStyle name="40% - Accent1 5 24" xfId="3692"/>
    <cellStyle name="40% - Accent1 5 25" xfId="3693"/>
    <cellStyle name="40% - Accent1 5 26" xfId="3694"/>
    <cellStyle name="40% - Accent1 5 27" xfId="3695"/>
    <cellStyle name="40% - Accent1 5 28" xfId="3696"/>
    <cellStyle name="40% - Accent1 5 29" xfId="3697"/>
    <cellStyle name="40% - Accent1 5 3" xfId="3698"/>
    <cellStyle name="40% - Accent1 5 3 2" xfId="3699"/>
    <cellStyle name="40% - Accent1 5 3 3" xfId="3700"/>
    <cellStyle name="40% - Accent1 5 3 4" xfId="3701"/>
    <cellStyle name="40% - Accent1 5 3 5" xfId="3702"/>
    <cellStyle name="40% - Accent1 5 3 6" xfId="3703"/>
    <cellStyle name="40% - Accent1 5 3 7" xfId="3704"/>
    <cellStyle name="40% - Accent1 5 3 8" xfId="3705"/>
    <cellStyle name="40% - Accent1 5 30" xfId="3706"/>
    <cellStyle name="40% - Accent1 5 31" xfId="3707"/>
    <cellStyle name="40% - Accent1 5 32" xfId="3708"/>
    <cellStyle name="40% - Accent1 5 33" xfId="3709"/>
    <cellStyle name="40% - Accent1 5 34" xfId="3710"/>
    <cellStyle name="40% - Accent1 5 35" xfId="3711"/>
    <cellStyle name="40% - Accent1 5 4" xfId="3712"/>
    <cellStyle name="40% - Accent1 5 4 2" xfId="3713"/>
    <cellStyle name="40% - Accent1 5 4 3" xfId="3714"/>
    <cellStyle name="40% - Accent1 5 4 4" xfId="3715"/>
    <cellStyle name="40% - Accent1 5 4 5" xfId="3716"/>
    <cellStyle name="40% - Accent1 5 4 6" xfId="3717"/>
    <cellStyle name="40% - Accent1 5 4 7" xfId="3718"/>
    <cellStyle name="40% - Accent1 5 4 8" xfId="3719"/>
    <cellStyle name="40% - Accent1 5 5" xfId="3720"/>
    <cellStyle name="40% - Accent1 5 5 2" xfId="3721"/>
    <cellStyle name="40% - Accent1 5 5 3" xfId="3722"/>
    <cellStyle name="40% - Accent1 5 5 4" xfId="3723"/>
    <cellStyle name="40% - Accent1 5 5 5" xfId="3724"/>
    <cellStyle name="40% - Accent1 5 5 6" xfId="3725"/>
    <cellStyle name="40% - Accent1 5 5 7" xfId="3726"/>
    <cellStyle name="40% - Accent1 5 5 8" xfId="3727"/>
    <cellStyle name="40% - Accent1 5 6" xfId="3728"/>
    <cellStyle name="40% - Accent1 5 6 2" xfId="3729"/>
    <cellStyle name="40% - Accent1 5 6 3" xfId="3730"/>
    <cellStyle name="40% - Accent1 5 6 4" xfId="3731"/>
    <cellStyle name="40% - Accent1 5 6 5" xfId="3732"/>
    <cellStyle name="40% - Accent1 5 6 6" xfId="3733"/>
    <cellStyle name="40% - Accent1 5 6 7" xfId="3734"/>
    <cellStyle name="40% - Accent1 5 6 8" xfId="3735"/>
    <cellStyle name="40% - Accent1 5 7" xfId="3736"/>
    <cellStyle name="40% - Accent1 5 7 2" xfId="3737"/>
    <cellStyle name="40% - Accent1 5 7 3" xfId="3738"/>
    <cellStyle name="40% - Accent1 5 7 4" xfId="3739"/>
    <cellStyle name="40% - Accent1 5 7 5" xfId="3740"/>
    <cellStyle name="40% - Accent1 5 7 6" xfId="3741"/>
    <cellStyle name="40% - Accent1 5 7 7" xfId="3742"/>
    <cellStyle name="40% - Accent1 5 7 8" xfId="3743"/>
    <cellStyle name="40% - Accent1 5 8" xfId="3744"/>
    <cellStyle name="40% - Accent1 5 8 2" xfId="3745"/>
    <cellStyle name="40% - Accent1 5 8 3" xfId="3746"/>
    <cellStyle name="40% - Accent1 5 8 4" xfId="3747"/>
    <cellStyle name="40% - Accent1 5 8 5" xfId="3748"/>
    <cellStyle name="40% - Accent1 5 8 6" xfId="3749"/>
    <cellStyle name="40% - Accent1 5 8 7" xfId="3750"/>
    <cellStyle name="40% - Accent1 5 8 8" xfId="3751"/>
    <cellStyle name="40% - Accent1 5 9" xfId="3752"/>
    <cellStyle name="40% - Accent1 5 9 2" xfId="3753"/>
    <cellStyle name="40% - Accent1 5 9 3" xfId="3754"/>
    <cellStyle name="40% - Accent1 5 9 4" xfId="3755"/>
    <cellStyle name="40% - Accent1 5 9 5" xfId="3756"/>
    <cellStyle name="40% - Accent1 5 9 6" xfId="3757"/>
    <cellStyle name="40% - Accent1 5 9 7" xfId="3758"/>
    <cellStyle name="40% - Accent1 5 9 8" xfId="3759"/>
    <cellStyle name="40% - Accent1 6" xfId="3760"/>
    <cellStyle name="40% - Accent2 2" xfId="3761"/>
    <cellStyle name="40% - Accent2 2 2" xfId="3762"/>
    <cellStyle name="40% - Accent2 2 3" xfId="3763"/>
    <cellStyle name="40% - Accent2 2 4" xfId="3764"/>
    <cellStyle name="40% - Accent2 3" xfId="3765"/>
    <cellStyle name="40% - Accent2 3 2" xfId="3766"/>
    <cellStyle name="40% - Accent2 3 2 2" xfId="3767"/>
    <cellStyle name="40% - Accent2 3 2 3" xfId="3768"/>
    <cellStyle name="40% - Accent2 3 3" xfId="3769"/>
    <cellStyle name="40% - Accent2 3 4" xfId="3770"/>
    <cellStyle name="40% - Accent2 4" xfId="3771"/>
    <cellStyle name="40% - Accent2 4 2" xfId="3772"/>
    <cellStyle name="40% - Accent2 4 3" xfId="3773"/>
    <cellStyle name="40% - Accent2 5" xfId="3774"/>
    <cellStyle name="40% - Accent2 6" xfId="3775"/>
    <cellStyle name="40% - Accent3 2" xfId="3776"/>
    <cellStyle name="40% - Accent3 2 10" xfId="3777"/>
    <cellStyle name="40% - Accent3 2 10 2" xfId="3778"/>
    <cellStyle name="40% - Accent3 2 10 3" xfId="3779"/>
    <cellStyle name="40% - Accent3 2 10 4" xfId="3780"/>
    <cellStyle name="40% - Accent3 2 10 5" xfId="3781"/>
    <cellStyle name="40% - Accent3 2 10 6" xfId="3782"/>
    <cellStyle name="40% - Accent3 2 10 7" xfId="3783"/>
    <cellStyle name="40% - Accent3 2 10 8" xfId="3784"/>
    <cellStyle name="40% - Accent3 2 11" xfId="3785"/>
    <cellStyle name="40% - Accent3 2 11 2" xfId="3786"/>
    <cellStyle name="40% - Accent3 2 11 3" xfId="3787"/>
    <cellStyle name="40% - Accent3 2 11 4" xfId="3788"/>
    <cellStyle name="40% - Accent3 2 11 5" xfId="3789"/>
    <cellStyle name="40% - Accent3 2 11 6" xfId="3790"/>
    <cellStyle name="40% - Accent3 2 11 7" xfId="3791"/>
    <cellStyle name="40% - Accent3 2 11 8" xfId="3792"/>
    <cellStyle name="40% - Accent3 2 12" xfId="3793"/>
    <cellStyle name="40% - Accent3 2 12 2" xfId="3794"/>
    <cellStyle name="40% - Accent3 2 12 3" xfId="3795"/>
    <cellStyle name="40% - Accent3 2 12 4" xfId="3796"/>
    <cellStyle name="40% - Accent3 2 12 5" xfId="3797"/>
    <cellStyle name="40% - Accent3 2 12 6" xfId="3798"/>
    <cellStyle name="40% - Accent3 2 12 7" xfId="3799"/>
    <cellStyle name="40% - Accent3 2 12 8" xfId="3800"/>
    <cellStyle name="40% - Accent3 2 13" xfId="3801"/>
    <cellStyle name="40% - Accent3 2 13 2" xfId="3802"/>
    <cellStyle name="40% - Accent3 2 13 3" xfId="3803"/>
    <cellStyle name="40% - Accent3 2 13 4" xfId="3804"/>
    <cellStyle name="40% - Accent3 2 13 5" xfId="3805"/>
    <cellStyle name="40% - Accent3 2 13 6" xfId="3806"/>
    <cellStyle name="40% - Accent3 2 13 7" xfId="3807"/>
    <cellStyle name="40% - Accent3 2 13 8" xfId="3808"/>
    <cellStyle name="40% - Accent3 2 14" xfId="3809"/>
    <cellStyle name="40% - Accent3 2 14 2" xfId="3810"/>
    <cellStyle name="40% - Accent3 2 14 3" xfId="3811"/>
    <cellStyle name="40% - Accent3 2 14 4" xfId="3812"/>
    <cellStyle name="40% - Accent3 2 14 5" xfId="3813"/>
    <cellStyle name="40% - Accent3 2 14 6" xfId="3814"/>
    <cellStyle name="40% - Accent3 2 14 7" xfId="3815"/>
    <cellStyle name="40% - Accent3 2 14 8" xfId="3816"/>
    <cellStyle name="40% - Accent3 2 15" xfId="3817"/>
    <cellStyle name="40% - Accent3 2 15 2" xfId="3818"/>
    <cellStyle name="40% - Accent3 2 15 3" xfId="3819"/>
    <cellStyle name="40% - Accent3 2 15 4" xfId="3820"/>
    <cellStyle name="40% - Accent3 2 15 5" xfId="3821"/>
    <cellStyle name="40% - Accent3 2 15 6" xfId="3822"/>
    <cellStyle name="40% - Accent3 2 15 7" xfId="3823"/>
    <cellStyle name="40% - Accent3 2 15 8" xfId="3824"/>
    <cellStyle name="40% - Accent3 2 16" xfId="3825"/>
    <cellStyle name="40% - Accent3 2 16 2" xfId="3826"/>
    <cellStyle name="40% - Accent3 2 16 3" xfId="3827"/>
    <cellStyle name="40% - Accent3 2 16 4" xfId="3828"/>
    <cellStyle name="40% - Accent3 2 16 5" xfId="3829"/>
    <cellStyle name="40% - Accent3 2 16 6" xfId="3830"/>
    <cellStyle name="40% - Accent3 2 16 7" xfId="3831"/>
    <cellStyle name="40% - Accent3 2 16 8" xfId="3832"/>
    <cellStyle name="40% - Accent3 2 17" xfId="3833"/>
    <cellStyle name="40% - Accent3 2 17 2" xfId="3834"/>
    <cellStyle name="40% - Accent3 2 17 3" xfId="3835"/>
    <cellStyle name="40% - Accent3 2 17 4" xfId="3836"/>
    <cellStyle name="40% - Accent3 2 17 5" xfId="3837"/>
    <cellStyle name="40% - Accent3 2 17 6" xfId="3838"/>
    <cellStyle name="40% - Accent3 2 17 7" xfId="3839"/>
    <cellStyle name="40% - Accent3 2 17 8" xfId="3840"/>
    <cellStyle name="40% - Accent3 2 18" xfId="3841"/>
    <cellStyle name="40% - Accent3 2 18 2" xfId="3842"/>
    <cellStyle name="40% - Accent3 2 18 3" xfId="3843"/>
    <cellStyle name="40% - Accent3 2 18 4" xfId="3844"/>
    <cellStyle name="40% - Accent3 2 18 5" xfId="3845"/>
    <cellStyle name="40% - Accent3 2 18 6" xfId="3846"/>
    <cellStyle name="40% - Accent3 2 18 7" xfId="3847"/>
    <cellStyle name="40% - Accent3 2 18 8" xfId="3848"/>
    <cellStyle name="40% - Accent3 2 19" xfId="3849"/>
    <cellStyle name="40% - Accent3 2 2" xfId="3850"/>
    <cellStyle name="40% - Accent3 2 2 2" xfId="3851"/>
    <cellStyle name="40% - Accent3 2 2 3" xfId="3852"/>
    <cellStyle name="40% - Accent3 2 2 4" xfId="3853"/>
    <cellStyle name="40% - Accent3 2 2 5" xfId="3854"/>
    <cellStyle name="40% - Accent3 2 2 6" xfId="3855"/>
    <cellStyle name="40% - Accent3 2 2 7" xfId="3856"/>
    <cellStyle name="40% - Accent3 2 2 8" xfId="3857"/>
    <cellStyle name="40% - Accent3 2 20" xfId="3858"/>
    <cellStyle name="40% - Accent3 2 21" xfId="3859"/>
    <cellStyle name="40% - Accent3 2 22" xfId="3860"/>
    <cellStyle name="40% - Accent3 2 23" xfId="3861"/>
    <cellStyle name="40% - Accent3 2 24" xfId="3862"/>
    <cellStyle name="40% - Accent3 2 25" xfId="3863"/>
    <cellStyle name="40% - Accent3 2 26" xfId="3864"/>
    <cellStyle name="40% - Accent3 2 27" xfId="3865"/>
    <cellStyle name="40% - Accent3 2 28" xfId="3866"/>
    <cellStyle name="40% - Accent3 2 29" xfId="3867"/>
    <cellStyle name="40% - Accent3 2 3" xfId="3868"/>
    <cellStyle name="40% - Accent3 2 3 2" xfId="3869"/>
    <cellStyle name="40% - Accent3 2 3 3" xfId="3870"/>
    <cellStyle name="40% - Accent3 2 3 4" xfId="3871"/>
    <cellStyle name="40% - Accent3 2 3 5" xfId="3872"/>
    <cellStyle name="40% - Accent3 2 3 6" xfId="3873"/>
    <cellStyle name="40% - Accent3 2 3 7" xfId="3874"/>
    <cellStyle name="40% - Accent3 2 3 8" xfId="3875"/>
    <cellStyle name="40% - Accent3 2 30" xfId="3876"/>
    <cellStyle name="40% - Accent3 2 31" xfId="3877"/>
    <cellStyle name="40% - Accent3 2 32" xfId="3878"/>
    <cellStyle name="40% - Accent3 2 33" xfId="3879"/>
    <cellStyle name="40% - Accent3 2 34" xfId="3880"/>
    <cellStyle name="40% - Accent3 2 35" xfId="3881"/>
    <cellStyle name="40% - Accent3 2 36" xfId="3882"/>
    <cellStyle name="40% - Accent3 2 37" xfId="3883"/>
    <cellStyle name="40% - Accent3 2 38" xfId="3884"/>
    <cellStyle name="40% - Accent3 2 4" xfId="3885"/>
    <cellStyle name="40% - Accent3 2 4 2" xfId="3886"/>
    <cellStyle name="40% - Accent3 2 4 3" xfId="3887"/>
    <cellStyle name="40% - Accent3 2 4 4" xfId="3888"/>
    <cellStyle name="40% - Accent3 2 4 5" xfId="3889"/>
    <cellStyle name="40% - Accent3 2 4 6" xfId="3890"/>
    <cellStyle name="40% - Accent3 2 4 7" xfId="3891"/>
    <cellStyle name="40% - Accent3 2 4 8" xfId="3892"/>
    <cellStyle name="40% - Accent3 2 5" xfId="3893"/>
    <cellStyle name="40% - Accent3 2 5 2" xfId="3894"/>
    <cellStyle name="40% - Accent3 2 5 3" xfId="3895"/>
    <cellStyle name="40% - Accent3 2 5 4" xfId="3896"/>
    <cellStyle name="40% - Accent3 2 5 5" xfId="3897"/>
    <cellStyle name="40% - Accent3 2 5 6" xfId="3898"/>
    <cellStyle name="40% - Accent3 2 5 7" xfId="3899"/>
    <cellStyle name="40% - Accent3 2 5 8" xfId="3900"/>
    <cellStyle name="40% - Accent3 2 6" xfId="3901"/>
    <cellStyle name="40% - Accent3 2 6 2" xfId="3902"/>
    <cellStyle name="40% - Accent3 2 6 3" xfId="3903"/>
    <cellStyle name="40% - Accent3 2 6 4" xfId="3904"/>
    <cellStyle name="40% - Accent3 2 6 5" xfId="3905"/>
    <cellStyle name="40% - Accent3 2 6 6" xfId="3906"/>
    <cellStyle name="40% - Accent3 2 6 7" xfId="3907"/>
    <cellStyle name="40% - Accent3 2 6 8" xfId="3908"/>
    <cellStyle name="40% - Accent3 2 7" xfId="3909"/>
    <cellStyle name="40% - Accent3 2 7 2" xfId="3910"/>
    <cellStyle name="40% - Accent3 2 7 3" xfId="3911"/>
    <cellStyle name="40% - Accent3 2 7 4" xfId="3912"/>
    <cellStyle name="40% - Accent3 2 7 5" xfId="3913"/>
    <cellStyle name="40% - Accent3 2 7 6" xfId="3914"/>
    <cellStyle name="40% - Accent3 2 7 7" xfId="3915"/>
    <cellStyle name="40% - Accent3 2 7 8" xfId="3916"/>
    <cellStyle name="40% - Accent3 2 8" xfId="3917"/>
    <cellStyle name="40% - Accent3 2 8 2" xfId="3918"/>
    <cellStyle name="40% - Accent3 2 8 3" xfId="3919"/>
    <cellStyle name="40% - Accent3 2 8 4" xfId="3920"/>
    <cellStyle name="40% - Accent3 2 8 5" xfId="3921"/>
    <cellStyle name="40% - Accent3 2 8 6" xfId="3922"/>
    <cellStyle name="40% - Accent3 2 8 7" xfId="3923"/>
    <cellStyle name="40% - Accent3 2 8 8" xfId="3924"/>
    <cellStyle name="40% - Accent3 2 9" xfId="3925"/>
    <cellStyle name="40% - Accent3 2 9 2" xfId="3926"/>
    <cellStyle name="40% - Accent3 2 9 3" xfId="3927"/>
    <cellStyle name="40% - Accent3 2 9 4" xfId="3928"/>
    <cellStyle name="40% - Accent3 2 9 5" xfId="3929"/>
    <cellStyle name="40% - Accent3 2 9 6" xfId="3930"/>
    <cellStyle name="40% - Accent3 2 9 7" xfId="3931"/>
    <cellStyle name="40% - Accent3 2 9 8" xfId="3932"/>
    <cellStyle name="40% - Accent3 3" xfId="3933"/>
    <cellStyle name="40% - Accent3 3 10" xfId="3934"/>
    <cellStyle name="40% - Accent3 3 10 2" xfId="3935"/>
    <cellStyle name="40% - Accent3 3 10 3" xfId="3936"/>
    <cellStyle name="40% - Accent3 3 10 4" xfId="3937"/>
    <cellStyle name="40% - Accent3 3 10 5" xfId="3938"/>
    <cellStyle name="40% - Accent3 3 10 6" xfId="3939"/>
    <cellStyle name="40% - Accent3 3 10 7" xfId="3940"/>
    <cellStyle name="40% - Accent3 3 10 8" xfId="3941"/>
    <cellStyle name="40% - Accent3 3 11" xfId="3942"/>
    <cellStyle name="40% - Accent3 3 11 2" xfId="3943"/>
    <cellStyle name="40% - Accent3 3 11 3" xfId="3944"/>
    <cellStyle name="40% - Accent3 3 11 4" xfId="3945"/>
    <cellStyle name="40% - Accent3 3 11 5" xfId="3946"/>
    <cellStyle name="40% - Accent3 3 11 6" xfId="3947"/>
    <cellStyle name="40% - Accent3 3 11 7" xfId="3948"/>
    <cellStyle name="40% - Accent3 3 11 8" xfId="3949"/>
    <cellStyle name="40% - Accent3 3 12" xfId="3950"/>
    <cellStyle name="40% - Accent3 3 12 2" xfId="3951"/>
    <cellStyle name="40% - Accent3 3 12 3" xfId="3952"/>
    <cellStyle name="40% - Accent3 3 12 4" xfId="3953"/>
    <cellStyle name="40% - Accent3 3 12 5" xfId="3954"/>
    <cellStyle name="40% - Accent3 3 12 6" xfId="3955"/>
    <cellStyle name="40% - Accent3 3 12 7" xfId="3956"/>
    <cellStyle name="40% - Accent3 3 12 8" xfId="3957"/>
    <cellStyle name="40% - Accent3 3 13" xfId="3958"/>
    <cellStyle name="40% - Accent3 3 13 2" xfId="3959"/>
    <cellStyle name="40% - Accent3 3 13 3" xfId="3960"/>
    <cellStyle name="40% - Accent3 3 13 4" xfId="3961"/>
    <cellStyle name="40% - Accent3 3 13 5" xfId="3962"/>
    <cellStyle name="40% - Accent3 3 13 6" xfId="3963"/>
    <cellStyle name="40% - Accent3 3 13 7" xfId="3964"/>
    <cellStyle name="40% - Accent3 3 13 8" xfId="3965"/>
    <cellStyle name="40% - Accent3 3 14" xfId="3966"/>
    <cellStyle name="40% - Accent3 3 14 2" xfId="3967"/>
    <cellStyle name="40% - Accent3 3 14 3" xfId="3968"/>
    <cellStyle name="40% - Accent3 3 14 4" xfId="3969"/>
    <cellStyle name="40% - Accent3 3 14 5" xfId="3970"/>
    <cellStyle name="40% - Accent3 3 14 6" xfId="3971"/>
    <cellStyle name="40% - Accent3 3 14 7" xfId="3972"/>
    <cellStyle name="40% - Accent3 3 14 8" xfId="3973"/>
    <cellStyle name="40% - Accent3 3 15" xfId="3974"/>
    <cellStyle name="40% - Accent3 3 15 2" xfId="3975"/>
    <cellStyle name="40% - Accent3 3 15 3" xfId="3976"/>
    <cellStyle name="40% - Accent3 3 15 4" xfId="3977"/>
    <cellStyle name="40% - Accent3 3 15 5" xfId="3978"/>
    <cellStyle name="40% - Accent3 3 15 6" xfId="3979"/>
    <cellStyle name="40% - Accent3 3 15 7" xfId="3980"/>
    <cellStyle name="40% - Accent3 3 15 8" xfId="3981"/>
    <cellStyle name="40% - Accent3 3 16" xfId="3982"/>
    <cellStyle name="40% - Accent3 3 16 2" xfId="3983"/>
    <cellStyle name="40% - Accent3 3 16 3" xfId="3984"/>
    <cellStyle name="40% - Accent3 3 16 4" xfId="3985"/>
    <cellStyle name="40% - Accent3 3 16 5" xfId="3986"/>
    <cellStyle name="40% - Accent3 3 16 6" xfId="3987"/>
    <cellStyle name="40% - Accent3 3 16 7" xfId="3988"/>
    <cellStyle name="40% - Accent3 3 16 8" xfId="3989"/>
    <cellStyle name="40% - Accent3 3 17" xfId="3990"/>
    <cellStyle name="40% - Accent3 3 17 2" xfId="3991"/>
    <cellStyle name="40% - Accent3 3 17 3" xfId="3992"/>
    <cellStyle name="40% - Accent3 3 17 4" xfId="3993"/>
    <cellStyle name="40% - Accent3 3 17 5" xfId="3994"/>
    <cellStyle name="40% - Accent3 3 17 6" xfId="3995"/>
    <cellStyle name="40% - Accent3 3 17 7" xfId="3996"/>
    <cellStyle name="40% - Accent3 3 17 8" xfId="3997"/>
    <cellStyle name="40% - Accent3 3 18" xfId="3998"/>
    <cellStyle name="40% - Accent3 3 18 2" xfId="3999"/>
    <cellStyle name="40% - Accent3 3 18 3" xfId="4000"/>
    <cellStyle name="40% - Accent3 3 18 4" xfId="4001"/>
    <cellStyle name="40% - Accent3 3 18 5" xfId="4002"/>
    <cellStyle name="40% - Accent3 3 18 6" xfId="4003"/>
    <cellStyle name="40% - Accent3 3 18 7" xfId="4004"/>
    <cellStyle name="40% - Accent3 3 18 8" xfId="4005"/>
    <cellStyle name="40% - Accent3 3 19" xfId="4006"/>
    <cellStyle name="40% - Accent3 3 2" xfId="4007"/>
    <cellStyle name="40% - Accent3 3 2 2" xfId="4008"/>
    <cellStyle name="40% - Accent3 3 2 3" xfId="4009"/>
    <cellStyle name="40% - Accent3 3 2 4" xfId="4010"/>
    <cellStyle name="40% - Accent3 3 2 5" xfId="4011"/>
    <cellStyle name="40% - Accent3 3 2 6" xfId="4012"/>
    <cellStyle name="40% - Accent3 3 2 7" xfId="4013"/>
    <cellStyle name="40% - Accent3 3 2 8" xfId="4014"/>
    <cellStyle name="40% - Accent3 3 20" xfId="4015"/>
    <cellStyle name="40% - Accent3 3 21" xfId="4016"/>
    <cellStyle name="40% - Accent3 3 22" xfId="4017"/>
    <cellStyle name="40% - Accent3 3 23" xfId="4018"/>
    <cellStyle name="40% - Accent3 3 24" xfId="4019"/>
    <cellStyle name="40% - Accent3 3 25" xfId="4020"/>
    <cellStyle name="40% - Accent3 3 26" xfId="4021"/>
    <cellStyle name="40% - Accent3 3 27" xfId="4022"/>
    <cellStyle name="40% - Accent3 3 28" xfId="4023"/>
    <cellStyle name="40% - Accent3 3 29" xfId="4024"/>
    <cellStyle name="40% - Accent3 3 3" xfId="4025"/>
    <cellStyle name="40% - Accent3 3 3 2" xfId="4026"/>
    <cellStyle name="40% - Accent3 3 3 3" xfId="4027"/>
    <cellStyle name="40% - Accent3 3 3 4" xfId="4028"/>
    <cellStyle name="40% - Accent3 3 3 5" xfId="4029"/>
    <cellStyle name="40% - Accent3 3 3 6" xfId="4030"/>
    <cellStyle name="40% - Accent3 3 3 7" xfId="4031"/>
    <cellStyle name="40% - Accent3 3 3 8" xfId="4032"/>
    <cellStyle name="40% - Accent3 3 30" xfId="4033"/>
    <cellStyle name="40% - Accent3 3 31" xfId="4034"/>
    <cellStyle name="40% - Accent3 3 32" xfId="4035"/>
    <cellStyle name="40% - Accent3 3 33" xfId="4036"/>
    <cellStyle name="40% - Accent3 3 34" xfId="4037"/>
    <cellStyle name="40% - Accent3 3 35" xfId="4038"/>
    <cellStyle name="40% - Accent3 3 4" xfId="4039"/>
    <cellStyle name="40% - Accent3 3 4 2" xfId="4040"/>
    <cellStyle name="40% - Accent3 3 4 3" xfId="4041"/>
    <cellStyle name="40% - Accent3 3 4 4" xfId="4042"/>
    <cellStyle name="40% - Accent3 3 4 5" xfId="4043"/>
    <cellStyle name="40% - Accent3 3 4 6" xfId="4044"/>
    <cellStyle name="40% - Accent3 3 4 7" xfId="4045"/>
    <cellStyle name="40% - Accent3 3 4 8" xfId="4046"/>
    <cellStyle name="40% - Accent3 3 5" xfId="4047"/>
    <cellStyle name="40% - Accent3 3 5 2" xfId="4048"/>
    <cellStyle name="40% - Accent3 3 5 3" xfId="4049"/>
    <cellStyle name="40% - Accent3 3 5 4" xfId="4050"/>
    <cellStyle name="40% - Accent3 3 5 5" xfId="4051"/>
    <cellStyle name="40% - Accent3 3 5 6" xfId="4052"/>
    <cellStyle name="40% - Accent3 3 5 7" xfId="4053"/>
    <cellStyle name="40% - Accent3 3 5 8" xfId="4054"/>
    <cellStyle name="40% - Accent3 3 6" xfId="4055"/>
    <cellStyle name="40% - Accent3 3 6 2" xfId="4056"/>
    <cellStyle name="40% - Accent3 3 6 3" xfId="4057"/>
    <cellStyle name="40% - Accent3 3 6 4" xfId="4058"/>
    <cellStyle name="40% - Accent3 3 6 5" xfId="4059"/>
    <cellStyle name="40% - Accent3 3 6 6" xfId="4060"/>
    <cellStyle name="40% - Accent3 3 6 7" xfId="4061"/>
    <cellStyle name="40% - Accent3 3 6 8" xfId="4062"/>
    <cellStyle name="40% - Accent3 3 7" xfId="4063"/>
    <cellStyle name="40% - Accent3 3 7 2" xfId="4064"/>
    <cellStyle name="40% - Accent3 3 7 3" xfId="4065"/>
    <cellStyle name="40% - Accent3 3 7 4" xfId="4066"/>
    <cellStyle name="40% - Accent3 3 7 5" xfId="4067"/>
    <cellStyle name="40% - Accent3 3 7 6" xfId="4068"/>
    <cellStyle name="40% - Accent3 3 7 7" xfId="4069"/>
    <cellStyle name="40% - Accent3 3 7 8" xfId="4070"/>
    <cellStyle name="40% - Accent3 3 8" xfId="4071"/>
    <cellStyle name="40% - Accent3 3 8 2" xfId="4072"/>
    <cellStyle name="40% - Accent3 3 8 3" xfId="4073"/>
    <cellStyle name="40% - Accent3 3 8 4" xfId="4074"/>
    <cellStyle name="40% - Accent3 3 8 5" xfId="4075"/>
    <cellStyle name="40% - Accent3 3 8 6" xfId="4076"/>
    <cellStyle name="40% - Accent3 3 8 7" xfId="4077"/>
    <cellStyle name="40% - Accent3 3 8 8" xfId="4078"/>
    <cellStyle name="40% - Accent3 3 9" xfId="4079"/>
    <cellStyle name="40% - Accent3 3 9 2" xfId="4080"/>
    <cellStyle name="40% - Accent3 3 9 3" xfId="4081"/>
    <cellStyle name="40% - Accent3 3 9 4" xfId="4082"/>
    <cellStyle name="40% - Accent3 3 9 5" xfId="4083"/>
    <cellStyle name="40% - Accent3 3 9 6" xfId="4084"/>
    <cellStyle name="40% - Accent3 3 9 7" xfId="4085"/>
    <cellStyle name="40% - Accent3 3 9 8" xfId="4086"/>
    <cellStyle name="40% - Accent3 4" xfId="4087"/>
    <cellStyle name="40% - Accent3 4 10" xfId="4088"/>
    <cellStyle name="40% - Accent3 4 10 2" xfId="4089"/>
    <cellStyle name="40% - Accent3 4 10 3" xfId="4090"/>
    <cellStyle name="40% - Accent3 4 10 4" xfId="4091"/>
    <cellStyle name="40% - Accent3 4 10 5" xfId="4092"/>
    <cellStyle name="40% - Accent3 4 10 6" xfId="4093"/>
    <cellStyle name="40% - Accent3 4 10 7" xfId="4094"/>
    <cellStyle name="40% - Accent3 4 10 8" xfId="4095"/>
    <cellStyle name="40% - Accent3 4 11" xfId="4096"/>
    <cellStyle name="40% - Accent3 4 11 2" xfId="4097"/>
    <cellStyle name="40% - Accent3 4 11 3" xfId="4098"/>
    <cellStyle name="40% - Accent3 4 11 4" xfId="4099"/>
    <cellStyle name="40% - Accent3 4 11 5" xfId="4100"/>
    <cellStyle name="40% - Accent3 4 11 6" xfId="4101"/>
    <cellStyle name="40% - Accent3 4 11 7" xfId="4102"/>
    <cellStyle name="40% - Accent3 4 11 8" xfId="4103"/>
    <cellStyle name="40% - Accent3 4 12" xfId="4104"/>
    <cellStyle name="40% - Accent3 4 12 2" xfId="4105"/>
    <cellStyle name="40% - Accent3 4 12 3" xfId="4106"/>
    <cellStyle name="40% - Accent3 4 12 4" xfId="4107"/>
    <cellStyle name="40% - Accent3 4 12 5" xfId="4108"/>
    <cellStyle name="40% - Accent3 4 12 6" xfId="4109"/>
    <cellStyle name="40% - Accent3 4 12 7" xfId="4110"/>
    <cellStyle name="40% - Accent3 4 12 8" xfId="4111"/>
    <cellStyle name="40% - Accent3 4 13" xfId="4112"/>
    <cellStyle name="40% - Accent3 4 13 2" xfId="4113"/>
    <cellStyle name="40% - Accent3 4 13 3" xfId="4114"/>
    <cellStyle name="40% - Accent3 4 13 4" xfId="4115"/>
    <cellStyle name="40% - Accent3 4 13 5" xfId="4116"/>
    <cellStyle name="40% - Accent3 4 13 6" xfId="4117"/>
    <cellStyle name="40% - Accent3 4 13 7" xfId="4118"/>
    <cellStyle name="40% - Accent3 4 13 8" xfId="4119"/>
    <cellStyle name="40% - Accent3 4 14" xfId="4120"/>
    <cellStyle name="40% - Accent3 4 14 2" xfId="4121"/>
    <cellStyle name="40% - Accent3 4 14 3" xfId="4122"/>
    <cellStyle name="40% - Accent3 4 14 4" xfId="4123"/>
    <cellStyle name="40% - Accent3 4 14 5" xfId="4124"/>
    <cellStyle name="40% - Accent3 4 14 6" xfId="4125"/>
    <cellStyle name="40% - Accent3 4 14 7" xfId="4126"/>
    <cellStyle name="40% - Accent3 4 14 8" xfId="4127"/>
    <cellStyle name="40% - Accent3 4 15" xfId="4128"/>
    <cellStyle name="40% - Accent3 4 15 2" xfId="4129"/>
    <cellStyle name="40% - Accent3 4 15 3" xfId="4130"/>
    <cellStyle name="40% - Accent3 4 15 4" xfId="4131"/>
    <cellStyle name="40% - Accent3 4 15 5" xfId="4132"/>
    <cellStyle name="40% - Accent3 4 15 6" xfId="4133"/>
    <cellStyle name="40% - Accent3 4 15 7" xfId="4134"/>
    <cellStyle name="40% - Accent3 4 15 8" xfId="4135"/>
    <cellStyle name="40% - Accent3 4 16" xfId="4136"/>
    <cellStyle name="40% - Accent3 4 16 2" xfId="4137"/>
    <cellStyle name="40% - Accent3 4 16 3" xfId="4138"/>
    <cellStyle name="40% - Accent3 4 16 4" xfId="4139"/>
    <cellStyle name="40% - Accent3 4 16 5" xfId="4140"/>
    <cellStyle name="40% - Accent3 4 16 6" xfId="4141"/>
    <cellStyle name="40% - Accent3 4 16 7" xfId="4142"/>
    <cellStyle name="40% - Accent3 4 16 8" xfId="4143"/>
    <cellStyle name="40% - Accent3 4 17" xfId="4144"/>
    <cellStyle name="40% - Accent3 4 17 2" xfId="4145"/>
    <cellStyle name="40% - Accent3 4 17 3" xfId="4146"/>
    <cellStyle name="40% - Accent3 4 17 4" xfId="4147"/>
    <cellStyle name="40% - Accent3 4 17 5" xfId="4148"/>
    <cellStyle name="40% - Accent3 4 17 6" xfId="4149"/>
    <cellStyle name="40% - Accent3 4 17 7" xfId="4150"/>
    <cellStyle name="40% - Accent3 4 17 8" xfId="4151"/>
    <cellStyle name="40% - Accent3 4 18" xfId="4152"/>
    <cellStyle name="40% - Accent3 4 18 2" xfId="4153"/>
    <cellStyle name="40% - Accent3 4 18 3" xfId="4154"/>
    <cellStyle name="40% - Accent3 4 18 4" xfId="4155"/>
    <cellStyle name="40% - Accent3 4 18 5" xfId="4156"/>
    <cellStyle name="40% - Accent3 4 18 6" xfId="4157"/>
    <cellStyle name="40% - Accent3 4 18 7" xfId="4158"/>
    <cellStyle name="40% - Accent3 4 18 8" xfId="4159"/>
    <cellStyle name="40% - Accent3 4 19" xfId="4160"/>
    <cellStyle name="40% - Accent3 4 2" xfId="4161"/>
    <cellStyle name="40% - Accent3 4 2 2" xfId="4162"/>
    <cellStyle name="40% - Accent3 4 2 3" xfId="4163"/>
    <cellStyle name="40% - Accent3 4 2 4" xfId="4164"/>
    <cellStyle name="40% - Accent3 4 2 5" xfId="4165"/>
    <cellStyle name="40% - Accent3 4 2 6" xfId="4166"/>
    <cellStyle name="40% - Accent3 4 2 7" xfId="4167"/>
    <cellStyle name="40% - Accent3 4 2 8" xfId="4168"/>
    <cellStyle name="40% - Accent3 4 20" xfId="4169"/>
    <cellStyle name="40% - Accent3 4 21" xfId="4170"/>
    <cellStyle name="40% - Accent3 4 22" xfId="4171"/>
    <cellStyle name="40% - Accent3 4 23" xfId="4172"/>
    <cellStyle name="40% - Accent3 4 24" xfId="4173"/>
    <cellStyle name="40% - Accent3 4 25" xfId="4174"/>
    <cellStyle name="40% - Accent3 4 26" xfId="4175"/>
    <cellStyle name="40% - Accent3 4 27" xfId="4176"/>
    <cellStyle name="40% - Accent3 4 28" xfId="4177"/>
    <cellStyle name="40% - Accent3 4 29" xfId="4178"/>
    <cellStyle name="40% - Accent3 4 3" xfId="4179"/>
    <cellStyle name="40% - Accent3 4 3 2" xfId="4180"/>
    <cellStyle name="40% - Accent3 4 3 3" xfId="4181"/>
    <cellStyle name="40% - Accent3 4 3 4" xfId="4182"/>
    <cellStyle name="40% - Accent3 4 3 5" xfId="4183"/>
    <cellStyle name="40% - Accent3 4 3 6" xfId="4184"/>
    <cellStyle name="40% - Accent3 4 3 7" xfId="4185"/>
    <cellStyle name="40% - Accent3 4 3 8" xfId="4186"/>
    <cellStyle name="40% - Accent3 4 30" xfId="4187"/>
    <cellStyle name="40% - Accent3 4 31" xfId="4188"/>
    <cellStyle name="40% - Accent3 4 32" xfId="4189"/>
    <cellStyle name="40% - Accent3 4 33" xfId="4190"/>
    <cellStyle name="40% - Accent3 4 34" xfId="4191"/>
    <cellStyle name="40% - Accent3 4 35" xfId="4192"/>
    <cellStyle name="40% - Accent3 4 4" xfId="4193"/>
    <cellStyle name="40% - Accent3 4 4 2" xfId="4194"/>
    <cellStyle name="40% - Accent3 4 4 3" xfId="4195"/>
    <cellStyle name="40% - Accent3 4 4 4" xfId="4196"/>
    <cellStyle name="40% - Accent3 4 4 5" xfId="4197"/>
    <cellStyle name="40% - Accent3 4 4 6" xfId="4198"/>
    <cellStyle name="40% - Accent3 4 4 7" xfId="4199"/>
    <cellStyle name="40% - Accent3 4 4 8" xfId="4200"/>
    <cellStyle name="40% - Accent3 4 5" xfId="4201"/>
    <cellStyle name="40% - Accent3 4 5 2" xfId="4202"/>
    <cellStyle name="40% - Accent3 4 5 3" xfId="4203"/>
    <cellStyle name="40% - Accent3 4 5 4" xfId="4204"/>
    <cellStyle name="40% - Accent3 4 5 5" xfId="4205"/>
    <cellStyle name="40% - Accent3 4 5 6" xfId="4206"/>
    <cellStyle name="40% - Accent3 4 5 7" xfId="4207"/>
    <cellStyle name="40% - Accent3 4 5 8" xfId="4208"/>
    <cellStyle name="40% - Accent3 4 6" xfId="4209"/>
    <cellStyle name="40% - Accent3 4 6 2" xfId="4210"/>
    <cellStyle name="40% - Accent3 4 6 3" xfId="4211"/>
    <cellStyle name="40% - Accent3 4 6 4" xfId="4212"/>
    <cellStyle name="40% - Accent3 4 6 5" xfId="4213"/>
    <cellStyle name="40% - Accent3 4 6 6" xfId="4214"/>
    <cellStyle name="40% - Accent3 4 6 7" xfId="4215"/>
    <cellStyle name="40% - Accent3 4 6 8" xfId="4216"/>
    <cellStyle name="40% - Accent3 4 7" xfId="4217"/>
    <cellStyle name="40% - Accent3 4 7 2" xfId="4218"/>
    <cellStyle name="40% - Accent3 4 7 3" xfId="4219"/>
    <cellStyle name="40% - Accent3 4 7 4" xfId="4220"/>
    <cellStyle name="40% - Accent3 4 7 5" xfId="4221"/>
    <cellStyle name="40% - Accent3 4 7 6" xfId="4222"/>
    <cellStyle name="40% - Accent3 4 7 7" xfId="4223"/>
    <cellStyle name="40% - Accent3 4 7 8" xfId="4224"/>
    <cellStyle name="40% - Accent3 4 8" xfId="4225"/>
    <cellStyle name="40% - Accent3 4 8 2" xfId="4226"/>
    <cellStyle name="40% - Accent3 4 8 3" xfId="4227"/>
    <cellStyle name="40% - Accent3 4 8 4" xfId="4228"/>
    <cellStyle name="40% - Accent3 4 8 5" xfId="4229"/>
    <cellStyle name="40% - Accent3 4 8 6" xfId="4230"/>
    <cellStyle name="40% - Accent3 4 8 7" xfId="4231"/>
    <cellStyle name="40% - Accent3 4 8 8" xfId="4232"/>
    <cellStyle name="40% - Accent3 4 9" xfId="4233"/>
    <cellStyle name="40% - Accent3 4 9 2" xfId="4234"/>
    <cellStyle name="40% - Accent3 4 9 3" xfId="4235"/>
    <cellStyle name="40% - Accent3 4 9 4" xfId="4236"/>
    <cellStyle name="40% - Accent3 4 9 5" xfId="4237"/>
    <cellStyle name="40% - Accent3 4 9 6" xfId="4238"/>
    <cellStyle name="40% - Accent3 4 9 7" xfId="4239"/>
    <cellStyle name="40% - Accent3 4 9 8" xfId="4240"/>
    <cellStyle name="40% - Accent3 5" xfId="4241"/>
    <cellStyle name="40% - Accent3 5 10" xfId="4242"/>
    <cellStyle name="40% - Accent3 5 10 2" xfId="4243"/>
    <cellStyle name="40% - Accent3 5 10 3" xfId="4244"/>
    <cellStyle name="40% - Accent3 5 10 4" xfId="4245"/>
    <cellStyle name="40% - Accent3 5 10 5" xfId="4246"/>
    <cellStyle name="40% - Accent3 5 10 6" xfId="4247"/>
    <cellStyle name="40% - Accent3 5 10 7" xfId="4248"/>
    <cellStyle name="40% - Accent3 5 10 8" xfId="4249"/>
    <cellStyle name="40% - Accent3 5 11" xfId="4250"/>
    <cellStyle name="40% - Accent3 5 11 2" xfId="4251"/>
    <cellStyle name="40% - Accent3 5 11 3" xfId="4252"/>
    <cellStyle name="40% - Accent3 5 11 4" xfId="4253"/>
    <cellStyle name="40% - Accent3 5 11 5" xfId="4254"/>
    <cellStyle name="40% - Accent3 5 11 6" xfId="4255"/>
    <cellStyle name="40% - Accent3 5 11 7" xfId="4256"/>
    <cellStyle name="40% - Accent3 5 11 8" xfId="4257"/>
    <cellStyle name="40% - Accent3 5 12" xfId="4258"/>
    <cellStyle name="40% - Accent3 5 12 2" xfId="4259"/>
    <cellStyle name="40% - Accent3 5 12 3" xfId="4260"/>
    <cellStyle name="40% - Accent3 5 12 4" xfId="4261"/>
    <cellStyle name="40% - Accent3 5 12 5" xfId="4262"/>
    <cellStyle name="40% - Accent3 5 12 6" xfId="4263"/>
    <cellStyle name="40% - Accent3 5 12 7" xfId="4264"/>
    <cellStyle name="40% - Accent3 5 12 8" xfId="4265"/>
    <cellStyle name="40% - Accent3 5 13" xfId="4266"/>
    <cellStyle name="40% - Accent3 5 13 2" xfId="4267"/>
    <cellStyle name="40% - Accent3 5 13 3" xfId="4268"/>
    <cellStyle name="40% - Accent3 5 13 4" xfId="4269"/>
    <cellStyle name="40% - Accent3 5 13 5" xfId="4270"/>
    <cellStyle name="40% - Accent3 5 13 6" xfId="4271"/>
    <cellStyle name="40% - Accent3 5 13 7" xfId="4272"/>
    <cellStyle name="40% - Accent3 5 13 8" xfId="4273"/>
    <cellStyle name="40% - Accent3 5 14" xfId="4274"/>
    <cellStyle name="40% - Accent3 5 14 2" xfId="4275"/>
    <cellStyle name="40% - Accent3 5 14 3" xfId="4276"/>
    <cellStyle name="40% - Accent3 5 14 4" xfId="4277"/>
    <cellStyle name="40% - Accent3 5 14 5" xfId="4278"/>
    <cellStyle name="40% - Accent3 5 14 6" xfId="4279"/>
    <cellStyle name="40% - Accent3 5 14 7" xfId="4280"/>
    <cellStyle name="40% - Accent3 5 14 8" xfId="4281"/>
    <cellStyle name="40% - Accent3 5 15" xfId="4282"/>
    <cellStyle name="40% - Accent3 5 15 2" xfId="4283"/>
    <cellStyle name="40% - Accent3 5 15 3" xfId="4284"/>
    <cellStyle name="40% - Accent3 5 15 4" xfId="4285"/>
    <cellStyle name="40% - Accent3 5 15 5" xfId="4286"/>
    <cellStyle name="40% - Accent3 5 15 6" xfId="4287"/>
    <cellStyle name="40% - Accent3 5 15 7" xfId="4288"/>
    <cellStyle name="40% - Accent3 5 15 8" xfId="4289"/>
    <cellStyle name="40% - Accent3 5 16" xfId="4290"/>
    <cellStyle name="40% - Accent3 5 16 2" xfId="4291"/>
    <cellStyle name="40% - Accent3 5 16 3" xfId="4292"/>
    <cellStyle name="40% - Accent3 5 16 4" xfId="4293"/>
    <cellStyle name="40% - Accent3 5 16 5" xfId="4294"/>
    <cellStyle name="40% - Accent3 5 16 6" xfId="4295"/>
    <cellStyle name="40% - Accent3 5 16 7" xfId="4296"/>
    <cellStyle name="40% - Accent3 5 16 8" xfId="4297"/>
    <cellStyle name="40% - Accent3 5 17" xfId="4298"/>
    <cellStyle name="40% - Accent3 5 17 2" xfId="4299"/>
    <cellStyle name="40% - Accent3 5 17 3" xfId="4300"/>
    <cellStyle name="40% - Accent3 5 17 4" xfId="4301"/>
    <cellStyle name="40% - Accent3 5 17 5" xfId="4302"/>
    <cellStyle name="40% - Accent3 5 17 6" xfId="4303"/>
    <cellStyle name="40% - Accent3 5 17 7" xfId="4304"/>
    <cellStyle name="40% - Accent3 5 17 8" xfId="4305"/>
    <cellStyle name="40% - Accent3 5 18" xfId="4306"/>
    <cellStyle name="40% - Accent3 5 18 2" xfId="4307"/>
    <cellStyle name="40% - Accent3 5 18 3" xfId="4308"/>
    <cellStyle name="40% - Accent3 5 18 4" xfId="4309"/>
    <cellStyle name="40% - Accent3 5 18 5" xfId="4310"/>
    <cellStyle name="40% - Accent3 5 18 6" xfId="4311"/>
    <cellStyle name="40% - Accent3 5 18 7" xfId="4312"/>
    <cellStyle name="40% - Accent3 5 18 8" xfId="4313"/>
    <cellStyle name="40% - Accent3 5 19" xfId="4314"/>
    <cellStyle name="40% - Accent3 5 2" xfId="4315"/>
    <cellStyle name="40% - Accent3 5 2 2" xfId="4316"/>
    <cellStyle name="40% - Accent3 5 2 3" xfId="4317"/>
    <cellStyle name="40% - Accent3 5 2 4" xfId="4318"/>
    <cellStyle name="40% - Accent3 5 2 5" xfId="4319"/>
    <cellStyle name="40% - Accent3 5 2 6" xfId="4320"/>
    <cellStyle name="40% - Accent3 5 2 7" xfId="4321"/>
    <cellStyle name="40% - Accent3 5 2 8" xfId="4322"/>
    <cellStyle name="40% - Accent3 5 20" xfId="4323"/>
    <cellStyle name="40% - Accent3 5 21" xfId="4324"/>
    <cellStyle name="40% - Accent3 5 22" xfId="4325"/>
    <cellStyle name="40% - Accent3 5 23" xfId="4326"/>
    <cellStyle name="40% - Accent3 5 24" xfId="4327"/>
    <cellStyle name="40% - Accent3 5 25" xfId="4328"/>
    <cellStyle name="40% - Accent3 5 26" xfId="4329"/>
    <cellStyle name="40% - Accent3 5 27" xfId="4330"/>
    <cellStyle name="40% - Accent3 5 28" xfId="4331"/>
    <cellStyle name="40% - Accent3 5 29" xfId="4332"/>
    <cellStyle name="40% - Accent3 5 3" xfId="4333"/>
    <cellStyle name="40% - Accent3 5 3 2" xfId="4334"/>
    <cellStyle name="40% - Accent3 5 3 3" xfId="4335"/>
    <cellStyle name="40% - Accent3 5 3 4" xfId="4336"/>
    <cellStyle name="40% - Accent3 5 3 5" xfId="4337"/>
    <cellStyle name="40% - Accent3 5 3 6" xfId="4338"/>
    <cellStyle name="40% - Accent3 5 3 7" xfId="4339"/>
    <cellStyle name="40% - Accent3 5 3 8" xfId="4340"/>
    <cellStyle name="40% - Accent3 5 30" xfId="4341"/>
    <cellStyle name="40% - Accent3 5 31" xfId="4342"/>
    <cellStyle name="40% - Accent3 5 32" xfId="4343"/>
    <cellStyle name="40% - Accent3 5 33" xfId="4344"/>
    <cellStyle name="40% - Accent3 5 34" xfId="4345"/>
    <cellStyle name="40% - Accent3 5 35" xfId="4346"/>
    <cellStyle name="40% - Accent3 5 4" xfId="4347"/>
    <cellStyle name="40% - Accent3 5 4 2" xfId="4348"/>
    <cellStyle name="40% - Accent3 5 4 3" xfId="4349"/>
    <cellStyle name="40% - Accent3 5 4 4" xfId="4350"/>
    <cellStyle name="40% - Accent3 5 4 5" xfId="4351"/>
    <cellStyle name="40% - Accent3 5 4 6" xfId="4352"/>
    <cellStyle name="40% - Accent3 5 4 7" xfId="4353"/>
    <cellStyle name="40% - Accent3 5 4 8" xfId="4354"/>
    <cellStyle name="40% - Accent3 5 5" xfId="4355"/>
    <cellStyle name="40% - Accent3 5 5 2" xfId="4356"/>
    <cellStyle name="40% - Accent3 5 5 3" xfId="4357"/>
    <cellStyle name="40% - Accent3 5 5 4" xfId="4358"/>
    <cellStyle name="40% - Accent3 5 5 5" xfId="4359"/>
    <cellStyle name="40% - Accent3 5 5 6" xfId="4360"/>
    <cellStyle name="40% - Accent3 5 5 7" xfId="4361"/>
    <cellStyle name="40% - Accent3 5 5 8" xfId="4362"/>
    <cellStyle name="40% - Accent3 5 6" xfId="4363"/>
    <cellStyle name="40% - Accent3 5 6 2" xfId="4364"/>
    <cellStyle name="40% - Accent3 5 6 3" xfId="4365"/>
    <cellStyle name="40% - Accent3 5 6 4" xfId="4366"/>
    <cellStyle name="40% - Accent3 5 6 5" xfId="4367"/>
    <cellStyle name="40% - Accent3 5 6 6" xfId="4368"/>
    <cellStyle name="40% - Accent3 5 6 7" xfId="4369"/>
    <cellStyle name="40% - Accent3 5 6 8" xfId="4370"/>
    <cellStyle name="40% - Accent3 5 7" xfId="4371"/>
    <cellStyle name="40% - Accent3 5 7 2" xfId="4372"/>
    <cellStyle name="40% - Accent3 5 7 3" xfId="4373"/>
    <cellStyle name="40% - Accent3 5 7 4" xfId="4374"/>
    <cellStyle name="40% - Accent3 5 7 5" xfId="4375"/>
    <cellStyle name="40% - Accent3 5 7 6" xfId="4376"/>
    <cellStyle name="40% - Accent3 5 7 7" xfId="4377"/>
    <cellStyle name="40% - Accent3 5 7 8" xfId="4378"/>
    <cellStyle name="40% - Accent3 5 8" xfId="4379"/>
    <cellStyle name="40% - Accent3 5 8 2" xfId="4380"/>
    <cellStyle name="40% - Accent3 5 8 3" xfId="4381"/>
    <cellStyle name="40% - Accent3 5 8 4" xfId="4382"/>
    <cellStyle name="40% - Accent3 5 8 5" xfId="4383"/>
    <cellStyle name="40% - Accent3 5 8 6" xfId="4384"/>
    <cellStyle name="40% - Accent3 5 8 7" xfId="4385"/>
    <cellStyle name="40% - Accent3 5 8 8" xfId="4386"/>
    <cellStyle name="40% - Accent3 5 9" xfId="4387"/>
    <cellStyle name="40% - Accent3 5 9 2" xfId="4388"/>
    <cellStyle name="40% - Accent3 5 9 3" xfId="4389"/>
    <cellStyle name="40% - Accent3 5 9 4" xfId="4390"/>
    <cellStyle name="40% - Accent3 5 9 5" xfId="4391"/>
    <cellStyle name="40% - Accent3 5 9 6" xfId="4392"/>
    <cellStyle name="40% - Accent3 5 9 7" xfId="4393"/>
    <cellStyle name="40% - Accent3 5 9 8" xfId="4394"/>
    <cellStyle name="40% - Accent3 6" xfId="4395"/>
    <cellStyle name="40% - Accent4 2" xfId="4396"/>
    <cellStyle name="40% - Accent4 2 10" xfId="4397"/>
    <cellStyle name="40% - Accent4 2 10 2" xfId="4398"/>
    <cellStyle name="40% - Accent4 2 10 3" xfId="4399"/>
    <cellStyle name="40% - Accent4 2 10 4" xfId="4400"/>
    <cellStyle name="40% - Accent4 2 10 5" xfId="4401"/>
    <cellStyle name="40% - Accent4 2 10 6" xfId="4402"/>
    <cellStyle name="40% - Accent4 2 10 7" xfId="4403"/>
    <cellStyle name="40% - Accent4 2 10 8" xfId="4404"/>
    <cellStyle name="40% - Accent4 2 11" xfId="4405"/>
    <cellStyle name="40% - Accent4 2 11 2" xfId="4406"/>
    <cellStyle name="40% - Accent4 2 11 3" xfId="4407"/>
    <cellStyle name="40% - Accent4 2 11 4" xfId="4408"/>
    <cellStyle name="40% - Accent4 2 11 5" xfId="4409"/>
    <cellStyle name="40% - Accent4 2 11 6" xfId="4410"/>
    <cellStyle name="40% - Accent4 2 11 7" xfId="4411"/>
    <cellStyle name="40% - Accent4 2 11 8" xfId="4412"/>
    <cellStyle name="40% - Accent4 2 12" xfId="4413"/>
    <cellStyle name="40% - Accent4 2 12 2" xfId="4414"/>
    <cellStyle name="40% - Accent4 2 12 3" xfId="4415"/>
    <cellStyle name="40% - Accent4 2 12 4" xfId="4416"/>
    <cellStyle name="40% - Accent4 2 12 5" xfId="4417"/>
    <cellStyle name="40% - Accent4 2 12 6" xfId="4418"/>
    <cellStyle name="40% - Accent4 2 12 7" xfId="4419"/>
    <cellStyle name="40% - Accent4 2 12 8" xfId="4420"/>
    <cellStyle name="40% - Accent4 2 13" xfId="4421"/>
    <cellStyle name="40% - Accent4 2 13 2" xfId="4422"/>
    <cellStyle name="40% - Accent4 2 13 3" xfId="4423"/>
    <cellStyle name="40% - Accent4 2 13 4" xfId="4424"/>
    <cellStyle name="40% - Accent4 2 13 5" xfId="4425"/>
    <cellStyle name="40% - Accent4 2 13 6" xfId="4426"/>
    <cellStyle name="40% - Accent4 2 13 7" xfId="4427"/>
    <cellStyle name="40% - Accent4 2 13 8" xfId="4428"/>
    <cellStyle name="40% - Accent4 2 14" xfId="4429"/>
    <cellStyle name="40% - Accent4 2 14 2" xfId="4430"/>
    <cellStyle name="40% - Accent4 2 14 3" xfId="4431"/>
    <cellStyle name="40% - Accent4 2 14 4" xfId="4432"/>
    <cellStyle name="40% - Accent4 2 14 5" xfId="4433"/>
    <cellStyle name="40% - Accent4 2 14 6" xfId="4434"/>
    <cellStyle name="40% - Accent4 2 14 7" xfId="4435"/>
    <cellStyle name="40% - Accent4 2 14 8" xfId="4436"/>
    <cellStyle name="40% - Accent4 2 15" xfId="4437"/>
    <cellStyle name="40% - Accent4 2 15 2" xfId="4438"/>
    <cellStyle name="40% - Accent4 2 15 3" xfId="4439"/>
    <cellStyle name="40% - Accent4 2 15 4" xfId="4440"/>
    <cellStyle name="40% - Accent4 2 15 5" xfId="4441"/>
    <cellStyle name="40% - Accent4 2 15 6" xfId="4442"/>
    <cellStyle name="40% - Accent4 2 15 7" xfId="4443"/>
    <cellStyle name="40% - Accent4 2 15 8" xfId="4444"/>
    <cellStyle name="40% - Accent4 2 16" xfId="4445"/>
    <cellStyle name="40% - Accent4 2 16 2" xfId="4446"/>
    <cellStyle name="40% - Accent4 2 16 3" xfId="4447"/>
    <cellStyle name="40% - Accent4 2 16 4" xfId="4448"/>
    <cellStyle name="40% - Accent4 2 16 5" xfId="4449"/>
    <cellStyle name="40% - Accent4 2 16 6" xfId="4450"/>
    <cellStyle name="40% - Accent4 2 16 7" xfId="4451"/>
    <cellStyle name="40% - Accent4 2 16 8" xfId="4452"/>
    <cellStyle name="40% - Accent4 2 17" xfId="4453"/>
    <cellStyle name="40% - Accent4 2 17 2" xfId="4454"/>
    <cellStyle name="40% - Accent4 2 17 3" xfId="4455"/>
    <cellStyle name="40% - Accent4 2 17 4" xfId="4456"/>
    <cellStyle name="40% - Accent4 2 17 5" xfId="4457"/>
    <cellStyle name="40% - Accent4 2 17 6" xfId="4458"/>
    <cellStyle name="40% - Accent4 2 17 7" xfId="4459"/>
    <cellStyle name="40% - Accent4 2 17 8" xfId="4460"/>
    <cellStyle name="40% - Accent4 2 18" xfId="4461"/>
    <cellStyle name="40% - Accent4 2 18 2" xfId="4462"/>
    <cellStyle name="40% - Accent4 2 18 3" xfId="4463"/>
    <cellStyle name="40% - Accent4 2 18 4" xfId="4464"/>
    <cellStyle name="40% - Accent4 2 18 5" xfId="4465"/>
    <cellStyle name="40% - Accent4 2 18 6" xfId="4466"/>
    <cellStyle name="40% - Accent4 2 18 7" xfId="4467"/>
    <cellStyle name="40% - Accent4 2 18 8" xfId="4468"/>
    <cellStyle name="40% - Accent4 2 19" xfId="4469"/>
    <cellStyle name="40% - Accent4 2 2" xfId="4470"/>
    <cellStyle name="40% - Accent4 2 2 2" xfId="4471"/>
    <cellStyle name="40% - Accent4 2 2 3" xfId="4472"/>
    <cellStyle name="40% - Accent4 2 2 4" xfId="4473"/>
    <cellStyle name="40% - Accent4 2 2 5" xfId="4474"/>
    <cellStyle name="40% - Accent4 2 2 6" xfId="4475"/>
    <cellStyle name="40% - Accent4 2 2 7" xfId="4476"/>
    <cellStyle name="40% - Accent4 2 2 8" xfId="4477"/>
    <cellStyle name="40% - Accent4 2 20" xfId="4478"/>
    <cellStyle name="40% - Accent4 2 21" xfId="4479"/>
    <cellStyle name="40% - Accent4 2 22" xfId="4480"/>
    <cellStyle name="40% - Accent4 2 23" xfId="4481"/>
    <cellStyle name="40% - Accent4 2 24" xfId="4482"/>
    <cellStyle name="40% - Accent4 2 25" xfId="4483"/>
    <cellStyle name="40% - Accent4 2 26" xfId="4484"/>
    <cellStyle name="40% - Accent4 2 27" xfId="4485"/>
    <cellStyle name="40% - Accent4 2 28" xfId="4486"/>
    <cellStyle name="40% - Accent4 2 29" xfId="4487"/>
    <cellStyle name="40% - Accent4 2 3" xfId="4488"/>
    <cellStyle name="40% - Accent4 2 3 2" xfId="4489"/>
    <cellStyle name="40% - Accent4 2 3 3" xfId="4490"/>
    <cellStyle name="40% - Accent4 2 3 4" xfId="4491"/>
    <cellStyle name="40% - Accent4 2 3 5" xfId="4492"/>
    <cellStyle name="40% - Accent4 2 3 6" xfId="4493"/>
    <cellStyle name="40% - Accent4 2 3 7" xfId="4494"/>
    <cellStyle name="40% - Accent4 2 3 8" xfId="4495"/>
    <cellStyle name="40% - Accent4 2 30" xfId="4496"/>
    <cellStyle name="40% - Accent4 2 31" xfId="4497"/>
    <cellStyle name="40% - Accent4 2 32" xfId="4498"/>
    <cellStyle name="40% - Accent4 2 33" xfId="4499"/>
    <cellStyle name="40% - Accent4 2 34" xfId="4500"/>
    <cellStyle name="40% - Accent4 2 35" xfId="4501"/>
    <cellStyle name="40% - Accent4 2 36" xfId="4502"/>
    <cellStyle name="40% - Accent4 2 37" xfId="4503"/>
    <cellStyle name="40% - Accent4 2 38" xfId="4504"/>
    <cellStyle name="40% - Accent4 2 4" xfId="4505"/>
    <cellStyle name="40% - Accent4 2 4 2" xfId="4506"/>
    <cellStyle name="40% - Accent4 2 4 3" xfId="4507"/>
    <cellStyle name="40% - Accent4 2 4 4" xfId="4508"/>
    <cellStyle name="40% - Accent4 2 4 5" xfId="4509"/>
    <cellStyle name="40% - Accent4 2 4 6" xfId="4510"/>
    <cellStyle name="40% - Accent4 2 4 7" xfId="4511"/>
    <cellStyle name="40% - Accent4 2 4 8" xfId="4512"/>
    <cellStyle name="40% - Accent4 2 5" xfId="4513"/>
    <cellStyle name="40% - Accent4 2 5 2" xfId="4514"/>
    <cellStyle name="40% - Accent4 2 5 3" xfId="4515"/>
    <cellStyle name="40% - Accent4 2 5 4" xfId="4516"/>
    <cellStyle name="40% - Accent4 2 5 5" xfId="4517"/>
    <cellStyle name="40% - Accent4 2 5 6" xfId="4518"/>
    <cellStyle name="40% - Accent4 2 5 7" xfId="4519"/>
    <cellStyle name="40% - Accent4 2 5 8" xfId="4520"/>
    <cellStyle name="40% - Accent4 2 6" xfId="4521"/>
    <cellStyle name="40% - Accent4 2 6 2" xfId="4522"/>
    <cellStyle name="40% - Accent4 2 6 3" xfId="4523"/>
    <cellStyle name="40% - Accent4 2 6 4" xfId="4524"/>
    <cellStyle name="40% - Accent4 2 6 5" xfId="4525"/>
    <cellStyle name="40% - Accent4 2 6 6" xfId="4526"/>
    <cellStyle name="40% - Accent4 2 6 7" xfId="4527"/>
    <cellStyle name="40% - Accent4 2 6 8" xfId="4528"/>
    <cellStyle name="40% - Accent4 2 7" xfId="4529"/>
    <cellStyle name="40% - Accent4 2 7 2" xfId="4530"/>
    <cellStyle name="40% - Accent4 2 7 3" xfId="4531"/>
    <cellStyle name="40% - Accent4 2 7 4" xfId="4532"/>
    <cellStyle name="40% - Accent4 2 7 5" xfId="4533"/>
    <cellStyle name="40% - Accent4 2 7 6" xfId="4534"/>
    <cellStyle name="40% - Accent4 2 7 7" xfId="4535"/>
    <cellStyle name="40% - Accent4 2 7 8" xfId="4536"/>
    <cellStyle name="40% - Accent4 2 8" xfId="4537"/>
    <cellStyle name="40% - Accent4 2 8 2" xfId="4538"/>
    <cellStyle name="40% - Accent4 2 8 3" xfId="4539"/>
    <cellStyle name="40% - Accent4 2 8 4" xfId="4540"/>
    <cellStyle name="40% - Accent4 2 8 5" xfId="4541"/>
    <cellStyle name="40% - Accent4 2 8 6" xfId="4542"/>
    <cellStyle name="40% - Accent4 2 8 7" xfId="4543"/>
    <cellStyle name="40% - Accent4 2 8 8" xfId="4544"/>
    <cellStyle name="40% - Accent4 2 9" xfId="4545"/>
    <cellStyle name="40% - Accent4 2 9 2" xfId="4546"/>
    <cellStyle name="40% - Accent4 2 9 3" xfId="4547"/>
    <cellStyle name="40% - Accent4 2 9 4" xfId="4548"/>
    <cellStyle name="40% - Accent4 2 9 5" xfId="4549"/>
    <cellStyle name="40% - Accent4 2 9 6" xfId="4550"/>
    <cellStyle name="40% - Accent4 2 9 7" xfId="4551"/>
    <cellStyle name="40% - Accent4 2 9 8" xfId="4552"/>
    <cellStyle name="40% - Accent4 3" xfId="4553"/>
    <cellStyle name="40% - Accent4 3 10" xfId="4554"/>
    <cellStyle name="40% - Accent4 3 10 2" xfId="4555"/>
    <cellStyle name="40% - Accent4 3 10 3" xfId="4556"/>
    <cellStyle name="40% - Accent4 3 10 4" xfId="4557"/>
    <cellStyle name="40% - Accent4 3 10 5" xfId="4558"/>
    <cellStyle name="40% - Accent4 3 10 6" xfId="4559"/>
    <cellStyle name="40% - Accent4 3 10 7" xfId="4560"/>
    <cellStyle name="40% - Accent4 3 10 8" xfId="4561"/>
    <cellStyle name="40% - Accent4 3 11" xfId="4562"/>
    <cellStyle name="40% - Accent4 3 11 2" xfId="4563"/>
    <cellStyle name="40% - Accent4 3 11 3" xfId="4564"/>
    <cellStyle name="40% - Accent4 3 11 4" xfId="4565"/>
    <cellStyle name="40% - Accent4 3 11 5" xfId="4566"/>
    <cellStyle name="40% - Accent4 3 11 6" xfId="4567"/>
    <cellStyle name="40% - Accent4 3 11 7" xfId="4568"/>
    <cellStyle name="40% - Accent4 3 11 8" xfId="4569"/>
    <cellStyle name="40% - Accent4 3 12" xfId="4570"/>
    <cellStyle name="40% - Accent4 3 12 2" xfId="4571"/>
    <cellStyle name="40% - Accent4 3 12 3" xfId="4572"/>
    <cellStyle name="40% - Accent4 3 12 4" xfId="4573"/>
    <cellStyle name="40% - Accent4 3 12 5" xfId="4574"/>
    <cellStyle name="40% - Accent4 3 12 6" xfId="4575"/>
    <cellStyle name="40% - Accent4 3 12 7" xfId="4576"/>
    <cellStyle name="40% - Accent4 3 12 8" xfId="4577"/>
    <cellStyle name="40% - Accent4 3 13" xfId="4578"/>
    <cellStyle name="40% - Accent4 3 13 2" xfId="4579"/>
    <cellStyle name="40% - Accent4 3 13 3" xfId="4580"/>
    <cellStyle name="40% - Accent4 3 13 4" xfId="4581"/>
    <cellStyle name="40% - Accent4 3 13 5" xfId="4582"/>
    <cellStyle name="40% - Accent4 3 13 6" xfId="4583"/>
    <cellStyle name="40% - Accent4 3 13 7" xfId="4584"/>
    <cellStyle name="40% - Accent4 3 13 8" xfId="4585"/>
    <cellStyle name="40% - Accent4 3 14" xfId="4586"/>
    <cellStyle name="40% - Accent4 3 14 2" xfId="4587"/>
    <cellStyle name="40% - Accent4 3 14 3" xfId="4588"/>
    <cellStyle name="40% - Accent4 3 14 4" xfId="4589"/>
    <cellStyle name="40% - Accent4 3 14 5" xfId="4590"/>
    <cellStyle name="40% - Accent4 3 14 6" xfId="4591"/>
    <cellStyle name="40% - Accent4 3 14 7" xfId="4592"/>
    <cellStyle name="40% - Accent4 3 14 8" xfId="4593"/>
    <cellStyle name="40% - Accent4 3 15" xfId="4594"/>
    <cellStyle name="40% - Accent4 3 15 2" xfId="4595"/>
    <cellStyle name="40% - Accent4 3 15 3" xfId="4596"/>
    <cellStyle name="40% - Accent4 3 15 4" xfId="4597"/>
    <cellStyle name="40% - Accent4 3 15 5" xfId="4598"/>
    <cellStyle name="40% - Accent4 3 15 6" xfId="4599"/>
    <cellStyle name="40% - Accent4 3 15 7" xfId="4600"/>
    <cellStyle name="40% - Accent4 3 15 8" xfId="4601"/>
    <cellStyle name="40% - Accent4 3 16" xfId="4602"/>
    <cellStyle name="40% - Accent4 3 16 2" xfId="4603"/>
    <cellStyle name="40% - Accent4 3 16 3" xfId="4604"/>
    <cellStyle name="40% - Accent4 3 16 4" xfId="4605"/>
    <cellStyle name="40% - Accent4 3 16 5" xfId="4606"/>
    <cellStyle name="40% - Accent4 3 16 6" xfId="4607"/>
    <cellStyle name="40% - Accent4 3 16 7" xfId="4608"/>
    <cellStyle name="40% - Accent4 3 16 8" xfId="4609"/>
    <cellStyle name="40% - Accent4 3 17" xfId="4610"/>
    <cellStyle name="40% - Accent4 3 17 2" xfId="4611"/>
    <cellStyle name="40% - Accent4 3 17 3" xfId="4612"/>
    <cellStyle name="40% - Accent4 3 17 4" xfId="4613"/>
    <cellStyle name="40% - Accent4 3 17 5" xfId="4614"/>
    <cellStyle name="40% - Accent4 3 17 6" xfId="4615"/>
    <cellStyle name="40% - Accent4 3 17 7" xfId="4616"/>
    <cellStyle name="40% - Accent4 3 17 8" xfId="4617"/>
    <cellStyle name="40% - Accent4 3 18" xfId="4618"/>
    <cellStyle name="40% - Accent4 3 18 2" xfId="4619"/>
    <cellStyle name="40% - Accent4 3 18 3" xfId="4620"/>
    <cellStyle name="40% - Accent4 3 18 4" xfId="4621"/>
    <cellStyle name="40% - Accent4 3 18 5" xfId="4622"/>
    <cellStyle name="40% - Accent4 3 18 6" xfId="4623"/>
    <cellStyle name="40% - Accent4 3 18 7" xfId="4624"/>
    <cellStyle name="40% - Accent4 3 18 8" xfId="4625"/>
    <cellStyle name="40% - Accent4 3 19" xfId="4626"/>
    <cellStyle name="40% - Accent4 3 2" xfId="4627"/>
    <cellStyle name="40% - Accent4 3 2 2" xfId="4628"/>
    <cellStyle name="40% - Accent4 3 2 3" xfId="4629"/>
    <cellStyle name="40% - Accent4 3 2 4" xfId="4630"/>
    <cellStyle name="40% - Accent4 3 2 5" xfId="4631"/>
    <cellStyle name="40% - Accent4 3 2 6" xfId="4632"/>
    <cellStyle name="40% - Accent4 3 2 7" xfId="4633"/>
    <cellStyle name="40% - Accent4 3 2 8" xfId="4634"/>
    <cellStyle name="40% - Accent4 3 20" xfId="4635"/>
    <cellStyle name="40% - Accent4 3 21" xfId="4636"/>
    <cellStyle name="40% - Accent4 3 22" xfId="4637"/>
    <cellStyle name="40% - Accent4 3 23" xfId="4638"/>
    <cellStyle name="40% - Accent4 3 24" xfId="4639"/>
    <cellStyle name="40% - Accent4 3 25" xfId="4640"/>
    <cellStyle name="40% - Accent4 3 26" xfId="4641"/>
    <cellStyle name="40% - Accent4 3 27" xfId="4642"/>
    <cellStyle name="40% - Accent4 3 28" xfId="4643"/>
    <cellStyle name="40% - Accent4 3 29" xfId="4644"/>
    <cellStyle name="40% - Accent4 3 3" xfId="4645"/>
    <cellStyle name="40% - Accent4 3 3 2" xfId="4646"/>
    <cellStyle name="40% - Accent4 3 3 3" xfId="4647"/>
    <cellStyle name="40% - Accent4 3 3 4" xfId="4648"/>
    <cellStyle name="40% - Accent4 3 3 5" xfId="4649"/>
    <cellStyle name="40% - Accent4 3 3 6" xfId="4650"/>
    <cellStyle name="40% - Accent4 3 3 7" xfId="4651"/>
    <cellStyle name="40% - Accent4 3 3 8" xfId="4652"/>
    <cellStyle name="40% - Accent4 3 30" xfId="4653"/>
    <cellStyle name="40% - Accent4 3 31" xfId="4654"/>
    <cellStyle name="40% - Accent4 3 32" xfId="4655"/>
    <cellStyle name="40% - Accent4 3 33" xfId="4656"/>
    <cellStyle name="40% - Accent4 3 34" xfId="4657"/>
    <cellStyle name="40% - Accent4 3 35" xfId="4658"/>
    <cellStyle name="40% - Accent4 3 4" xfId="4659"/>
    <cellStyle name="40% - Accent4 3 4 2" xfId="4660"/>
    <cellStyle name="40% - Accent4 3 4 3" xfId="4661"/>
    <cellStyle name="40% - Accent4 3 4 4" xfId="4662"/>
    <cellStyle name="40% - Accent4 3 4 5" xfId="4663"/>
    <cellStyle name="40% - Accent4 3 4 6" xfId="4664"/>
    <cellStyle name="40% - Accent4 3 4 7" xfId="4665"/>
    <cellStyle name="40% - Accent4 3 4 8" xfId="4666"/>
    <cellStyle name="40% - Accent4 3 5" xfId="4667"/>
    <cellStyle name="40% - Accent4 3 5 2" xfId="4668"/>
    <cellStyle name="40% - Accent4 3 5 3" xfId="4669"/>
    <cellStyle name="40% - Accent4 3 5 4" xfId="4670"/>
    <cellStyle name="40% - Accent4 3 5 5" xfId="4671"/>
    <cellStyle name="40% - Accent4 3 5 6" xfId="4672"/>
    <cellStyle name="40% - Accent4 3 5 7" xfId="4673"/>
    <cellStyle name="40% - Accent4 3 5 8" xfId="4674"/>
    <cellStyle name="40% - Accent4 3 6" xfId="4675"/>
    <cellStyle name="40% - Accent4 3 6 2" xfId="4676"/>
    <cellStyle name="40% - Accent4 3 6 3" xfId="4677"/>
    <cellStyle name="40% - Accent4 3 6 4" xfId="4678"/>
    <cellStyle name="40% - Accent4 3 6 5" xfId="4679"/>
    <cellStyle name="40% - Accent4 3 6 6" xfId="4680"/>
    <cellStyle name="40% - Accent4 3 6 7" xfId="4681"/>
    <cellStyle name="40% - Accent4 3 6 8" xfId="4682"/>
    <cellStyle name="40% - Accent4 3 7" xfId="4683"/>
    <cellStyle name="40% - Accent4 3 7 2" xfId="4684"/>
    <cellStyle name="40% - Accent4 3 7 3" xfId="4685"/>
    <cellStyle name="40% - Accent4 3 7 4" xfId="4686"/>
    <cellStyle name="40% - Accent4 3 7 5" xfId="4687"/>
    <cellStyle name="40% - Accent4 3 7 6" xfId="4688"/>
    <cellStyle name="40% - Accent4 3 7 7" xfId="4689"/>
    <cellStyle name="40% - Accent4 3 7 8" xfId="4690"/>
    <cellStyle name="40% - Accent4 3 8" xfId="4691"/>
    <cellStyle name="40% - Accent4 3 8 2" xfId="4692"/>
    <cellStyle name="40% - Accent4 3 8 3" xfId="4693"/>
    <cellStyle name="40% - Accent4 3 8 4" xfId="4694"/>
    <cellStyle name="40% - Accent4 3 8 5" xfId="4695"/>
    <cellStyle name="40% - Accent4 3 8 6" xfId="4696"/>
    <cellStyle name="40% - Accent4 3 8 7" xfId="4697"/>
    <cellStyle name="40% - Accent4 3 8 8" xfId="4698"/>
    <cellStyle name="40% - Accent4 3 9" xfId="4699"/>
    <cellStyle name="40% - Accent4 3 9 2" xfId="4700"/>
    <cellStyle name="40% - Accent4 3 9 3" xfId="4701"/>
    <cellStyle name="40% - Accent4 3 9 4" xfId="4702"/>
    <cellStyle name="40% - Accent4 3 9 5" xfId="4703"/>
    <cellStyle name="40% - Accent4 3 9 6" xfId="4704"/>
    <cellStyle name="40% - Accent4 3 9 7" xfId="4705"/>
    <cellStyle name="40% - Accent4 3 9 8" xfId="4706"/>
    <cellStyle name="40% - Accent4 4" xfId="4707"/>
    <cellStyle name="40% - Accent4 4 10" xfId="4708"/>
    <cellStyle name="40% - Accent4 4 10 2" xfId="4709"/>
    <cellStyle name="40% - Accent4 4 10 3" xfId="4710"/>
    <cellStyle name="40% - Accent4 4 10 4" xfId="4711"/>
    <cellStyle name="40% - Accent4 4 10 5" xfId="4712"/>
    <cellStyle name="40% - Accent4 4 10 6" xfId="4713"/>
    <cellStyle name="40% - Accent4 4 10 7" xfId="4714"/>
    <cellStyle name="40% - Accent4 4 10 8" xfId="4715"/>
    <cellStyle name="40% - Accent4 4 11" xfId="4716"/>
    <cellStyle name="40% - Accent4 4 11 2" xfId="4717"/>
    <cellStyle name="40% - Accent4 4 11 3" xfId="4718"/>
    <cellStyle name="40% - Accent4 4 11 4" xfId="4719"/>
    <cellStyle name="40% - Accent4 4 11 5" xfId="4720"/>
    <cellStyle name="40% - Accent4 4 11 6" xfId="4721"/>
    <cellStyle name="40% - Accent4 4 11 7" xfId="4722"/>
    <cellStyle name="40% - Accent4 4 11 8" xfId="4723"/>
    <cellStyle name="40% - Accent4 4 12" xfId="4724"/>
    <cellStyle name="40% - Accent4 4 12 2" xfId="4725"/>
    <cellStyle name="40% - Accent4 4 12 3" xfId="4726"/>
    <cellStyle name="40% - Accent4 4 12 4" xfId="4727"/>
    <cellStyle name="40% - Accent4 4 12 5" xfId="4728"/>
    <cellStyle name="40% - Accent4 4 12 6" xfId="4729"/>
    <cellStyle name="40% - Accent4 4 12 7" xfId="4730"/>
    <cellStyle name="40% - Accent4 4 12 8" xfId="4731"/>
    <cellStyle name="40% - Accent4 4 13" xfId="4732"/>
    <cellStyle name="40% - Accent4 4 13 2" xfId="4733"/>
    <cellStyle name="40% - Accent4 4 13 3" xfId="4734"/>
    <cellStyle name="40% - Accent4 4 13 4" xfId="4735"/>
    <cellStyle name="40% - Accent4 4 13 5" xfId="4736"/>
    <cellStyle name="40% - Accent4 4 13 6" xfId="4737"/>
    <cellStyle name="40% - Accent4 4 13 7" xfId="4738"/>
    <cellStyle name="40% - Accent4 4 13 8" xfId="4739"/>
    <cellStyle name="40% - Accent4 4 14" xfId="4740"/>
    <cellStyle name="40% - Accent4 4 14 2" xfId="4741"/>
    <cellStyle name="40% - Accent4 4 14 3" xfId="4742"/>
    <cellStyle name="40% - Accent4 4 14 4" xfId="4743"/>
    <cellStyle name="40% - Accent4 4 14 5" xfId="4744"/>
    <cellStyle name="40% - Accent4 4 14 6" xfId="4745"/>
    <cellStyle name="40% - Accent4 4 14 7" xfId="4746"/>
    <cellStyle name="40% - Accent4 4 14 8" xfId="4747"/>
    <cellStyle name="40% - Accent4 4 15" xfId="4748"/>
    <cellStyle name="40% - Accent4 4 15 2" xfId="4749"/>
    <cellStyle name="40% - Accent4 4 15 3" xfId="4750"/>
    <cellStyle name="40% - Accent4 4 15 4" xfId="4751"/>
    <cellStyle name="40% - Accent4 4 15 5" xfId="4752"/>
    <cellStyle name="40% - Accent4 4 15 6" xfId="4753"/>
    <cellStyle name="40% - Accent4 4 15 7" xfId="4754"/>
    <cellStyle name="40% - Accent4 4 15 8" xfId="4755"/>
    <cellStyle name="40% - Accent4 4 16" xfId="4756"/>
    <cellStyle name="40% - Accent4 4 16 2" xfId="4757"/>
    <cellStyle name="40% - Accent4 4 16 3" xfId="4758"/>
    <cellStyle name="40% - Accent4 4 16 4" xfId="4759"/>
    <cellStyle name="40% - Accent4 4 16 5" xfId="4760"/>
    <cellStyle name="40% - Accent4 4 16 6" xfId="4761"/>
    <cellStyle name="40% - Accent4 4 16 7" xfId="4762"/>
    <cellStyle name="40% - Accent4 4 16 8" xfId="4763"/>
    <cellStyle name="40% - Accent4 4 17" xfId="4764"/>
    <cellStyle name="40% - Accent4 4 17 2" xfId="4765"/>
    <cellStyle name="40% - Accent4 4 17 3" xfId="4766"/>
    <cellStyle name="40% - Accent4 4 17 4" xfId="4767"/>
    <cellStyle name="40% - Accent4 4 17 5" xfId="4768"/>
    <cellStyle name="40% - Accent4 4 17 6" xfId="4769"/>
    <cellStyle name="40% - Accent4 4 17 7" xfId="4770"/>
    <cellStyle name="40% - Accent4 4 17 8" xfId="4771"/>
    <cellStyle name="40% - Accent4 4 18" xfId="4772"/>
    <cellStyle name="40% - Accent4 4 18 2" xfId="4773"/>
    <cellStyle name="40% - Accent4 4 18 3" xfId="4774"/>
    <cellStyle name="40% - Accent4 4 18 4" xfId="4775"/>
    <cellStyle name="40% - Accent4 4 18 5" xfId="4776"/>
    <cellStyle name="40% - Accent4 4 18 6" xfId="4777"/>
    <cellStyle name="40% - Accent4 4 18 7" xfId="4778"/>
    <cellStyle name="40% - Accent4 4 18 8" xfId="4779"/>
    <cellStyle name="40% - Accent4 4 19" xfId="4780"/>
    <cellStyle name="40% - Accent4 4 2" xfId="4781"/>
    <cellStyle name="40% - Accent4 4 2 2" xfId="4782"/>
    <cellStyle name="40% - Accent4 4 2 3" xfId="4783"/>
    <cellStyle name="40% - Accent4 4 2 4" xfId="4784"/>
    <cellStyle name="40% - Accent4 4 2 5" xfId="4785"/>
    <cellStyle name="40% - Accent4 4 2 6" xfId="4786"/>
    <cellStyle name="40% - Accent4 4 2 7" xfId="4787"/>
    <cellStyle name="40% - Accent4 4 2 8" xfId="4788"/>
    <cellStyle name="40% - Accent4 4 20" xfId="4789"/>
    <cellStyle name="40% - Accent4 4 21" xfId="4790"/>
    <cellStyle name="40% - Accent4 4 22" xfId="4791"/>
    <cellStyle name="40% - Accent4 4 23" xfId="4792"/>
    <cellStyle name="40% - Accent4 4 24" xfId="4793"/>
    <cellStyle name="40% - Accent4 4 25" xfId="4794"/>
    <cellStyle name="40% - Accent4 4 26" xfId="4795"/>
    <cellStyle name="40% - Accent4 4 27" xfId="4796"/>
    <cellStyle name="40% - Accent4 4 28" xfId="4797"/>
    <cellStyle name="40% - Accent4 4 29" xfId="4798"/>
    <cellStyle name="40% - Accent4 4 3" xfId="4799"/>
    <cellStyle name="40% - Accent4 4 3 2" xfId="4800"/>
    <cellStyle name="40% - Accent4 4 3 3" xfId="4801"/>
    <cellStyle name="40% - Accent4 4 3 4" xfId="4802"/>
    <cellStyle name="40% - Accent4 4 3 5" xfId="4803"/>
    <cellStyle name="40% - Accent4 4 3 6" xfId="4804"/>
    <cellStyle name="40% - Accent4 4 3 7" xfId="4805"/>
    <cellStyle name="40% - Accent4 4 3 8" xfId="4806"/>
    <cellStyle name="40% - Accent4 4 30" xfId="4807"/>
    <cellStyle name="40% - Accent4 4 31" xfId="4808"/>
    <cellStyle name="40% - Accent4 4 32" xfId="4809"/>
    <cellStyle name="40% - Accent4 4 33" xfId="4810"/>
    <cellStyle name="40% - Accent4 4 34" xfId="4811"/>
    <cellStyle name="40% - Accent4 4 35" xfId="4812"/>
    <cellStyle name="40% - Accent4 4 4" xfId="4813"/>
    <cellStyle name="40% - Accent4 4 4 2" xfId="4814"/>
    <cellStyle name="40% - Accent4 4 4 3" xfId="4815"/>
    <cellStyle name="40% - Accent4 4 4 4" xfId="4816"/>
    <cellStyle name="40% - Accent4 4 4 5" xfId="4817"/>
    <cellStyle name="40% - Accent4 4 4 6" xfId="4818"/>
    <cellStyle name="40% - Accent4 4 4 7" xfId="4819"/>
    <cellStyle name="40% - Accent4 4 4 8" xfId="4820"/>
    <cellStyle name="40% - Accent4 4 5" xfId="4821"/>
    <cellStyle name="40% - Accent4 4 5 2" xfId="4822"/>
    <cellStyle name="40% - Accent4 4 5 3" xfId="4823"/>
    <cellStyle name="40% - Accent4 4 5 4" xfId="4824"/>
    <cellStyle name="40% - Accent4 4 5 5" xfId="4825"/>
    <cellStyle name="40% - Accent4 4 5 6" xfId="4826"/>
    <cellStyle name="40% - Accent4 4 5 7" xfId="4827"/>
    <cellStyle name="40% - Accent4 4 5 8" xfId="4828"/>
    <cellStyle name="40% - Accent4 4 6" xfId="4829"/>
    <cellStyle name="40% - Accent4 4 6 2" xfId="4830"/>
    <cellStyle name="40% - Accent4 4 6 3" xfId="4831"/>
    <cellStyle name="40% - Accent4 4 6 4" xfId="4832"/>
    <cellStyle name="40% - Accent4 4 6 5" xfId="4833"/>
    <cellStyle name="40% - Accent4 4 6 6" xfId="4834"/>
    <cellStyle name="40% - Accent4 4 6 7" xfId="4835"/>
    <cellStyle name="40% - Accent4 4 6 8" xfId="4836"/>
    <cellStyle name="40% - Accent4 4 7" xfId="4837"/>
    <cellStyle name="40% - Accent4 4 7 2" xfId="4838"/>
    <cellStyle name="40% - Accent4 4 7 3" xfId="4839"/>
    <cellStyle name="40% - Accent4 4 7 4" xfId="4840"/>
    <cellStyle name="40% - Accent4 4 7 5" xfId="4841"/>
    <cellStyle name="40% - Accent4 4 7 6" xfId="4842"/>
    <cellStyle name="40% - Accent4 4 7 7" xfId="4843"/>
    <cellStyle name="40% - Accent4 4 7 8" xfId="4844"/>
    <cellStyle name="40% - Accent4 4 8" xfId="4845"/>
    <cellStyle name="40% - Accent4 4 8 2" xfId="4846"/>
    <cellStyle name="40% - Accent4 4 8 3" xfId="4847"/>
    <cellStyle name="40% - Accent4 4 8 4" xfId="4848"/>
    <cellStyle name="40% - Accent4 4 8 5" xfId="4849"/>
    <cellStyle name="40% - Accent4 4 8 6" xfId="4850"/>
    <cellStyle name="40% - Accent4 4 8 7" xfId="4851"/>
    <cellStyle name="40% - Accent4 4 8 8" xfId="4852"/>
    <cellStyle name="40% - Accent4 4 9" xfId="4853"/>
    <cellStyle name="40% - Accent4 4 9 2" xfId="4854"/>
    <cellStyle name="40% - Accent4 4 9 3" xfId="4855"/>
    <cellStyle name="40% - Accent4 4 9 4" xfId="4856"/>
    <cellStyle name="40% - Accent4 4 9 5" xfId="4857"/>
    <cellStyle name="40% - Accent4 4 9 6" xfId="4858"/>
    <cellStyle name="40% - Accent4 4 9 7" xfId="4859"/>
    <cellStyle name="40% - Accent4 4 9 8" xfId="4860"/>
    <cellStyle name="40% - Accent4 5" xfId="4861"/>
    <cellStyle name="40% - Accent4 5 10" xfId="4862"/>
    <cellStyle name="40% - Accent4 5 10 2" xfId="4863"/>
    <cellStyle name="40% - Accent4 5 10 3" xfId="4864"/>
    <cellStyle name="40% - Accent4 5 10 4" xfId="4865"/>
    <cellStyle name="40% - Accent4 5 10 5" xfId="4866"/>
    <cellStyle name="40% - Accent4 5 10 6" xfId="4867"/>
    <cellStyle name="40% - Accent4 5 10 7" xfId="4868"/>
    <cellStyle name="40% - Accent4 5 10 8" xfId="4869"/>
    <cellStyle name="40% - Accent4 5 11" xfId="4870"/>
    <cellStyle name="40% - Accent4 5 11 2" xfId="4871"/>
    <cellStyle name="40% - Accent4 5 11 3" xfId="4872"/>
    <cellStyle name="40% - Accent4 5 11 4" xfId="4873"/>
    <cellStyle name="40% - Accent4 5 11 5" xfId="4874"/>
    <cellStyle name="40% - Accent4 5 11 6" xfId="4875"/>
    <cellStyle name="40% - Accent4 5 11 7" xfId="4876"/>
    <cellStyle name="40% - Accent4 5 11 8" xfId="4877"/>
    <cellStyle name="40% - Accent4 5 12" xfId="4878"/>
    <cellStyle name="40% - Accent4 5 12 2" xfId="4879"/>
    <cellStyle name="40% - Accent4 5 12 3" xfId="4880"/>
    <cellStyle name="40% - Accent4 5 12 4" xfId="4881"/>
    <cellStyle name="40% - Accent4 5 12 5" xfId="4882"/>
    <cellStyle name="40% - Accent4 5 12 6" xfId="4883"/>
    <cellStyle name="40% - Accent4 5 12 7" xfId="4884"/>
    <cellStyle name="40% - Accent4 5 12 8" xfId="4885"/>
    <cellStyle name="40% - Accent4 5 13" xfId="4886"/>
    <cellStyle name="40% - Accent4 5 13 2" xfId="4887"/>
    <cellStyle name="40% - Accent4 5 13 3" xfId="4888"/>
    <cellStyle name="40% - Accent4 5 13 4" xfId="4889"/>
    <cellStyle name="40% - Accent4 5 13 5" xfId="4890"/>
    <cellStyle name="40% - Accent4 5 13 6" xfId="4891"/>
    <cellStyle name="40% - Accent4 5 13 7" xfId="4892"/>
    <cellStyle name="40% - Accent4 5 13 8" xfId="4893"/>
    <cellStyle name="40% - Accent4 5 14" xfId="4894"/>
    <cellStyle name="40% - Accent4 5 14 2" xfId="4895"/>
    <cellStyle name="40% - Accent4 5 14 3" xfId="4896"/>
    <cellStyle name="40% - Accent4 5 14 4" xfId="4897"/>
    <cellStyle name="40% - Accent4 5 14 5" xfId="4898"/>
    <cellStyle name="40% - Accent4 5 14 6" xfId="4899"/>
    <cellStyle name="40% - Accent4 5 14 7" xfId="4900"/>
    <cellStyle name="40% - Accent4 5 14 8" xfId="4901"/>
    <cellStyle name="40% - Accent4 5 15" xfId="4902"/>
    <cellStyle name="40% - Accent4 5 15 2" xfId="4903"/>
    <cellStyle name="40% - Accent4 5 15 3" xfId="4904"/>
    <cellStyle name="40% - Accent4 5 15 4" xfId="4905"/>
    <cellStyle name="40% - Accent4 5 15 5" xfId="4906"/>
    <cellStyle name="40% - Accent4 5 15 6" xfId="4907"/>
    <cellStyle name="40% - Accent4 5 15 7" xfId="4908"/>
    <cellStyle name="40% - Accent4 5 15 8" xfId="4909"/>
    <cellStyle name="40% - Accent4 5 16" xfId="4910"/>
    <cellStyle name="40% - Accent4 5 16 2" xfId="4911"/>
    <cellStyle name="40% - Accent4 5 16 3" xfId="4912"/>
    <cellStyle name="40% - Accent4 5 16 4" xfId="4913"/>
    <cellStyle name="40% - Accent4 5 16 5" xfId="4914"/>
    <cellStyle name="40% - Accent4 5 16 6" xfId="4915"/>
    <cellStyle name="40% - Accent4 5 16 7" xfId="4916"/>
    <cellStyle name="40% - Accent4 5 16 8" xfId="4917"/>
    <cellStyle name="40% - Accent4 5 17" xfId="4918"/>
    <cellStyle name="40% - Accent4 5 17 2" xfId="4919"/>
    <cellStyle name="40% - Accent4 5 17 3" xfId="4920"/>
    <cellStyle name="40% - Accent4 5 17 4" xfId="4921"/>
    <cellStyle name="40% - Accent4 5 17 5" xfId="4922"/>
    <cellStyle name="40% - Accent4 5 17 6" xfId="4923"/>
    <cellStyle name="40% - Accent4 5 17 7" xfId="4924"/>
    <cellStyle name="40% - Accent4 5 17 8" xfId="4925"/>
    <cellStyle name="40% - Accent4 5 18" xfId="4926"/>
    <cellStyle name="40% - Accent4 5 18 2" xfId="4927"/>
    <cellStyle name="40% - Accent4 5 18 3" xfId="4928"/>
    <cellStyle name="40% - Accent4 5 18 4" xfId="4929"/>
    <cellStyle name="40% - Accent4 5 18 5" xfId="4930"/>
    <cellStyle name="40% - Accent4 5 18 6" xfId="4931"/>
    <cellStyle name="40% - Accent4 5 18 7" xfId="4932"/>
    <cellStyle name="40% - Accent4 5 18 8" xfId="4933"/>
    <cellStyle name="40% - Accent4 5 19" xfId="4934"/>
    <cellStyle name="40% - Accent4 5 2" xfId="4935"/>
    <cellStyle name="40% - Accent4 5 2 2" xfId="4936"/>
    <cellStyle name="40% - Accent4 5 2 3" xfId="4937"/>
    <cellStyle name="40% - Accent4 5 2 4" xfId="4938"/>
    <cellStyle name="40% - Accent4 5 2 5" xfId="4939"/>
    <cellStyle name="40% - Accent4 5 2 6" xfId="4940"/>
    <cellStyle name="40% - Accent4 5 2 7" xfId="4941"/>
    <cellStyle name="40% - Accent4 5 2 8" xfId="4942"/>
    <cellStyle name="40% - Accent4 5 20" xfId="4943"/>
    <cellStyle name="40% - Accent4 5 21" xfId="4944"/>
    <cellStyle name="40% - Accent4 5 22" xfId="4945"/>
    <cellStyle name="40% - Accent4 5 23" xfId="4946"/>
    <cellStyle name="40% - Accent4 5 24" xfId="4947"/>
    <cellStyle name="40% - Accent4 5 25" xfId="4948"/>
    <cellStyle name="40% - Accent4 5 26" xfId="4949"/>
    <cellStyle name="40% - Accent4 5 27" xfId="4950"/>
    <cellStyle name="40% - Accent4 5 28" xfId="4951"/>
    <cellStyle name="40% - Accent4 5 29" xfId="4952"/>
    <cellStyle name="40% - Accent4 5 3" xfId="4953"/>
    <cellStyle name="40% - Accent4 5 3 2" xfId="4954"/>
    <cellStyle name="40% - Accent4 5 3 3" xfId="4955"/>
    <cellStyle name="40% - Accent4 5 3 4" xfId="4956"/>
    <cellStyle name="40% - Accent4 5 3 5" xfId="4957"/>
    <cellStyle name="40% - Accent4 5 3 6" xfId="4958"/>
    <cellStyle name="40% - Accent4 5 3 7" xfId="4959"/>
    <cellStyle name="40% - Accent4 5 3 8" xfId="4960"/>
    <cellStyle name="40% - Accent4 5 30" xfId="4961"/>
    <cellStyle name="40% - Accent4 5 31" xfId="4962"/>
    <cellStyle name="40% - Accent4 5 32" xfId="4963"/>
    <cellStyle name="40% - Accent4 5 33" xfId="4964"/>
    <cellStyle name="40% - Accent4 5 34" xfId="4965"/>
    <cellStyle name="40% - Accent4 5 35" xfId="4966"/>
    <cellStyle name="40% - Accent4 5 4" xfId="4967"/>
    <cellStyle name="40% - Accent4 5 4 2" xfId="4968"/>
    <cellStyle name="40% - Accent4 5 4 3" xfId="4969"/>
    <cellStyle name="40% - Accent4 5 4 4" xfId="4970"/>
    <cellStyle name="40% - Accent4 5 4 5" xfId="4971"/>
    <cellStyle name="40% - Accent4 5 4 6" xfId="4972"/>
    <cellStyle name="40% - Accent4 5 4 7" xfId="4973"/>
    <cellStyle name="40% - Accent4 5 4 8" xfId="4974"/>
    <cellStyle name="40% - Accent4 5 5" xfId="4975"/>
    <cellStyle name="40% - Accent4 5 5 2" xfId="4976"/>
    <cellStyle name="40% - Accent4 5 5 3" xfId="4977"/>
    <cellStyle name="40% - Accent4 5 5 4" xfId="4978"/>
    <cellStyle name="40% - Accent4 5 5 5" xfId="4979"/>
    <cellStyle name="40% - Accent4 5 5 6" xfId="4980"/>
    <cellStyle name="40% - Accent4 5 5 7" xfId="4981"/>
    <cellStyle name="40% - Accent4 5 5 8" xfId="4982"/>
    <cellStyle name="40% - Accent4 5 6" xfId="4983"/>
    <cellStyle name="40% - Accent4 5 6 2" xfId="4984"/>
    <cellStyle name="40% - Accent4 5 6 3" xfId="4985"/>
    <cellStyle name="40% - Accent4 5 6 4" xfId="4986"/>
    <cellStyle name="40% - Accent4 5 6 5" xfId="4987"/>
    <cellStyle name="40% - Accent4 5 6 6" xfId="4988"/>
    <cellStyle name="40% - Accent4 5 6 7" xfId="4989"/>
    <cellStyle name="40% - Accent4 5 6 8" xfId="4990"/>
    <cellStyle name="40% - Accent4 5 7" xfId="4991"/>
    <cellStyle name="40% - Accent4 5 7 2" xfId="4992"/>
    <cellStyle name="40% - Accent4 5 7 3" xfId="4993"/>
    <cellStyle name="40% - Accent4 5 7 4" xfId="4994"/>
    <cellStyle name="40% - Accent4 5 7 5" xfId="4995"/>
    <cellStyle name="40% - Accent4 5 7 6" xfId="4996"/>
    <cellStyle name="40% - Accent4 5 7 7" xfId="4997"/>
    <cellStyle name="40% - Accent4 5 7 8" xfId="4998"/>
    <cellStyle name="40% - Accent4 5 8" xfId="4999"/>
    <cellStyle name="40% - Accent4 5 8 2" xfId="5000"/>
    <cellStyle name="40% - Accent4 5 8 3" xfId="5001"/>
    <cellStyle name="40% - Accent4 5 8 4" xfId="5002"/>
    <cellStyle name="40% - Accent4 5 8 5" xfId="5003"/>
    <cellStyle name="40% - Accent4 5 8 6" xfId="5004"/>
    <cellStyle name="40% - Accent4 5 8 7" xfId="5005"/>
    <cellStyle name="40% - Accent4 5 8 8" xfId="5006"/>
    <cellStyle name="40% - Accent4 5 9" xfId="5007"/>
    <cellStyle name="40% - Accent4 5 9 2" xfId="5008"/>
    <cellStyle name="40% - Accent4 5 9 3" xfId="5009"/>
    <cellStyle name="40% - Accent4 5 9 4" xfId="5010"/>
    <cellStyle name="40% - Accent4 5 9 5" xfId="5011"/>
    <cellStyle name="40% - Accent4 5 9 6" xfId="5012"/>
    <cellStyle name="40% - Accent4 5 9 7" xfId="5013"/>
    <cellStyle name="40% - Accent4 5 9 8" xfId="5014"/>
    <cellStyle name="40% - Accent4 6" xfId="5015"/>
    <cellStyle name="40% - Accent5 2" xfId="5016"/>
    <cellStyle name="40% - Accent5 2 10" xfId="5017"/>
    <cellStyle name="40% - Accent5 2 10 2" xfId="5018"/>
    <cellStyle name="40% - Accent5 2 10 3" xfId="5019"/>
    <cellStyle name="40% - Accent5 2 10 4" xfId="5020"/>
    <cellStyle name="40% - Accent5 2 10 5" xfId="5021"/>
    <cellStyle name="40% - Accent5 2 10 6" xfId="5022"/>
    <cellStyle name="40% - Accent5 2 10 7" xfId="5023"/>
    <cellStyle name="40% - Accent5 2 10 8" xfId="5024"/>
    <cellStyle name="40% - Accent5 2 11" xfId="5025"/>
    <cellStyle name="40% - Accent5 2 11 2" xfId="5026"/>
    <cellStyle name="40% - Accent5 2 11 3" xfId="5027"/>
    <cellStyle name="40% - Accent5 2 11 4" xfId="5028"/>
    <cellStyle name="40% - Accent5 2 11 5" xfId="5029"/>
    <cellStyle name="40% - Accent5 2 11 6" xfId="5030"/>
    <cellStyle name="40% - Accent5 2 11 7" xfId="5031"/>
    <cellStyle name="40% - Accent5 2 11 8" xfId="5032"/>
    <cellStyle name="40% - Accent5 2 12" xfId="5033"/>
    <cellStyle name="40% - Accent5 2 12 2" xfId="5034"/>
    <cellStyle name="40% - Accent5 2 12 3" xfId="5035"/>
    <cellStyle name="40% - Accent5 2 12 4" xfId="5036"/>
    <cellStyle name="40% - Accent5 2 12 5" xfId="5037"/>
    <cellStyle name="40% - Accent5 2 12 6" xfId="5038"/>
    <cellStyle name="40% - Accent5 2 12 7" xfId="5039"/>
    <cellStyle name="40% - Accent5 2 12 8" xfId="5040"/>
    <cellStyle name="40% - Accent5 2 13" xfId="5041"/>
    <cellStyle name="40% - Accent5 2 13 2" xfId="5042"/>
    <cellStyle name="40% - Accent5 2 13 3" xfId="5043"/>
    <cellStyle name="40% - Accent5 2 13 4" xfId="5044"/>
    <cellStyle name="40% - Accent5 2 13 5" xfId="5045"/>
    <cellStyle name="40% - Accent5 2 13 6" xfId="5046"/>
    <cellStyle name="40% - Accent5 2 13 7" xfId="5047"/>
    <cellStyle name="40% - Accent5 2 13 8" xfId="5048"/>
    <cellStyle name="40% - Accent5 2 14" xfId="5049"/>
    <cellStyle name="40% - Accent5 2 14 2" xfId="5050"/>
    <cellStyle name="40% - Accent5 2 14 3" xfId="5051"/>
    <cellStyle name="40% - Accent5 2 14 4" xfId="5052"/>
    <cellStyle name="40% - Accent5 2 14 5" xfId="5053"/>
    <cellStyle name="40% - Accent5 2 14 6" xfId="5054"/>
    <cellStyle name="40% - Accent5 2 14 7" xfId="5055"/>
    <cellStyle name="40% - Accent5 2 14 8" xfId="5056"/>
    <cellStyle name="40% - Accent5 2 15" xfId="5057"/>
    <cellStyle name="40% - Accent5 2 15 2" xfId="5058"/>
    <cellStyle name="40% - Accent5 2 15 3" xfId="5059"/>
    <cellStyle name="40% - Accent5 2 15 4" xfId="5060"/>
    <cellStyle name="40% - Accent5 2 15 5" xfId="5061"/>
    <cellStyle name="40% - Accent5 2 15 6" xfId="5062"/>
    <cellStyle name="40% - Accent5 2 15 7" xfId="5063"/>
    <cellStyle name="40% - Accent5 2 15 8" xfId="5064"/>
    <cellStyle name="40% - Accent5 2 16" xfId="5065"/>
    <cellStyle name="40% - Accent5 2 16 2" xfId="5066"/>
    <cellStyle name="40% - Accent5 2 16 3" xfId="5067"/>
    <cellStyle name="40% - Accent5 2 16 4" xfId="5068"/>
    <cellStyle name="40% - Accent5 2 16 5" xfId="5069"/>
    <cellStyle name="40% - Accent5 2 16 6" xfId="5070"/>
    <cellStyle name="40% - Accent5 2 16 7" xfId="5071"/>
    <cellStyle name="40% - Accent5 2 16 8" xfId="5072"/>
    <cellStyle name="40% - Accent5 2 17" xfId="5073"/>
    <cellStyle name="40% - Accent5 2 17 2" xfId="5074"/>
    <cellStyle name="40% - Accent5 2 17 3" xfId="5075"/>
    <cellStyle name="40% - Accent5 2 17 4" xfId="5076"/>
    <cellStyle name="40% - Accent5 2 17 5" xfId="5077"/>
    <cellStyle name="40% - Accent5 2 17 6" xfId="5078"/>
    <cellStyle name="40% - Accent5 2 17 7" xfId="5079"/>
    <cellStyle name="40% - Accent5 2 17 8" xfId="5080"/>
    <cellStyle name="40% - Accent5 2 18" xfId="5081"/>
    <cellStyle name="40% - Accent5 2 18 2" xfId="5082"/>
    <cellStyle name="40% - Accent5 2 18 3" xfId="5083"/>
    <cellStyle name="40% - Accent5 2 18 4" xfId="5084"/>
    <cellStyle name="40% - Accent5 2 18 5" xfId="5085"/>
    <cellStyle name="40% - Accent5 2 18 6" xfId="5086"/>
    <cellStyle name="40% - Accent5 2 18 7" xfId="5087"/>
    <cellStyle name="40% - Accent5 2 18 8" xfId="5088"/>
    <cellStyle name="40% - Accent5 2 19" xfId="5089"/>
    <cellStyle name="40% - Accent5 2 2" xfId="5090"/>
    <cellStyle name="40% - Accent5 2 2 2" xfId="5091"/>
    <cellStyle name="40% - Accent5 2 2 3" xfId="5092"/>
    <cellStyle name="40% - Accent5 2 2 4" xfId="5093"/>
    <cellStyle name="40% - Accent5 2 2 5" xfId="5094"/>
    <cellStyle name="40% - Accent5 2 2 6" xfId="5095"/>
    <cellStyle name="40% - Accent5 2 2 7" xfId="5096"/>
    <cellStyle name="40% - Accent5 2 2 8" xfId="5097"/>
    <cellStyle name="40% - Accent5 2 20" xfId="5098"/>
    <cellStyle name="40% - Accent5 2 21" xfId="5099"/>
    <cellStyle name="40% - Accent5 2 22" xfId="5100"/>
    <cellStyle name="40% - Accent5 2 23" xfId="5101"/>
    <cellStyle name="40% - Accent5 2 24" xfId="5102"/>
    <cellStyle name="40% - Accent5 2 25" xfId="5103"/>
    <cellStyle name="40% - Accent5 2 26" xfId="5104"/>
    <cellStyle name="40% - Accent5 2 27" xfId="5105"/>
    <cellStyle name="40% - Accent5 2 28" xfId="5106"/>
    <cellStyle name="40% - Accent5 2 29" xfId="5107"/>
    <cellStyle name="40% - Accent5 2 3" xfId="5108"/>
    <cellStyle name="40% - Accent5 2 3 2" xfId="5109"/>
    <cellStyle name="40% - Accent5 2 3 3" xfId="5110"/>
    <cellStyle name="40% - Accent5 2 3 4" xfId="5111"/>
    <cellStyle name="40% - Accent5 2 3 5" xfId="5112"/>
    <cellStyle name="40% - Accent5 2 3 6" xfId="5113"/>
    <cellStyle name="40% - Accent5 2 3 7" xfId="5114"/>
    <cellStyle name="40% - Accent5 2 3 8" xfId="5115"/>
    <cellStyle name="40% - Accent5 2 30" xfId="5116"/>
    <cellStyle name="40% - Accent5 2 31" xfId="5117"/>
    <cellStyle name="40% - Accent5 2 32" xfId="5118"/>
    <cellStyle name="40% - Accent5 2 33" xfId="5119"/>
    <cellStyle name="40% - Accent5 2 34" xfId="5120"/>
    <cellStyle name="40% - Accent5 2 35" xfId="5121"/>
    <cellStyle name="40% - Accent5 2 36" xfId="5122"/>
    <cellStyle name="40% - Accent5 2 37" xfId="5123"/>
    <cellStyle name="40% - Accent5 2 38" xfId="5124"/>
    <cellStyle name="40% - Accent5 2 4" xfId="5125"/>
    <cellStyle name="40% - Accent5 2 4 2" xfId="5126"/>
    <cellStyle name="40% - Accent5 2 4 3" xfId="5127"/>
    <cellStyle name="40% - Accent5 2 4 4" xfId="5128"/>
    <cellStyle name="40% - Accent5 2 4 5" xfId="5129"/>
    <cellStyle name="40% - Accent5 2 4 6" xfId="5130"/>
    <cellStyle name="40% - Accent5 2 4 7" xfId="5131"/>
    <cellStyle name="40% - Accent5 2 4 8" xfId="5132"/>
    <cellStyle name="40% - Accent5 2 5" xfId="5133"/>
    <cellStyle name="40% - Accent5 2 5 2" xfId="5134"/>
    <cellStyle name="40% - Accent5 2 5 3" xfId="5135"/>
    <cellStyle name="40% - Accent5 2 5 4" xfId="5136"/>
    <cellStyle name="40% - Accent5 2 5 5" xfId="5137"/>
    <cellStyle name="40% - Accent5 2 5 6" xfId="5138"/>
    <cellStyle name="40% - Accent5 2 5 7" xfId="5139"/>
    <cellStyle name="40% - Accent5 2 5 8" xfId="5140"/>
    <cellStyle name="40% - Accent5 2 6" xfId="5141"/>
    <cellStyle name="40% - Accent5 2 6 2" xfId="5142"/>
    <cellStyle name="40% - Accent5 2 6 3" xfId="5143"/>
    <cellStyle name="40% - Accent5 2 6 4" xfId="5144"/>
    <cellStyle name="40% - Accent5 2 6 5" xfId="5145"/>
    <cellStyle name="40% - Accent5 2 6 6" xfId="5146"/>
    <cellStyle name="40% - Accent5 2 6 7" xfId="5147"/>
    <cellStyle name="40% - Accent5 2 6 8" xfId="5148"/>
    <cellStyle name="40% - Accent5 2 7" xfId="5149"/>
    <cellStyle name="40% - Accent5 2 7 2" xfId="5150"/>
    <cellStyle name="40% - Accent5 2 7 3" xfId="5151"/>
    <cellStyle name="40% - Accent5 2 7 4" xfId="5152"/>
    <cellStyle name="40% - Accent5 2 7 5" xfId="5153"/>
    <cellStyle name="40% - Accent5 2 7 6" xfId="5154"/>
    <cellStyle name="40% - Accent5 2 7 7" xfId="5155"/>
    <cellStyle name="40% - Accent5 2 7 8" xfId="5156"/>
    <cellStyle name="40% - Accent5 2 8" xfId="5157"/>
    <cellStyle name="40% - Accent5 2 8 2" xfId="5158"/>
    <cellStyle name="40% - Accent5 2 8 3" xfId="5159"/>
    <cellStyle name="40% - Accent5 2 8 4" xfId="5160"/>
    <cellStyle name="40% - Accent5 2 8 5" xfId="5161"/>
    <cellStyle name="40% - Accent5 2 8 6" xfId="5162"/>
    <cellStyle name="40% - Accent5 2 8 7" xfId="5163"/>
    <cellStyle name="40% - Accent5 2 8 8" xfId="5164"/>
    <cellStyle name="40% - Accent5 2 9" xfId="5165"/>
    <cellStyle name="40% - Accent5 2 9 2" xfId="5166"/>
    <cellStyle name="40% - Accent5 2 9 3" xfId="5167"/>
    <cellStyle name="40% - Accent5 2 9 4" xfId="5168"/>
    <cellStyle name="40% - Accent5 2 9 5" xfId="5169"/>
    <cellStyle name="40% - Accent5 2 9 6" xfId="5170"/>
    <cellStyle name="40% - Accent5 2 9 7" xfId="5171"/>
    <cellStyle name="40% - Accent5 2 9 8" xfId="5172"/>
    <cellStyle name="40% - Accent5 3" xfId="5173"/>
    <cellStyle name="40% - Accent5 3 10" xfId="5174"/>
    <cellStyle name="40% - Accent5 3 10 2" xfId="5175"/>
    <cellStyle name="40% - Accent5 3 10 3" xfId="5176"/>
    <cellStyle name="40% - Accent5 3 10 4" xfId="5177"/>
    <cellStyle name="40% - Accent5 3 10 5" xfId="5178"/>
    <cellStyle name="40% - Accent5 3 10 6" xfId="5179"/>
    <cellStyle name="40% - Accent5 3 10 7" xfId="5180"/>
    <cellStyle name="40% - Accent5 3 10 8" xfId="5181"/>
    <cellStyle name="40% - Accent5 3 11" xfId="5182"/>
    <cellStyle name="40% - Accent5 3 11 2" xfId="5183"/>
    <cellStyle name="40% - Accent5 3 11 3" xfId="5184"/>
    <cellStyle name="40% - Accent5 3 11 4" xfId="5185"/>
    <cellStyle name="40% - Accent5 3 11 5" xfId="5186"/>
    <cellStyle name="40% - Accent5 3 11 6" xfId="5187"/>
    <cellStyle name="40% - Accent5 3 11 7" xfId="5188"/>
    <cellStyle name="40% - Accent5 3 11 8" xfId="5189"/>
    <cellStyle name="40% - Accent5 3 12" xfId="5190"/>
    <cellStyle name="40% - Accent5 3 12 2" xfId="5191"/>
    <cellStyle name="40% - Accent5 3 12 3" xfId="5192"/>
    <cellStyle name="40% - Accent5 3 12 4" xfId="5193"/>
    <cellStyle name="40% - Accent5 3 12 5" xfId="5194"/>
    <cellStyle name="40% - Accent5 3 12 6" xfId="5195"/>
    <cellStyle name="40% - Accent5 3 12 7" xfId="5196"/>
    <cellStyle name="40% - Accent5 3 12 8" xfId="5197"/>
    <cellStyle name="40% - Accent5 3 13" xfId="5198"/>
    <cellStyle name="40% - Accent5 3 13 2" xfId="5199"/>
    <cellStyle name="40% - Accent5 3 13 3" xfId="5200"/>
    <cellStyle name="40% - Accent5 3 13 4" xfId="5201"/>
    <cellStyle name="40% - Accent5 3 13 5" xfId="5202"/>
    <cellStyle name="40% - Accent5 3 13 6" xfId="5203"/>
    <cellStyle name="40% - Accent5 3 13 7" xfId="5204"/>
    <cellStyle name="40% - Accent5 3 13 8" xfId="5205"/>
    <cellStyle name="40% - Accent5 3 14" xfId="5206"/>
    <cellStyle name="40% - Accent5 3 14 2" xfId="5207"/>
    <cellStyle name="40% - Accent5 3 14 3" xfId="5208"/>
    <cellStyle name="40% - Accent5 3 14 4" xfId="5209"/>
    <cellStyle name="40% - Accent5 3 14 5" xfId="5210"/>
    <cellStyle name="40% - Accent5 3 14 6" xfId="5211"/>
    <cellStyle name="40% - Accent5 3 14 7" xfId="5212"/>
    <cellStyle name="40% - Accent5 3 14 8" xfId="5213"/>
    <cellStyle name="40% - Accent5 3 15" xfId="5214"/>
    <cellStyle name="40% - Accent5 3 15 2" xfId="5215"/>
    <cellStyle name="40% - Accent5 3 15 3" xfId="5216"/>
    <cellStyle name="40% - Accent5 3 15 4" xfId="5217"/>
    <cellStyle name="40% - Accent5 3 15 5" xfId="5218"/>
    <cellStyle name="40% - Accent5 3 15 6" xfId="5219"/>
    <cellStyle name="40% - Accent5 3 15 7" xfId="5220"/>
    <cellStyle name="40% - Accent5 3 15 8" xfId="5221"/>
    <cellStyle name="40% - Accent5 3 16" xfId="5222"/>
    <cellStyle name="40% - Accent5 3 16 2" xfId="5223"/>
    <cellStyle name="40% - Accent5 3 16 3" xfId="5224"/>
    <cellStyle name="40% - Accent5 3 16 4" xfId="5225"/>
    <cellStyle name="40% - Accent5 3 16 5" xfId="5226"/>
    <cellStyle name="40% - Accent5 3 16 6" xfId="5227"/>
    <cellStyle name="40% - Accent5 3 16 7" xfId="5228"/>
    <cellStyle name="40% - Accent5 3 16 8" xfId="5229"/>
    <cellStyle name="40% - Accent5 3 17" xfId="5230"/>
    <cellStyle name="40% - Accent5 3 17 2" xfId="5231"/>
    <cellStyle name="40% - Accent5 3 17 3" xfId="5232"/>
    <cellStyle name="40% - Accent5 3 17 4" xfId="5233"/>
    <cellStyle name="40% - Accent5 3 17 5" xfId="5234"/>
    <cellStyle name="40% - Accent5 3 17 6" xfId="5235"/>
    <cellStyle name="40% - Accent5 3 17 7" xfId="5236"/>
    <cellStyle name="40% - Accent5 3 17 8" xfId="5237"/>
    <cellStyle name="40% - Accent5 3 18" xfId="5238"/>
    <cellStyle name="40% - Accent5 3 18 2" xfId="5239"/>
    <cellStyle name="40% - Accent5 3 18 3" xfId="5240"/>
    <cellStyle name="40% - Accent5 3 18 4" xfId="5241"/>
    <cellStyle name="40% - Accent5 3 18 5" xfId="5242"/>
    <cellStyle name="40% - Accent5 3 18 6" xfId="5243"/>
    <cellStyle name="40% - Accent5 3 18 7" xfId="5244"/>
    <cellStyle name="40% - Accent5 3 18 8" xfId="5245"/>
    <cellStyle name="40% - Accent5 3 19" xfId="5246"/>
    <cellStyle name="40% - Accent5 3 2" xfId="5247"/>
    <cellStyle name="40% - Accent5 3 2 2" xfId="5248"/>
    <cellStyle name="40% - Accent5 3 2 3" xfId="5249"/>
    <cellStyle name="40% - Accent5 3 2 4" xfId="5250"/>
    <cellStyle name="40% - Accent5 3 2 5" xfId="5251"/>
    <cellStyle name="40% - Accent5 3 2 6" xfId="5252"/>
    <cellStyle name="40% - Accent5 3 2 7" xfId="5253"/>
    <cellStyle name="40% - Accent5 3 2 8" xfId="5254"/>
    <cellStyle name="40% - Accent5 3 20" xfId="5255"/>
    <cellStyle name="40% - Accent5 3 21" xfId="5256"/>
    <cellStyle name="40% - Accent5 3 22" xfId="5257"/>
    <cellStyle name="40% - Accent5 3 23" xfId="5258"/>
    <cellStyle name="40% - Accent5 3 24" xfId="5259"/>
    <cellStyle name="40% - Accent5 3 25" xfId="5260"/>
    <cellStyle name="40% - Accent5 3 26" xfId="5261"/>
    <cellStyle name="40% - Accent5 3 27" xfId="5262"/>
    <cellStyle name="40% - Accent5 3 28" xfId="5263"/>
    <cellStyle name="40% - Accent5 3 29" xfId="5264"/>
    <cellStyle name="40% - Accent5 3 3" xfId="5265"/>
    <cellStyle name="40% - Accent5 3 3 2" xfId="5266"/>
    <cellStyle name="40% - Accent5 3 3 3" xfId="5267"/>
    <cellStyle name="40% - Accent5 3 3 4" xfId="5268"/>
    <cellStyle name="40% - Accent5 3 3 5" xfId="5269"/>
    <cellStyle name="40% - Accent5 3 3 6" xfId="5270"/>
    <cellStyle name="40% - Accent5 3 3 7" xfId="5271"/>
    <cellStyle name="40% - Accent5 3 3 8" xfId="5272"/>
    <cellStyle name="40% - Accent5 3 30" xfId="5273"/>
    <cellStyle name="40% - Accent5 3 31" xfId="5274"/>
    <cellStyle name="40% - Accent5 3 32" xfId="5275"/>
    <cellStyle name="40% - Accent5 3 33" xfId="5276"/>
    <cellStyle name="40% - Accent5 3 34" xfId="5277"/>
    <cellStyle name="40% - Accent5 3 35" xfId="5278"/>
    <cellStyle name="40% - Accent5 3 4" xfId="5279"/>
    <cellStyle name="40% - Accent5 3 4 2" xfId="5280"/>
    <cellStyle name="40% - Accent5 3 4 3" xfId="5281"/>
    <cellStyle name="40% - Accent5 3 4 4" xfId="5282"/>
    <cellStyle name="40% - Accent5 3 4 5" xfId="5283"/>
    <cellStyle name="40% - Accent5 3 4 6" xfId="5284"/>
    <cellStyle name="40% - Accent5 3 4 7" xfId="5285"/>
    <cellStyle name="40% - Accent5 3 4 8" xfId="5286"/>
    <cellStyle name="40% - Accent5 3 5" xfId="5287"/>
    <cellStyle name="40% - Accent5 3 5 2" xfId="5288"/>
    <cellStyle name="40% - Accent5 3 5 3" xfId="5289"/>
    <cellStyle name="40% - Accent5 3 5 4" xfId="5290"/>
    <cellStyle name="40% - Accent5 3 5 5" xfId="5291"/>
    <cellStyle name="40% - Accent5 3 5 6" xfId="5292"/>
    <cellStyle name="40% - Accent5 3 5 7" xfId="5293"/>
    <cellStyle name="40% - Accent5 3 5 8" xfId="5294"/>
    <cellStyle name="40% - Accent5 3 6" xfId="5295"/>
    <cellStyle name="40% - Accent5 3 6 2" xfId="5296"/>
    <cellStyle name="40% - Accent5 3 6 3" xfId="5297"/>
    <cellStyle name="40% - Accent5 3 6 4" xfId="5298"/>
    <cellStyle name="40% - Accent5 3 6 5" xfId="5299"/>
    <cellStyle name="40% - Accent5 3 6 6" xfId="5300"/>
    <cellStyle name="40% - Accent5 3 6 7" xfId="5301"/>
    <cellStyle name="40% - Accent5 3 6 8" xfId="5302"/>
    <cellStyle name="40% - Accent5 3 7" xfId="5303"/>
    <cellStyle name="40% - Accent5 3 7 2" xfId="5304"/>
    <cellStyle name="40% - Accent5 3 7 3" xfId="5305"/>
    <cellStyle name="40% - Accent5 3 7 4" xfId="5306"/>
    <cellStyle name="40% - Accent5 3 7 5" xfId="5307"/>
    <cellStyle name="40% - Accent5 3 7 6" xfId="5308"/>
    <cellStyle name="40% - Accent5 3 7 7" xfId="5309"/>
    <cellStyle name="40% - Accent5 3 7 8" xfId="5310"/>
    <cellStyle name="40% - Accent5 3 8" xfId="5311"/>
    <cellStyle name="40% - Accent5 3 8 2" xfId="5312"/>
    <cellStyle name="40% - Accent5 3 8 3" xfId="5313"/>
    <cellStyle name="40% - Accent5 3 8 4" xfId="5314"/>
    <cellStyle name="40% - Accent5 3 8 5" xfId="5315"/>
    <cellStyle name="40% - Accent5 3 8 6" xfId="5316"/>
    <cellStyle name="40% - Accent5 3 8 7" xfId="5317"/>
    <cellStyle name="40% - Accent5 3 8 8" xfId="5318"/>
    <cellStyle name="40% - Accent5 3 9" xfId="5319"/>
    <cellStyle name="40% - Accent5 3 9 2" xfId="5320"/>
    <cellStyle name="40% - Accent5 3 9 3" xfId="5321"/>
    <cellStyle name="40% - Accent5 3 9 4" xfId="5322"/>
    <cellStyle name="40% - Accent5 3 9 5" xfId="5323"/>
    <cellStyle name="40% - Accent5 3 9 6" xfId="5324"/>
    <cellStyle name="40% - Accent5 3 9 7" xfId="5325"/>
    <cellStyle name="40% - Accent5 3 9 8" xfId="5326"/>
    <cellStyle name="40% - Accent5 4" xfId="5327"/>
    <cellStyle name="40% - Accent5 4 10" xfId="5328"/>
    <cellStyle name="40% - Accent5 4 10 2" xfId="5329"/>
    <cellStyle name="40% - Accent5 4 10 3" xfId="5330"/>
    <cellStyle name="40% - Accent5 4 10 4" xfId="5331"/>
    <cellStyle name="40% - Accent5 4 10 5" xfId="5332"/>
    <cellStyle name="40% - Accent5 4 10 6" xfId="5333"/>
    <cellStyle name="40% - Accent5 4 10 7" xfId="5334"/>
    <cellStyle name="40% - Accent5 4 10 8" xfId="5335"/>
    <cellStyle name="40% - Accent5 4 11" xfId="5336"/>
    <cellStyle name="40% - Accent5 4 11 2" xfId="5337"/>
    <cellStyle name="40% - Accent5 4 11 3" xfId="5338"/>
    <cellStyle name="40% - Accent5 4 11 4" xfId="5339"/>
    <cellStyle name="40% - Accent5 4 11 5" xfId="5340"/>
    <cellStyle name="40% - Accent5 4 11 6" xfId="5341"/>
    <cellStyle name="40% - Accent5 4 11 7" xfId="5342"/>
    <cellStyle name="40% - Accent5 4 11 8" xfId="5343"/>
    <cellStyle name="40% - Accent5 4 12" xfId="5344"/>
    <cellStyle name="40% - Accent5 4 12 2" xfId="5345"/>
    <cellStyle name="40% - Accent5 4 12 3" xfId="5346"/>
    <cellStyle name="40% - Accent5 4 12 4" xfId="5347"/>
    <cellStyle name="40% - Accent5 4 12 5" xfId="5348"/>
    <cellStyle name="40% - Accent5 4 12 6" xfId="5349"/>
    <cellStyle name="40% - Accent5 4 12 7" xfId="5350"/>
    <cellStyle name="40% - Accent5 4 12 8" xfId="5351"/>
    <cellStyle name="40% - Accent5 4 13" xfId="5352"/>
    <cellStyle name="40% - Accent5 4 13 2" xfId="5353"/>
    <cellStyle name="40% - Accent5 4 13 3" xfId="5354"/>
    <cellStyle name="40% - Accent5 4 13 4" xfId="5355"/>
    <cellStyle name="40% - Accent5 4 13 5" xfId="5356"/>
    <cellStyle name="40% - Accent5 4 13 6" xfId="5357"/>
    <cellStyle name="40% - Accent5 4 13 7" xfId="5358"/>
    <cellStyle name="40% - Accent5 4 13 8" xfId="5359"/>
    <cellStyle name="40% - Accent5 4 14" xfId="5360"/>
    <cellStyle name="40% - Accent5 4 14 2" xfId="5361"/>
    <cellStyle name="40% - Accent5 4 14 3" xfId="5362"/>
    <cellStyle name="40% - Accent5 4 14 4" xfId="5363"/>
    <cellStyle name="40% - Accent5 4 14 5" xfId="5364"/>
    <cellStyle name="40% - Accent5 4 14 6" xfId="5365"/>
    <cellStyle name="40% - Accent5 4 14 7" xfId="5366"/>
    <cellStyle name="40% - Accent5 4 14 8" xfId="5367"/>
    <cellStyle name="40% - Accent5 4 15" xfId="5368"/>
    <cellStyle name="40% - Accent5 4 15 2" xfId="5369"/>
    <cellStyle name="40% - Accent5 4 15 3" xfId="5370"/>
    <cellStyle name="40% - Accent5 4 15 4" xfId="5371"/>
    <cellStyle name="40% - Accent5 4 15 5" xfId="5372"/>
    <cellStyle name="40% - Accent5 4 15 6" xfId="5373"/>
    <cellStyle name="40% - Accent5 4 15 7" xfId="5374"/>
    <cellStyle name="40% - Accent5 4 15 8" xfId="5375"/>
    <cellStyle name="40% - Accent5 4 16" xfId="5376"/>
    <cellStyle name="40% - Accent5 4 16 2" xfId="5377"/>
    <cellStyle name="40% - Accent5 4 16 3" xfId="5378"/>
    <cellStyle name="40% - Accent5 4 16 4" xfId="5379"/>
    <cellStyle name="40% - Accent5 4 16 5" xfId="5380"/>
    <cellStyle name="40% - Accent5 4 16 6" xfId="5381"/>
    <cellStyle name="40% - Accent5 4 16 7" xfId="5382"/>
    <cellStyle name="40% - Accent5 4 16 8" xfId="5383"/>
    <cellStyle name="40% - Accent5 4 17" xfId="5384"/>
    <cellStyle name="40% - Accent5 4 17 2" xfId="5385"/>
    <cellStyle name="40% - Accent5 4 17 3" xfId="5386"/>
    <cellStyle name="40% - Accent5 4 17 4" xfId="5387"/>
    <cellStyle name="40% - Accent5 4 17 5" xfId="5388"/>
    <cellStyle name="40% - Accent5 4 17 6" xfId="5389"/>
    <cellStyle name="40% - Accent5 4 17 7" xfId="5390"/>
    <cellStyle name="40% - Accent5 4 17 8" xfId="5391"/>
    <cellStyle name="40% - Accent5 4 18" xfId="5392"/>
    <cellStyle name="40% - Accent5 4 18 2" xfId="5393"/>
    <cellStyle name="40% - Accent5 4 18 3" xfId="5394"/>
    <cellStyle name="40% - Accent5 4 18 4" xfId="5395"/>
    <cellStyle name="40% - Accent5 4 18 5" xfId="5396"/>
    <cellStyle name="40% - Accent5 4 18 6" xfId="5397"/>
    <cellStyle name="40% - Accent5 4 18 7" xfId="5398"/>
    <cellStyle name="40% - Accent5 4 18 8" xfId="5399"/>
    <cellStyle name="40% - Accent5 4 19" xfId="5400"/>
    <cellStyle name="40% - Accent5 4 2" xfId="5401"/>
    <cellStyle name="40% - Accent5 4 2 2" xfId="5402"/>
    <cellStyle name="40% - Accent5 4 2 3" xfId="5403"/>
    <cellStyle name="40% - Accent5 4 2 4" xfId="5404"/>
    <cellStyle name="40% - Accent5 4 2 5" xfId="5405"/>
    <cellStyle name="40% - Accent5 4 2 6" xfId="5406"/>
    <cellStyle name="40% - Accent5 4 2 7" xfId="5407"/>
    <cellStyle name="40% - Accent5 4 2 8" xfId="5408"/>
    <cellStyle name="40% - Accent5 4 20" xfId="5409"/>
    <cellStyle name="40% - Accent5 4 21" xfId="5410"/>
    <cellStyle name="40% - Accent5 4 22" xfId="5411"/>
    <cellStyle name="40% - Accent5 4 23" xfId="5412"/>
    <cellStyle name="40% - Accent5 4 24" xfId="5413"/>
    <cellStyle name="40% - Accent5 4 25" xfId="5414"/>
    <cellStyle name="40% - Accent5 4 26" xfId="5415"/>
    <cellStyle name="40% - Accent5 4 27" xfId="5416"/>
    <cellStyle name="40% - Accent5 4 28" xfId="5417"/>
    <cellStyle name="40% - Accent5 4 29" xfId="5418"/>
    <cellStyle name="40% - Accent5 4 3" xfId="5419"/>
    <cellStyle name="40% - Accent5 4 3 2" xfId="5420"/>
    <cellStyle name="40% - Accent5 4 3 3" xfId="5421"/>
    <cellStyle name="40% - Accent5 4 3 4" xfId="5422"/>
    <cellStyle name="40% - Accent5 4 3 5" xfId="5423"/>
    <cellStyle name="40% - Accent5 4 3 6" xfId="5424"/>
    <cellStyle name="40% - Accent5 4 3 7" xfId="5425"/>
    <cellStyle name="40% - Accent5 4 3 8" xfId="5426"/>
    <cellStyle name="40% - Accent5 4 30" xfId="5427"/>
    <cellStyle name="40% - Accent5 4 31" xfId="5428"/>
    <cellStyle name="40% - Accent5 4 32" xfId="5429"/>
    <cellStyle name="40% - Accent5 4 33" xfId="5430"/>
    <cellStyle name="40% - Accent5 4 34" xfId="5431"/>
    <cellStyle name="40% - Accent5 4 35" xfId="5432"/>
    <cellStyle name="40% - Accent5 4 4" xfId="5433"/>
    <cellStyle name="40% - Accent5 4 4 2" xfId="5434"/>
    <cellStyle name="40% - Accent5 4 4 3" xfId="5435"/>
    <cellStyle name="40% - Accent5 4 4 4" xfId="5436"/>
    <cellStyle name="40% - Accent5 4 4 5" xfId="5437"/>
    <cellStyle name="40% - Accent5 4 4 6" xfId="5438"/>
    <cellStyle name="40% - Accent5 4 4 7" xfId="5439"/>
    <cellStyle name="40% - Accent5 4 4 8" xfId="5440"/>
    <cellStyle name="40% - Accent5 4 5" xfId="5441"/>
    <cellStyle name="40% - Accent5 4 5 2" xfId="5442"/>
    <cellStyle name="40% - Accent5 4 5 3" xfId="5443"/>
    <cellStyle name="40% - Accent5 4 5 4" xfId="5444"/>
    <cellStyle name="40% - Accent5 4 5 5" xfId="5445"/>
    <cellStyle name="40% - Accent5 4 5 6" xfId="5446"/>
    <cellStyle name="40% - Accent5 4 5 7" xfId="5447"/>
    <cellStyle name="40% - Accent5 4 5 8" xfId="5448"/>
    <cellStyle name="40% - Accent5 4 6" xfId="5449"/>
    <cellStyle name="40% - Accent5 4 6 2" xfId="5450"/>
    <cellStyle name="40% - Accent5 4 6 3" xfId="5451"/>
    <cellStyle name="40% - Accent5 4 6 4" xfId="5452"/>
    <cellStyle name="40% - Accent5 4 6 5" xfId="5453"/>
    <cellStyle name="40% - Accent5 4 6 6" xfId="5454"/>
    <cellStyle name="40% - Accent5 4 6 7" xfId="5455"/>
    <cellStyle name="40% - Accent5 4 6 8" xfId="5456"/>
    <cellStyle name="40% - Accent5 4 7" xfId="5457"/>
    <cellStyle name="40% - Accent5 4 7 2" xfId="5458"/>
    <cellStyle name="40% - Accent5 4 7 3" xfId="5459"/>
    <cellStyle name="40% - Accent5 4 7 4" xfId="5460"/>
    <cellStyle name="40% - Accent5 4 7 5" xfId="5461"/>
    <cellStyle name="40% - Accent5 4 7 6" xfId="5462"/>
    <cellStyle name="40% - Accent5 4 7 7" xfId="5463"/>
    <cellStyle name="40% - Accent5 4 7 8" xfId="5464"/>
    <cellStyle name="40% - Accent5 4 8" xfId="5465"/>
    <cellStyle name="40% - Accent5 4 8 2" xfId="5466"/>
    <cellStyle name="40% - Accent5 4 8 3" xfId="5467"/>
    <cellStyle name="40% - Accent5 4 8 4" xfId="5468"/>
    <cellStyle name="40% - Accent5 4 8 5" xfId="5469"/>
    <cellStyle name="40% - Accent5 4 8 6" xfId="5470"/>
    <cellStyle name="40% - Accent5 4 8 7" xfId="5471"/>
    <cellStyle name="40% - Accent5 4 8 8" xfId="5472"/>
    <cellStyle name="40% - Accent5 4 9" xfId="5473"/>
    <cellStyle name="40% - Accent5 4 9 2" xfId="5474"/>
    <cellStyle name="40% - Accent5 4 9 3" xfId="5475"/>
    <cellStyle name="40% - Accent5 4 9 4" xfId="5476"/>
    <cellStyle name="40% - Accent5 4 9 5" xfId="5477"/>
    <cellStyle name="40% - Accent5 4 9 6" xfId="5478"/>
    <cellStyle name="40% - Accent5 4 9 7" xfId="5479"/>
    <cellStyle name="40% - Accent5 4 9 8" xfId="5480"/>
    <cellStyle name="40% - Accent5 5" xfId="5481"/>
    <cellStyle name="40% - Accent5 5 10" xfId="5482"/>
    <cellStyle name="40% - Accent5 5 10 2" xfId="5483"/>
    <cellStyle name="40% - Accent5 5 10 3" xfId="5484"/>
    <cellStyle name="40% - Accent5 5 10 4" xfId="5485"/>
    <cellStyle name="40% - Accent5 5 10 5" xfId="5486"/>
    <cellStyle name="40% - Accent5 5 10 6" xfId="5487"/>
    <cellStyle name="40% - Accent5 5 10 7" xfId="5488"/>
    <cellStyle name="40% - Accent5 5 10 8" xfId="5489"/>
    <cellStyle name="40% - Accent5 5 11" xfId="5490"/>
    <cellStyle name="40% - Accent5 5 11 2" xfId="5491"/>
    <cellStyle name="40% - Accent5 5 11 3" xfId="5492"/>
    <cellStyle name="40% - Accent5 5 11 4" xfId="5493"/>
    <cellStyle name="40% - Accent5 5 11 5" xfId="5494"/>
    <cellStyle name="40% - Accent5 5 11 6" xfId="5495"/>
    <cellStyle name="40% - Accent5 5 11 7" xfId="5496"/>
    <cellStyle name="40% - Accent5 5 11 8" xfId="5497"/>
    <cellStyle name="40% - Accent5 5 12" xfId="5498"/>
    <cellStyle name="40% - Accent5 5 12 2" xfId="5499"/>
    <cellStyle name="40% - Accent5 5 12 3" xfId="5500"/>
    <cellStyle name="40% - Accent5 5 12 4" xfId="5501"/>
    <cellStyle name="40% - Accent5 5 12 5" xfId="5502"/>
    <cellStyle name="40% - Accent5 5 12 6" xfId="5503"/>
    <cellStyle name="40% - Accent5 5 12 7" xfId="5504"/>
    <cellStyle name="40% - Accent5 5 12 8" xfId="5505"/>
    <cellStyle name="40% - Accent5 5 13" xfId="5506"/>
    <cellStyle name="40% - Accent5 5 13 2" xfId="5507"/>
    <cellStyle name="40% - Accent5 5 13 3" xfId="5508"/>
    <cellStyle name="40% - Accent5 5 13 4" xfId="5509"/>
    <cellStyle name="40% - Accent5 5 13 5" xfId="5510"/>
    <cellStyle name="40% - Accent5 5 13 6" xfId="5511"/>
    <cellStyle name="40% - Accent5 5 13 7" xfId="5512"/>
    <cellStyle name="40% - Accent5 5 13 8" xfId="5513"/>
    <cellStyle name="40% - Accent5 5 14" xfId="5514"/>
    <cellStyle name="40% - Accent5 5 14 2" xfId="5515"/>
    <cellStyle name="40% - Accent5 5 14 3" xfId="5516"/>
    <cellStyle name="40% - Accent5 5 14 4" xfId="5517"/>
    <cellStyle name="40% - Accent5 5 14 5" xfId="5518"/>
    <cellStyle name="40% - Accent5 5 14 6" xfId="5519"/>
    <cellStyle name="40% - Accent5 5 14 7" xfId="5520"/>
    <cellStyle name="40% - Accent5 5 14 8" xfId="5521"/>
    <cellStyle name="40% - Accent5 5 15" xfId="5522"/>
    <cellStyle name="40% - Accent5 5 15 2" xfId="5523"/>
    <cellStyle name="40% - Accent5 5 15 3" xfId="5524"/>
    <cellStyle name="40% - Accent5 5 15 4" xfId="5525"/>
    <cellStyle name="40% - Accent5 5 15 5" xfId="5526"/>
    <cellStyle name="40% - Accent5 5 15 6" xfId="5527"/>
    <cellStyle name="40% - Accent5 5 15 7" xfId="5528"/>
    <cellStyle name="40% - Accent5 5 15 8" xfId="5529"/>
    <cellStyle name="40% - Accent5 5 16" xfId="5530"/>
    <cellStyle name="40% - Accent5 5 16 2" xfId="5531"/>
    <cellStyle name="40% - Accent5 5 16 3" xfId="5532"/>
    <cellStyle name="40% - Accent5 5 16 4" xfId="5533"/>
    <cellStyle name="40% - Accent5 5 16 5" xfId="5534"/>
    <cellStyle name="40% - Accent5 5 16 6" xfId="5535"/>
    <cellStyle name="40% - Accent5 5 16 7" xfId="5536"/>
    <cellStyle name="40% - Accent5 5 16 8" xfId="5537"/>
    <cellStyle name="40% - Accent5 5 17" xfId="5538"/>
    <cellStyle name="40% - Accent5 5 17 2" xfId="5539"/>
    <cellStyle name="40% - Accent5 5 17 3" xfId="5540"/>
    <cellStyle name="40% - Accent5 5 17 4" xfId="5541"/>
    <cellStyle name="40% - Accent5 5 17 5" xfId="5542"/>
    <cellStyle name="40% - Accent5 5 17 6" xfId="5543"/>
    <cellStyle name="40% - Accent5 5 17 7" xfId="5544"/>
    <cellStyle name="40% - Accent5 5 17 8" xfId="5545"/>
    <cellStyle name="40% - Accent5 5 18" xfId="5546"/>
    <cellStyle name="40% - Accent5 5 18 2" xfId="5547"/>
    <cellStyle name="40% - Accent5 5 18 3" xfId="5548"/>
    <cellStyle name="40% - Accent5 5 18 4" xfId="5549"/>
    <cellStyle name="40% - Accent5 5 18 5" xfId="5550"/>
    <cellStyle name="40% - Accent5 5 18 6" xfId="5551"/>
    <cellStyle name="40% - Accent5 5 18 7" xfId="5552"/>
    <cellStyle name="40% - Accent5 5 18 8" xfId="5553"/>
    <cellStyle name="40% - Accent5 5 19" xfId="5554"/>
    <cellStyle name="40% - Accent5 5 2" xfId="5555"/>
    <cellStyle name="40% - Accent5 5 2 2" xfId="5556"/>
    <cellStyle name="40% - Accent5 5 2 3" xfId="5557"/>
    <cellStyle name="40% - Accent5 5 2 4" xfId="5558"/>
    <cellStyle name="40% - Accent5 5 2 5" xfId="5559"/>
    <cellStyle name="40% - Accent5 5 2 6" xfId="5560"/>
    <cellStyle name="40% - Accent5 5 2 7" xfId="5561"/>
    <cellStyle name="40% - Accent5 5 2 8" xfId="5562"/>
    <cellStyle name="40% - Accent5 5 20" xfId="5563"/>
    <cellStyle name="40% - Accent5 5 21" xfId="5564"/>
    <cellStyle name="40% - Accent5 5 22" xfId="5565"/>
    <cellStyle name="40% - Accent5 5 23" xfId="5566"/>
    <cellStyle name="40% - Accent5 5 24" xfId="5567"/>
    <cellStyle name="40% - Accent5 5 25" xfId="5568"/>
    <cellStyle name="40% - Accent5 5 26" xfId="5569"/>
    <cellStyle name="40% - Accent5 5 27" xfId="5570"/>
    <cellStyle name="40% - Accent5 5 28" xfId="5571"/>
    <cellStyle name="40% - Accent5 5 29" xfId="5572"/>
    <cellStyle name="40% - Accent5 5 3" xfId="5573"/>
    <cellStyle name="40% - Accent5 5 3 2" xfId="5574"/>
    <cellStyle name="40% - Accent5 5 3 3" xfId="5575"/>
    <cellStyle name="40% - Accent5 5 3 4" xfId="5576"/>
    <cellStyle name="40% - Accent5 5 3 5" xfId="5577"/>
    <cellStyle name="40% - Accent5 5 3 6" xfId="5578"/>
    <cellStyle name="40% - Accent5 5 3 7" xfId="5579"/>
    <cellStyle name="40% - Accent5 5 3 8" xfId="5580"/>
    <cellStyle name="40% - Accent5 5 30" xfId="5581"/>
    <cellStyle name="40% - Accent5 5 31" xfId="5582"/>
    <cellStyle name="40% - Accent5 5 32" xfId="5583"/>
    <cellStyle name="40% - Accent5 5 33" xfId="5584"/>
    <cellStyle name="40% - Accent5 5 34" xfId="5585"/>
    <cellStyle name="40% - Accent5 5 35" xfId="5586"/>
    <cellStyle name="40% - Accent5 5 4" xfId="5587"/>
    <cellStyle name="40% - Accent5 5 4 2" xfId="5588"/>
    <cellStyle name="40% - Accent5 5 4 3" xfId="5589"/>
    <cellStyle name="40% - Accent5 5 4 4" xfId="5590"/>
    <cellStyle name="40% - Accent5 5 4 5" xfId="5591"/>
    <cellStyle name="40% - Accent5 5 4 6" xfId="5592"/>
    <cellStyle name="40% - Accent5 5 4 7" xfId="5593"/>
    <cellStyle name="40% - Accent5 5 4 8" xfId="5594"/>
    <cellStyle name="40% - Accent5 5 5" xfId="5595"/>
    <cellStyle name="40% - Accent5 5 5 2" xfId="5596"/>
    <cellStyle name="40% - Accent5 5 5 3" xfId="5597"/>
    <cellStyle name="40% - Accent5 5 5 4" xfId="5598"/>
    <cellStyle name="40% - Accent5 5 5 5" xfId="5599"/>
    <cellStyle name="40% - Accent5 5 5 6" xfId="5600"/>
    <cellStyle name="40% - Accent5 5 5 7" xfId="5601"/>
    <cellStyle name="40% - Accent5 5 5 8" xfId="5602"/>
    <cellStyle name="40% - Accent5 5 6" xfId="5603"/>
    <cellStyle name="40% - Accent5 5 6 2" xfId="5604"/>
    <cellStyle name="40% - Accent5 5 6 3" xfId="5605"/>
    <cellStyle name="40% - Accent5 5 6 4" xfId="5606"/>
    <cellStyle name="40% - Accent5 5 6 5" xfId="5607"/>
    <cellStyle name="40% - Accent5 5 6 6" xfId="5608"/>
    <cellStyle name="40% - Accent5 5 6 7" xfId="5609"/>
    <cellStyle name="40% - Accent5 5 6 8" xfId="5610"/>
    <cellStyle name="40% - Accent5 5 7" xfId="5611"/>
    <cellStyle name="40% - Accent5 5 7 2" xfId="5612"/>
    <cellStyle name="40% - Accent5 5 7 3" xfId="5613"/>
    <cellStyle name="40% - Accent5 5 7 4" xfId="5614"/>
    <cellStyle name="40% - Accent5 5 7 5" xfId="5615"/>
    <cellStyle name="40% - Accent5 5 7 6" xfId="5616"/>
    <cellStyle name="40% - Accent5 5 7 7" xfId="5617"/>
    <cellStyle name="40% - Accent5 5 7 8" xfId="5618"/>
    <cellStyle name="40% - Accent5 5 8" xfId="5619"/>
    <cellStyle name="40% - Accent5 5 8 2" xfId="5620"/>
    <cellStyle name="40% - Accent5 5 8 3" xfId="5621"/>
    <cellStyle name="40% - Accent5 5 8 4" xfId="5622"/>
    <cellStyle name="40% - Accent5 5 8 5" xfId="5623"/>
    <cellStyle name="40% - Accent5 5 8 6" xfId="5624"/>
    <cellStyle name="40% - Accent5 5 8 7" xfId="5625"/>
    <cellStyle name="40% - Accent5 5 8 8" xfId="5626"/>
    <cellStyle name="40% - Accent5 5 9" xfId="5627"/>
    <cellStyle name="40% - Accent5 5 9 2" xfId="5628"/>
    <cellStyle name="40% - Accent5 5 9 3" xfId="5629"/>
    <cellStyle name="40% - Accent5 5 9 4" xfId="5630"/>
    <cellStyle name="40% - Accent5 5 9 5" xfId="5631"/>
    <cellStyle name="40% - Accent5 5 9 6" xfId="5632"/>
    <cellStyle name="40% - Accent5 5 9 7" xfId="5633"/>
    <cellStyle name="40% - Accent5 5 9 8" xfId="5634"/>
    <cellStyle name="40% - Accent5 6" xfId="5635"/>
    <cellStyle name="40% - Accent6 2" xfId="5636"/>
    <cellStyle name="40% - Accent6 2 10" xfId="5637"/>
    <cellStyle name="40% - Accent6 2 10 2" xfId="5638"/>
    <cellStyle name="40% - Accent6 2 10 3" xfId="5639"/>
    <cellStyle name="40% - Accent6 2 10 4" xfId="5640"/>
    <cellStyle name="40% - Accent6 2 10 5" xfId="5641"/>
    <cellStyle name="40% - Accent6 2 10 6" xfId="5642"/>
    <cellStyle name="40% - Accent6 2 10 7" xfId="5643"/>
    <cellStyle name="40% - Accent6 2 10 8" xfId="5644"/>
    <cellStyle name="40% - Accent6 2 11" xfId="5645"/>
    <cellStyle name="40% - Accent6 2 11 2" xfId="5646"/>
    <cellStyle name="40% - Accent6 2 11 3" xfId="5647"/>
    <cellStyle name="40% - Accent6 2 11 4" xfId="5648"/>
    <cellStyle name="40% - Accent6 2 11 5" xfId="5649"/>
    <cellStyle name="40% - Accent6 2 11 6" xfId="5650"/>
    <cellStyle name="40% - Accent6 2 11 7" xfId="5651"/>
    <cellStyle name="40% - Accent6 2 11 8" xfId="5652"/>
    <cellStyle name="40% - Accent6 2 12" xfId="5653"/>
    <cellStyle name="40% - Accent6 2 12 2" xfId="5654"/>
    <cellStyle name="40% - Accent6 2 12 3" xfId="5655"/>
    <cellStyle name="40% - Accent6 2 12 4" xfId="5656"/>
    <cellStyle name="40% - Accent6 2 12 5" xfId="5657"/>
    <cellStyle name="40% - Accent6 2 12 6" xfId="5658"/>
    <cellStyle name="40% - Accent6 2 12 7" xfId="5659"/>
    <cellStyle name="40% - Accent6 2 12 8" xfId="5660"/>
    <cellStyle name="40% - Accent6 2 13" xfId="5661"/>
    <cellStyle name="40% - Accent6 2 13 2" xfId="5662"/>
    <cellStyle name="40% - Accent6 2 13 3" xfId="5663"/>
    <cellStyle name="40% - Accent6 2 13 4" xfId="5664"/>
    <cellStyle name="40% - Accent6 2 13 5" xfId="5665"/>
    <cellStyle name="40% - Accent6 2 13 6" xfId="5666"/>
    <cellStyle name="40% - Accent6 2 13 7" xfId="5667"/>
    <cellStyle name="40% - Accent6 2 13 8" xfId="5668"/>
    <cellStyle name="40% - Accent6 2 14" xfId="5669"/>
    <cellStyle name="40% - Accent6 2 14 2" xfId="5670"/>
    <cellStyle name="40% - Accent6 2 14 3" xfId="5671"/>
    <cellStyle name="40% - Accent6 2 14 4" xfId="5672"/>
    <cellStyle name="40% - Accent6 2 14 5" xfId="5673"/>
    <cellStyle name="40% - Accent6 2 14 6" xfId="5674"/>
    <cellStyle name="40% - Accent6 2 14 7" xfId="5675"/>
    <cellStyle name="40% - Accent6 2 14 8" xfId="5676"/>
    <cellStyle name="40% - Accent6 2 15" xfId="5677"/>
    <cellStyle name="40% - Accent6 2 15 2" xfId="5678"/>
    <cellStyle name="40% - Accent6 2 15 3" xfId="5679"/>
    <cellStyle name="40% - Accent6 2 15 4" xfId="5680"/>
    <cellStyle name="40% - Accent6 2 15 5" xfId="5681"/>
    <cellStyle name="40% - Accent6 2 15 6" xfId="5682"/>
    <cellStyle name="40% - Accent6 2 15 7" xfId="5683"/>
    <cellStyle name="40% - Accent6 2 15 8" xfId="5684"/>
    <cellStyle name="40% - Accent6 2 16" xfId="5685"/>
    <cellStyle name="40% - Accent6 2 16 2" xfId="5686"/>
    <cellStyle name="40% - Accent6 2 16 3" xfId="5687"/>
    <cellStyle name="40% - Accent6 2 16 4" xfId="5688"/>
    <cellStyle name="40% - Accent6 2 16 5" xfId="5689"/>
    <cellStyle name="40% - Accent6 2 16 6" xfId="5690"/>
    <cellStyle name="40% - Accent6 2 16 7" xfId="5691"/>
    <cellStyle name="40% - Accent6 2 16 8" xfId="5692"/>
    <cellStyle name="40% - Accent6 2 17" xfId="5693"/>
    <cellStyle name="40% - Accent6 2 17 2" xfId="5694"/>
    <cellStyle name="40% - Accent6 2 17 3" xfId="5695"/>
    <cellStyle name="40% - Accent6 2 17 4" xfId="5696"/>
    <cellStyle name="40% - Accent6 2 17 5" xfId="5697"/>
    <cellStyle name="40% - Accent6 2 17 6" xfId="5698"/>
    <cellStyle name="40% - Accent6 2 17 7" xfId="5699"/>
    <cellStyle name="40% - Accent6 2 17 8" xfId="5700"/>
    <cellStyle name="40% - Accent6 2 18" xfId="5701"/>
    <cellStyle name="40% - Accent6 2 18 2" xfId="5702"/>
    <cellStyle name="40% - Accent6 2 18 3" xfId="5703"/>
    <cellStyle name="40% - Accent6 2 18 4" xfId="5704"/>
    <cellStyle name="40% - Accent6 2 18 5" xfId="5705"/>
    <cellStyle name="40% - Accent6 2 18 6" xfId="5706"/>
    <cellStyle name="40% - Accent6 2 18 7" xfId="5707"/>
    <cellStyle name="40% - Accent6 2 18 8" xfId="5708"/>
    <cellStyle name="40% - Accent6 2 19" xfId="5709"/>
    <cellStyle name="40% - Accent6 2 2" xfId="5710"/>
    <cellStyle name="40% - Accent6 2 2 2" xfId="5711"/>
    <cellStyle name="40% - Accent6 2 2 3" xfId="5712"/>
    <cellStyle name="40% - Accent6 2 2 4" xfId="5713"/>
    <cellStyle name="40% - Accent6 2 2 5" xfId="5714"/>
    <cellStyle name="40% - Accent6 2 2 6" xfId="5715"/>
    <cellStyle name="40% - Accent6 2 2 7" xfId="5716"/>
    <cellStyle name="40% - Accent6 2 2 8" xfId="5717"/>
    <cellStyle name="40% - Accent6 2 20" xfId="5718"/>
    <cellStyle name="40% - Accent6 2 21" xfId="5719"/>
    <cellStyle name="40% - Accent6 2 22" xfId="5720"/>
    <cellStyle name="40% - Accent6 2 23" xfId="5721"/>
    <cellStyle name="40% - Accent6 2 24" xfId="5722"/>
    <cellStyle name="40% - Accent6 2 25" xfId="5723"/>
    <cellStyle name="40% - Accent6 2 26" xfId="5724"/>
    <cellStyle name="40% - Accent6 2 27" xfId="5725"/>
    <cellStyle name="40% - Accent6 2 28" xfId="5726"/>
    <cellStyle name="40% - Accent6 2 29" xfId="5727"/>
    <cellStyle name="40% - Accent6 2 3" xfId="5728"/>
    <cellStyle name="40% - Accent6 2 3 2" xfId="5729"/>
    <cellStyle name="40% - Accent6 2 3 3" xfId="5730"/>
    <cellStyle name="40% - Accent6 2 3 4" xfId="5731"/>
    <cellStyle name="40% - Accent6 2 3 5" xfId="5732"/>
    <cellStyle name="40% - Accent6 2 3 6" xfId="5733"/>
    <cellStyle name="40% - Accent6 2 3 7" xfId="5734"/>
    <cellStyle name="40% - Accent6 2 3 8" xfId="5735"/>
    <cellStyle name="40% - Accent6 2 30" xfId="5736"/>
    <cellStyle name="40% - Accent6 2 31" xfId="5737"/>
    <cellStyle name="40% - Accent6 2 32" xfId="5738"/>
    <cellStyle name="40% - Accent6 2 33" xfId="5739"/>
    <cellStyle name="40% - Accent6 2 34" xfId="5740"/>
    <cellStyle name="40% - Accent6 2 35" xfId="5741"/>
    <cellStyle name="40% - Accent6 2 36" xfId="5742"/>
    <cellStyle name="40% - Accent6 2 37" xfId="5743"/>
    <cellStyle name="40% - Accent6 2 38" xfId="5744"/>
    <cellStyle name="40% - Accent6 2 4" xfId="5745"/>
    <cellStyle name="40% - Accent6 2 4 2" xfId="5746"/>
    <cellStyle name="40% - Accent6 2 4 3" xfId="5747"/>
    <cellStyle name="40% - Accent6 2 4 4" xfId="5748"/>
    <cellStyle name="40% - Accent6 2 4 5" xfId="5749"/>
    <cellStyle name="40% - Accent6 2 4 6" xfId="5750"/>
    <cellStyle name="40% - Accent6 2 4 7" xfId="5751"/>
    <cellStyle name="40% - Accent6 2 4 8" xfId="5752"/>
    <cellStyle name="40% - Accent6 2 5" xfId="5753"/>
    <cellStyle name="40% - Accent6 2 5 2" xfId="5754"/>
    <cellStyle name="40% - Accent6 2 5 3" xfId="5755"/>
    <cellStyle name="40% - Accent6 2 5 4" xfId="5756"/>
    <cellStyle name="40% - Accent6 2 5 5" xfId="5757"/>
    <cellStyle name="40% - Accent6 2 5 6" xfId="5758"/>
    <cellStyle name="40% - Accent6 2 5 7" xfId="5759"/>
    <cellStyle name="40% - Accent6 2 5 8" xfId="5760"/>
    <cellStyle name="40% - Accent6 2 6" xfId="5761"/>
    <cellStyle name="40% - Accent6 2 6 2" xfId="5762"/>
    <cellStyle name="40% - Accent6 2 6 3" xfId="5763"/>
    <cellStyle name="40% - Accent6 2 6 4" xfId="5764"/>
    <cellStyle name="40% - Accent6 2 6 5" xfId="5765"/>
    <cellStyle name="40% - Accent6 2 6 6" xfId="5766"/>
    <cellStyle name="40% - Accent6 2 6 7" xfId="5767"/>
    <cellStyle name="40% - Accent6 2 6 8" xfId="5768"/>
    <cellStyle name="40% - Accent6 2 7" xfId="5769"/>
    <cellStyle name="40% - Accent6 2 7 2" xfId="5770"/>
    <cellStyle name="40% - Accent6 2 7 3" xfId="5771"/>
    <cellStyle name="40% - Accent6 2 7 4" xfId="5772"/>
    <cellStyle name="40% - Accent6 2 7 5" xfId="5773"/>
    <cellStyle name="40% - Accent6 2 7 6" xfId="5774"/>
    <cellStyle name="40% - Accent6 2 7 7" xfId="5775"/>
    <cellStyle name="40% - Accent6 2 7 8" xfId="5776"/>
    <cellStyle name="40% - Accent6 2 8" xfId="5777"/>
    <cellStyle name="40% - Accent6 2 8 2" xfId="5778"/>
    <cellStyle name="40% - Accent6 2 8 3" xfId="5779"/>
    <cellStyle name="40% - Accent6 2 8 4" xfId="5780"/>
    <cellStyle name="40% - Accent6 2 8 5" xfId="5781"/>
    <cellStyle name="40% - Accent6 2 8 6" xfId="5782"/>
    <cellStyle name="40% - Accent6 2 8 7" xfId="5783"/>
    <cellStyle name="40% - Accent6 2 8 8" xfId="5784"/>
    <cellStyle name="40% - Accent6 2 9" xfId="5785"/>
    <cellStyle name="40% - Accent6 2 9 2" xfId="5786"/>
    <cellStyle name="40% - Accent6 2 9 3" xfId="5787"/>
    <cellStyle name="40% - Accent6 2 9 4" xfId="5788"/>
    <cellStyle name="40% - Accent6 2 9 5" xfId="5789"/>
    <cellStyle name="40% - Accent6 2 9 6" xfId="5790"/>
    <cellStyle name="40% - Accent6 2 9 7" xfId="5791"/>
    <cellStyle name="40% - Accent6 2 9 8" xfId="5792"/>
    <cellStyle name="40% - Accent6 3" xfId="5793"/>
    <cellStyle name="40% - Accent6 3 10" xfId="5794"/>
    <cellStyle name="40% - Accent6 3 10 2" xfId="5795"/>
    <cellStyle name="40% - Accent6 3 10 3" xfId="5796"/>
    <cellStyle name="40% - Accent6 3 10 4" xfId="5797"/>
    <cellStyle name="40% - Accent6 3 10 5" xfId="5798"/>
    <cellStyle name="40% - Accent6 3 10 6" xfId="5799"/>
    <cellStyle name="40% - Accent6 3 10 7" xfId="5800"/>
    <cellStyle name="40% - Accent6 3 10 8" xfId="5801"/>
    <cellStyle name="40% - Accent6 3 11" xfId="5802"/>
    <cellStyle name="40% - Accent6 3 11 2" xfId="5803"/>
    <cellStyle name="40% - Accent6 3 11 3" xfId="5804"/>
    <cellStyle name="40% - Accent6 3 11 4" xfId="5805"/>
    <cellStyle name="40% - Accent6 3 11 5" xfId="5806"/>
    <cellStyle name="40% - Accent6 3 11 6" xfId="5807"/>
    <cellStyle name="40% - Accent6 3 11 7" xfId="5808"/>
    <cellStyle name="40% - Accent6 3 11 8" xfId="5809"/>
    <cellStyle name="40% - Accent6 3 12" xfId="5810"/>
    <cellStyle name="40% - Accent6 3 12 2" xfId="5811"/>
    <cellStyle name="40% - Accent6 3 12 3" xfId="5812"/>
    <cellStyle name="40% - Accent6 3 12 4" xfId="5813"/>
    <cellStyle name="40% - Accent6 3 12 5" xfId="5814"/>
    <cellStyle name="40% - Accent6 3 12 6" xfId="5815"/>
    <cellStyle name="40% - Accent6 3 12 7" xfId="5816"/>
    <cellStyle name="40% - Accent6 3 12 8" xfId="5817"/>
    <cellStyle name="40% - Accent6 3 13" xfId="5818"/>
    <cellStyle name="40% - Accent6 3 13 2" xfId="5819"/>
    <cellStyle name="40% - Accent6 3 13 3" xfId="5820"/>
    <cellStyle name="40% - Accent6 3 13 4" xfId="5821"/>
    <cellStyle name="40% - Accent6 3 13 5" xfId="5822"/>
    <cellStyle name="40% - Accent6 3 13 6" xfId="5823"/>
    <cellStyle name="40% - Accent6 3 13 7" xfId="5824"/>
    <cellStyle name="40% - Accent6 3 13 8" xfId="5825"/>
    <cellStyle name="40% - Accent6 3 14" xfId="5826"/>
    <cellStyle name="40% - Accent6 3 14 2" xfId="5827"/>
    <cellStyle name="40% - Accent6 3 14 3" xfId="5828"/>
    <cellStyle name="40% - Accent6 3 14 4" xfId="5829"/>
    <cellStyle name="40% - Accent6 3 14 5" xfId="5830"/>
    <cellStyle name="40% - Accent6 3 14 6" xfId="5831"/>
    <cellStyle name="40% - Accent6 3 14 7" xfId="5832"/>
    <cellStyle name="40% - Accent6 3 14 8" xfId="5833"/>
    <cellStyle name="40% - Accent6 3 15" xfId="5834"/>
    <cellStyle name="40% - Accent6 3 15 2" xfId="5835"/>
    <cellStyle name="40% - Accent6 3 15 3" xfId="5836"/>
    <cellStyle name="40% - Accent6 3 15 4" xfId="5837"/>
    <cellStyle name="40% - Accent6 3 15 5" xfId="5838"/>
    <cellStyle name="40% - Accent6 3 15 6" xfId="5839"/>
    <cellStyle name="40% - Accent6 3 15 7" xfId="5840"/>
    <cellStyle name="40% - Accent6 3 15 8" xfId="5841"/>
    <cellStyle name="40% - Accent6 3 16" xfId="5842"/>
    <cellStyle name="40% - Accent6 3 16 2" xfId="5843"/>
    <cellStyle name="40% - Accent6 3 16 3" xfId="5844"/>
    <cellStyle name="40% - Accent6 3 16 4" xfId="5845"/>
    <cellStyle name="40% - Accent6 3 16 5" xfId="5846"/>
    <cellStyle name="40% - Accent6 3 16 6" xfId="5847"/>
    <cellStyle name="40% - Accent6 3 16 7" xfId="5848"/>
    <cellStyle name="40% - Accent6 3 16 8" xfId="5849"/>
    <cellStyle name="40% - Accent6 3 17" xfId="5850"/>
    <cellStyle name="40% - Accent6 3 17 2" xfId="5851"/>
    <cellStyle name="40% - Accent6 3 17 3" xfId="5852"/>
    <cellStyle name="40% - Accent6 3 17 4" xfId="5853"/>
    <cellStyle name="40% - Accent6 3 17 5" xfId="5854"/>
    <cellStyle name="40% - Accent6 3 17 6" xfId="5855"/>
    <cellStyle name="40% - Accent6 3 17 7" xfId="5856"/>
    <cellStyle name="40% - Accent6 3 17 8" xfId="5857"/>
    <cellStyle name="40% - Accent6 3 18" xfId="5858"/>
    <cellStyle name="40% - Accent6 3 18 2" xfId="5859"/>
    <cellStyle name="40% - Accent6 3 18 3" xfId="5860"/>
    <cellStyle name="40% - Accent6 3 18 4" xfId="5861"/>
    <cellStyle name="40% - Accent6 3 18 5" xfId="5862"/>
    <cellStyle name="40% - Accent6 3 18 6" xfId="5863"/>
    <cellStyle name="40% - Accent6 3 18 7" xfId="5864"/>
    <cellStyle name="40% - Accent6 3 18 8" xfId="5865"/>
    <cellStyle name="40% - Accent6 3 19" xfId="5866"/>
    <cellStyle name="40% - Accent6 3 2" xfId="5867"/>
    <cellStyle name="40% - Accent6 3 2 2" xfId="5868"/>
    <cellStyle name="40% - Accent6 3 2 3" xfId="5869"/>
    <cellStyle name="40% - Accent6 3 2 4" xfId="5870"/>
    <cellStyle name="40% - Accent6 3 2 5" xfId="5871"/>
    <cellStyle name="40% - Accent6 3 2 6" xfId="5872"/>
    <cellStyle name="40% - Accent6 3 2 7" xfId="5873"/>
    <cellStyle name="40% - Accent6 3 2 8" xfId="5874"/>
    <cellStyle name="40% - Accent6 3 20" xfId="5875"/>
    <cellStyle name="40% - Accent6 3 21" xfId="5876"/>
    <cellStyle name="40% - Accent6 3 22" xfId="5877"/>
    <cellStyle name="40% - Accent6 3 23" xfId="5878"/>
    <cellStyle name="40% - Accent6 3 24" xfId="5879"/>
    <cellStyle name="40% - Accent6 3 25" xfId="5880"/>
    <cellStyle name="40% - Accent6 3 26" xfId="5881"/>
    <cellStyle name="40% - Accent6 3 27" xfId="5882"/>
    <cellStyle name="40% - Accent6 3 28" xfId="5883"/>
    <cellStyle name="40% - Accent6 3 29" xfId="5884"/>
    <cellStyle name="40% - Accent6 3 3" xfId="5885"/>
    <cellStyle name="40% - Accent6 3 3 2" xfId="5886"/>
    <cellStyle name="40% - Accent6 3 3 3" xfId="5887"/>
    <cellStyle name="40% - Accent6 3 3 4" xfId="5888"/>
    <cellStyle name="40% - Accent6 3 3 5" xfId="5889"/>
    <cellStyle name="40% - Accent6 3 3 6" xfId="5890"/>
    <cellStyle name="40% - Accent6 3 3 7" xfId="5891"/>
    <cellStyle name="40% - Accent6 3 3 8" xfId="5892"/>
    <cellStyle name="40% - Accent6 3 30" xfId="5893"/>
    <cellStyle name="40% - Accent6 3 31" xfId="5894"/>
    <cellStyle name="40% - Accent6 3 32" xfId="5895"/>
    <cellStyle name="40% - Accent6 3 33" xfId="5896"/>
    <cellStyle name="40% - Accent6 3 34" xfId="5897"/>
    <cellStyle name="40% - Accent6 3 35" xfId="5898"/>
    <cellStyle name="40% - Accent6 3 4" xfId="5899"/>
    <cellStyle name="40% - Accent6 3 4 2" xfId="5900"/>
    <cellStyle name="40% - Accent6 3 4 3" xfId="5901"/>
    <cellStyle name="40% - Accent6 3 4 4" xfId="5902"/>
    <cellStyle name="40% - Accent6 3 4 5" xfId="5903"/>
    <cellStyle name="40% - Accent6 3 4 6" xfId="5904"/>
    <cellStyle name="40% - Accent6 3 4 7" xfId="5905"/>
    <cellStyle name="40% - Accent6 3 4 8" xfId="5906"/>
    <cellStyle name="40% - Accent6 3 5" xfId="5907"/>
    <cellStyle name="40% - Accent6 3 5 2" xfId="5908"/>
    <cellStyle name="40% - Accent6 3 5 3" xfId="5909"/>
    <cellStyle name="40% - Accent6 3 5 4" xfId="5910"/>
    <cellStyle name="40% - Accent6 3 5 5" xfId="5911"/>
    <cellStyle name="40% - Accent6 3 5 6" xfId="5912"/>
    <cellStyle name="40% - Accent6 3 5 7" xfId="5913"/>
    <cellStyle name="40% - Accent6 3 5 8" xfId="5914"/>
    <cellStyle name="40% - Accent6 3 6" xfId="5915"/>
    <cellStyle name="40% - Accent6 3 6 2" xfId="5916"/>
    <cellStyle name="40% - Accent6 3 6 3" xfId="5917"/>
    <cellStyle name="40% - Accent6 3 6 4" xfId="5918"/>
    <cellStyle name="40% - Accent6 3 6 5" xfId="5919"/>
    <cellStyle name="40% - Accent6 3 6 6" xfId="5920"/>
    <cellStyle name="40% - Accent6 3 6 7" xfId="5921"/>
    <cellStyle name="40% - Accent6 3 6 8" xfId="5922"/>
    <cellStyle name="40% - Accent6 3 7" xfId="5923"/>
    <cellStyle name="40% - Accent6 3 7 2" xfId="5924"/>
    <cellStyle name="40% - Accent6 3 7 3" xfId="5925"/>
    <cellStyle name="40% - Accent6 3 7 4" xfId="5926"/>
    <cellStyle name="40% - Accent6 3 7 5" xfId="5927"/>
    <cellStyle name="40% - Accent6 3 7 6" xfId="5928"/>
    <cellStyle name="40% - Accent6 3 7 7" xfId="5929"/>
    <cellStyle name="40% - Accent6 3 7 8" xfId="5930"/>
    <cellStyle name="40% - Accent6 3 8" xfId="5931"/>
    <cellStyle name="40% - Accent6 3 8 2" xfId="5932"/>
    <cellStyle name="40% - Accent6 3 8 3" xfId="5933"/>
    <cellStyle name="40% - Accent6 3 8 4" xfId="5934"/>
    <cellStyle name="40% - Accent6 3 8 5" xfId="5935"/>
    <cellStyle name="40% - Accent6 3 8 6" xfId="5936"/>
    <cellStyle name="40% - Accent6 3 8 7" xfId="5937"/>
    <cellStyle name="40% - Accent6 3 8 8" xfId="5938"/>
    <cellStyle name="40% - Accent6 3 9" xfId="5939"/>
    <cellStyle name="40% - Accent6 3 9 2" xfId="5940"/>
    <cellStyle name="40% - Accent6 3 9 3" xfId="5941"/>
    <cellStyle name="40% - Accent6 3 9 4" xfId="5942"/>
    <cellStyle name="40% - Accent6 3 9 5" xfId="5943"/>
    <cellStyle name="40% - Accent6 3 9 6" xfId="5944"/>
    <cellStyle name="40% - Accent6 3 9 7" xfId="5945"/>
    <cellStyle name="40% - Accent6 3 9 8" xfId="5946"/>
    <cellStyle name="40% - Accent6 4" xfId="5947"/>
    <cellStyle name="40% - Accent6 4 10" xfId="5948"/>
    <cellStyle name="40% - Accent6 4 10 2" xfId="5949"/>
    <cellStyle name="40% - Accent6 4 10 3" xfId="5950"/>
    <cellStyle name="40% - Accent6 4 10 4" xfId="5951"/>
    <cellStyle name="40% - Accent6 4 10 5" xfId="5952"/>
    <cellStyle name="40% - Accent6 4 10 6" xfId="5953"/>
    <cellStyle name="40% - Accent6 4 10 7" xfId="5954"/>
    <cellStyle name="40% - Accent6 4 10 8" xfId="5955"/>
    <cellStyle name="40% - Accent6 4 11" xfId="5956"/>
    <cellStyle name="40% - Accent6 4 11 2" xfId="5957"/>
    <cellStyle name="40% - Accent6 4 11 3" xfId="5958"/>
    <cellStyle name="40% - Accent6 4 11 4" xfId="5959"/>
    <cellStyle name="40% - Accent6 4 11 5" xfId="5960"/>
    <cellStyle name="40% - Accent6 4 11 6" xfId="5961"/>
    <cellStyle name="40% - Accent6 4 11 7" xfId="5962"/>
    <cellStyle name="40% - Accent6 4 11 8" xfId="5963"/>
    <cellStyle name="40% - Accent6 4 12" xfId="5964"/>
    <cellStyle name="40% - Accent6 4 12 2" xfId="5965"/>
    <cellStyle name="40% - Accent6 4 12 3" xfId="5966"/>
    <cellStyle name="40% - Accent6 4 12 4" xfId="5967"/>
    <cellStyle name="40% - Accent6 4 12 5" xfId="5968"/>
    <cellStyle name="40% - Accent6 4 12 6" xfId="5969"/>
    <cellStyle name="40% - Accent6 4 12 7" xfId="5970"/>
    <cellStyle name="40% - Accent6 4 12 8" xfId="5971"/>
    <cellStyle name="40% - Accent6 4 13" xfId="5972"/>
    <cellStyle name="40% - Accent6 4 13 2" xfId="5973"/>
    <cellStyle name="40% - Accent6 4 13 3" xfId="5974"/>
    <cellStyle name="40% - Accent6 4 13 4" xfId="5975"/>
    <cellStyle name="40% - Accent6 4 13 5" xfId="5976"/>
    <cellStyle name="40% - Accent6 4 13 6" xfId="5977"/>
    <cellStyle name="40% - Accent6 4 13 7" xfId="5978"/>
    <cellStyle name="40% - Accent6 4 13 8" xfId="5979"/>
    <cellStyle name="40% - Accent6 4 14" xfId="5980"/>
    <cellStyle name="40% - Accent6 4 14 2" xfId="5981"/>
    <cellStyle name="40% - Accent6 4 14 3" xfId="5982"/>
    <cellStyle name="40% - Accent6 4 14 4" xfId="5983"/>
    <cellStyle name="40% - Accent6 4 14 5" xfId="5984"/>
    <cellStyle name="40% - Accent6 4 14 6" xfId="5985"/>
    <cellStyle name="40% - Accent6 4 14 7" xfId="5986"/>
    <cellStyle name="40% - Accent6 4 14 8" xfId="5987"/>
    <cellStyle name="40% - Accent6 4 15" xfId="5988"/>
    <cellStyle name="40% - Accent6 4 15 2" xfId="5989"/>
    <cellStyle name="40% - Accent6 4 15 3" xfId="5990"/>
    <cellStyle name="40% - Accent6 4 15 4" xfId="5991"/>
    <cellStyle name="40% - Accent6 4 15 5" xfId="5992"/>
    <cellStyle name="40% - Accent6 4 15 6" xfId="5993"/>
    <cellStyle name="40% - Accent6 4 15 7" xfId="5994"/>
    <cellStyle name="40% - Accent6 4 15 8" xfId="5995"/>
    <cellStyle name="40% - Accent6 4 16" xfId="5996"/>
    <cellStyle name="40% - Accent6 4 16 2" xfId="5997"/>
    <cellStyle name="40% - Accent6 4 16 3" xfId="5998"/>
    <cellStyle name="40% - Accent6 4 16 4" xfId="5999"/>
    <cellStyle name="40% - Accent6 4 16 5" xfId="6000"/>
    <cellStyle name="40% - Accent6 4 16 6" xfId="6001"/>
    <cellStyle name="40% - Accent6 4 16 7" xfId="6002"/>
    <cellStyle name="40% - Accent6 4 16 8" xfId="6003"/>
    <cellStyle name="40% - Accent6 4 17" xfId="6004"/>
    <cellStyle name="40% - Accent6 4 17 2" xfId="6005"/>
    <cellStyle name="40% - Accent6 4 17 3" xfId="6006"/>
    <cellStyle name="40% - Accent6 4 17 4" xfId="6007"/>
    <cellStyle name="40% - Accent6 4 17 5" xfId="6008"/>
    <cellStyle name="40% - Accent6 4 17 6" xfId="6009"/>
    <cellStyle name="40% - Accent6 4 17 7" xfId="6010"/>
    <cellStyle name="40% - Accent6 4 17 8" xfId="6011"/>
    <cellStyle name="40% - Accent6 4 18" xfId="6012"/>
    <cellStyle name="40% - Accent6 4 18 2" xfId="6013"/>
    <cellStyle name="40% - Accent6 4 18 3" xfId="6014"/>
    <cellStyle name="40% - Accent6 4 18 4" xfId="6015"/>
    <cellStyle name="40% - Accent6 4 18 5" xfId="6016"/>
    <cellStyle name="40% - Accent6 4 18 6" xfId="6017"/>
    <cellStyle name="40% - Accent6 4 18 7" xfId="6018"/>
    <cellStyle name="40% - Accent6 4 18 8" xfId="6019"/>
    <cellStyle name="40% - Accent6 4 19" xfId="6020"/>
    <cellStyle name="40% - Accent6 4 2" xfId="6021"/>
    <cellStyle name="40% - Accent6 4 2 2" xfId="6022"/>
    <cellStyle name="40% - Accent6 4 2 3" xfId="6023"/>
    <cellStyle name="40% - Accent6 4 2 4" xfId="6024"/>
    <cellStyle name="40% - Accent6 4 2 5" xfId="6025"/>
    <cellStyle name="40% - Accent6 4 2 6" xfId="6026"/>
    <cellStyle name="40% - Accent6 4 2 7" xfId="6027"/>
    <cellStyle name="40% - Accent6 4 2 8" xfId="6028"/>
    <cellStyle name="40% - Accent6 4 20" xfId="6029"/>
    <cellStyle name="40% - Accent6 4 21" xfId="6030"/>
    <cellStyle name="40% - Accent6 4 22" xfId="6031"/>
    <cellStyle name="40% - Accent6 4 23" xfId="6032"/>
    <cellStyle name="40% - Accent6 4 24" xfId="6033"/>
    <cellStyle name="40% - Accent6 4 25" xfId="6034"/>
    <cellStyle name="40% - Accent6 4 26" xfId="6035"/>
    <cellStyle name="40% - Accent6 4 27" xfId="6036"/>
    <cellStyle name="40% - Accent6 4 28" xfId="6037"/>
    <cellStyle name="40% - Accent6 4 29" xfId="6038"/>
    <cellStyle name="40% - Accent6 4 3" xfId="6039"/>
    <cellStyle name="40% - Accent6 4 3 2" xfId="6040"/>
    <cellStyle name="40% - Accent6 4 3 3" xfId="6041"/>
    <cellStyle name="40% - Accent6 4 3 4" xfId="6042"/>
    <cellStyle name="40% - Accent6 4 3 5" xfId="6043"/>
    <cellStyle name="40% - Accent6 4 3 6" xfId="6044"/>
    <cellStyle name="40% - Accent6 4 3 7" xfId="6045"/>
    <cellStyle name="40% - Accent6 4 3 8" xfId="6046"/>
    <cellStyle name="40% - Accent6 4 30" xfId="6047"/>
    <cellStyle name="40% - Accent6 4 31" xfId="6048"/>
    <cellStyle name="40% - Accent6 4 32" xfId="6049"/>
    <cellStyle name="40% - Accent6 4 33" xfId="6050"/>
    <cellStyle name="40% - Accent6 4 34" xfId="6051"/>
    <cellStyle name="40% - Accent6 4 35" xfId="6052"/>
    <cellStyle name="40% - Accent6 4 4" xfId="6053"/>
    <cellStyle name="40% - Accent6 4 4 2" xfId="6054"/>
    <cellStyle name="40% - Accent6 4 4 3" xfId="6055"/>
    <cellStyle name="40% - Accent6 4 4 4" xfId="6056"/>
    <cellStyle name="40% - Accent6 4 4 5" xfId="6057"/>
    <cellStyle name="40% - Accent6 4 4 6" xfId="6058"/>
    <cellStyle name="40% - Accent6 4 4 7" xfId="6059"/>
    <cellStyle name="40% - Accent6 4 4 8" xfId="6060"/>
    <cellStyle name="40% - Accent6 4 5" xfId="6061"/>
    <cellStyle name="40% - Accent6 4 5 2" xfId="6062"/>
    <cellStyle name="40% - Accent6 4 5 3" xfId="6063"/>
    <cellStyle name="40% - Accent6 4 5 4" xfId="6064"/>
    <cellStyle name="40% - Accent6 4 5 5" xfId="6065"/>
    <cellStyle name="40% - Accent6 4 5 6" xfId="6066"/>
    <cellStyle name="40% - Accent6 4 5 7" xfId="6067"/>
    <cellStyle name="40% - Accent6 4 5 8" xfId="6068"/>
    <cellStyle name="40% - Accent6 4 6" xfId="6069"/>
    <cellStyle name="40% - Accent6 4 6 2" xfId="6070"/>
    <cellStyle name="40% - Accent6 4 6 3" xfId="6071"/>
    <cellStyle name="40% - Accent6 4 6 4" xfId="6072"/>
    <cellStyle name="40% - Accent6 4 6 5" xfId="6073"/>
    <cellStyle name="40% - Accent6 4 6 6" xfId="6074"/>
    <cellStyle name="40% - Accent6 4 6 7" xfId="6075"/>
    <cellStyle name="40% - Accent6 4 6 8" xfId="6076"/>
    <cellStyle name="40% - Accent6 4 7" xfId="6077"/>
    <cellStyle name="40% - Accent6 4 7 2" xfId="6078"/>
    <cellStyle name="40% - Accent6 4 7 3" xfId="6079"/>
    <cellStyle name="40% - Accent6 4 7 4" xfId="6080"/>
    <cellStyle name="40% - Accent6 4 7 5" xfId="6081"/>
    <cellStyle name="40% - Accent6 4 7 6" xfId="6082"/>
    <cellStyle name="40% - Accent6 4 7 7" xfId="6083"/>
    <cellStyle name="40% - Accent6 4 7 8" xfId="6084"/>
    <cellStyle name="40% - Accent6 4 8" xfId="6085"/>
    <cellStyle name="40% - Accent6 4 8 2" xfId="6086"/>
    <cellStyle name="40% - Accent6 4 8 3" xfId="6087"/>
    <cellStyle name="40% - Accent6 4 8 4" xfId="6088"/>
    <cellStyle name="40% - Accent6 4 8 5" xfId="6089"/>
    <cellStyle name="40% - Accent6 4 8 6" xfId="6090"/>
    <cellStyle name="40% - Accent6 4 8 7" xfId="6091"/>
    <cellStyle name="40% - Accent6 4 8 8" xfId="6092"/>
    <cellStyle name="40% - Accent6 4 9" xfId="6093"/>
    <cellStyle name="40% - Accent6 4 9 2" xfId="6094"/>
    <cellStyle name="40% - Accent6 4 9 3" xfId="6095"/>
    <cellStyle name="40% - Accent6 4 9 4" xfId="6096"/>
    <cellStyle name="40% - Accent6 4 9 5" xfId="6097"/>
    <cellStyle name="40% - Accent6 4 9 6" xfId="6098"/>
    <cellStyle name="40% - Accent6 4 9 7" xfId="6099"/>
    <cellStyle name="40% - Accent6 4 9 8" xfId="6100"/>
    <cellStyle name="40% - Accent6 5" xfId="6101"/>
    <cellStyle name="40% - Accent6 5 10" xfId="6102"/>
    <cellStyle name="40% - Accent6 5 10 2" xfId="6103"/>
    <cellStyle name="40% - Accent6 5 10 3" xfId="6104"/>
    <cellStyle name="40% - Accent6 5 10 4" xfId="6105"/>
    <cellStyle name="40% - Accent6 5 10 5" xfId="6106"/>
    <cellStyle name="40% - Accent6 5 10 6" xfId="6107"/>
    <cellStyle name="40% - Accent6 5 10 7" xfId="6108"/>
    <cellStyle name="40% - Accent6 5 10 8" xfId="6109"/>
    <cellStyle name="40% - Accent6 5 11" xfId="6110"/>
    <cellStyle name="40% - Accent6 5 11 2" xfId="6111"/>
    <cellStyle name="40% - Accent6 5 11 3" xfId="6112"/>
    <cellStyle name="40% - Accent6 5 11 4" xfId="6113"/>
    <cellStyle name="40% - Accent6 5 11 5" xfId="6114"/>
    <cellStyle name="40% - Accent6 5 11 6" xfId="6115"/>
    <cellStyle name="40% - Accent6 5 11 7" xfId="6116"/>
    <cellStyle name="40% - Accent6 5 11 8" xfId="6117"/>
    <cellStyle name="40% - Accent6 5 12" xfId="6118"/>
    <cellStyle name="40% - Accent6 5 12 2" xfId="6119"/>
    <cellStyle name="40% - Accent6 5 12 3" xfId="6120"/>
    <cellStyle name="40% - Accent6 5 12 4" xfId="6121"/>
    <cellStyle name="40% - Accent6 5 12 5" xfId="6122"/>
    <cellStyle name="40% - Accent6 5 12 6" xfId="6123"/>
    <cellStyle name="40% - Accent6 5 12 7" xfId="6124"/>
    <cellStyle name="40% - Accent6 5 12 8" xfId="6125"/>
    <cellStyle name="40% - Accent6 5 13" xfId="6126"/>
    <cellStyle name="40% - Accent6 5 13 2" xfId="6127"/>
    <cellStyle name="40% - Accent6 5 13 3" xfId="6128"/>
    <cellStyle name="40% - Accent6 5 13 4" xfId="6129"/>
    <cellStyle name="40% - Accent6 5 13 5" xfId="6130"/>
    <cellStyle name="40% - Accent6 5 13 6" xfId="6131"/>
    <cellStyle name="40% - Accent6 5 13 7" xfId="6132"/>
    <cellStyle name="40% - Accent6 5 13 8" xfId="6133"/>
    <cellStyle name="40% - Accent6 5 14" xfId="6134"/>
    <cellStyle name="40% - Accent6 5 14 2" xfId="6135"/>
    <cellStyle name="40% - Accent6 5 14 3" xfId="6136"/>
    <cellStyle name="40% - Accent6 5 14 4" xfId="6137"/>
    <cellStyle name="40% - Accent6 5 14 5" xfId="6138"/>
    <cellStyle name="40% - Accent6 5 14 6" xfId="6139"/>
    <cellStyle name="40% - Accent6 5 14 7" xfId="6140"/>
    <cellStyle name="40% - Accent6 5 14 8" xfId="6141"/>
    <cellStyle name="40% - Accent6 5 15" xfId="6142"/>
    <cellStyle name="40% - Accent6 5 15 2" xfId="6143"/>
    <cellStyle name="40% - Accent6 5 15 3" xfId="6144"/>
    <cellStyle name="40% - Accent6 5 15 4" xfId="6145"/>
    <cellStyle name="40% - Accent6 5 15 5" xfId="6146"/>
    <cellStyle name="40% - Accent6 5 15 6" xfId="6147"/>
    <cellStyle name="40% - Accent6 5 15 7" xfId="6148"/>
    <cellStyle name="40% - Accent6 5 15 8" xfId="6149"/>
    <cellStyle name="40% - Accent6 5 16" xfId="6150"/>
    <cellStyle name="40% - Accent6 5 16 2" xfId="6151"/>
    <cellStyle name="40% - Accent6 5 16 3" xfId="6152"/>
    <cellStyle name="40% - Accent6 5 16 4" xfId="6153"/>
    <cellStyle name="40% - Accent6 5 16 5" xfId="6154"/>
    <cellStyle name="40% - Accent6 5 16 6" xfId="6155"/>
    <cellStyle name="40% - Accent6 5 16 7" xfId="6156"/>
    <cellStyle name="40% - Accent6 5 16 8" xfId="6157"/>
    <cellStyle name="40% - Accent6 5 17" xfId="6158"/>
    <cellStyle name="40% - Accent6 5 17 2" xfId="6159"/>
    <cellStyle name="40% - Accent6 5 17 3" xfId="6160"/>
    <cellStyle name="40% - Accent6 5 17 4" xfId="6161"/>
    <cellStyle name="40% - Accent6 5 17 5" xfId="6162"/>
    <cellStyle name="40% - Accent6 5 17 6" xfId="6163"/>
    <cellStyle name="40% - Accent6 5 17 7" xfId="6164"/>
    <cellStyle name="40% - Accent6 5 17 8" xfId="6165"/>
    <cellStyle name="40% - Accent6 5 18" xfId="6166"/>
    <cellStyle name="40% - Accent6 5 18 2" xfId="6167"/>
    <cellStyle name="40% - Accent6 5 18 3" xfId="6168"/>
    <cellStyle name="40% - Accent6 5 18 4" xfId="6169"/>
    <cellStyle name="40% - Accent6 5 18 5" xfId="6170"/>
    <cellStyle name="40% - Accent6 5 18 6" xfId="6171"/>
    <cellStyle name="40% - Accent6 5 18 7" xfId="6172"/>
    <cellStyle name="40% - Accent6 5 18 8" xfId="6173"/>
    <cellStyle name="40% - Accent6 5 19" xfId="6174"/>
    <cellStyle name="40% - Accent6 5 2" xfId="6175"/>
    <cellStyle name="40% - Accent6 5 2 2" xfId="6176"/>
    <cellStyle name="40% - Accent6 5 2 3" xfId="6177"/>
    <cellStyle name="40% - Accent6 5 2 4" xfId="6178"/>
    <cellStyle name="40% - Accent6 5 2 5" xfId="6179"/>
    <cellStyle name="40% - Accent6 5 2 6" xfId="6180"/>
    <cellStyle name="40% - Accent6 5 2 7" xfId="6181"/>
    <cellStyle name="40% - Accent6 5 2 8" xfId="6182"/>
    <cellStyle name="40% - Accent6 5 20" xfId="6183"/>
    <cellStyle name="40% - Accent6 5 21" xfId="6184"/>
    <cellStyle name="40% - Accent6 5 22" xfId="6185"/>
    <cellStyle name="40% - Accent6 5 23" xfId="6186"/>
    <cellStyle name="40% - Accent6 5 24" xfId="6187"/>
    <cellStyle name="40% - Accent6 5 25" xfId="6188"/>
    <cellStyle name="40% - Accent6 5 26" xfId="6189"/>
    <cellStyle name="40% - Accent6 5 27" xfId="6190"/>
    <cellStyle name="40% - Accent6 5 28" xfId="6191"/>
    <cellStyle name="40% - Accent6 5 29" xfId="6192"/>
    <cellStyle name="40% - Accent6 5 3" xfId="6193"/>
    <cellStyle name="40% - Accent6 5 3 2" xfId="6194"/>
    <cellStyle name="40% - Accent6 5 3 3" xfId="6195"/>
    <cellStyle name="40% - Accent6 5 3 4" xfId="6196"/>
    <cellStyle name="40% - Accent6 5 3 5" xfId="6197"/>
    <cellStyle name="40% - Accent6 5 3 6" xfId="6198"/>
    <cellStyle name="40% - Accent6 5 3 7" xfId="6199"/>
    <cellStyle name="40% - Accent6 5 3 8" xfId="6200"/>
    <cellStyle name="40% - Accent6 5 30" xfId="6201"/>
    <cellStyle name="40% - Accent6 5 31" xfId="6202"/>
    <cellStyle name="40% - Accent6 5 32" xfId="6203"/>
    <cellStyle name="40% - Accent6 5 33" xfId="6204"/>
    <cellStyle name="40% - Accent6 5 34" xfId="6205"/>
    <cellStyle name="40% - Accent6 5 35" xfId="6206"/>
    <cellStyle name="40% - Accent6 5 4" xfId="6207"/>
    <cellStyle name="40% - Accent6 5 4 2" xfId="6208"/>
    <cellStyle name="40% - Accent6 5 4 3" xfId="6209"/>
    <cellStyle name="40% - Accent6 5 4 4" xfId="6210"/>
    <cellStyle name="40% - Accent6 5 4 5" xfId="6211"/>
    <cellStyle name="40% - Accent6 5 4 6" xfId="6212"/>
    <cellStyle name="40% - Accent6 5 4 7" xfId="6213"/>
    <cellStyle name="40% - Accent6 5 4 8" xfId="6214"/>
    <cellStyle name="40% - Accent6 5 5" xfId="6215"/>
    <cellStyle name="40% - Accent6 5 5 2" xfId="6216"/>
    <cellStyle name="40% - Accent6 5 5 3" xfId="6217"/>
    <cellStyle name="40% - Accent6 5 5 4" xfId="6218"/>
    <cellStyle name="40% - Accent6 5 5 5" xfId="6219"/>
    <cellStyle name="40% - Accent6 5 5 6" xfId="6220"/>
    <cellStyle name="40% - Accent6 5 5 7" xfId="6221"/>
    <cellStyle name="40% - Accent6 5 5 8" xfId="6222"/>
    <cellStyle name="40% - Accent6 5 6" xfId="6223"/>
    <cellStyle name="40% - Accent6 5 6 2" xfId="6224"/>
    <cellStyle name="40% - Accent6 5 6 3" xfId="6225"/>
    <cellStyle name="40% - Accent6 5 6 4" xfId="6226"/>
    <cellStyle name="40% - Accent6 5 6 5" xfId="6227"/>
    <cellStyle name="40% - Accent6 5 6 6" xfId="6228"/>
    <cellStyle name="40% - Accent6 5 6 7" xfId="6229"/>
    <cellStyle name="40% - Accent6 5 6 8" xfId="6230"/>
    <cellStyle name="40% - Accent6 5 7" xfId="6231"/>
    <cellStyle name="40% - Accent6 5 7 2" xfId="6232"/>
    <cellStyle name="40% - Accent6 5 7 3" xfId="6233"/>
    <cellStyle name="40% - Accent6 5 7 4" xfId="6234"/>
    <cellStyle name="40% - Accent6 5 7 5" xfId="6235"/>
    <cellStyle name="40% - Accent6 5 7 6" xfId="6236"/>
    <cellStyle name="40% - Accent6 5 7 7" xfId="6237"/>
    <cellStyle name="40% - Accent6 5 7 8" xfId="6238"/>
    <cellStyle name="40% - Accent6 5 8" xfId="6239"/>
    <cellStyle name="40% - Accent6 5 8 2" xfId="6240"/>
    <cellStyle name="40% - Accent6 5 8 3" xfId="6241"/>
    <cellStyle name="40% - Accent6 5 8 4" xfId="6242"/>
    <cellStyle name="40% - Accent6 5 8 5" xfId="6243"/>
    <cellStyle name="40% - Accent6 5 8 6" xfId="6244"/>
    <cellStyle name="40% - Accent6 5 8 7" xfId="6245"/>
    <cellStyle name="40% - Accent6 5 8 8" xfId="6246"/>
    <cellStyle name="40% - Accent6 5 9" xfId="6247"/>
    <cellStyle name="40% - Accent6 5 9 2" xfId="6248"/>
    <cellStyle name="40% - Accent6 5 9 3" xfId="6249"/>
    <cellStyle name="40% - Accent6 5 9 4" xfId="6250"/>
    <cellStyle name="40% - Accent6 5 9 5" xfId="6251"/>
    <cellStyle name="40% - Accent6 5 9 6" xfId="6252"/>
    <cellStyle name="40% - Accent6 5 9 7" xfId="6253"/>
    <cellStyle name="40% - Accent6 5 9 8" xfId="6254"/>
    <cellStyle name="40% - Accent6 6" xfId="6255"/>
    <cellStyle name="60% - Accent1 2" xfId="6256"/>
    <cellStyle name="60% - Accent1 2 2" xfId="6257"/>
    <cellStyle name="60% - Accent1 2 3" xfId="6258"/>
    <cellStyle name="60% - Accent1 3" xfId="6259"/>
    <cellStyle name="60% - Accent1 4" xfId="6260"/>
    <cellStyle name="60% - Accent1 5" xfId="6261"/>
    <cellStyle name="60% - Accent1 6" xfId="6262"/>
    <cellStyle name="60% - Accent2 2" xfId="6263"/>
    <cellStyle name="60% - Accent2 2 2" xfId="6264"/>
    <cellStyle name="60% - Accent2 2 3" xfId="6265"/>
    <cellStyle name="60% - Accent2 3" xfId="6266"/>
    <cellStyle name="60% - Accent2 4" xfId="6267"/>
    <cellStyle name="60% - Accent2 5" xfId="6268"/>
    <cellStyle name="60% - Accent2 6" xfId="6269"/>
    <cellStyle name="60% - Accent3 2" xfId="6270"/>
    <cellStyle name="60% - Accent3 2 2" xfId="6271"/>
    <cellStyle name="60% - Accent3 2 3" xfId="6272"/>
    <cellStyle name="60% - Accent3 3" xfId="6273"/>
    <cellStyle name="60% - Accent3 4" xfId="6274"/>
    <cellStyle name="60% - Accent3 5" xfId="6275"/>
    <cellStyle name="60% - Accent3 6" xfId="6276"/>
    <cellStyle name="60% - Accent4 2" xfId="6277"/>
    <cellStyle name="60% - Accent4 2 2" xfId="6278"/>
    <cellStyle name="60% - Accent4 2 3" xfId="6279"/>
    <cellStyle name="60% - Accent4 3" xfId="6280"/>
    <cellStyle name="60% - Accent4 4" xfId="6281"/>
    <cellStyle name="60% - Accent4 5" xfId="6282"/>
    <cellStyle name="60% - Accent4 6" xfId="6283"/>
    <cellStyle name="60% - Accent5 2" xfId="6284"/>
    <cellStyle name="60% - Accent5 2 2" xfId="6285"/>
    <cellStyle name="60% - Accent5 2 3" xfId="6286"/>
    <cellStyle name="60% - Accent5 3" xfId="6287"/>
    <cellStyle name="60% - Accent5 4" xfId="6288"/>
    <cellStyle name="60% - Accent5 5" xfId="6289"/>
    <cellStyle name="60% - Accent5 6" xfId="6290"/>
    <cellStyle name="60% - Accent6 2" xfId="6291"/>
    <cellStyle name="60% - Accent6 2 2" xfId="6292"/>
    <cellStyle name="60% - Accent6 2 3" xfId="6293"/>
    <cellStyle name="60% - Accent6 3" xfId="6294"/>
    <cellStyle name="60% - Accent6 4" xfId="6295"/>
    <cellStyle name="60% - Accent6 5" xfId="6296"/>
    <cellStyle name="60% - Accent6 6" xfId="6297"/>
    <cellStyle name="Accent1 2" xfId="6298"/>
    <cellStyle name="Accent1 2 2" xfId="6299"/>
    <cellStyle name="Accent1 2 3" xfId="6300"/>
    <cellStyle name="Accent1 3" xfId="6301"/>
    <cellStyle name="Accent1 4" xfId="6302"/>
    <cellStyle name="Accent1 5" xfId="6303"/>
    <cellStyle name="Accent1 6" xfId="6304"/>
    <cellStyle name="Accent2 2" xfId="6305"/>
    <cellStyle name="Accent2 2 2" xfId="6306"/>
    <cellStyle name="Accent2 2 3" xfId="6307"/>
    <cellStyle name="Accent2 3" xfId="6308"/>
    <cellStyle name="Accent2 4" xfId="6309"/>
    <cellStyle name="Accent2 5" xfId="6310"/>
    <cellStyle name="Accent2 6" xfId="6311"/>
    <cellStyle name="Accent3 2" xfId="6312"/>
    <cellStyle name="Accent3 2 2" xfId="6313"/>
    <cellStyle name="Accent3 2 3" xfId="6314"/>
    <cellStyle name="Accent3 3" xfId="6315"/>
    <cellStyle name="Accent3 4" xfId="6316"/>
    <cellStyle name="Accent3 5" xfId="6317"/>
    <cellStyle name="Accent3 6" xfId="6318"/>
    <cellStyle name="Accent4 2" xfId="6319"/>
    <cellStyle name="Accent4 2 2" xfId="6320"/>
    <cellStyle name="Accent4 2 3" xfId="6321"/>
    <cellStyle name="Accent4 3" xfId="6322"/>
    <cellStyle name="Accent4 4" xfId="6323"/>
    <cellStyle name="Accent4 5" xfId="6324"/>
    <cellStyle name="Accent4 6" xfId="6325"/>
    <cellStyle name="Accent5 2" xfId="6326"/>
    <cellStyle name="Accent5 2 2" xfId="6327"/>
    <cellStyle name="Accent5 2 3" xfId="6328"/>
    <cellStyle name="Accent6 2" xfId="6329"/>
    <cellStyle name="Accent6 2 2" xfId="6330"/>
    <cellStyle name="Accent6 2 3" xfId="6331"/>
    <cellStyle name="Accent6 3" xfId="6332"/>
    <cellStyle name="Accent6 4" xfId="6333"/>
    <cellStyle name="Accent6 5" xfId="6334"/>
    <cellStyle name="Accent6 6" xfId="6335"/>
    <cellStyle name="Bad 2" xfId="6336"/>
    <cellStyle name="Bad 2 2" xfId="6337"/>
    <cellStyle name="Bad 2 3" xfId="6338"/>
    <cellStyle name="Bad 2 4" xfId="6339"/>
    <cellStyle name="Bad 3" xfId="6340"/>
    <cellStyle name="Bad 4" xfId="6341"/>
    <cellStyle name="Bad 5" xfId="6342"/>
    <cellStyle name="Bad 6" xfId="6343"/>
    <cellStyle name="Bad 8" xfId="6344"/>
    <cellStyle name="Bad 9" xfId="6345"/>
    <cellStyle name="Calculation 2" xfId="6346"/>
    <cellStyle name="Calculation 2 10" xfId="6347"/>
    <cellStyle name="Calculation 2 11" xfId="6348"/>
    <cellStyle name="Calculation 2 12" xfId="6349"/>
    <cellStyle name="Calculation 2 13" xfId="6350"/>
    <cellStyle name="Calculation 2 14" xfId="6351"/>
    <cellStyle name="Calculation 2 15" xfId="6352"/>
    <cellStyle name="Calculation 2 16" xfId="6353"/>
    <cellStyle name="Calculation 2 17" xfId="6354"/>
    <cellStyle name="Calculation 2 18" xfId="6355"/>
    <cellStyle name="Calculation 2 19" xfId="6356"/>
    <cellStyle name="Calculation 2 2" xfId="6357"/>
    <cellStyle name="Calculation 2 2 2" xfId="6358"/>
    <cellStyle name="Calculation 2 2 2 2" xfId="6359"/>
    <cellStyle name="Calculation 2 20" xfId="6360"/>
    <cellStyle name="Calculation 2 21" xfId="6361"/>
    <cellStyle name="Calculation 2 3" xfId="6362"/>
    <cellStyle name="Calculation 2 4" xfId="6363"/>
    <cellStyle name="Calculation 2 5" xfId="6364"/>
    <cellStyle name="Calculation 2 6" xfId="6365"/>
    <cellStyle name="Calculation 2 7" xfId="6366"/>
    <cellStyle name="Calculation 2 8" xfId="6367"/>
    <cellStyle name="Calculation 2 9" xfId="6368"/>
    <cellStyle name="Calculation 3" xfId="6369"/>
    <cellStyle name="Calculation 3 10" xfId="6370"/>
    <cellStyle name="Calculation 3 11" xfId="6371"/>
    <cellStyle name="Calculation 3 12" xfId="6372"/>
    <cellStyle name="Calculation 3 13" xfId="6373"/>
    <cellStyle name="Calculation 3 14" xfId="6374"/>
    <cellStyle name="Calculation 3 15" xfId="6375"/>
    <cellStyle name="Calculation 3 16" xfId="6376"/>
    <cellStyle name="Calculation 3 17" xfId="6377"/>
    <cellStyle name="Calculation 3 18" xfId="6378"/>
    <cellStyle name="Calculation 3 19" xfId="6379"/>
    <cellStyle name="Calculation 3 2" xfId="6380"/>
    <cellStyle name="Calculation 3 3" xfId="6381"/>
    <cellStyle name="Calculation 3 4" xfId="6382"/>
    <cellStyle name="Calculation 3 5" xfId="6383"/>
    <cellStyle name="Calculation 3 6" xfId="6384"/>
    <cellStyle name="Calculation 3 7" xfId="6385"/>
    <cellStyle name="Calculation 3 8" xfId="6386"/>
    <cellStyle name="Calculation 3 9" xfId="6387"/>
    <cellStyle name="Calculation 4" xfId="6388"/>
    <cellStyle name="Calculation 4 10" xfId="6389"/>
    <cellStyle name="Calculation 4 11" xfId="6390"/>
    <cellStyle name="Calculation 4 12" xfId="6391"/>
    <cellStyle name="Calculation 4 13" xfId="6392"/>
    <cellStyle name="Calculation 4 14" xfId="6393"/>
    <cellStyle name="Calculation 4 15" xfId="6394"/>
    <cellStyle name="Calculation 4 16" xfId="6395"/>
    <cellStyle name="Calculation 4 17" xfId="6396"/>
    <cellStyle name="Calculation 4 18" xfId="6397"/>
    <cellStyle name="Calculation 4 19" xfId="6398"/>
    <cellStyle name="Calculation 4 2" xfId="6399"/>
    <cellStyle name="Calculation 4 3" xfId="6400"/>
    <cellStyle name="Calculation 4 4" xfId="6401"/>
    <cellStyle name="Calculation 4 5" xfId="6402"/>
    <cellStyle name="Calculation 4 6" xfId="6403"/>
    <cellStyle name="Calculation 4 7" xfId="6404"/>
    <cellStyle name="Calculation 4 8" xfId="6405"/>
    <cellStyle name="Calculation 4 9" xfId="6406"/>
    <cellStyle name="Calculation 5" xfId="6407"/>
    <cellStyle name="Calculation 5 10" xfId="6408"/>
    <cellStyle name="Calculation 5 11" xfId="6409"/>
    <cellStyle name="Calculation 5 12" xfId="6410"/>
    <cellStyle name="Calculation 5 13" xfId="6411"/>
    <cellStyle name="Calculation 5 14" xfId="6412"/>
    <cellStyle name="Calculation 5 15" xfId="6413"/>
    <cellStyle name="Calculation 5 16" xfId="6414"/>
    <cellStyle name="Calculation 5 17" xfId="6415"/>
    <cellStyle name="Calculation 5 18" xfId="6416"/>
    <cellStyle name="Calculation 5 19" xfId="6417"/>
    <cellStyle name="Calculation 5 2" xfId="6418"/>
    <cellStyle name="Calculation 5 3" xfId="6419"/>
    <cellStyle name="Calculation 5 4" xfId="6420"/>
    <cellStyle name="Calculation 5 5" xfId="6421"/>
    <cellStyle name="Calculation 5 6" xfId="6422"/>
    <cellStyle name="Calculation 5 7" xfId="6423"/>
    <cellStyle name="Calculation 5 8" xfId="6424"/>
    <cellStyle name="Calculation 5 9" xfId="6425"/>
    <cellStyle name="Calculation 6" xfId="6426"/>
    <cellStyle name="Calculation 6 2" xfId="6427"/>
    <cellStyle name="Calculation 6 3" xfId="6428"/>
    <cellStyle name="Check Cell 2" xfId="6429"/>
    <cellStyle name="Check Cell 2 2" xfId="6430"/>
    <cellStyle name="Check Cell 2 3" xfId="6431"/>
    <cellStyle name="Comma" xfId="1" builtinId="3"/>
    <cellStyle name="Comma [0] 10" xfId="6432"/>
    <cellStyle name="Comma [0] 11" xfId="6433"/>
    <cellStyle name="Comma [0] 2" xfId="6434"/>
    <cellStyle name="Comma [0] 2 10" xfId="6435"/>
    <cellStyle name="Comma [0] 2 2" xfId="6436"/>
    <cellStyle name="Comma [0] 2 2 2" xfId="6437"/>
    <cellStyle name="Comma [0] 2 2 2 10" xfId="6438"/>
    <cellStyle name="Comma [0] 2 2 2 10 2" xfId="6439"/>
    <cellStyle name="Comma [0] 2 2 2 10 3" xfId="6440"/>
    <cellStyle name="Comma [0] 2 2 2 11" xfId="6441"/>
    <cellStyle name="Comma [0] 2 2 2 12" xfId="6442"/>
    <cellStyle name="Comma [0] 2 2 2 2" xfId="6443"/>
    <cellStyle name="Comma [0] 2 2 2 2 10" xfId="6444"/>
    <cellStyle name="Comma [0] 2 2 2 2 2" xfId="6445"/>
    <cellStyle name="Comma [0] 2 2 2 2 2 2" xfId="6446"/>
    <cellStyle name="Comma [0] 2 2 2 2 2 2 2" xfId="6447"/>
    <cellStyle name="Comma [0] 2 2 2 2 2 2 2 2" xfId="6448"/>
    <cellStyle name="Comma [0] 2 2 2 2 2 2 2 3" xfId="6449"/>
    <cellStyle name="Comma [0] 2 2 2 2 2 2 3" xfId="6450"/>
    <cellStyle name="Comma [0] 2 2 2 2 2 2 4" xfId="6451"/>
    <cellStyle name="Comma [0] 2 2 2 2 2 3" xfId="6452"/>
    <cellStyle name="Comma [0] 2 2 2 2 2 3 2" xfId="6453"/>
    <cellStyle name="Comma [0] 2 2 2 2 2 3 3" xfId="6454"/>
    <cellStyle name="Comma [0] 2 2 2 2 2 4" xfId="6455"/>
    <cellStyle name="Comma [0] 2 2 2 2 2 5" xfId="6456"/>
    <cellStyle name="Comma [0] 2 2 2 2 3" xfId="6457"/>
    <cellStyle name="Comma [0] 2 2 2 2 3 2" xfId="6458"/>
    <cellStyle name="Comma [0] 2 2 2 2 3 2 2" xfId="6459"/>
    <cellStyle name="Comma [0] 2 2 2 2 3 2 2 2" xfId="6460"/>
    <cellStyle name="Comma [0] 2 2 2 2 3 2 2 3" xfId="6461"/>
    <cellStyle name="Comma [0] 2 2 2 2 3 2 3" xfId="6462"/>
    <cellStyle name="Comma [0] 2 2 2 2 3 2 4" xfId="6463"/>
    <cellStyle name="Comma [0] 2 2 2 2 3 3" xfId="6464"/>
    <cellStyle name="Comma [0] 2 2 2 2 3 3 2" xfId="6465"/>
    <cellStyle name="Comma [0] 2 2 2 2 3 3 3" xfId="6466"/>
    <cellStyle name="Comma [0] 2 2 2 2 3 4" xfId="6467"/>
    <cellStyle name="Comma [0] 2 2 2 2 3 5" xfId="6468"/>
    <cellStyle name="Comma [0] 2 2 2 2 4" xfId="6469"/>
    <cellStyle name="Comma [0] 2 2 2 2 4 2" xfId="6470"/>
    <cellStyle name="Comma [0] 2 2 2 2 4 2 2" xfId="6471"/>
    <cellStyle name="Comma [0] 2 2 2 2 4 2 2 2" xfId="6472"/>
    <cellStyle name="Comma [0] 2 2 2 2 4 2 2 3" xfId="6473"/>
    <cellStyle name="Comma [0] 2 2 2 2 4 2 3" xfId="6474"/>
    <cellStyle name="Comma [0] 2 2 2 2 4 2 4" xfId="6475"/>
    <cellStyle name="Comma [0] 2 2 2 2 4 3" xfId="6476"/>
    <cellStyle name="Comma [0] 2 2 2 2 4 3 2" xfId="6477"/>
    <cellStyle name="Comma [0] 2 2 2 2 4 3 3" xfId="6478"/>
    <cellStyle name="Comma [0] 2 2 2 2 4 4" xfId="6479"/>
    <cellStyle name="Comma [0] 2 2 2 2 4 5" xfId="6480"/>
    <cellStyle name="Comma [0] 2 2 2 2 5" xfId="6481"/>
    <cellStyle name="Comma [0] 2 2 2 2 5 2" xfId="6482"/>
    <cellStyle name="Comma [0] 2 2 2 2 5 2 2" xfId="6483"/>
    <cellStyle name="Comma [0] 2 2 2 2 5 2 2 2" xfId="6484"/>
    <cellStyle name="Comma [0] 2 2 2 2 5 2 2 3" xfId="6485"/>
    <cellStyle name="Comma [0] 2 2 2 2 5 2 3" xfId="6486"/>
    <cellStyle name="Comma [0] 2 2 2 2 5 2 4" xfId="6487"/>
    <cellStyle name="Comma [0] 2 2 2 2 5 3" xfId="6488"/>
    <cellStyle name="Comma [0] 2 2 2 2 5 3 2" xfId="6489"/>
    <cellStyle name="Comma [0] 2 2 2 2 5 3 3" xfId="6490"/>
    <cellStyle name="Comma [0] 2 2 2 2 5 4" xfId="6491"/>
    <cellStyle name="Comma [0] 2 2 2 2 5 5" xfId="6492"/>
    <cellStyle name="Comma [0] 2 2 2 2 6" xfId="6493"/>
    <cellStyle name="Comma [0] 2 2 2 2 6 2" xfId="6494"/>
    <cellStyle name="Comma [0] 2 2 2 2 6 2 2" xfId="6495"/>
    <cellStyle name="Comma [0] 2 2 2 2 6 2 3" xfId="6496"/>
    <cellStyle name="Comma [0] 2 2 2 2 6 3" xfId="6497"/>
    <cellStyle name="Comma [0] 2 2 2 2 6 4" xfId="6498"/>
    <cellStyle name="Comma [0] 2 2 2 2 7" xfId="6499"/>
    <cellStyle name="Comma [0] 2 2 2 2 7 2" xfId="6500"/>
    <cellStyle name="Comma [0] 2 2 2 2 7 3" xfId="6501"/>
    <cellStyle name="Comma [0] 2 2 2 2 8" xfId="6502"/>
    <cellStyle name="Comma [0] 2 2 2 2 9" xfId="6503"/>
    <cellStyle name="Comma [0] 2 2 2 3" xfId="6504"/>
    <cellStyle name="Comma [0] 2 2 2 3 10" xfId="6505"/>
    <cellStyle name="Comma [0] 2 2 2 3 2" xfId="6506"/>
    <cellStyle name="Comma [0] 2 2 2 3 2 2" xfId="6507"/>
    <cellStyle name="Comma [0] 2 2 2 3 2 2 2" xfId="6508"/>
    <cellStyle name="Comma [0] 2 2 2 3 2 2 2 2" xfId="6509"/>
    <cellStyle name="Comma [0] 2 2 2 3 2 2 2 3" xfId="6510"/>
    <cellStyle name="Comma [0] 2 2 2 3 2 2 3" xfId="6511"/>
    <cellStyle name="Comma [0] 2 2 2 3 2 2 4" xfId="6512"/>
    <cellStyle name="Comma [0] 2 2 2 3 2 3" xfId="6513"/>
    <cellStyle name="Comma [0] 2 2 2 3 2 3 2" xfId="6514"/>
    <cellStyle name="Comma [0] 2 2 2 3 2 3 3" xfId="6515"/>
    <cellStyle name="Comma [0] 2 2 2 3 2 4" xfId="6516"/>
    <cellStyle name="Comma [0] 2 2 2 3 2 5" xfId="6517"/>
    <cellStyle name="Comma [0] 2 2 2 3 3" xfId="6518"/>
    <cellStyle name="Comma [0] 2 2 2 3 3 2" xfId="6519"/>
    <cellStyle name="Comma [0] 2 2 2 3 3 2 2" xfId="6520"/>
    <cellStyle name="Comma [0] 2 2 2 3 3 2 2 2" xfId="6521"/>
    <cellStyle name="Comma [0] 2 2 2 3 3 2 2 3" xfId="6522"/>
    <cellStyle name="Comma [0] 2 2 2 3 3 2 3" xfId="6523"/>
    <cellStyle name="Comma [0] 2 2 2 3 3 2 4" xfId="6524"/>
    <cellStyle name="Comma [0] 2 2 2 3 3 3" xfId="6525"/>
    <cellStyle name="Comma [0] 2 2 2 3 3 3 2" xfId="6526"/>
    <cellStyle name="Comma [0] 2 2 2 3 3 3 3" xfId="6527"/>
    <cellStyle name="Comma [0] 2 2 2 3 3 4" xfId="6528"/>
    <cellStyle name="Comma [0] 2 2 2 3 3 5" xfId="6529"/>
    <cellStyle name="Comma [0] 2 2 2 3 4" xfId="6530"/>
    <cellStyle name="Comma [0] 2 2 2 3 4 2" xfId="6531"/>
    <cellStyle name="Comma [0] 2 2 2 3 4 2 2" xfId="6532"/>
    <cellStyle name="Comma [0] 2 2 2 3 4 2 2 2" xfId="6533"/>
    <cellStyle name="Comma [0] 2 2 2 3 4 2 2 3" xfId="6534"/>
    <cellStyle name="Comma [0] 2 2 2 3 4 2 3" xfId="6535"/>
    <cellStyle name="Comma [0] 2 2 2 3 4 2 4" xfId="6536"/>
    <cellStyle name="Comma [0] 2 2 2 3 4 3" xfId="6537"/>
    <cellStyle name="Comma [0] 2 2 2 3 4 3 2" xfId="6538"/>
    <cellStyle name="Comma [0] 2 2 2 3 4 3 3" xfId="6539"/>
    <cellStyle name="Comma [0] 2 2 2 3 4 4" xfId="6540"/>
    <cellStyle name="Comma [0] 2 2 2 3 4 5" xfId="6541"/>
    <cellStyle name="Comma [0] 2 2 2 3 5" xfId="6542"/>
    <cellStyle name="Comma [0] 2 2 2 3 5 2" xfId="6543"/>
    <cellStyle name="Comma [0] 2 2 2 3 5 2 2" xfId="6544"/>
    <cellStyle name="Comma [0] 2 2 2 3 5 2 2 2" xfId="6545"/>
    <cellStyle name="Comma [0] 2 2 2 3 5 2 2 3" xfId="6546"/>
    <cellStyle name="Comma [0] 2 2 2 3 5 2 3" xfId="6547"/>
    <cellStyle name="Comma [0] 2 2 2 3 5 2 4" xfId="6548"/>
    <cellStyle name="Comma [0] 2 2 2 3 5 3" xfId="6549"/>
    <cellStyle name="Comma [0] 2 2 2 3 5 3 2" xfId="6550"/>
    <cellStyle name="Comma [0] 2 2 2 3 5 3 3" xfId="6551"/>
    <cellStyle name="Comma [0] 2 2 2 3 5 4" xfId="6552"/>
    <cellStyle name="Comma [0] 2 2 2 3 5 5" xfId="6553"/>
    <cellStyle name="Comma [0] 2 2 2 3 6" xfId="6554"/>
    <cellStyle name="Comma [0] 2 2 2 3 6 2" xfId="6555"/>
    <cellStyle name="Comma [0] 2 2 2 3 6 2 2" xfId="6556"/>
    <cellStyle name="Comma [0] 2 2 2 3 6 2 3" xfId="6557"/>
    <cellStyle name="Comma [0] 2 2 2 3 6 3" xfId="6558"/>
    <cellStyle name="Comma [0] 2 2 2 3 6 4" xfId="6559"/>
    <cellStyle name="Comma [0] 2 2 2 3 7" xfId="6560"/>
    <cellStyle name="Comma [0] 2 2 2 3 7 2" xfId="6561"/>
    <cellStyle name="Comma [0] 2 2 2 3 7 3" xfId="6562"/>
    <cellStyle name="Comma [0] 2 2 2 3 8" xfId="6563"/>
    <cellStyle name="Comma [0] 2 2 2 3 9" xfId="6564"/>
    <cellStyle name="Comma [0] 2 2 2 4" xfId="6565"/>
    <cellStyle name="Comma [0] 2 2 2 4 2" xfId="6566"/>
    <cellStyle name="Comma [0] 2 2 2 4 2 2" xfId="6567"/>
    <cellStyle name="Comma [0] 2 2 2 4 2 2 2" xfId="6568"/>
    <cellStyle name="Comma [0] 2 2 2 4 2 2 3" xfId="6569"/>
    <cellStyle name="Comma [0] 2 2 2 4 2 3" xfId="6570"/>
    <cellStyle name="Comma [0] 2 2 2 4 2 4" xfId="6571"/>
    <cellStyle name="Comma [0] 2 2 2 4 3" xfId="6572"/>
    <cellStyle name="Comma [0] 2 2 2 4 3 2" xfId="6573"/>
    <cellStyle name="Comma [0] 2 2 2 4 3 3" xfId="6574"/>
    <cellStyle name="Comma [0] 2 2 2 4 4" xfId="6575"/>
    <cellStyle name="Comma [0] 2 2 2 4 5" xfId="6576"/>
    <cellStyle name="Comma [0] 2 2 2 5" xfId="6577"/>
    <cellStyle name="Comma [0] 2 2 2 5 2" xfId="6578"/>
    <cellStyle name="Comma [0] 2 2 2 5 2 2" xfId="6579"/>
    <cellStyle name="Comma [0] 2 2 2 5 2 2 2" xfId="6580"/>
    <cellStyle name="Comma [0] 2 2 2 5 2 2 3" xfId="6581"/>
    <cellStyle name="Comma [0] 2 2 2 5 2 3" xfId="6582"/>
    <cellStyle name="Comma [0] 2 2 2 5 2 4" xfId="6583"/>
    <cellStyle name="Comma [0] 2 2 2 5 3" xfId="6584"/>
    <cellStyle name="Comma [0] 2 2 2 5 3 2" xfId="6585"/>
    <cellStyle name="Comma [0] 2 2 2 5 3 3" xfId="6586"/>
    <cellStyle name="Comma [0] 2 2 2 5 4" xfId="6587"/>
    <cellStyle name="Comma [0] 2 2 2 5 5" xfId="6588"/>
    <cellStyle name="Comma [0] 2 2 2 6" xfId="6589"/>
    <cellStyle name="Comma [0] 2 2 2 6 2" xfId="6590"/>
    <cellStyle name="Comma [0] 2 2 2 6 2 2" xfId="6591"/>
    <cellStyle name="Comma [0] 2 2 2 6 2 2 2" xfId="6592"/>
    <cellStyle name="Comma [0] 2 2 2 6 2 2 3" xfId="6593"/>
    <cellStyle name="Comma [0] 2 2 2 6 2 3" xfId="6594"/>
    <cellStyle name="Comma [0] 2 2 2 6 2 4" xfId="6595"/>
    <cellStyle name="Comma [0] 2 2 2 6 3" xfId="6596"/>
    <cellStyle name="Comma [0] 2 2 2 6 3 2" xfId="6597"/>
    <cellStyle name="Comma [0] 2 2 2 6 3 3" xfId="6598"/>
    <cellStyle name="Comma [0] 2 2 2 6 4" xfId="6599"/>
    <cellStyle name="Comma [0] 2 2 2 6 5" xfId="6600"/>
    <cellStyle name="Comma [0] 2 2 2 7" xfId="6601"/>
    <cellStyle name="Comma [0] 2 2 2 7 2" xfId="6602"/>
    <cellStyle name="Comma [0] 2 2 2 7 2 2" xfId="6603"/>
    <cellStyle name="Comma [0] 2 2 2 7 2 2 2" xfId="6604"/>
    <cellStyle name="Comma [0] 2 2 2 7 2 2 3" xfId="6605"/>
    <cellStyle name="Comma [0] 2 2 2 7 2 3" xfId="6606"/>
    <cellStyle name="Comma [0] 2 2 2 7 2 4" xfId="6607"/>
    <cellStyle name="Comma [0] 2 2 2 7 3" xfId="6608"/>
    <cellStyle name="Comma [0] 2 2 2 7 3 2" xfId="6609"/>
    <cellStyle name="Comma [0] 2 2 2 7 3 3" xfId="6610"/>
    <cellStyle name="Comma [0] 2 2 2 7 4" xfId="6611"/>
    <cellStyle name="Comma [0] 2 2 2 7 5" xfId="6612"/>
    <cellStyle name="Comma [0] 2 2 2 8" xfId="6613"/>
    <cellStyle name="Comma [0] 2 2 2 8 2" xfId="6614"/>
    <cellStyle name="Comma [0] 2 2 2 8 2 2" xfId="6615"/>
    <cellStyle name="Comma [0] 2 2 2 8 2 3" xfId="6616"/>
    <cellStyle name="Comma [0] 2 2 2 8 3" xfId="6617"/>
    <cellStyle name="Comma [0] 2 2 2 8 4" xfId="6618"/>
    <cellStyle name="Comma [0] 2 2 2 9" xfId="6619"/>
    <cellStyle name="Comma [0] 2 2 2 9 2" xfId="6620"/>
    <cellStyle name="Comma [0] 2 2 2 9 3" xfId="6621"/>
    <cellStyle name="Comma [0] 2 2 3" xfId="6622"/>
    <cellStyle name="Comma [0] 2 2 3 10" xfId="6623"/>
    <cellStyle name="Comma [0] 2 2 3 11" xfId="6624"/>
    <cellStyle name="Comma [0] 2 2 3 2" xfId="6625"/>
    <cellStyle name="Comma [0] 2 2 3 2 10" xfId="6626"/>
    <cellStyle name="Comma [0] 2 2 3 2 2" xfId="6627"/>
    <cellStyle name="Comma [0] 2 2 3 2 2 2" xfId="6628"/>
    <cellStyle name="Comma [0] 2 2 3 2 2 2 2" xfId="6629"/>
    <cellStyle name="Comma [0] 2 2 3 2 2 2 2 2" xfId="6630"/>
    <cellStyle name="Comma [0] 2 2 3 2 2 2 2 3" xfId="6631"/>
    <cellStyle name="Comma [0] 2 2 3 2 2 2 3" xfId="6632"/>
    <cellStyle name="Comma [0] 2 2 3 2 2 2 4" xfId="6633"/>
    <cellStyle name="Comma [0] 2 2 3 2 2 3" xfId="6634"/>
    <cellStyle name="Comma [0] 2 2 3 2 2 3 2" xfId="6635"/>
    <cellStyle name="Comma [0] 2 2 3 2 2 3 3" xfId="6636"/>
    <cellStyle name="Comma [0] 2 2 3 2 2 4" xfId="6637"/>
    <cellStyle name="Comma [0] 2 2 3 2 2 5" xfId="6638"/>
    <cellStyle name="Comma [0] 2 2 3 2 3" xfId="6639"/>
    <cellStyle name="Comma [0] 2 2 3 2 3 2" xfId="6640"/>
    <cellStyle name="Comma [0] 2 2 3 2 3 2 2" xfId="6641"/>
    <cellStyle name="Comma [0] 2 2 3 2 3 2 2 2" xfId="6642"/>
    <cellStyle name="Comma [0] 2 2 3 2 3 2 2 3" xfId="6643"/>
    <cellStyle name="Comma [0] 2 2 3 2 3 2 3" xfId="6644"/>
    <cellStyle name="Comma [0] 2 2 3 2 3 2 4" xfId="6645"/>
    <cellStyle name="Comma [0] 2 2 3 2 3 3" xfId="6646"/>
    <cellStyle name="Comma [0] 2 2 3 2 3 3 2" xfId="6647"/>
    <cellStyle name="Comma [0] 2 2 3 2 3 3 3" xfId="6648"/>
    <cellStyle name="Comma [0] 2 2 3 2 3 4" xfId="6649"/>
    <cellStyle name="Comma [0] 2 2 3 2 3 5" xfId="6650"/>
    <cellStyle name="Comma [0] 2 2 3 2 4" xfId="6651"/>
    <cellStyle name="Comma [0] 2 2 3 2 4 2" xfId="6652"/>
    <cellStyle name="Comma [0] 2 2 3 2 4 2 2" xfId="6653"/>
    <cellStyle name="Comma [0] 2 2 3 2 4 2 2 2" xfId="6654"/>
    <cellStyle name="Comma [0] 2 2 3 2 4 2 2 3" xfId="6655"/>
    <cellStyle name="Comma [0] 2 2 3 2 4 2 3" xfId="6656"/>
    <cellStyle name="Comma [0] 2 2 3 2 4 2 4" xfId="6657"/>
    <cellStyle name="Comma [0] 2 2 3 2 4 3" xfId="6658"/>
    <cellStyle name="Comma [0] 2 2 3 2 4 3 2" xfId="6659"/>
    <cellStyle name="Comma [0] 2 2 3 2 4 3 3" xfId="6660"/>
    <cellStyle name="Comma [0] 2 2 3 2 4 4" xfId="6661"/>
    <cellStyle name="Comma [0] 2 2 3 2 4 5" xfId="6662"/>
    <cellStyle name="Comma [0] 2 2 3 2 5" xfId="6663"/>
    <cellStyle name="Comma [0] 2 2 3 2 5 2" xfId="6664"/>
    <cellStyle name="Comma [0] 2 2 3 2 5 2 2" xfId="6665"/>
    <cellStyle name="Comma [0] 2 2 3 2 5 2 2 2" xfId="6666"/>
    <cellStyle name="Comma [0] 2 2 3 2 5 2 2 3" xfId="6667"/>
    <cellStyle name="Comma [0] 2 2 3 2 5 2 3" xfId="6668"/>
    <cellStyle name="Comma [0] 2 2 3 2 5 2 4" xfId="6669"/>
    <cellStyle name="Comma [0] 2 2 3 2 5 3" xfId="6670"/>
    <cellStyle name="Comma [0] 2 2 3 2 5 3 2" xfId="6671"/>
    <cellStyle name="Comma [0] 2 2 3 2 5 3 3" xfId="6672"/>
    <cellStyle name="Comma [0] 2 2 3 2 5 4" xfId="6673"/>
    <cellStyle name="Comma [0] 2 2 3 2 5 5" xfId="6674"/>
    <cellStyle name="Comma [0] 2 2 3 2 6" xfId="6675"/>
    <cellStyle name="Comma [0] 2 2 3 2 6 2" xfId="6676"/>
    <cellStyle name="Comma [0] 2 2 3 2 6 2 2" xfId="6677"/>
    <cellStyle name="Comma [0] 2 2 3 2 6 2 3" xfId="6678"/>
    <cellStyle name="Comma [0] 2 2 3 2 6 3" xfId="6679"/>
    <cellStyle name="Comma [0] 2 2 3 2 6 4" xfId="6680"/>
    <cellStyle name="Comma [0] 2 2 3 2 7" xfId="6681"/>
    <cellStyle name="Comma [0] 2 2 3 2 7 2" xfId="6682"/>
    <cellStyle name="Comma [0] 2 2 3 2 7 3" xfId="6683"/>
    <cellStyle name="Comma [0] 2 2 3 2 8" xfId="6684"/>
    <cellStyle name="Comma [0] 2 2 3 2 9" xfId="6685"/>
    <cellStyle name="Comma [0] 2 2 3 3" xfId="6686"/>
    <cellStyle name="Comma [0] 2 2 3 3 2" xfId="6687"/>
    <cellStyle name="Comma [0] 2 2 3 3 2 2" xfId="6688"/>
    <cellStyle name="Comma [0] 2 2 3 3 2 2 2" xfId="6689"/>
    <cellStyle name="Comma [0] 2 2 3 3 2 2 3" xfId="6690"/>
    <cellStyle name="Comma [0] 2 2 3 3 2 3" xfId="6691"/>
    <cellStyle name="Comma [0] 2 2 3 3 2 4" xfId="6692"/>
    <cellStyle name="Comma [0] 2 2 3 3 3" xfId="6693"/>
    <cellStyle name="Comma [0] 2 2 3 3 3 2" xfId="6694"/>
    <cellStyle name="Comma [0] 2 2 3 3 3 3" xfId="6695"/>
    <cellStyle name="Comma [0] 2 2 3 3 4" xfId="6696"/>
    <cellStyle name="Comma [0] 2 2 3 3 5" xfId="6697"/>
    <cellStyle name="Comma [0] 2 2 3 4" xfId="6698"/>
    <cellStyle name="Comma [0] 2 2 3 4 2" xfId="6699"/>
    <cellStyle name="Comma [0] 2 2 3 4 2 2" xfId="6700"/>
    <cellStyle name="Comma [0] 2 2 3 4 2 2 2" xfId="6701"/>
    <cellStyle name="Comma [0] 2 2 3 4 2 2 3" xfId="6702"/>
    <cellStyle name="Comma [0] 2 2 3 4 2 3" xfId="6703"/>
    <cellStyle name="Comma [0] 2 2 3 4 2 4" xfId="6704"/>
    <cellStyle name="Comma [0] 2 2 3 4 3" xfId="6705"/>
    <cellStyle name="Comma [0] 2 2 3 4 3 2" xfId="6706"/>
    <cellStyle name="Comma [0] 2 2 3 4 3 3" xfId="6707"/>
    <cellStyle name="Comma [0] 2 2 3 4 4" xfId="6708"/>
    <cellStyle name="Comma [0] 2 2 3 4 5" xfId="6709"/>
    <cellStyle name="Comma [0] 2 2 3 5" xfId="6710"/>
    <cellStyle name="Comma [0] 2 2 3 5 2" xfId="6711"/>
    <cellStyle name="Comma [0] 2 2 3 5 2 2" xfId="6712"/>
    <cellStyle name="Comma [0] 2 2 3 5 2 2 2" xfId="6713"/>
    <cellStyle name="Comma [0] 2 2 3 5 2 2 3" xfId="6714"/>
    <cellStyle name="Comma [0] 2 2 3 5 2 3" xfId="6715"/>
    <cellStyle name="Comma [0] 2 2 3 5 2 4" xfId="6716"/>
    <cellStyle name="Comma [0] 2 2 3 5 3" xfId="6717"/>
    <cellStyle name="Comma [0] 2 2 3 5 3 2" xfId="6718"/>
    <cellStyle name="Comma [0] 2 2 3 5 3 3" xfId="6719"/>
    <cellStyle name="Comma [0] 2 2 3 5 4" xfId="6720"/>
    <cellStyle name="Comma [0] 2 2 3 5 5" xfId="6721"/>
    <cellStyle name="Comma [0] 2 2 3 6" xfId="6722"/>
    <cellStyle name="Comma [0] 2 2 3 6 2" xfId="6723"/>
    <cellStyle name="Comma [0] 2 2 3 6 2 2" xfId="6724"/>
    <cellStyle name="Comma [0] 2 2 3 6 2 2 2" xfId="6725"/>
    <cellStyle name="Comma [0] 2 2 3 6 2 2 3" xfId="6726"/>
    <cellStyle name="Comma [0] 2 2 3 6 2 3" xfId="6727"/>
    <cellStyle name="Comma [0] 2 2 3 6 2 4" xfId="6728"/>
    <cellStyle name="Comma [0] 2 2 3 6 3" xfId="6729"/>
    <cellStyle name="Comma [0] 2 2 3 6 3 2" xfId="6730"/>
    <cellStyle name="Comma [0] 2 2 3 6 3 3" xfId="6731"/>
    <cellStyle name="Comma [0] 2 2 3 6 4" xfId="6732"/>
    <cellStyle name="Comma [0] 2 2 3 6 5" xfId="6733"/>
    <cellStyle name="Comma [0] 2 2 3 7" xfId="6734"/>
    <cellStyle name="Comma [0] 2 2 3 7 2" xfId="6735"/>
    <cellStyle name="Comma [0] 2 2 3 7 2 2" xfId="6736"/>
    <cellStyle name="Comma [0] 2 2 3 7 2 3" xfId="6737"/>
    <cellStyle name="Comma [0] 2 2 3 7 3" xfId="6738"/>
    <cellStyle name="Comma [0] 2 2 3 7 4" xfId="6739"/>
    <cellStyle name="Comma [0] 2 2 3 8" xfId="6740"/>
    <cellStyle name="Comma [0] 2 2 3 8 2" xfId="6741"/>
    <cellStyle name="Comma [0] 2 2 3 8 3" xfId="6742"/>
    <cellStyle name="Comma [0] 2 2 3 9" xfId="6743"/>
    <cellStyle name="Comma [0] 2 2 4" xfId="6744"/>
    <cellStyle name="Comma [0] 2 2 4 10" xfId="6745"/>
    <cellStyle name="Comma [0] 2 2 4 2" xfId="6746"/>
    <cellStyle name="Comma [0] 2 2 4 2 2" xfId="6747"/>
    <cellStyle name="Comma [0] 2 2 4 2 2 2" xfId="6748"/>
    <cellStyle name="Comma [0] 2 2 4 2 2 2 2" xfId="6749"/>
    <cellStyle name="Comma [0] 2 2 4 2 2 2 3" xfId="6750"/>
    <cellStyle name="Comma [0] 2 2 4 2 2 3" xfId="6751"/>
    <cellStyle name="Comma [0] 2 2 4 2 2 4" xfId="6752"/>
    <cellStyle name="Comma [0] 2 2 4 2 3" xfId="6753"/>
    <cellStyle name="Comma [0] 2 2 4 2 3 2" xfId="6754"/>
    <cellStyle name="Comma [0] 2 2 4 2 3 3" xfId="6755"/>
    <cellStyle name="Comma [0] 2 2 4 2 4" xfId="6756"/>
    <cellStyle name="Comma [0] 2 2 4 2 5" xfId="6757"/>
    <cellStyle name="Comma [0] 2 2 4 3" xfId="6758"/>
    <cellStyle name="Comma [0] 2 2 4 3 2" xfId="6759"/>
    <cellStyle name="Comma [0] 2 2 4 3 2 2" xfId="6760"/>
    <cellStyle name="Comma [0] 2 2 4 3 2 2 2" xfId="6761"/>
    <cellStyle name="Comma [0] 2 2 4 3 2 2 3" xfId="6762"/>
    <cellStyle name="Comma [0] 2 2 4 3 2 3" xfId="6763"/>
    <cellStyle name="Comma [0] 2 2 4 3 2 4" xfId="6764"/>
    <cellStyle name="Comma [0] 2 2 4 3 3" xfId="6765"/>
    <cellStyle name="Comma [0] 2 2 4 3 3 2" xfId="6766"/>
    <cellStyle name="Comma [0] 2 2 4 3 3 3" xfId="6767"/>
    <cellStyle name="Comma [0] 2 2 4 3 4" xfId="6768"/>
    <cellStyle name="Comma [0] 2 2 4 3 5" xfId="6769"/>
    <cellStyle name="Comma [0] 2 2 4 4" xfId="6770"/>
    <cellStyle name="Comma [0] 2 2 4 4 2" xfId="6771"/>
    <cellStyle name="Comma [0] 2 2 4 4 2 2" xfId="6772"/>
    <cellStyle name="Comma [0] 2 2 4 4 2 2 2" xfId="6773"/>
    <cellStyle name="Comma [0] 2 2 4 4 2 2 3" xfId="6774"/>
    <cellStyle name="Comma [0] 2 2 4 4 2 3" xfId="6775"/>
    <cellStyle name="Comma [0] 2 2 4 4 2 4" xfId="6776"/>
    <cellStyle name="Comma [0] 2 2 4 4 3" xfId="6777"/>
    <cellStyle name="Comma [0] 2 2 4 4 3 2" xfId="6778"/>
    <cellStyle name="Comma [0] 2 2 4 4 3 3" xfId="6779"/>
    <cellStyle name="Comma [0] 2 2 4 4 4" xfId="6780"/>
    <cellStyle name="Comma [0] 2 2 4 4 5" xfId="6781"/>
    <cellStyle name="Comma [0] 2 2 4 5" xfId="6782"/>
    <cellStyle name="Comma [0] 2 2 4 5 2" xfId="6783"/>
    <cellStyle name="Comma [0] 2 2 4 5 2 2" xfId="6784"/>
    <cellStyle name="Comma [0] 2 2 4 5 2 2 2" xfId="6785"/>
    <cellStyle name="Comma [0] 2 2 4 5 2 2 3" xfId="6786"/>
    <cellStyle name="Comma [0] 2 2 4 5 2 3" xfId="6787"/>
    <cellStyle name="Comma [0] 2 2 4 5 2 4" xfId="6788"/>
    <cellStyle name="Comma [0] 2 2 4 5 3" xfId="6789"/>
    <cellStyle name="Comma [0] 2 2 4 5 3 2" xfId="6790"/>
    <cellStyle name="Comma [0] 2 2 4 5 3 3" xfId="6791"/>
    <cellStyle name="Comma [0] 2 2 4 5 4" xfId="6792"/>
    <cellStyle name="Comma [0] 2 2 4 5 5" xfId="6793"/>
    <cellStyle name="Comma [0] 2 2 4 6" xfId="6794"/>
    <cellStyle name="Comma [0] 2 2 4 6 2" xfId="6795"/>
    <cellStyle name="Comma [0] 2 2 4 6 2 2" xfId="6796"/>
    <cellStyle name="Comma [0] 2 2 4 6 2 3" xfId="6797"/>
    <cellStyle name="Comma [0] 2 2 4 6 3" xfId="6798"/>
    <cellStyle name="Comma [0] 2 2 4 6 4" xfId="6799"/>
    <cellStyle name="Comma [0] 2 2 4 7" xfId="6800"/>
    <cellStyle name="Comma [0] 2 2 4 7 2" xfId="6801"/>
    <cellStyle name="Comma [0] 2 2 4 7 3" xfId="6802"/>
    <cellStyle name="Comma [0] 2 2 4 8" xfId="6803"/>
    <cellStyle name="Comma [0] 2 2 4 9" xfId="6804"/>
    <cellStyle name="Comma [0] 2 2 5" xfId="6805"/>
    <cellStyle name="Comma [0] 2 2 5 2" xfId="6806"/>
    <cellStyle name="Comma [0] 2 2 5 2 2" xfId="6807"/>
    <cellStyle name="Comma [0] 2 2 5 3" xfId="6808"/>
    <cellStyle name="Comma [0] 2 2 5 3 2" xfId="6809"/>
    <cellStyle name="Comma [0] 2 2 5 3 2 2" xfId="6810"/>
    <cellStyle name="Comma [0] 2 2 5 3 2 3" xfId="6811"/>
    <cellStyle name="Comma [0] 2 2 5 3 3" xfId="6812"/>
    <cellStyle name="Comma [0] 2 2 5 3 4" xfId="6813"/>
    <cellStyle name="Comma [0] 2 2 5 4" xfId="6814"/>
    <cellStyle name="Comma [0] 2 2 5 4 2" xfId="6815"/>
    <cellStyle name="Comma [0] 2 2 5 4 3" xfId="6816"/>
    <cellStyle name="Comma [0] 2 2 5 5" xfId="6817"/>
    <cellStyle name="Comma [0] 2 2 5 6" xfId="6818"/>
    <cellStyle name="Comma [0] 2 2 5 7" xfId="6819"/>
    <cellStyle name="Comma [0] 2 2 6" xfId="6820"/>
    <cellStyle name="Comma [0] 2 2 6 2" xfId="6821"/>
    <cellStyle name="Comma [0] 2 2 7" xfId="6822"/>
    <cellStyle name="Comma [0] 2 2 7 2" xfId="6823"/>
    <cellStyle name="Comma [0] 2 2 7 2 2" xfId="6824"/>
    <cellStyle name="Comma [0] 2 2 7 2 2 2" xfId="6825"/>
    <cellStyle name="Comma [0] 2 2 7 2 2 2 2" xfId="6826"/>
    <cellStyle name="Comma [0] 2 2 7 2 2 2 3" xfId="6827"/>
    <cellStyle name="Comma [0] 2 2 7 2 2 3" xfId="6828"/>
    <cellStyle name="Comma [0] 2 2 7 2 2 4" xfId="6829"/>
    <cellStyle name="Comma [0] 2 2 7 2 3" xfId="6830"/>
    <cellStyle name="Comma [0] 2 2 7 2 3 2" xfId="6831"/>
    <cellStyle name="Comma [0] 2 2 7 2 3 3" xfId="6832"/>
    <cellStyle name="Comma [0] 2 2 7 2 4" xfId="6833"/>
    <cellStyle name="Comma [0] 2 2 7 2 5" xfId="6834"/>
    <cellStyle name="Comma [0] 2 2 7 3" xfId="6835"/>
    <cellStyle name="Comma [0] 2 2 7 3 2" xfId="6836"/>
    <cellStyle name="Comma [0] 2 2 7 3 2 2" xfId="6837"/>
    <cellStyle name="Comma [0] 2 2 7 3 2 2 2" xfId="6838"/>
    <cellStyle name="Comma [0] 2 2 7 3 2 2 3" xfId="6839"/>
    <cellStyle name="Comma [0] 2 2 7 3 2 3" xfId="6840"/>
    <cellStyle name="Comma [0] 2 2 7 3 2 4" xfId="6841"/>
    <cellStyle name="Comma [0] 2 2 7 3 3" xfId="6842"/>
    <cellStyle name="Comma [0] 2 2 7 3 3 2" xfId="6843"/>
    <cellStyle name="Comma [0] 2 2 7 3 3 3" xfId="6844"/>
    <cellStyle name="Comma [0] 2 2 7 3 4" xfId="6845"/>
    <cellStyle name="Comma [0] 2 2 7 3 5" xfId="6846"/>
    <cellStyle name="Comma [0] 2 2 7 4" xfId="6847"/>
    <cellStyle name="Comma [0] 2 2 7 4 2" xfId="6848"/>
    <cellStyle name="Comma [0] 2 2 7 4 2 2" xfId="6849"/>
    <cellStyle name="Comma [0] 2 2 7 4 2 2 2" xfId="6850"/>
    <cellStyle name="Comma [0] 2 2 7 4 2 2 3" xfId="6851"/>
    <cellStyle name="Comma [0] 2 2 7 4 2 3" xfId="6852"/>
    <cellStyle name="Comma [0] 2 2 7 4 2 4" xfId="6853"/>
    <cellStyle name="Comma [0] 2 2 7 4 3" xfId="6854"/>
    <cellStyle name="Comma [0] 2 2 7 4 3 2" xfId="6855"/>
    <cellStyle name="Comma [0] 2 2 7 4 3 3" xfId="6856"/>
    <cellStyle name="Comma [0] 2 2 7 4 4" xfId="6857"/>
    <cellStyle name="Comma [0] 2 2 7 4 5" xfId="6858"/>
    <cellStyle name="Comma [0] 2 2 7 5" xfId="6859"/>
    <cellStyle name="Comma [0] 2 2 7 5 2" xfId="6860"/>
    <cellStyle name="Comma [0] 2 2 7 5 2 2" xfId="6861"/>
    <cellStyle name="Comma [0] 2 2 7 5 2 3" xfId="6862"/>
    <cellStyle name="Comma [0] 2 2 7 5 3" xfId="6863"/>
    <cellStyle name="Comma [0] 2 2 7 5 4" xfId="6864"/>
    <cellStyle name="Comma [0] 2 2 7 6" xfId="6865"/>
    <cellStyle name="Comma [0] 2 2 7 6 2" xfId="6866"/>
    <cellStyle name="Comma [0] 2 2 7 6 3" xfId="6867"/>
    <cellStyle name="Comma [0] 2 2 7 7" xfId="6868"/>
    <cellStyle name="Comma [0] 2 2 7 8" xfId="6869"/>
    <cellStyle name="Comma [0] 2 2 7 9" xfId="6870"/>
    <cellStyle name="Comma [0] 2 2 8" xfId="6871"/>
    <cellStyle name="Comma [0] 2 2 8 2" xfId="6872"/>
    <cellStyle name="Comma [0] 2 2 8 3" xfId="6873"/>
    <cellStyle name="Comma [0] 2 2 9" xfId="6874"/>
    <cellStyle name="Comma [0] 2 3" xfId="6875"/>
    <cellStyle name="Comma [0] 2 3 2" xfId="6876"/>
    <cellStyle name="Comma [0] 2 3 2 10" xfId="6877"/>
    <cellStyle name="Comma [0] 2 3 2 11" xfId="6878"/>
    <cellStyle name="Comma [0] 2 3 2 2" xfId="6879"/>
    <cellStyle name="Comma [0] 2 3 2 2 2" xfId="6880"/>
    <cellStyle name="Comma [0] 2 3 2 2 2 2" xfId="6881"/>
    <cellStyle name="Comma [0] 2 3 2 2 2 2 2" xfId="6882"/>
    <cellStyle name="Comma [0] 2 3 2 2 2 2 2 2" xfId="6883"/>
    <cellStyle name="Comma [0] 2 3 2 2 2 2 2 3" xfId="6884"/>
    <cellStyle name="Comma [0] 2 3 2 2 2 2 3" xfId="6885"/>
    <cellStyle name="Comma [0] 2 3 2 2 2 2 4" xfId="6886"/>
    <cellStyle name="Comma [0] 2 3 2 2 2 3" xfId="6887"/>
    <cellStyle name="Comma [0] 2 3 2 2 2 3 2" xfId="6888"/>
    <cellStyle name="Comma [0] 2 3 2 2 2 3 3" xfId="6889"/>
    <cellStyle name="Comma [0] 2 3 2 2 2 4" xfId="6890"/>
    <cellStyle name="Comma [0] 2 3 2 2 2 5" xfId="6891"/>
    <cellStyle name="Comma [0] 2 3 2 2 3" xfId="6892"/>
    <cellStyle name="Comma [0] 2 3 2 2 3 2" xfId="6893"/>
    <cellStyle name="Comma [0] 2 3 2 2 3 2 2" xfId="6894"/>
    <cellStyle name="Comma [0] 2 3 2 2 3 2 2 2" xfId="6895"/>
    <cellStyle name="Comma [0] 2 3 2 2 3 2 2 3" xfId="6896"/>
    <cellStyle name="Comma [0] 2 3 2 2 3 2 3" xfId="6897"/>
    <cellStyle name="Comma [0] 2 3 2 2 3 2 4" xfId="6898"/>
    <cellStyle name="Comma [0] 2 3 2 2 3 3" xfId="6899"/>
    <cellStyle name="Comma [0] 2 3 2 2 3 3 2" xfId="6900"/>
    <cellStyle name="Comma [0] 2 3 2 2 3 3 3" xfId="6901"/>
    <cellStyle name="Comma [0] 2 3 2 2 3 4" xfId="6902"/>
    <cellStyle name="Comma [0] 2 3 2 2 3 5" xfId="6903"/>
    <cellStyle name="Comma [0] 2 3 2 2 4" xfId="6904"/>
    <cellStyle name="Comma [0] 2 3 2 2 4 2" xfId="6905"/>
    <cellStyle name="Comma [0] 2 3 2 2 4 2 2" xfId="6906"/>
    <cellStyle name="Comma [0] 2 3 2 2 4 2 2 2" xfId="6907"/>
    <cellStyle name="Comma [0] 2 3 2 2 4 2 2 3" xfId="6908"/>
    <cellStyle name="Comma [0] 2 3 2 2 4 2 3" xfId="6909"/>
    <cellStyle name="Comma [0] 2 3 2 2 4 2 4" xfId="6910"/>
    <cellStyle name="Comma [0] 2 3 2 2 4 3" xfId="6911"/>
    <cellStyle name="Comma [0] 2 3 2 2 4 3 2" xfId="6912"/>
    <cellStyle name="Comma [0] 2 3 2 2 4 3 3" xfId="6913"/>
    <cellStyle name="Comma [0] 2 3 2 2 4 4" xfId="6914"/>
    <cellStyle name="Comma [0] 2 3 2 2 4 5" xfId="6915"/>
    <cellStyle name="Comma [0] 2 3 2 2 5" xfId="6916"/>
    <cellStyle name="Comma [0] 2 3 2 2 5 2" xfId="6917"/>
    <cellStyle name="Comma [0] 2 3 2 2 5 2 2" xfId="6918"/>
    <cellStyle name="Comma [0] 2 3 2 2 5 2 3" xfId="6919"/>
    <cellStyle name="Comma [0] 2 3 2 2 5 3" xfId="6920"/>
    <cellStyle name="Comma [0] 2 3 2 2 5 4" xfId="6921"/>
    <cellStyle name="Comma [0] 2 3 2 2 6" xfId="6922"/>
    <cellStyle name="Comma [0] 2 3 2 2 6 2" xfId="6923"/>
    <cellStyle name="Comma [0] 2 3 2 2 6 3" xfId="6924"/>
    <cellStyle name="Comma [0] 2 3 2 2 7" xfId="6925"/>
    <cellStyle name="Comma [0] 2 3 2 2 8" xfId="6926"/>
    <cellStyle name="Comma [0] 2 3 2 2 9" xfId="6927"/>
    <cellStyle name="Comma [0] 2 3 2 3" xfId="6928"/>
    <cellStyle name="Comma [0] 2 3 2 3 2" xfId="6929"/>
    <cellStyle name="Comma [0] 2 3 2 3 2 2" xfId="6930"/>
    <cellStyle name="Comma [0] 2 3 2 3 2 2 2" xfId="6931"/>
    <cellStyle name="Comma [0] 2 3 2 3 2 2 2 2" xfId="6932"/>
    <cellStyle name="Comma [0] 2 3 2 3 2 2 2 3" xfId="6933"/>
    <cellStyle name="Comma [0] 2 3 2 3 2 2 3" xfId="6934"/>
    <cellStyle name="Comma [0] 2 3 2 3 2 2 4" xfId="6935"/>
    <cellStyle name="Comma [0] 2 3 2 3 2 3" xfId="6936"/>
    <cellStyle name="Comma [0] 2 3 2 3 2 3 2" xfId="6937"/>
    <cellStyle name="Comma [0] 2 3 2 3 2 3 3" xfId="6938"/>
    <cellStyle name="Comma [0] 2 3 2 3 2 4" xfId="6939"/>
    <cellStyle name="Comma [0] 2 3 2 3 2 5" xfId="6940"/>
    <cellStyle name="Comma [0] 2 3 2 3 3" xfId="6941"/>
    <cellStyle name="Comma [0] 2 3 2 3 3 2" xfId="6942"/>
    <cellStyle name="Comma [0] 2 3 2 3 3 2 2" xfId="6943"/>
    <cellStyle name="Comma [0] 2 3 2 3 3 2 2 2" xfId="6944"/>
    <cellStyle name="Comma [0] 2 3 2 3 3 2 2 3" xfId="6945"/>
    <cellStyle name="Comma [0] 2 3 2 3 3 2 3" xfId="6946"/>
    <cellStyle name="Comma [0] 2 3 2 3 3 2 4" xfId="6947"/>
    <cellStyle name="Comma [0] 2 3 2 3 3 3" xfId="6948"/>
    <cellStyle name="Comma [0] 2 3 2 3 3 3 2" xfId="6949"/>
    <cellStyle name="Comma [0] 2 3 2 3 3 3 3" xfId="6950"/>
    <cellStyle name="Comma [0] 2 3 2 3 3 4" xfId="6951"/>
    <cellStyle name="Comma [0] 2 3 2 3 3 5" xfId="6952"/>
    <cellStyle name="Comma [0] 2 3 2 3 4" xfId="6953"/>
    <cellStyle name="Comma [0] 2 3 2 3 4 2" xfId="6954"/>
    <cellStyle name="Comma [0] 2 3 2 3 4 2 2" xfId="6955"/>
    <cellStyle name="Comma [0] 2 3 2 3 4 2 2 2" xfId="6956"/>
    <cellStyle name="Comma [0] 2 3 2 3 4 2 2 3" xfId="6957"/>
    <cellStyle name="Comma [0] 2 3 2 3 4 2 3" xfId="6958"/>
    <cellStyle name="Comma [0] 2 3 2 3 4 2 4" xfId="6959"/>
    <cellStyle name="Comma [0] 2 3 2 3 4 3" xfId="6960"/>
    <cellStyle name="Comma [0] 2 3 2 3 4 3 2" xfId="6961"/>
    <cellStyle name="Comma [0] 2 3 2 3 4 3 3" xfId="6962"/>
    <cellStyle name="Comma [0] 2 3 2 3 4 4" xfId="6963"/>
    <cellStyle name="Comma [0] 2 3 2 3 4 5" xfId="6964"/>
    <cellStyle name="Comma [0] 2 3 2 3 5" xfId="6965"/>
    <cellStyle name="Comma [0] 2 3 2 3 5 2" xfId="6966"/>
    <cellStyle name="Comma [0] 2 3 2 3 5 2 2" xfId="6967"/>
    <cellStyle name="Comma [0] 2 3 2 3 5 2 3" xfId="6968"/>
    <cellStyle name="Comma [0] 2 3 2 3 5 3" xfId="6969"/>
    <cellStyle name="Comma [0] 2 3 2 3 5 4" xfId="6970"/>
    <cellStyle name="Comma [0] 2 3 2 3 6" xfId="6971"/>
    <cellStyle name="Comma [0] 2 3 2 3 6 2" xfId="6972"/>
    <cellStyle name="Comma [0] 2 3 2 3 6 3" xfId="6973"/>
    <cellStyle name="Comma [0] 2 3 2 3 7" xfId="6974"/>
    <cellStyle name="Comma [0] 2 3 2 3 8" xfId="6975"/>
    <cellStyle name="Comma [0] 2 3 2 3 9" xfId="6976"/>
    <cellStyle name="Comma [0] 2 3 2 4" xfId="6977"/>
    <cellStyle name="Comma [0] 2 3 2 4 2" xfId="6978"/>
    <cellStyle name="Comma [0] 2 3 2 4 2 2" xfId="6979"/>
    <cellStyle name="Comma [0] 2 3 2 4 2 2 2" xfId="6980"/>
    <cellStyle name="Comma [0] 2 3 2 4 2 2 3" xfId="6981"/>
    <cellStyle name="Comma [0] 2 3 2 4 2 3" xfId="6982"/>
    <cellStyle name="Comma [0] 2 3 2 4 2 4" xfId="6983"/>
    <cellStyle name="Comma [0] 2 3 2 4 3" xfId="6984"/>
    <cellStyle name="Comma [0] 2 3 2 4 3 2" xfId="6985"/>
    <cellStyle name="Comma [0] 2 3 2 4 3 3" xfId="6986"/>
    <cellStyle name="Comma [0] 2 3 2 4 4" xfId="6987"/>
    <cellStyle name="Comma [0] 2 3 2 4 5" xfId="6988"/>
    <cellStyle name="Comma [0] 2 3 2 5" xfId="6989"/>
    <cellStyle name="Comma [0] 2 3 2 5 2" xfId="6990"/>
    <cellStyle name="Comma [0] 2 3 2 5 2 2" xfId="6991"/>
    <cellStyle name="Comma [0] 2 3 2 5 2 2 2" xfId="6992"/>
    <cellStyle name="Comma [0] 2 3 2 5 2 2 3" xfId="6993"/>
    <cellStyle name="Comma [0] 2 3 2 5 2 3" xfId="6994"/>
    <cellStyle name="Comma [0] 2 3 2 5 2 4" xfId="6995"/>
    <cellStyle name="Comma [0] 2 3 2 5 3" xfId="6996"/>
    <cellStyle name="Comma [0] 2 3 2 5 3 2" xfId="6997"/>
    <cellStyle name="Comma [0] 2 3 2 5 3 3" xfId="6998"/>
    <cellStyle name="Comma [0] 2 3 2 5 4" xfId="6999"/>
    <cellStyle name="Comma [0] 2 3 2 5 5" xfId="7000"/>
    <cellStyle name="Comma [0] 2 3 2 6" xfId="7001"/>
    <cellStyle name="Comma [0] 2 3 2 6 2" xfId="7002"/>
    <cellStyle name="Comma [0] 2 3 2 6 2 2" xfId="7003"/>
    <cellStyle name="Comma [0] 2 3 2 6 2 2 2" xfId="7004"/>
    <cellStyle name="Comma [0] 2 3 2 6 2 2 3" xfId="7005"/>
    <cellStyle name="Comma [0] 2 3 2 6 2 3" xfId="7006"/>
    <cellStyle name="Comma [0] 2 3 2 6 2 4" xfId="7007"/>
    <cellStyle name="Comma [0] 2 3 2 6 3" xfId="7008"/>
    <cellStyle name="Comma [0] 2 3 2 6 3 2" xfId="7009"/>
    <cellStyle name="Comma [0] 2 3 2 6 3 3" xfId="7010"/>
    <cellStyle name="Comma [0] 2 3 2 6 4" xfId="7011"/>
    <cellStyle name="Comma [0] 2 3 2 6 5" xfId="7012"/>
    <cellStyle name="Comma [0] 2 3 2 7" xfId="7013"/>
    <cellStyle name="Comma [0] 2 3 2 7 2" xfId="7014"/>
    <cellStyle name="Comma [0] 2 3 2 7 2 2" xfId="7015"/>
    <cellStyle name="Comma [0] 2 3 2 7 2 3" xfId="7016"/>
    <cellStyle name="Comma [0] 2 3 2 7 3" xfId="7017"/>
    <cellStyle name="Comma [0] 2 3 2 7 4" xfId="7018"/>
    <cellStyle name="Comma [0] 2 3 2 8" xfId="7019"/>
    <cellStyle name="Comma [0] 2 3 2 8 2" xfId="7020"/>
    <cellStyle name="Comma [0] 2 3 2 8 3" xfId="7021"/>
    <cellStyle name="Comma [0] 2 3 2 9" xfId="7022"/>
    <cellStyle name="Comma [0] 2 3 3" xfId="7023"/>
    <cellStyle name="Comma [0] 2 3 3 10" xfId="7024"/>
    <cellStyle name="Comma [0] 2 3 3 2" xfId="7025"/>
    <cellStyle name="Comma [0] 2 3 3 2 2" xfId="7026"/>
    <cellStyle name="Comma [0] 2 3 3 2 2 2" xfId="7027"/>
    <cellStyle name="Comma [0] 2 3 3 2 2 2 2" xfId="7028"/>
    <cellStyle name="Comma [0] 2 3 3 2 2 2 2 2" xfId="7029"/>
    <cellStyle name="Comma [0] 2 3 3 2 2 2 2 3" xfId="7030"/>
    <cellStyle name="Comma [0] 2 3 3 2 2 2 3" xfId="7031"/>
    <cellStyle name="Comma [0] 2 3 3 2 2 2 4" xfId="7032"/>
    <cellStyle name="Comma [0] 2 3 3 2 2 3" xfId="7033"/>
    <cellStyle name="Comma [0] 2 3 3 2 2 3 2" xfId="7034"/>
    <cellStyle name="Comma [0] 2 3 3 2 2 3 3" xfId="7035"/>
    <cellStyle name="Comma [0] 2 3 3 2 2 4" xfId="7036"/>
    <cellStyle name="Comma [0] 2 3 3 2 2 5" xfId="7037"/>
    <cellStyle name="Comma [0] 2 3 3 2 3" xfId="7038"/>
    <cellStyle name="Comma [0] 2 3 3 2 3 2" xfId="7039"/>
    <cellStyle name="Comma [0] 2 3 3 2 3 2 2" xfId="7040"/>
    <cellStyle name="Comma [0] 2 3 3 2 3 2 2 2" xfId="7041"/>
    <cellStyle name="Comma [0] 2 3 3 2 3 2 2 3" xfId="7042"/>
    <cellStyle name="Comma [0] 2 3 3 2 3 2 3" xfId="7043"/>
    <cellStyle name="Comma [0] 2 3 3 2 3 2 4" xfId="7044"/>
    <cellStyle name="Comma [0] 2 3 3 2 3 3" xfId="7045"/>
    <cellStyle name="Comma [0] 2 3 3 2 3 3 2" xfId="7046"/>
    <cellStyle name="Comma [0] 2 3 3 2 3 3 3" xfId="7047"/>
    <cellStyle name="Comma [0] 2 3 3 2 3 4" xfId="7048"/>
    <cellStyle name="Comma [0] 2 3 3 2 3 5" xfId="7049"/>
    <cellStyle name="Comma [0] 2 3 3 2 4" xfId="7050"/>
    <cellStyle name="Comma [0] 2 3 3 2 4 2" xfId="7051"/>
    <cellStyle name="Comma [0] 2 3 3 2 4 2 2" xfId="7052"/>
    <cellStyle name="Comma [0] 2 3 3 2 4 2 2 2" xfId="7053"/>
    <cellStyle name="Comma [0] 2 3 3 2 4 2 2 3" xfId="7054"/>
    <cellStyle name="Comma [0] 2 3 3 2 4 2 3" xfId="7055"/>
    <cellStyle name="Comma [0] 2 3 3 2 4 2 4" xfId="7056"/>
    <cellStyle name="Comma [0] 2 3 3 2 4 3" xfId="7057"/>
    <cellStyle name="Comma [0] 2 3 3 2 4 3 2" xfId="7058"/>
    <cellStyle name="Comma [0] 2 3 3 2 4 3 3" xfId="7059"/>
    <cellStyle name="Comma [0] 2 3 3 2 4 4" xfId="7060"/>
    <cellStyle name="Comma [0] 2 3 3 2 4 5" xfId="7061"/>
    <cellStyle name="Comma [0] 2 3 3 2 5" xfId="7062"/>
    <cellStyle name="Comma [0] 2 3 3 2 5 2" xfId="7063"/>
    <cellStyle name="Comma [0] 2 3 3 2 5 2 2" xfId="7064"/>
    <cellStyle name="Comma [0] 2 3 3 2 5 2 3" xfId="7065"/>
    <cellStyle name="Comma [0] 2 3 3 2 5 3" xfId="7066"/>
    <cellStyle name="Comma [0] 2 3 3 2 5 4" xfId="7067"/>
    <cellStyle name="Comma [0] 2 3 3 2 6" xfId="7068"/>
    <cellStyle name="Comma [0] 2 3 3 2 6 2" xfId="7069"/>
    <cellStyle name="Comma [0] 2 3 3 2 6 3" xfId="7070"/>
    <cellStyle name="Comma [0] 2 3 3 2 7" xfId="7071"/>
    <cellStyle name="Comma [0] 2 3 3 2 8" xfId="7072"/>
    <cellStyle name="Comma [0] 2 3 3 2 9" xfId="7073"/>
    <cellStyle name="Comma [0] 2 3 3 3" xfId="7074"/>
    <cellStyle name="Comma [0] 2 3 3 3 2" xfId="7075"/>
    <cellStyle name="Comma [0] 2 3 3 3 2 2" xfId="7076"/>
    <cellStyle name="Comma [0] 2 3 3 3 2 2 2" xfId="7077"/>
    <cellStyle name="Comma [0] 2 3 3 3 2 2 3" xfId="7078"/>
    <cellStyle name="Comma [0] 2 3 3 3 2 3" xfId="7079"/>
    <cellStyle name="Comma [0] 2 3 3 3 2 4" xfId="7080"/>
    <cellStyle name="Comma [0] 2 3 3 3 3" xfId="7081"/>
    <cellStyle name="Comma [0] 2 3 3 3 3 2" xfId="7082"/>
    <cellStyle name="Comma [0] 2 3 3 3 3 3" xfId="7083"/>
    <cellStyle name="Comma [0] 2 3 3 3 4" xfId="7084"/>
    <cellStyle name="Comma [0] 2 3 3 3 5" xfId="7085"/>
    <cellStyle name="Comma [0] 2 3 3 4" xfId="7086"/>
    <cellStyle name="Comma [0] 2 3 3 4 2" xfId="7087"/>
    <cellStyle name="Comma [0] 2 3 3 4 2 2" xfId="7088"/>
    <cellStyle name="Comma [0] 2 3 3 4 2 2 2" xfId="7089"/>
    <cellStyle name="Comma [0] 2 3 3 4 2 2 3" xfId="7090"/>
    <cellStyle name="Comma [0] 2 3 3 4 2 3" xfId="7091"/>
    <cellStyle name="Comma [0] 2 3 3 4 2 4" xfId="7092"/>
    <cellStyle name="Comma [0] 2 3 3 4 3" xfId="7093"/>
    <cellStyle name="Comma [0] 2 3 3 4 3 2" xfId="7094"/>
    <cellStyle name="Comma [0] 2 3 3 4 3 3" xfId="7095"/>
    <cellStyle name="Comma [0] 2 3 3 4 4" xfId="7096"/>
    <cellStyle name="Comma [0] 2 3 3 4 5" xfId="7097"/>
    <cellStyle name="Comma [0] 2 3 3 5" xfId="7098"/>
    <cellStyle name="Comma [0] 2 3 3 5 2" xfId="7099"/>
    <cellStyle name="Comma [0] 2 3 3 5 2 2" xfId="7100"/>
    <cellStyle name="Comma [0] 2 3 3 5 2 2 2" xfId="7101"/>
    <cellStyle name="Comma [0] 2 3 3 5 2 2 3" xfId="7102"/>
    <cellStyle name="Comma [0] 2 3 3 5 2 3" xfId="7103"/>
    <cellStyle name="Comma [0] 2 3 3 5 2 4" xfId="7104"/>
    <cellStyle name="Comma [0] 2 3 3 5 3" xfId="7105"/>
    <cellStyle name="Comma [0] 2 3 3 5 3 2" xfId="7106"/>
    <cellStyle name="Comma [0] 2 3 3 5 3 3" xfId="7107"/>
    <cellStyle name="Comma [0] 2 3 3 5 4" xfId="7108"/>
    <cellStyle name="Comma [0] 2 3 3 5 5" xfId="7109"/>
    <cellStyle name="Comma [0] 2 3 3 6" xfId="7110"/>
    <cellStyle name="Comma [0] 2 3 3 6 2" xfId="7111"/>
    <cellStyle name="Comma [0] 2 3 3 6 2 2" xfId="7112"/>
    <cellStyle name="Comma [0] 2 3 3 6 2 3" xfId="7113"/>
    <cellStyle name="Comma [0] 2 3 3 6 3" xfId="7114"/>
    <cellStyle name="Comma [0] 2 3 3 6 4" xfId="7115"/>
    <cellStyle name="Comma [0] 2 3 3 7" xfId="7116"/>
    <cellStyle name="Comma [0] 2 3 3 7 2" xfId="7117"/>
    <cellStyle name="Comma [0] 2 3 3 7 3" xfId="7118"/>
    <cellStyle name="Comma [0] 2 3 3 8" xfId="7119"/>
    <cellStyle name="Comma [0] 2 3 3 9" xfId="7120"/>
    <cellStyle name="Comma [0] 2 3 4" xfId="7121"/>
    <cellStyle name="Comma [0] 2 3 4 2" xfId="7122"/>
    <cellStyle name="Comma [0] 2 3 4 2 2" xfId="7123"/>
    <cellStyle name="Comma [0] 2 3 4 2 2 2" xfId="7124"/>
    <cellStyle name="Comma [0] 2 3 4 2 2 2 2" xfId="7125"/>
    <cellStyle name="Comma [0] 2 3 4 2 2 2 3" xfId="7126"/>
    <cellStyle name="Comma [0] 2 3 4 2 2 3" xfId="7127"/>
    <cellStyle name="Comma [0] 2 3 4 2 2 4" xfId="7128"/>
    <cellStyle name="Comma [0] 2 3 4 2 3" xfId="7129"/>
    <cellStyle name="Comma [0] 2 3 4 2 3 2" xfId="7130"/>
    <cellStyle name="Comma [0] 2 3 4 2 3 3" xfId="7131"/>
    <cellStyle name="Comma [0] 2 3 4 2 4" xfId="7132"/>
    <cellStyle name="Comma [0] 2 3 4 2 5" xfId="7133"/>
    <cellStyle name="Comma [0] 2 3 4 3" xfId="7134"/>
    <cellStyle name="Comma [0] 2 3 4 3 2" xfId="7135"/>
    <cellStyle name="Comma [0] 2 3 4 3 2 2" xfId="7136"/>
    <cellStyle name="Comma [0] 2 3 4 3 2 2 2" xfId="7137"/>
    <cellStyle name="Comma [0] 2 3 4 3 2 2 3" xfId="7138"/>
    <cellStyle name="Comma [0] 2 3 4 3 2 3" xfId="7139"/>
    <cellStyle name="Comma [0] 2 3 4 3 2 4" xfId="7140"/>
    <cellStyle name="Comma [0] 2 3 4 3 3" xfId="7141"/>
    <cellStyle name="Comma [0] 2 3 4 3 3 2" xfId="7142"/>
    <cellStyle name="Comma [0] 2 3 4 3 3 3" xfId="7143"/>
    <cellStyle name="Comma [0] 2 3 4 3 4" xfId="7144"/>
    <cellStyle name="Comma [0] 2 3 4 3 5" xfId="7145"/>
    <cellStyle name="Comma [0] 2 3 4 4" xfId="7146"/>
    <cellStyle name="Comma [0] 2 3 4 4 2" xfId="7147"/>
    <cellStyle name="Comma [0] 2 3 4 4 2 2" xfId="7148"/>
    <cellStyle name="Comma [0] 2 3 4 4 2 2 2" xfId="7149"/>
    <cellStyle name="Comma [0] 2 3 4 4 2 2 3" xfId="7150"/>
    <cellStyle name="Comma [0] 2 3 4 4 2 3" xfId="7151"/>
    <cellStyle name="Comma [0] 2 3 4 4 2 4" xfId="7152"/>
    <cellStyle name="Comma [0] 2 3 4 4 3" xfId="7153"/>
    <cellStyle name="Comma [0] 2 3 4 4 3 2" xfId="7154"/>
    <cellStyle name="Comma [0] 2 3 4 4 3 3" xfId="7155"/>
    <cellStyle name="Comma [0] 2 3 4 4 4" xfId="7156"/>
    <cellStyle name="Comma [0] 2 3 4 4 5" xfId="7157"/>
    <cellStyle name="Comma [0] 2 3 4 5" xfId="7158"/>
    <cellStyle name="Comma [0] 2 3 4 5 2" xfId="7159"/>
    <cellStyle name="Comma [0] 2 3 4 5 2 2" xfId="7160"/>
    <cellStyle name="Comma [0] 2 3 4 5 2 3" xfId="7161"/>
    <cellStyle name="Comma [0] 2 3 4 5 3" xfId="7162"/>
    <cellStyle name="Comma [0] 2 3 4 5 4" xfId="7163"/>
    <cellStyle name="Comma [0] 2 3 4 6" xfId="7164"/>
    <cellStyle name="Comma [0] 2 3 4 6 2" xfId="7165"/>
    <cellStyle name="Comma [0] 2 3 4 6 3" xfId="7166"/>
    <cellStyle name="Comma [0] 2 3 4 7" xfId="7167"/>
    <cellStyle name="Comma [0] 2 3 4 8" xfId="7168"/>
    <cellStyle name="Comma [0] 2 3 4 9" xfId="7169"/>
    <cellStyle name="Comma [0] 2 3 5" xfId="7170"/>
    <cellStyle name="Comma [0] 2 3 5 2" xfId="7171"/>
    <cellStyle name="Comma [0] 2 3 6" xfId="7172"/>
    <cellStyle name="Comma [0] 2 4" xfId="7173"/>
    <cellStyle name="Comma [0] 2 4 2" xfId="7174"/>
    <cellStyle name="Comma [0] 2 4 2 10" xfId="7175"/>
    <cellStyle name="Comma [0] 2 4 2 11" xfId="7176"/>
    <cellStyle name="Comma [0] 2 4 2 2" xfId="7177"/>
    <cellStyle name="Comma [0] 2 4 2 2 2" xfId="7178"/>
    <cellStyle name="Comma [0] 2 4 2 2 2 2" xfId="7179"/>
    <cellStyle name="Comma [0] 2 4 2 2 2 2 2" xfId="7180"/>
    <cellStyle name="Comma [0] 2 4 2 2 2 2 2 2" xfId="7181"/>
    <cellStyle name="Comma [0] 2 4 2 2 2 2 2 3" xfId="7182"/>
    <cellStyle name="Comma [0] 2 4 2 2 2 2 3" xfId="7183"/>
    <cellStyle name="Comma [0] 2 4 2 2 2 2 4" xfId="7184"/>
    <cellStyle name="Comma [0] 2 4 2 2 2 3" xfId="7185"/>
    <cellStyle name="Comma [0] 2 4 2 2 2 3 2" xfId="7186"/>
    <cellStyle name="Comma [0] 2 4 2 2 2 3 3" xfId="7187"/>
    <cellStyle name="Comma [0] 2 4 2 2 2 4" xfId="7188"/>
    <cellStyle name="Comma [0] 2 4 2 2 2 5" xfId="7189"/>
    <cellStyle name="Comma [0] 2 4 2 2 3" xfId="7190"/>
    <cellStyle name="Comma [0] 2 4 2 2 3 2" xfId="7191"/>
    <cellStyle name="Comma [0] 2 4 2 2 3 2 2" xfId="7192"/>
    <cellStyle name="Comma [0] 2 4 2 2 3 2 2 2" xfId="7193"/>
    <cellStyle name="Comma [0] 2 4 2 2 3 2 2 3" xfId="7194"/>
    <cellStyle name="Comma [0] 2 4 2 2 3 2 3" xfId="7195"/>
    <cellStyle name="Comma [0] 2 4 2 2 3 2 4" xfId="7196"/>
    <cellStyle name="Comma [0] 2 4 2 2 3 3" xfId="7197"/>
    <cellStyle name="Comma [0] 2 4 2 2 3 3 2" xfId="7198"/>
    <cellStyle name="Comma [0] 2 4 2 2 3 3 3" xfId="7199"/>
    <cellStyle name="Comma [0] 2 4 2 2 3 4" xfId="7200"/>
    <cellStyle name="Comma [0] 2 4 2 2 3 5" xfId="7201"/>
    <cellStyle name="Comma [0] 2 4 2 2 4" xfId="7202"/>
    <cellStyle name="Comma [0] 2 4 2 2 4 2" xfId="7203"/>
    <cellStyle name="Comma [0] 2 4 2 2 4 2 2" xfId="7204"/>
    <cellStyle name="Comma [0] 2 4 2 2 4 2 2 2" xfId="7205"/>
    <cellStyle name="Comma [0] 2 4 2 2 4 2 2 3" xfId="7206"/>
    <cellStyle name="Comma [0] 2 4 2 2 4 2 3" xfId="7207"/>
    <cellStyle name="Comma [0] 2 4 2 2 4 2 4" xfId="7208"/>
    <cellStyle name="Comma [0] 2 4 2 2 4 3" xfId="7209"/>
    <cellStyle name="Comma [0] 2 4 2 2 4 3 2" xfId="7210"/>
    <cellStyle name="Comma [0] 2 4 2 2 4 3 3" xfId="7211"/>
    <cellStyle name="Comma [0] 2 4 2 2 4 4" xfId="7212"/>
    <cellStyle name="Comma [0] 2 4 2 2 4 5" xfId="7213"/>
    <cellStyle name="Comma [0] 2 4 2 2 5" xfId="7214"/>
    <cellStyle name="Comma [0] 2 4 2 2 5 2" xfId="7215"/>
    <cellStyle name="Comma [0] 2 4 2 2 5 2 2" xfId="7216"/>
    <cellStyle name="Comma [0] 2 4 2 2 5 2 3" xfId="7217"/>
    <cellStyle name="Comma [0] 2 4 2 2 5 3" xfId="7218"/>
    <cellStyle name="Comma [0] 2 4 2 2 5 4" xfId="7219"/>
    <cellStyle name="Comma [0] 2 4 2 2 6" xfId="7220"/>
    <cellStyle name="Comma [0] 2 4 2 2 6 2" xfId="7221"/>
    <cellStyle name="Comma [0] 2 4 2 2 6 3" xfId="7222"/>
    <cellStyle name="Comma [0] 2 4 2 2 7" xfId="7223"/>
    <cellStyle name="Comma [0] 2 4 2 2 8" xfId="7224"/>
    <cellStyle name="Comma [0] 2 4 2 2 9" xfId="7225"/>
    <cellStyle name="Comma [0] 2 4 2 3" xfId="7226"/>
    <cellStyle name="Comma [0] 2 4 2 3 2" xfId="7227"/>
    <cellStyle name="Comma [0] 2 4 2 3 2 2" xfId="7228"/>
    <cellStyle name="Comma [0] 2 4 2 3 2 2 2" xfId="7229"/>
    <cellStyle name="Comma [0] 2 4 2 3 2 2 2 2" xfId="7230"/>
    <cellStyle name="Comma [0] 2 4 2 3 2 2 2 3" xfId="7231"/>
    <cellStyle name="Comma [0] 2 4 2 3 2 2 3" xfId="7232"/>
    <cellStyle name="Comma [0] 2 4 2 3 2 2 4" xfId="7233"/>
    <cellStyle name="Comma [0] 2 4 2 3 2 3" xfId="7234"/>
    <cellStyle name="Comma [0] 2 4 2 3 2 3 2" xfId="7235"/>
    <cellStyle name="Comma [0] 2 4 2 3 2 3 3" xfId="7236"/>
    <cellStyle name="Comma [0] 2 4 2 3 2 4" xfId="7237"/>
    <cellStyle name="Comma [0] 2 4 2 3 2 5" xfId="7238"/>
    <cellStyle name="Comma [0] 2 4 2 3 3" xfId="7239"/>
    <cellStyle name="Comma [0] 2 4 2 3 3 2" xfId="7240"/>
    <cellStyle name="Comma [0] 2 4 2 3 3 2 2" xfId="7241"/>
    <cellStyle name="Comma [0] 2 4 2 3 3 2 2 2" xfId="7242"/>
    <cellStyle name="Comma [0] 2 4 2 3 3 2 2 3" xfId="7243"/>
    <cellStyle name="Comma [0] 2 4 2 3 3 2 3" xfId="7244"/>
    <cellStyle name="Comma [0] 2 4 2 3 3 2 4" xfId="7245"/>
    <cellStyle name="Comma [0] 2 4 2 3 3 3" xfId="7246"/>
    <cellStyle name="Comma [0] 2 4 2 3 3 3 2" xfId="7247"/>
    <cellStyle name="Comma [0] 2 4 2 3 3 3 3" xfId="7248"/>
    <cellStyle name="Comma [0] 2 4 2 3 3 4" xfId="7249"/>
    <cellStyle name="Comma [0] 2 4 2 3 3 5" xfId="7250"/>
    <cellStyle name="Comma [0] 2 4 2 3 4" xfId="7251"/>
    <cellStyle name="Comma [0] 2 4 2 3 4 2" xfId="7252"/>
    <cellStyle name="Comma [0] 2 4 2 3 4 2 2" xfId="7253"/>
    <cellStyle name="Comma [0] 2 4 2 3 4 2 2 2" xfId="7254"/>
    <cellStyle name="Comma [0] 2 4 2 3 4 2 2 3" xfId="7255"/>
    <cellStyle name="Comma [0] 2 4 2 3 4 2 3" xfId="7256"/>
    <cellStyle name="Comma [0] 2 4 2 3 4 2 4" xfId="7257"/>
    <cellStyle name="Comma [0] 2 4 2 3 4 3" xfId="7258"/>
    <cellStyle name="Comma [0] 2 4 2 3 4 3 2" xfId="7259"/>
    <cellStyle name="Comma [0] 2 4 2 3 4 3 3" xfId="7260"/>
    <cellStyle name="Comma [0] 2 4 2 3 4 4" xfId="7261"/>
    <cellStyle name="Comma [0] 2 4 2 3 4 5" xfId="7262"/>
    <cellStyle name="Comma [0] 2 4 2 3 5" xfId="7263"/>
    <cellStyle name="Comma [0] 2 4 2 3 5 2" xfId="7264"/>
    <cellStyle name="Comma [0] 2 4 2 3 5 2 2" xfId="7265"/>
    <cellStyle name="Comma [0] 2 4 2 3 5 2 3" xfId="7266"/>
    <cellStyle name="Comma [0] 2 4 2 3 5 3" xfId="7267"/>
    <cellStyle name="Comma [0] 2 4 2 3 5 4" xfId="7268"/>
    <cellStyle name="Comma [0] 2 4 2 3 6" xfId="7269"/>
    <cellStyle name="Comma [0] 2 4 2 3 6 2" xfId="7270"/>
    <cellStyle name="Comma [0] 2 4 2 3 6 3" xfId="7271"/>
    <cellStyle name="Comma [0] 2 4 2 3 7" xfId="7272"/>
    <cellStyle name="Comma [0] 2 4 2 3 8" xfId="7273"/>
    <cellStyle name="Comma [0] 2 4 2 3 9" xfId="7274"/>
    <cellStyle name="Comma [0] 2 4 2 4" xfId="7275"/>
    <cellStyle name="Comma [0] 2 4 2 4 2" xfId="7276"/>
    <cellStyle name="Comma [0] 2 4 2 4 2 2" xfId="7277"/>
    <cellStyle name="Comma [0] 2 4 2 4 2 2 2" xfId="7278"/>
    <cellStyle name="Comma [0] 2 4 2 4 2 2 3" xfId="7279"/>
    <cellStyle name="Comma [0] 2 4 2 4 2 3" xfId="7280"/>
    <cellStyle name="Comma [0] 2 4 2 4 2 4" xfId="7281"/>
    <cellStyle name="Comma [0] 2 4 2 4 3" xfId="7282"/>
    <cellStyle name="Comma [0] 2 4 2 4 3 2" xfId="7283"/>
    <cellStyle name="Comma [0] 2 4 2 4 3 3" xfId="7284"/>
    <cellStyle name="Comma [0] 2 4 2 4 4" xfId="7285"/>
    <cellStyle name="Comma [0] 2 4 2 4 5" xfId="7286"/>
    <cellStyle name="Comma [0] 2 4 2 5" xfId="7287"/>
    <cellStyle name="Comma [0] 2 4 2 5 2" xfId="7288"/>
    <cellStyle name="Comma [0] 2 4 2 5 2 2" xfId="7289"/>
    <cellStyle name="Comma [0] 2 4 2 5 2 2 2" xfId="7290"/>
    <cellStyle name="Comma [0] 2 4 2 5 2 2 3" xfId="7291"/>
    <cellStyle name="Comma [0] 2 4 2 5 2 3" xfId="7292"/>
    <cellStyle name="Comma [0] 2 4 2 5 2 4" xfId="7293"/>
    <cellStyle name="Comma [0] 2 4 2 5 3" xfId="7294"/>
    <cellStyle name="Comma [0] 2 4 2 5 3 2" xfId="7295"/>
    <cellStyle name="Comma [0] 2 4 2 5 3 3" xfId="7296"/>
    <cellStyle name="Comma [0] 2 4 2 5 4" xfId="7297"/>
    <cellStyle name="Comma [0] 2 4 2 5 5" xfId="7298"/>
    <cellStyle name="Comma [0] 2 4 2 6" xfId="7299"/>
    <cellStyle name="Comma [0] 2 4 2 6 2" xfId="7300"/>
    <cellStyle name="Comma [0] 2 4 2 6 2 2" xfId="7301"/>
    <cellStyle name="Comma [0] 2 4 2 6 2 2 2" xfId="7302"/>
    <cellStyle name="Comma [0] 2 4 2 6 2 2 3" xfId="7303"/>
    <cellStyle name="Comma [0] 2 4 2 6 2 3" xfId="7304"/>
    <cellStyle name="Comma [0] 2 4 2 6 2 4" xfId="7305"/>
    <cellStyle name="Comma [0] 2 4 2 6 3" xfId="7306"/>
    <cellStyle name="Comma [0] 2 4 2 6 3 2" xfId="7307"/>
    <cellStyle name="Comma [0] 2 4 2 6 3 3" xfId="7308"/>
    <cellStyle name="Comma [0] 2 4 2 6 4" xfId="7309"/>
    <cellStyle name="Comma [0] 2 4 2 6 5" xfId="7310"/>
    <cellStyle name="Comma [0] 2 4 2 7" xfId="7311"/>
    <cellStyle name="Comma [0] 2 4 2 7 2" xfId="7312"/>
    <cellStyle name="Comma [0] 2 4 2 7 2 2" xfId="7313"/>
    <cellStyle name="Comma [0] 2 4 2 7 2 3" xfId="7314"/>
    <cellStyle name="Comma [0] 2 4 2 7 3" xfId="7315"/>
    <cellStyle name="Comma [0] 2 4 2 7 4" xfId="7316"/>
    <cellStyle name="Comma [0] 2 4 2 8" xfId="7317"/>
    <cellStyle name="Comma [0] 2 4 2 8 2" xfId="7318"/>
    <cellStyle name="Comma [0] 2 4 2 8 3" xfId="7319"/>
    <cellStyle name="Comma [0] 2 4 2 9" xfId="7320"/>
    <cellStyle name="Comma [0] 2 4 3" xfId="7321"/>
    <cellStyle name="Comma [0] 2 4 3 10" xfId="7322"/>
    <cellStyle name="Comma [0] 2 4 3 2" xfId="7323"/>
    <cellStyle name="Comma [0] 2 4 3 2 2" xfId="7324"/>
    <cellStyle name="Comma [0] 2 4 3 2 2 2" xfId="7325"/>
    <cellStyle name="Comma [0] 2 4 3 2 2 2 2" xfId="7326"/>
    <cellStyle name="Comma [0] 2 4 3 2 2 2 2 2" xfId="7327"/>
    <cellStyle name="Comma [0] 2 4 3 2 2 2 2 3" xfId="7328"/>
    <cellStyle name="Comma [0] 2 4 3 2 2 2 3" xfId="7329"/>
    <cellStyle name="Comma [0] 2 4 3 2 2 2 4" xfId="7330"/>
    <cellStyle name="Comma [0] 2 4 3 2 2 3" xfId="7331"/>
    <cellStyle name="Comma [0] 2 4 3 2 2 3 2" xfId="7332"/>
    <cellStyle name="Comma [0] 2 4 3 2 2 3 3" xfId="7333"/>
    <cellStyle name="Comma [0] 2 4 3 2 2 4" xfId="7334"/>
    <cellStyle name="Comma [0] 2 4 3 2 2 5" xfId="7335"/>
    <cellStyle name="Comma [0] 2 4 3 2 3" xfId="7336"/>
    <cellStyle name="Comma [0] 2 4 3 2 3 2" xfId="7337"/>
    <cellStyle name="Comma [0] 2 4 3 2 3 2 2" xfId="7338"/>
    <cellStyle name="Comma [0] 2 4 3 2 3 2 2 2" xfId="7339"/>
    <cellStyle name="Comma [0] 2 4 3 2 3 2 2 3" xfId="7340"/>
    <cellStyle name="Comma [0] 2 4 3 2 3 2 3" xfId="7341"/>
    <cellStyle name="Comma [0] 2 4 3 2 3 2 4" xfId="7342"/>
    <cellStyle name="Comma [0] 2 4 3 2 3 3" xfId="7343"/>
    <cellStyle name="Comma [0] 2 4 3 2 3 3 2" xfId="7344"/>
    <cellStyle name="Comma [0] 2 4 3 2 3 3 3" xfId="7345"/>
    <cellStyle name="Comma [0] 2 4 3 2 3 4" xfId="7346"/>
    <cellStyle name="Comma [0] 2 4 3 2 3 5" xfId="7347"/>
    <cellStyle name="Comma [0] 2 4 3 2 4" xfId="7348"/>
    <cellStyle name="Comma [0] 2 4 3 2 4 2" xfId="7349"/>
    <cellStyle name="Comma [0] 2 4 3 2 4 2 2" xfId="7350"/>
    <cellStyle name="Comma [0] 2 4 3 2 4 2 2 2" xfId="7351"/>
    <cellStyle name="Comma [0] 2 4 3 2 4 2 2 3" xfId="7352"/>
    <cellStyle name="Comma [0] 2 4 3 2 4 2 3" xfId="7353"/>
    <cellStyle name="Comma [0] 2 4 3 2 4 2 4" xfId="7354"/>
    <cellStyle name="Comma [0] 2 4 3 2 4 3" xfId="7355"/>
    <cellStyle name="Comma [0] 2 4 3 2 4 3 2" xfId="7356"/>
    <cellStyle name="Comma [0] 2 4 3 2 4 3 3" xfId="7357"/>
    <cellStyle name="Comma [0] 2 4 3 2 4 4" xfId="7358"/>
    <cellStyle name="Comma [0] 2 4 3 2 4 5" xfId="7359"/>
    <cellStyle name="Comma [0] 2 4 3 2 5" xfId="7360"/>
    <cellStyle name="Comma [0] 2 4 3 2 5 2" xfId="7361"/>
    <cellStyle name="Comma [0] 2 4 3 2 5 2 2" xfId="7362"/>
    <cellStyle name="Comma [0] 2 4 3 2 5 2 3" xfId="7363"/>
    <cellStyle name="Comma [0] 2 4 3 2 5 3" xfId="7364"/>
    <cellStyle name="Comma [0] 2 4 3 2 5 4" xfId="7365"/>
    <cellStyle name="Comma [0] 2 4 3 2 6" xfId="7366"/>
    <cellStyle name="Comma [0] 2 4 3 2 6 2" xfId="7367"/>
    <cellStyle name="Comma [0] 2 4 3 2 6 3" xfId="7368"/>
    <cellStyle name="Comma [0] 2 4 3 2 7" xfId="7369"/>
    <cellStyle name="Comma [0] 2 4 3 2 8" xfId="7370"/>
    <cellStyle name="Comma [0] 2 4 3 2 9" xfId="7371"/>
    <cellStyle name="Comma [0] 2 4 3 3" xfId="7372"/>
    <cellStyle name="Comma [0] 2 4 3 3 2" xfId="7373"/>
    <cellStyle name="Comma [0] 2 4 3 3 2 2" xfId="7374"/>
    <cellStyle name="Comma [0] 2 4 3 3 2 2 2" xfId="7375"/>
    <cellStyle name="Comma [0] 2 4 3 3 2 2 3" xfId="7376"/>
    <cellStyle name="Comma [0] 2 4 3 3 2 3" xfId="7377"/>
    <cellStyle name="Comma [0] 2 4 3 3 2 4" xfId="7378"/>
    <cellStyle name="Comma [0] 2 4 3 3 3" xfId="7379"/>
    <cellStyle name="Comma [0] 2 4 3 3 3 2" xfId="7380"/>
    <cellStyle name="Comma [0] 2 4 3 3 3 3" xfId="7381"/>
    <cellStyle name="Comma [0] 2 4 3 3 4" xfId="7382"/>
    <cellStyle name="Comma [0] 2 4 3 3 5" xfId="7383"/>
    <cellStyle name="Comma [0] 2 4 3 4" xfId="7384"/>
    <cellStyle name="Comma [0] 2 4 3 4 2" xfId="7385"/>
    <cellStyle name="Comma [0] 2 4 3 4 2 2" xfId="7386"/>
    <cellStyle name="Comma [0] 2 4 3 4 2 2 2" xfId="7387"/>
    <cellStyle name="Comma [0] 2 4 3 4 2 2 3" xfId="7388"/>
    <cellStyle name="Comma [0] 2 4 3 4 2 3" xfId="7389"/>
    <cellStyle name="Comma [0] 2 4 3 4 2 4" xfId="7390"/>
    <cellStyle name="Comma [0] 2 4 3 4 3" xfId="7391"/>
    <cellStyle name="Comma [0] 2 4 3 4 3 2" xfId="7392"/>
    <cellStyle name="Comma [0] 2 4 3 4 3 3" xfId="7393"/>
    <cellStyle name="Comma [0] 2 4 3 4 4" xfId="7394"/>
    <cellStyle name="Comma [0] 2 4 3 4 5" xfId="7395"/>
    <cellStyle name="Comma [0] 2 4 3 5" xfId="7396"/>
    <cellStyle name="Comma [0] 2 4 3 5 2" xfId="7397"/>
    <cellStyle name="Comma [0] 2 4 3 5 2 2" xfId="7398"/>
    <cellStyle name="Comma [0] 2 4 3 5 2 2 2" xfId="7399"/>
    <cellStyle name="Comma [0] 2 4 3 5 2 2 3" xfId="7400"/>
    <cellStyle name="Comma [0] 2 4 3 5 2 3" xfId="7401"/>
    <cellStyle name="Comma [0] 2 4 3 5 2 4" xfId="7402"/>
    <cellStyle name="Comma [0] 2 4 3 5 3" xfId="7403"/>
    <cellStyle name="Comma [0] 2 4 3 5 3 2" xfId="7404"/>
    <cellStyle name="Comma [0] 2 4 3 5 3 3" xfId="7405"/>
    <cellStyle name="Comma [0] 2 4 3 5 4" xfId="7406"/>
    <cellStyle name="Comma [0] 2 4 3 5 5" xfId="7407"/>
    <cellStyle name="Comma [0] 2 4 3 6" xfId="7408"/>
    <cellStyle name="Comma [0] 2 4 3 6 2" xfId="7409"/>
    <cellStyle name="Comma [0] 2 4 3 6 2 2" xfId="7410"/>
    <cellStyle name="Comma [0] 2 4 3 6 2 3" xfId="7411"/>
    <cellStyle name="Comma [0] 2 4 3 6 3" xfId="7412"/>
    <cellStyle name="Comma [0] 2 4 3 6 4" xfId="7413"/>
    <cellStyle name="Comma [0] 2 4 3 7" xfId="7414"/>
    <cellStyle name="Comma [0] 2 4 3 7 2" xfId="7415"/>
    <cellStyle name="Comma [0] 2 4 3 7 3" xfId="7416"/>
    <cellStyle name="Comma [0] 2 4 3 8" xfId="7417"/>
    <cellStyle name="Comma [0] 2 4 3 9" xfId="7418"/>
    <cellStyle name="Comma [0] 2 4 4" xfId="7419"/>
    <cellStyle name="Comma [0] 2 4 4 10" xfId="7420"/>
    <cellStyle name="Comma [0] 2 4 4 2" xfId="7421"/>
    <cellStyle name="Comma [0] 2 4 4 2 2" xfId="7422"/>
    <cellStyle name="Comma [0] 2 4 4 2 2 2" xfId="7423"/>
    <cellStyle name="Comma [0] 2 4 4 2 2 2 2" xfId="7424"/>
    <cellStyle name="Comma [0] 2 4 4 2 2 2 2 2" xfId="7425"/>
    <cellStyle name="Comma [0] 2 4 4 2 2 2 2 3" xfId="7426"/>
    <cellStyle name="Comma [0] 2 4 4 2 2 2 3" xfId="7427"/>
    <cellStyle name="Comma [0] 2 4 4 2 2 2 4" xfId="7428"/>
    <cellStyle name="Comma [0] 2 4 4 2 2 3" xfId="7429"/>
    <cellStyle name="Comma [0] 2 4 4 2 2 3 2" xfId="7430"/>
    <cellStyle name="Comma [0] 2 4 4 2 2 3 3" xfId="7431"/>
    <cellStyle name="Comma [0] 2 4 4 2 2 4" xfId="7432"/>
    <cellStyle name="Comma [0] 2 4 4 2 2 5" xfId="7433"/>
    <cellStyle name="Comma [0] 2 4 4 2 3" xfId="7434"/>
    <cellStyle name="Comma [0] 2 4 4 2 3 2" xfId="7435"/>
    <cellStyle name="Comma [0] 2 4 4 2 3 2 2" xfId="7436"/>
    <cellStyle name="Comma [0] 2 4 4 2 3 2 2 2" xfId="7437"/>
    <cellStyle name="Comma [0] 2 4 4 2 3 2 2 3" xfId="7438"/>
    <cellStyle name="Comma [0] 2 4 4 2 3 2 3" xfId="7439"/>
    <cellStyle name="Comma [0] 2 4 4 2 3 2 4" xfId="7440"/>
    <cellStyle name="Comma [0] 2 4 4 2 3 3" xfId="7441"/>
    <cellStyle name="Comma [0] 2 4 4 2 3 3 2" xfId="7442"/>
    <cellStyle name="Comma [0] 2 4 4 2 3 3 3" xfId="7443"/>
    <cellStyle name="Comma [0] 2 4 4 2 3 4" xfId="7444"/>
    <cellStyle name="Comma [0] 2 4 4 2 3 5" xfId="7445"/>
    <cellStyle name="Comma [0] 2 4 4 2 4" xfId="7446"/>
    <cellStyle name="Comma [0] 2 4 4 2 4 2" xfId="7447"/>
    <cellStyle name="Comma [0] 2 4 4 2 4 2 2" xfId="7448"/>
    <cellStyle name="Comma [0] 2 4 4 2 4 2 2 2" xfId="7449"/>
    <cellStyle name="Comma [0] 2 4 4 2 4 2 2 3" xfId="7450"/>
    <cellStyle name="Comma [0] 2 4 4 2 4 2 3" xfId="7451"/>
    <cellStyle name="Comma [0] 2 4 4 2 4 2 4" xfId="7452"/>
    <cellStyle name="Comma [0] 2 4 4 2 4 3" xfId="7453"/>
    <cellStyle name="Comma [0] 2 4 4 2 4 3 2" xfId="7454"/>
    <cellStyle name="Comma [0] 2 4 4 2 4 3 3" xfId="7455"/>
    <cellStyle name="Comma [0] 2 4 4 2 4 4" xfId="7456"/>
    <cellStyle name="Comma [0] 2 4 4 2 4 5" xfId="7457"/>
    <cellStyle name="Comma [0] 2 4 4 2 5" xfId="7458"/>
    <cellStyle name="Comma [0] 2 4 4 2 5 2" xfId="7459"/>
    <cellStyle name="Comma [0] 2 4 4 2 5 2 2" xfId="7460"/>
    <cellStyle name="Comma [0] 2 4 4 2 5 2 3" xfId="7461"/>
    <cellStyle name="Comma [0] 2 4 4 2 5 3" xfId="7462"/>
    <cellStyle name="Comma [0] 2 4 4 2 5 4" xfId="7463"/>
    <cellStyle name="Comma [0] 2 4 4 2 6" xfId="7464"/>
    <cellStyle name="Comma [0] 2 4 4 2 6 2" xfId="7465"/>
    <cellStyle name="Comma [0] 2 4 4 2 6 3" xfId="7466"/>
    <cellStyle name="Comma [0] 2 4 4 2 7" xfId="7467"/>
    <cellStyle name="Comma [0] 2 4 4 2 8" xfId="7468"/>
    <cellStyle name="Comma [0] 2 4 4 2 9" xfId="7469"/>
    <cellStyle name="Comma [0] 2 4 4 3" xfId="7470"/>
    <cellStyle name="Comma [0] 2 4 4 3 2" xfId="7471"/>
    <cellStyle name="Comma [0] 2 4 4 3 2 2" xfId="7472"/>
    <cellStyle name="Comma [0] 2 4 4 3 2 2 2" xfId="7473"/>
    <cellStyle name="Comma [0] 2 4 4 3 2 2 3" xfId="7474"/>
    <cellStyle name="Comma [0] 2 4 4 3 2 3" xfId="7475"/>
    <cellStyle name="Comma [0] 2 4 4 3 2 4" xfId="7476"/>
    <cellStyle name="Comma [0] 2 4 4 3 3" xfId="7477"/>
    <cellStyle name="Comma [0] 2 4 4 3 3 2" xfId="7478"/>
    <cellStyle name="Comma [0] 2 4 4 3 3 3" xfId="7479"/>
    <cellStyle name="Comma [0] 2 4 4 3 4" xfId="7480"/>
    <cellStyle name="Comma [0] 2 4 4 3 5" xfId="7481"/>
    <cellStyle name="Comma [0] 2 4 4 4" xfId="7482"/>
    <cellStyle name="Comma [0] 2 4 4 4 2" xfId="7483"/>
    <cellStyle name="Comma [0] 2 4 4 4 2 2" xfId="7484"/>
    <cellStyle name="Comma [0] 2 4 4 4 2 2 2" xfId="7485"/>
    <cellStyle name="Comma [0] 2 4 4 4 2 2 3" xfId="7486"/>
    <cellStyle name="Comma [0] 2 4 4 4 2 3" xfId="7487"/>
    <cellStyle name="Comma [0] 2 4 4 4 2 4" xfId="7488"/>
    <cellStyle name="Comma [0] 2 4 4 4 3" xfId="7489"/>
    <cellStyle name="Comma [0] 2 4 4 4 3 2" xfId="7490"/>
    <cellStyle name="Comma [0] 2 4 4 4 3 3" xfId="7491"/>
    <cellStyle name="Comma [0] 2 4 4 4 4" xfId="7492"/>
    <cellStyle name="Comma [0] 2 4 4 4 5" xfId="7493"/>
    <cellStyle name="Comma [0] 2 4 4 5" xfId="7494"/>
    <cellStyle name="Comma [0] 2 4 4 5 2" xfId="7495"/>
    <cellStyle name="Comma [0] 2 4 4 5 2 2" xfId="7496"/>
    <cellStyle name="Comma [0] 2 4 4 5 2 2 2" xfId="7497"/>
    <cellStyle name="Comma [0] 2 4 4 5 2 2 3" xfId="7498"/>
    <cellStyle name="Comma [0] 2 4 4 5 2 3" xfId="7499"/>
    <cellStyle name="Comma [0] 2 4 4 5 2 4" xfId="7500"/>
    <cellStyle name="Comma [0] 2 4 4 5 3" xfId="7501"/>
    <cellStyle name="Comma [0] 2 4 4 5 3 2" xfId="7502"/>
    <cellStyle name="Comma [0] 2 4 4 5 3 3" xfId="7503"/>
    <cellStyle name="Comma [0] 2 4 4 5 4" xfId="7504"/>
    <cellStyle name="Comma [0] 2 4 4 5 5" xfId="7505"/>
    <cellStyle name="Comma [0] 2 4 4 6" xfId="7506"/>
    <cellStyle name="Comma [0] 2 4 4 6 2" xfId="7507"/>
    <cellStyle name="Comma [0] 2 4 4 6 2 2" xfId="7508"/>
    <cellStyle name="Comma [0] 2 4 4 6 2 3" xfId="7509"/>
    <cellStyle name="Comma [0] 2 4 4 6 3" xfId="7510"/>
    <cellStyle name="Comma [0] 2 4 4 6 4" xfId="7511"/>
    <cellStyle name="Comma [0] 2 4 4 7" xfId="7512"/>
    <cellStyle name="Comma [0] 2 4 4 7 2" xfId="7513"/>
    <cellStyle name="Comma [0] 2 4 4 7 3" xfId="7514"/>
    <cellStyle name="Comma [0] 2 4 4 8" xfId="7515"/>
    <cellStyle name="Comma [0] 2 4 4 9" xfId="7516"/>
    <cellStyle name="Comma [0] 2 4 5" xfId="7517"/>
    <cellStyle name="Comma [0] 2 4 5 2" xfId="7518"/>
    <cellStyle name="Comma [0] 2 4 5 2 2" xfId="7519"/>
    <cellStyle name="Comma [0] 2 4 5 2 2 2" xfId="7520"/>
    <cellStyle name="Comma [0] 2 4 5 2 2 2 2" xfId="7521"/>
    <cellStyle name="Comma [0] 2 4 5 2 2 2 3" xfId="7522"/>
    <cellStyle name="Comma [0] 2 4 5 2 2 3" xfId="7523"/>
    <cellStyle name="Comma [0] 2 4 5 2 2 4" xfId="7524"/>
    <cellStyle name="Comma [0] 2 4 5 2 3" xfId="7525"/>
    <cellStyle name="Comma [0] 2 4 5 2 3 2" xfId="7526"/>
    <cellStyle name="Comma [0] 2 4 5 2 3 3" xfId="7527"/>
    <cellStyle name="Comma [0] 2 4 5 2 4" xfId="7528"/>
    <cellStyle name="Comma [0] 2 4 5 2 5" xfId="7529"/>
    <cellStyle name="Comma [0] 2 4 5 3" xfId="7530"/>
    <cellStyle name="Comma [0] 2 4 5 3 2" xfId="7531"/>
    <cellStyle name="Comma [0] 2 4 5 3 2 2" xfId="7532"/>
    <cellStyle name="Comma [0] 2 4 5 3 2 2 2" xfId="7533"/>
    <cellStyle name="Comma [0] 2 4 5 3 2 2 3" xfId="7534"/>
    <cellStyle name="Comma [0] 2 4 5 3 2 3" xfId="7535"/>
    <cellStyle name="Comma [0] 2 4 5 3 2 4" xfId="7536"/>
    <cellStyle name="Comma [0] 2 4 5 3 3" xfId="7537"/>
    <cellStyle name="Comma [0] 2 4 5 3 3 2" xfId="7538"/>
    <cellStyle name="Comma [0] 2 4 5 3 3 3" xfId="7539"/>
    <cellStyle name="Comma [0] 2 4 5 3 4" xfId="7540"/>
    <cellStyle name="Comma [0] 2 4 5 3 5" xfId="7541"/>
    <cellStyle name="Comma [0] 2 4 5 4" xfId="7542"/>
    <cellStyle name="Comma [0] 2 4 5 4 2" xfId="7543"/>
    <cellStyle name="Comma [0] 2 4 5 4 2 2" xfId="7544"/>
    <cellStyle name="Comma [0] 2 4 5 4 2 2 2" xfId="7545"/>
    <cellStyle name="Comma [0] 2 4 5 4 2 2 3" xfId="7546"/>
    <cellStyle name="Comma [0] 2 4 5 4 2 3" xfId="7547"/>
    <cellStyle name="Comma [0] 2 4 5 4 2 4" xfId="7548"/>
    <cellStyle name="Comma [0] 2 4 5 4 3" xfId="7549"/>
    <cellStyle name="Comma [0] 2 4 5 4 3 2" xfId="7550"/>
    <cellStyle name="Comma [0] 2 4 5 4 3 3" xfId="7551"/>
    <cellStyle name="Comma [0] 2 4 5 4 4" xfId="7552"/>
    <cellStyle name="Comma [0] 2 4 5 4 5" xfId="7553"/>
    <cellStyle name="Comma [0] 2 4 5 5" xfId="7554"/>
    <cellStyle name="Comma [0] 2 4 5 5 2" xfId="7555"/>
    <cellStyle name="Comma [0] 2 4 5 5 2 2" xfId="7556"/>
    <cellStyle name="Comma [0] 2 4 5 5 2 3" xfId="7557"/>
    <cellStyle name="Comma [0] 2 4 5 5 3" xfId="7558"/>
    <cellStyle name="Comma [0] 2 4 5 5 4" xfId="7559"/>
    <cellStyle name="Comma [0] 2 4 5 6" xfId="7560"/>
    <cellStyle name="Comma [0] 2 4 5 6 2" xfId="7561"/>
    <cellStyle name="Comma [0] 2 4 5 6 3" xfId="7562"/>
    <cellStyle name="Comma [0] 2 4 5 7" xfId="7563"/>
    <cellStyle name="Comma [0] 2 4 5 8" xfId="7564"/>
    <cellStyle name="Comma [0] 2 4 5 9" xfId="7565"/>
    <cellStyle name="Comma [0] 2 4 6" xfId="7566"/>
    <cellStyle name="Comma [0] 2 4 6 2" xfId="7567"/>
    <cellStyle name="Comma [0] 2 4 6 2 2" xfId="7568"/>
    <cellStyle name="Comma [0] 2 4 6 2 2 2" xfId="7569"/>
    <cellStyle name="Comma [0] 2 4 6 2 2 2 2" xfId="7570"/>
    <cellStyle name="Comma [0] 2 4 6 2 2 2 3" xfId="7571"/>
    <cellStyle name="Comma [0] 2 4 6 2 2 3" xfId="7572"/>
    <cellStyle name="Comma [0] 2 4 6 2 2 4" xfId="7573"/>
    <cellStyle name="Comma [0] 2 4 6 2 3" xfId="7574"/>
    <cellStyle name="Comma [0] 2 4 6 2 3 2" xfId="7575"/>
    <cellStyle name="Comma [0] 2 4 6 2 3 3" xfId="7576"/>
    <cellStyle name="Comma [0] 2 4 6 2 4" xfId="7577"/>
    <cellStyle name="Comma [0] 2 4 6 2 5" xfId="7578"/>
    <cellStyle name="Comma [0] 2 4 6 3" xfId="7579"/>
    <cellStyle name="Comma [0] 2 4 6 3 2" xfId="7580"/>
    <cellStyle name="Comma [0] 2 4 6 3 2 2" xfId="7581"/>
    <cellStyle name="Comma [0] 2 4 6 3 2 2 2" xfId="7582"/>
    <cellStyle name="Comma [0] 2 4 6 3 2 2 3" xfId="7583"/>
    <cellStyle name="Comma [0] 2 4 6 3 2 3" xfId="7584"/>
    <cellStyle name="Comma [0] 2 4 6 3 2 4" xfId="7585"/>
    <cellStyle name="Comma [0] 2 4 6 3 3" xfId="7586"/>
    <cellStyle name="Comma [0] 2 4 6 3 3 2" xfId="7587"/>
    <cellStyle name="Comma [0] 2 4 6 3 3 3" xfId="7588"/>
    <cellStyle name="Comma [0] 2 4 6 3 4" xfId="7589"/>
    <cellStyle name="Comma [0] 2 4 6 3 5" xfId="7590"/>
    <cellStyle name="Comma [0] 2 4 6 4" xfId="7591"/>
    <cellStyle name="Comma [0] 2 4 6 4 2" xfId="7592"/>
    <cellStyle name="Comma [0] 2 4 6 4 2 2" xfId="7593"/>
    <cellStyle name="Comma [0] 2 4 6 4 2 2 2" xfId="7594"/>
    <cellStyle name="Comma [0] 2 4 6 4 2 2 3" xfId="7595"/>
    <cellStyle name="Comma [0] 2 4 6 4 2 3" xfId="7596"/>
    <cellStyle name="Comma [0] 2 4 6 4 2 4" xfId="7597"/>
    <cellStyle name="Comma [0] 2 4 6 4 3" xfId="7598"/>
    <cellStyle name="Comma [0] 2 4 6 4 3 2" xfId="7599"/>
    <cellStyle name="Comma [0] 2 4 6 4 3 3" xfId="7600"/>
    <cellStyle name="Comma [0] 2 4 6 4 4" xfId="7601"/>
    <cellStyle name="Comma [0] 2 4 6 4 5" xfId="7602"/>
    <cellStyle name="Comma [0] 2 4 6 5" xfId="7603"/>
    <cellStyle name="Comma [0] 2 4 6 5 2" xfId="7604"/>
    <cellStyle name="Comma [0] 2 4 6 5 2 2" xfId="7605"/>
    <cellStyle name="Comma [0] 2 4 6 5 2 3" xfId="7606"/>
    <cellStyle name="Comma [0] 2 4 6 5 3" xfId="7607"/>
    <cellStyle name="Comma [0] 2 4 6 5 4" xfId="7608"/>
    <cellStyle name="Comma [0] 2 4 6 6" xfId="7609"/>
    <cellStyle name="Comma [0] 2 4 6 6 2" xfId="7610"/>
    <cellStyle name="Comma [0] 2 4 6 6 3" xfId="7611"/>
    <cellStyle name="Comma [0] 2 4 6 7" xfId="7612"/>
    <cellStyle name="Comma [0] 2 4 6 8" xfId="7613"/>
    <cellStyle name="Comma [0] 2 4 6 9" xfId="7614"/>
    <cellStyle name="Comma [0] 2 4 7" xfId="7615"/>
    <cellStyle name="Comma [0] 2 4 7 2" xfId="7616"/>
    <cellStyle name="Comma [0] 2 4 7 2 2" xfId="7617"/>
    <cellStyle name="Comma [0] 2 4 7 2 2 2" xfId="7618"/>
    <cellStyle name="Comma [0] 2 4 7 2 2 2 2" xfId="7619"/>
    <cellStyle name="Comma [0] 2 4 7 2 2 2 3" xfId="7620"/>
    <cellStyle name="Comma [0] 2 4 7 2 2 3" xfId="7621"/>
    <cellStyle name="Comma [0] 2 4 7 2 2 4" xfId="7622"/>
    <cellStyle name="Comma [0] 2 4 7 2 3" xfId="7623"/>
    <cellStyle name="Comma [0] 2 4 7 2 3 2" xfId="7624"/>
    <cellStyle name="Comma [0] 2 4 7 2 3 3" xfId="7625"/>
    <cellStyle name="Comma [0] 2 4 7 2 4" xfId="7626"/>
    <cellStyle name="Comma [0] 2 4 7 2 5" xfId="7627"/>
    <cellStyle name="Comma [0] 2 4 7 3" xfId="7628"/>
    <cellStyle name="Comma [0] 2 4 7 3 2" xfId="7629"/>
    <cellStyle name="Comma [0] 2 4 7 3 2 2" xfId="7630"/>
    <cellStyle name="Comma [0] 2 4 7 3 2 2 2" xfId="7631"/>
    <cellStyle name="Comma [0] 2 4 7 3 2 2 3" xfId="7632"/>
    <cellStyle name="Comma [0] 2 4 7 3 2 3" xfId="7633"/>
    <cellStyle name="Comma [0] 2 4 7 3 2 4" xfId="7634"/>
    <cellStyle name="Comma [0] 2 4 7 3 3" xfId="7635"/>
    <cellStyle name="Comma [0] 2 4 7 3 3 2" xfId="7636"/>
    <cellStyle name="Comma [0] 2 4 7 3 3 3" xfId="7637"/>
    <cellStyle name="Comma [0] 2 4 7 3 4" xfId="7638"/>
    <cellStyle name="Comma [0] 2 4 7 3 5" xfId="7639"/>
    <cellStyle name="Comma [0] 2 4 7 4" xfId="7640"/>
    <cellStyle name="Comma [0] 2 4 7 4 2" xfId="7641"/>
    <cellStyle name="Comma [0] 2 4 7 4 2 2" xfId="7642"/>
    <cellStyle name="Comma [0] 2 4 7 4 2 2 2" xfId="7643"/>
    <cellStyle name="Comma [0] 2 4 7 4 2 2 3" xfId="7644"/>
    <cellStyle name="Comma [0] 2 4 7 4 2 3" xfId="7645"/>
    <cellStyle name="Comma [0] 2 4 7 4 2 4" xfId="7646"/>
    <cellStyle name="Comma [0] 2 4 7 4 3" xfId="7647"/>
    <cellStyle name="Comma [0] 2 4 7 4 3 2" xfId="7648"/>
    <cellStyle name="Comma [0] 2 4 7 4 3 3" xfId="7649"/>
    <cellStyle name="Comma [0] 2 4 7 4 4" xfId="7650"/>
    <cellStyle name="Comma [0] 2 4 7 4 5" xfId="7651"/>
    <cellStyle name="Comma [0] 2 4 7 5" xfId="7652"/>
    <cellStyle name="Comma [0] 2 4 7 5 2" xfId="7653"/>
    <cellStyle name="Comma [0] 2 4 7 5 2 2" xfId="7654"/>
    <cellStyle name="Comma [0] 2 4 7 5 2 3" xfId="7655"/>
    <cellStyle name="Comma [0] 2 4 7 5 3" xfId="7656"/>
    <cellStyle name="Comma [0] 2 4 7 5 4" xfId="7657"/>
    <cellStyle name="Comma [0] 2 4 7 6" xfId="7658"/>
    <cellStyle name="Comma [0] 2 4 7 6 2" xfId="7659"/>
    <cellStyle name="Comma [0] 2 4 7 6 3" xfId="7660"/>
    <cellStyle name="Comma [0] 2 4 7 7" xfId="7661"/>
    <cellStyle name="Comma [0] 2 4 7 8" xfId="7662"/>
    <cellStyle name="Comma [0] 2 4 7 9" xfId="7663"/>
    <cellStyle name="Comma [0] 2 4 8" xfId="7664"/>
    <cellStyle name="Comma [0] 2 5" xfId="7665"/>
    <cellStyle name="Comma [0] 2 5 10" xfId="7666"/>
    <cellStyle name="Comma [0] 2 5 10 2" xfId="7667"/>
    <cellStyle name="Comma [0] 2 5 10 2 2" xfId="7668"/>
    <cellStyle name="Comma [0] 2 5 10 2 3" xfId="7669"/>
    <cellStyle name="Comma [0] 2 5 10 3" xfId="7670"/>
    <cellStyle name="Comma [0] 2 5 10 4" xfId="7671"/>
    <cellStyle name="Comma [0] 2 5 11" xfId="7672"/>
    <cellStyle name="Comma [0] 2 5 11 2" xfId="7673"/>
    <cellStyle name="Comma [0] 2 5 11 3" xfId="7674"/>
    <cellStyle name="Comma [0] 2 5 12" xfId="7675"/>
    <cellStyle name="Comma [0] 2 5 13" xfId="7676"/>
    <cellStyle name="Comma [0] 2 5 14" xfId="7677"/>
    <cellStyle name="Comma [0] 2 5 2" xfId="7678"/>
    <cellStyle name="Comma [0] 2 5 2 10" xfId="7679"/>
    <cellStyle name="Comma [0] 2 5 2 11" xfId="7680"/>
    <cellStyle name="Comma [0] 2 5 2 2" xfId="7681"/>
    <cellStyle name="Comma [0] 2 5 2 2 2" xfId="7682"/>
    <cellStyle name="Comma [0] 2 5 2 2 2 2" xfId="7683"/>
    <cellStyle name="Comma [0] 2 5 2 2 2 2 2" xfId="7684"/>
    <cellStyle name="Comma [0] 2 5 2 2 2 2 2 2" xfId="7685"/>
    <cellStyle name="Comma [0] 2 5 2 2 2 2 2 3" xfId="7686"/>
    <cellStyle name="Comma [0] 2 5 2 2 2 2 3" xfId="7687"/>
    <cellStyle name="Comma [0] 2 5 2 2 2 2 4" xfId="7688"/>
    <cellStyle name="Comma [0] 2 5 2 2 2 3" xfId="7689"/>
    <cellStyle name="Comma [0] 2 5 2 2 2 3 2" xfId="7690"/>
    <cellStyle name="Comma [0] 2 5 2 2 2 3 3" xfId="7691"/>
    <cellStyle name="Comma [0] 2 5 2 2 2 4" xfId="7692"/>
    <cellStyle name="Comma [0] 2 5 2 2 2 5" xfId="7693"/>
    <cellStyle name="Comma [0] 2 5 2 2 3" xfId="7694"/>
    <cellStyle name="Comma [0] 2 5 2 2 3 2" xfId="7695"/>
    <cellStyle name="Comma [0] 2 5 2 2 3 2 2" xfId="7696"/>
    <cellStyle name="Comma [0] 2 5 2 2 3 2 2 2" xfId="7697"/>
    <cellStyle name="Comma [0] 2 5 2 2 3 2 2 3" xfId="7698"/>
    <cellStyle name="Comma [0] 2 5 2 2 3 2 3" xfId="7699"/>
    <cellStyle name="Comma [0] 2 5 2 2 3 2 4" xfId="7700"/>
    <cellStyle name="Comma [0] 2 5 2 2 3 3" xfId="7701"/>
    <cellStyle name="Comma [0] 2 5 2 2 3 3 2" xfId="7702"/>
    <cellStyle name="Comma [0] 2 5 2 2 3 3 3" xfId="7703"/>
    <cellStyle name="Comma [0] 2 5 2 2 3 4" xfId="7704"/>
    <cellStyle name="Comma [0] 2 5 2 2 3 5" xfId="7705"/>
    <cellStyle name="Comma [0] 2 5 2 2 4" xfId="7706"/>
    <cellStyle name="Comma [0] 2 5 2 2 4 2" xfId="7707"/>
    <cellStyle name="Comma [0] 2 5 2 2 4 2 2" xfId="7708"/>
    <cellStyle name="Comma [0] 2 5 2 2 4 2 2 2" xfId="7709"/>
    <cellStyle name="Comma [0] 2 5 2 2 4 2 2 3" xfId="7710"/>
    <cellStyle name="Comma [0] 2 5 2 2 4 2 3" xfId="7711"/>
    <cellStyle name="Comma [0] 2 5 2 2 4 2 4" xfId="7712"/>
    <cellStyle name="Comma [0] 2 5 2 2 4 3" xfId="7713"/>
    <cellStyle name="Comma [0] 2 5 2 2 4 3 2" xfId="7714"/>
    <cellStyle name="Comma [0] 2 5 2 2 4 3 3" xfId="7715"/>
    <cellStyle name="Comma [0] 2 5 2 2 4 4" xfId="7716"/>
    <cellStyle name="Comma [0] 2 5 2 2 4 5" xfId="7717"/>
    <cellStyle name="Comma [0] 2 5 2 2 5" xfId="7718"/>
    <cellStyle name="Comma [0] 2 5 2 2 5 2" xfId="7719"/>
    <cellStyle name="Comma [0] 2 5 2 2 5 2 2" xfId="7720"/>
    <cellStyle name="Comma [0] 2 5 2 2 5 2 3" xfId="7721"/>
    <cellStyle name="Comma [0] 2 5 2 2 5 3" xfId="7722"/>
    <cellStyle name="Comma [0] 2 5 2 2 5 4" xfId="7723"/>
    <cellStyle name="Comma [0] 2 5 2 2 6" xfId="7724"/>
    <cellStyle name="Comma [0] 2 5 2 2 6 2" xfId="7725"/>
    <cellStyle name="Comma [0] 2 5 2 2 6 3" xfId="7726"/>
    <cellStyle name="Comma [0] 2 5 2 2 7" xfId="7727"/>
    <cellStyle name="Comma [0] 2 5 2 2 8" xfId="7728"/>
    <cellStyle name="Comma [0] 2 5 2 2 9" xfId="7729"/>
    <cellStyle name="Comma [0] 2 5 2 3" xfId="7730"/>
    <cellStyle name="Comma [0] 2 5 2 3 2" xfId="7731"/>
    <cellStyle name="Comma [0] 2 5 2 3 2 2" xfId="7732"/>
    <cellStyle name="Comma [0] 2 5 2 3 2 2 2" xfId="7733"/>
    <cellStyle name="Comma [0] 2 5 2 3 2 2 2 2" xfId="7734"/>
    <cellStyle name="Comma [0] 2 5 2 3 2 2 2 3" xfId="7735"/>
    <cellStyle name="Comma [0] 2 5 2 3 2 2 3" xfId="7736"/>
    <cellStyle name="Comma [0] 2 5 2 3 2 2 4" xfId="7737"/>
    <cellStyle name="Comma [0] 2 5 2 3 2 3" xfId="7738"/>
    <cellStyle name="Comma [0] 2 5 2 3 2 3 2" xfId="7739"/>
    <cellStyle name="Comma [0] 2 5 2 3 2 3 3" xfId="7740"/>
    <cellStyle name="Comma [0] 2 5 2 3 2 4" xfId="7741"/>
    <cellStyle name="Comma [0] 2 5 2 3 2 5" xfId="7742"/>
    <cellStyle name="Comma [0] 2 5 2 3 3" xfId="7743"/>
    <cellStyle name="Comma [0] 2 5 2 3 3 2" xfId="7744"/>
    <cellStyle name="Comma [0] 2 5 2 3 3 2 2" xfId="7745"/>
    <cellStyle name="Comma [0] 2 5 2 3 3 2 2 2" xfId="7746"/>
    <cellStyle name="Comma [0] 2 5 2 3 3 2 2 3" xfId="7747"/>
    <cellStyle name="Comma [0] 2 5 2 3 3 2 3" xfId="7748"/>
    <cellStyle name="Comma [0] 2 5 2 3 3 2 4" xfId="7749"/>
    <cellStyle name="Comma [0] 2 5 2 3 3 3" xfId="7750"/>
    <cellStyle name="Comma [0] 2 5 2 3 3 3 2" xfId="7751"/>
    <cellStyle name="Comma [0] 2 5 2 3 3 3 3" xfId="7752"/>
    <cellStyle name="Comma [0] 2 5 2 3 3 4" xfId="7753"/>
    <cellStyle name="Comma [0] 2 5 2 3 3 5" xfId="7754"/>
    <cellStyle name="Comma [0] 2 5 2 3 4" xfId="7755"/>
    <cellStyle name="Comma [0] 2 5 2 3 4 2" xfId="7756"/>
    <cellStyle name="Comma [0] 2 5 2 3 4 2 2" xfId="7757"/>
    <cellStyle name="Comma [0] 2 5 2 3 4 2 2 2" xfId="7758"/>
    <cellStyle name="Comma [0] 2 5 2 3 4 2 2 3" xfId="7759"/>
    <cellStyle name="Comma [0] 2 5 2 3 4 2 3" xfId="7760"/>
    <cellStyle name="Comma [0] 2 5 2 3 4 2 4" xfId="7761"/>
    <cellStyle name="Comma [0] 2 5 2 3 4 3" xfId="7762"/>
    <cellStyle name="Comma [0] 2 5 2 3 4 3 2" xfId="7763"/>
    <cellStyle name="Comma [0] 2 5 2 3 4 3 3" xfId="7764"/>
    <cellStyle name="Comma [0] 2 5 2 3 4 4" xfId="7765"/>
    <cellStyle name="Comma [0] 2 5 2 3 4 5" xfId="7766"/>
    <cellStyle name="Comma [0] 2 5 2 3 5" xfId="7767"/>
    <cellStyle name="Comma [0] 2 5 2 3 5 2" xfId="7768"/>
    <cellStyle name="Comma [0] 2 5 2 3 5 2 2" xfId="7769"/>
    <cellStyle name="Comma [0] 2 5 2 3 5 2 3" xfId="7770"/>
    <cellStyle name="Comma [0] 2 5 2 3 5 3" xfId="7771"/>
    <cellStyle name="Comma [0] 2 5 2 3 5 4" xfId="7772"/>
    <cellStyle name="Comma [0] 2 5 2 3 6" xfId="7773"/>
    <cellStyle name="Comma [0] 2 5 2 3 6 2" xfId="7774"/>
    <cellStyle name="Comma [0] 2 5 2 3 6 3" xfId="7775"/>
    <cellStyle name="Comma [0] 2 5 2 3 7" xfId="7776"/>
    <cellStyle name="Comma [0] 2 5 2 3 8" xfId="7777"/>
    <cellStyle name="Comma [0] 2 5 2 3 9" xfId="7778"/>
    <cellStyle name="Comma [0] 2 5 2 4" xfId="7779"/>
    <cellStyle name="Comma [0] 2 5 2 4 2" xfId="7780"/>
    <cellStyle name="Comma [0] 2 5 2 4 2 2" xfId="7781"/>
    <cellStyle name="Comma [0] 2 5 2 4 2 2 2" xfId="7782"/>
    <cellStyle name="Comma [0] 2 5 2 4 2 2 3" xfId="7783"/>
    <cellStyle name="Comma [0] 2 5 2 4 2 3" xfId="7784"/>
    <cellStyle name="Comma [0] 2 5 2 4 2 4" xfId="7785"/>
    <cellStyle name="Comma [0] 2 5 2 4 3" xfId="7786"/>
    <cellStyle name="Comma [0] 2 5 2 4 3 2" xfId="7787"/>
    <cellStyle name="Comma [0] 2 5 2 4 3 3" xfId="7788"/>
    <cellStyle name="Comma [0] 2 5 2 4 4" xfId="7789"/>
    <cellStyle name="Comma [0] 2 5 2 4 5" xfId="7790"/>
    <cellStyle name="Comma [0] 2 5 2 5" xfId="7791"/>
    <cellStyle name="Comma [0] 2 5 2 5 2" xfId="7792"/>
    <cellStyle name="Comma [0] 2 5 2 5 2 2" xfId="7793"/>
    <cellStyle name="Comma [0] 2 5 2 5 2 2 2" xfId="7794"/>
    <cellStyle name="Comma [0] 2 5 2 5 2 2 3" xfId="7795"/>
    <cellStyle name="Comma [0] 2 5 2 5 2 3" xfId="7796"/>
    <cellStyle name="Comma [0] 2 5 2 5 2 4" xfId="7797"/>
    <cellStyle name="Comma [0] 2 5 2 5 3" xfId="7798"/>
    <cellStyle name="Comma [0] 2 5 2 5 3 2" xfId="7799"/>
    <cellStyle name="Comma [0] 2 5 2 5 3 3" xfId="7800"/>
    <cellStyle name="Comma [0] 2 5 2 5 4" xfId="7801"/>
    <cellStyle name="Comma [0] 2 5 2 5 5" xfId="7802"/>
    <cellStyle name="Comma [0] 2 5 2 6" xfId="7803"/>
    <cellStyle name="Comma [0] 2 5 2 6 2" xfId="7804"/>
    <cellStyle name="Comma [0] 2 5 2 6 2 2" xfId="7805"/>
    <cellStyle name="Comma [0] 2 5 2 6 2 2 2" xfId="7806"/>
    <cellStyle name="Comma [0] 2 5 2 6 2 2 3" xfId="7807"/>
    <cellStyle name="Comma [0] 2 5 2 6 2 3" xfId="7808"/>
    <cellStyle name="Comma [0] 2 5 2 6 2 4" xfId="7809"/>
    <cellStyle name="Comma [0] 2 5 2 6 3" xfId="7810"/>
    <cellStyle name="Comma [0] 2 5 2 6 3 2" xfId="7811"/>
    <cellStyle name="Comma [0] 2 5 2 6 3 3" xfId="7812"/>
    <cellStyle name="Comma [0] 2 5 2 6 4" xfId="7813"/>
    <cellStyle name="Comma [0] 2 5 2 6 5" xfId="7814"/>
    <cellStyle name="Comma [0] 2 5 2 7" xfId="7815"/>
    <cellStyle name="Comma [0] 2 5 2 7 2" xfId="7816"/>
    <cellStyle name="Comma [0] 2 5 2 7 2 2" xfId="7817"/>
    <cellStyle name="Comma [0] 2 5 2 7 2 3" xfId="7818"/>
    <cellStyle name="Comma [0] 2 5 2 7 3" xfId="7819"/>
    <cellStyle name="Comma [0] 2 5 2 7 4" xfId="7820"/>
    <cellStyle name="Comma [0] 2 5 2 8" xfId="7821"/>
    <cellStyle name="Comma [0] 2 5 2 8 2" xfId="7822"/>
    <cellStyle name="Comma [0] 2 5 2 8 3" xfId="7823"/>
    <cellStyle name="Comma [0] 2 5 2 9" xfId="7824"/>
    <cellStyle name="Comma [0] 2 5 3" xfId="7825"/>
    <cellStyle name="Comma [0] 2 5 3 10" xfId="7826"/>
    <cellStyle name="Comma [0] 2 5 3 2" xfId="7827"/>
    <cellStyle name="Comma [0] 2 5 3 2 2" xfId="7828"/>
    <cellStyle name="Comma [0] 2 5 3 2 2 2" xfId="7829"/>
    <cellStyle name="Comma [0] 2 5 3 2 2 2 2" xfId="7830"/>
    <cellStyle name="Comma [0] 2 5 3 2 2 2 2 2" xfId="7831"/>
    <cellStyle name="Comma [0] 2 5 3 2 2 2 2 3" xfId="7832"/>
    <cellStyle name="Comma [0] 2 5 3 2 2 2 3" xfId="7833"/>
    <cellStyle name="Comma [0] 2 5 3 2 2 2 4" xfId="7834"/>
    <cellStyle name="Comma [0] 2 5 3 2 2 3" xfId="7835"/>
    <cellStyle name="Comma [0] 2 5 3 2 2 3 2" xfId="7836"/>
    <cellStyle name="Comma [0] 2 5 3 2 2 3 3" xfId="7837"/>
    <cellStyle name="Comma [0] 2 5 3 2 2 4" xfId="7838"/>
    <cellStyle name="Comma [0] 2 5 3 2 2 5" xfId="7839"/>
    <cellStyle name="Comma [0] 2 5 3 2 3" xfId="7840"/>
    <cellStyle name="Comma [0] 2 5 3 2 3 2" xfId="7841"/>
    <cellStyle name="Comma [0] 2 5 3 2 3 2 2" xfId="7842"/>
    <cellStyle name="Comma [0] 2 5 3 2 3 2 2 2" xfId="7843"/>
    <cellStyle name="Comma [0] 2 5 3 2 3 2 2 3" xfId="7844"/>
    <cellStyle name="Comma [0] 2 5 3 2 3 2 3" xfId="7845"/>
    <cellStyle name="Comma [0] 2 5 3 2 3 2 4" xfId="7846"/>
    <cellStyle name="Comma [0] 2 5 3 2 3 3" xfId="7847"/>
    <cellStyle name="Comma [0] 2 5 3 2 3 3 2" xfId="7848"/>
    <cellStyle name="Comma [0] 2 5 3 2 3 3 3" xfId="7849"/>
    <cellStyle name="Comma [0] 2 5 3 2 3 4" xfId="7850"/>
    <cellStyle name="Comma [0] 2 5 3 2 3 5" xfId="7851"/>
    <cellStyle name="Comma [0] 2 5 3 2 4" xfId="7852"/>
    <cellStyle name="Comma [0] 2 5 3 2 4 2" xfId="7853"/>
    <cellStyle name="Comma [0] 2 5 3 2 4 2 2" xfId="7854"/>
    <cellStyle name="Comma [0] 2 5 3 2 4 2 2 2" xfId="7855"/>
    <cellStyle name="Comma [0] 2 5 3 2 4 2 2 3" xfId="7856"/>
    <cellStyle name="Comma [0] 2 5 3 2 4 2 3" xfId="7857"/>
    <cellStyle name="Comma [0] 2 5 3 2 4 2 4" xfId="7858"/>
    <cellStyle name="Comma [0] 2 5 3 2 4 3" xfId="7859"/>
    <cellStyle name="Comma [0] 2 5 3 2 4 3 2" xfId="7860"/>
    <cellStyle name="Comma [0] 2 5 3 2 4 3 3" xfId="7861"/>
    <cellStyle name="Comma [0] 2 5 3 2 4 4" xfId="7862"/>
    <cellStyle name="Comma [0] 2 5 3 2 4 5" xfId="7863"/>
    <cellStyle name="Comma [0] 2 5 3 2 5" xfId="7864"/>
    <cellStyle name="Comma [0] 2 5 3 2 5 2" xfId="7865"/>
    <cellStyle name="Comma [0] 2 5 3 2 5 2 2" xfId="7866"/>
    <cellStyle name="Comma [0] 2 5 3 2 5 2 3" xfId="7867"/>
    <cellStyle name="Comma [0] 2 5 3 2 5 3" xfId="7868"/>
    <cellStyle name="Comma [0] 2 5 3 2 5 4" xfId="7869"/>
    <cellStyle name="Comma [0] 2 5 3 2 6" xfId="7870"/>
    <cellStyle name="Comma [0] 2 5 3 2 6 2" xfId="7871"/>
    <cellStyle name="Comma [0] 2 5 3 2 6 3" xfId="7872"/>
    <cellStyle name="Comma [0] 2 5 3 2 7" xfId="7873"/>
    <cellStyle name="Comma [0] 2 5 3 2 8" xfId="7874"/>
    <cellStyle name="Comma [0] 2 5 3 2 9" xfId="7875"/>
    <cellStyle name="Comma [0] 2 5 3 3" xfId="7876"/>
    <cellStyle name="Comma [0] 2 5 3 3 2" xfId="7877"/>
    <cellStyle name="Comma [0] 2 5 3 3 2 2" xfId="7878"/>
    <cellStyle name="Comma [0] 2 5 3 3 2 2 2" xfId="7879"/>
    <cellStyle name="Comma [0] 2 5 3 3 2 2 3" xfId="7880"/>
    <cellStyle name="Comma [0] 2 5 3 3 2 3" xfId="7881"/>
    <cellStyle name="Comma [0] 2 5 3 3 2 4" xfId="7882"/>
    <cellStyle name="Comma [0] 2 5 3 3 3" xfId="7883"/>
    <cellStyle name="Comma [0] 2 5 3 3 3 2" xfId="7884"/>
    <cellStyle name="Comma [0] 2 5 3 3 3 3" xfId="7885"/>
    <cellStyle name="Comma [0] 2 5 3 3 4" xfId="7886"/>
    <cellStyle name="Comma [0] 2 5 3 3 5" xfId="7887"/>
    <cellStyle name="Comma [0] 2 5 3 4" xfId="7888"/>
    <cellStyle name="Comma [0] 2 5 3 4 2" xfId="7889"/>
    <cellStyle name="Comma [0] 2 5 3 4 2 2" xfId="7890"/>
    <cellStyle name="Comma [0] 2 5 3 4 2 2 2" xfId="7891"/>
    <cellStyle name="Comma [0] 2 5 3 4 2 2 3" xfId="7892"/>
    <cellStyle name="Comma [0] 2 5 3 4 2 3" xfId="7893"/>
    <cellStyle name="Comma [0] 2 5 3 4 2 4" xfId="7894"/>
    <cellStyle name="Comma [0] 2 5 3 4 3" xfId="7895"/>
    <cellStyle name="Comma [0] 2 5 3 4 3 2" xfId="7896"/>
    <cellStyle name="Comma [0] 2 5 3 4 3 3" xfId="7897"/>
    <cellStyle name="Comma [0] 2 5 3 4 4" xfId="7898"/>
    <cellStyle name="Comma [0] 2 5 3 4 5" xfId="7899"/>
    <cellStyle name="Comma [0] 2 5 3 5" xfId="7900"/>
    <cellStyle name="Comma [0] 2 5 3 5 2" xfId="7901"/>
    <cellStyle name="Comma [0] 2 5 3 5 2 2" xfId="7902"/>
    <cellStyle name="Comma [0] 2 5 3 5 2 2 2" xfId="7903"/>
    <cellStyle name="Comma [0] 2 5 3 5 2 2 3" xfId="7904"/>
    <cellStyle name="Comma [0] 2 5 3 5 2 3" xfId="7905"/>
    <cellStyle name="Comma [0] 2 5 3 5 2 4" xfId="7906"/>
    <cellStyle name="Comma [0] 2 5 3 5 3" xfId="7907"/>
    <cellStyle name="Comma [0] 2 5 3 5 3 2" xfId="7908"/>
    <cellStyle name="Comma [0] 2 5 3 5 3 3" xfId="7909"/>
    <cellStyle name="Comma [0] 2 5 3 5 4" xfId="7910"/>
    <cellStyle name="Comma [0] 2 5 3 5 5" xfId="7911"/>
    <cellStyle name="Comma [0] 2 5 3 6" xfId="7912"/>
    <cellStyle name="Comma [0] 2 5 3 6 2" xfId="7913"/>
    <cellStyle name="Comma [0] 2 5 3 6 2 2" xfId="7914"/>
    <cellStyle name="Comma [0] 2 5 3 6 2 3" xfId="7915"/>
    <cellStyle name="Comma [0] 2 5 3 6 3" xfId="7916"/>
    <cellStyle name="Comma [0] 2 5 3 6 4" xfId="7917"/>
    <cellStyle name="Comma [0] 2 5 3 7" xfId="7918"/>
    <cellStyle name="Comma [0] 2 5 3 7 2" xfId="7919"/>
    <cellStyle name="Comma [0] 2 5 3 7 3" xfId="7920"/>
    <cellStyle name="Comma [0] 2 5 3 8" xfId="7921"/>
    <cellStyle name="Comma [0] 2 5 3 9" xfId="7922"/>
    <cellStyle name="Comma [0] 2 5 4" xfId="7923"/>
    <cellStyle name="Comma [0] 2 5 4 10" xfId="7924"/>
    <cellStyle name="Comma [0] 2 5 4 2" xfId="7925"/>
    <cellStyle name="Comma [0] 2 5 4 2 2" xfId="7926"/>
    <cellStyle name="Comma [0] 2 5 4 2 2 2" xfId="7927"/>
    <cellStyle name="Comma [0] 2 5 4 2 2 2 2" xfId="7928"/>
    <cellStyle name="Comma [0] 2 5 4 2 2 2 2 2" xfId="7929"/>
    <cellStyle name="Comma [0] 2 5 4 2 2 2 2 3" xfId="7930"/>
    <cellStyle name="Comma [0] 2 5 4 2 2 2 3" xfId="7931"/>
    <cellStyle name="Comma [0] 2 5 4 2 2 2 4" xfId="7932"/>
    <cellStyle name="Comma [0] 2 5 4 2 2 3" xfId="7933"/>
    <cellStyle name="Comma [0] 2 5 4 2 2 3 2" xfId="7934"/>
    <cellStyle name="Comma [0] 2 5 4 2 2 3 3" xfId="7935"/>
    <cellStyle name="Comma [0] 2 5 4 2 2 4" xfId="7936"/>
    <cellStyle name="Comma [0] 2 5 4 2 2 5" xfId="7937"/>
    <cellStyle name="Comma [0] 2 5 4 2 3" xfId="7938"/>
    <cellStyle name="Comma [0] 2 5 4 2 3 2" xfId="7939"/>
    <cellStyle name="Comma [0] 2 5 4 2 3 2 2" xfId="7940"/>
    <cellStyle name="Comma [0] 2 5 4 2 3 2 2 2" xfId="7941"/>
    <cellStyle name="Comma [0] 2 5 4 2 3 2 2 3" xfId="7942"/>
    <cellStyle name="Comma [0] 2 5 4 2 3 2 3" xfId="7943"/>
    <cellStyle name="Comma [0] 2 5 4 2 3 2 4" xfId="7944"/>
    <cellStyle name="Comma [0] 2 5 4 2 3 3" xfId="7945"/>
    <cellStyle name="Comma [0] 2 5 4 2 3 3 2" xfId="7946"/>
    <cellStyle name="Comma [0] 2 5 4 2 3 3 3" xfId="7947"/>
    <cellStyle name="Comma [0] 2 5 4 2 3 4" xfId="7948"/>
    <cellStyle name="Comma [0] 2 5 4 2 3 5" xfId="7949"/>
    <cellStyle name="Comma [0] 2 5 4 2 4" xfId="7950"/>
    <cellStyle name="Comma [0] 2 5 4 2 4 2" xfId="7951"/>
    <cellStyle name="Comma [0] 2 5 4 2 4 2 2" xfId="7952"/>
    <cellStyle name="Comma [0] 2 5 4 2 4 2 2 2" xfId="7953"/>
    <cellStyle name="Comma [0] 2 5 4 2 4 2 2 3" xfId="7954"/>
    <cellStyle name="Comma [0] 2 5 4 2 4 2 3" xfId="7955"/>
    <cellStyle name="Comma [0] 2 5 4 2 4 2 4" xfId="7956"/>
    <cellStyle name="Comma [0] 2 5 4 2 4 3" xfId="7957"/>
    <cellStyle name="Comma [0] 2 5 4 2 4 3 2" xfId="7958"/>
    <cellStyle name="Comma [0] 2 5 4 2 4 3 3" xfId="7959"/>
    <cellStyle name="Comma [0] 2 5 4 2 4 4" xfId="7960"/>
    <cellStyle name="Comma [0] 2 5 4 2 4 5" xfId="7961"/>
    <cellStyle name="Comma [0] 2 5 4 2 5" xfId="7962"/>
    <cellStyle name="Comma [0] 2 5 4 2 5 2" xfId="7963"/>
    <cellStyle name="Comma [0] 2 5 4 2 5 2 2" xfId="7964"/>
    <cellStyle name="Comma [0] 2 5 4 2 5 2 3" xfId="7965"/>
    <cellStyle name="Comma [0] 2 5 4 2 5 3" xfId="7966"/>
    <cellStyle name="Comma [0] 2 5 4 2 5 4" xfId="7967"/>
    <cellStyle name="Comma [0] 2 5 4 2 6" xfId="7968"/>
    <cellStyle name="Comma [0] 2 5 4 2 6 2" xfId="7969"/>
    <cellStyle name="Comma [0] 2 5 4 2 6 3" xfId="7970"/>
    <cellStyle name="Comma [0] 2 5 4 2 7" xfId="7971"/>
    <cellStyle name="Comma [0] 2 5 4 2 8" xfId="7972"/>
    <cellStyle name="Comma [0] 2 5 4 2 9" xfId="7973"/>
    <cellStyle name="Comma [0] 2 5 4 3" xfId="7974"/>
    <cellStyle name="Comma [0] 2 5 4 3 2" xfId="7975"/>
    <cellStyle name="Comma [0] 2 5 4 3 2 2" xfId="7976"/>
    <cellStyle name="Comma [0] 2 5 4 3 2 2 2" xfId="7977"/>
    <cellStyle name="Comma [0] 2 5 4 3 2 2 3" xfId="7978"/>
    <cellStyle name="Comma [0] 2 5 4 3 2 3" xfId="7979"/>
    <cellStyle name="Comma [0] 2 5 4 3 2 4" xfId="7980"/>
    <cellStyle name="Comma [0] 2 5 4 3 3" xfId="7981"/>
    <cellStyle name="Comma [0] 2 5 4 3 3 2" xfId="7982"/>
    <cellStyle name="Comma [0] 2 5 4 3 3 3" xfId="7983"/>
    <cellStyle name="Comma [0] 2 5 4 3 4" xfId="7984"/>
    <cellStyle name="Comma [0] 2 5 4 3 5" xfId="7985"/>
    <cellStyle name="Comma [0] 2 5 4 4" xfId="7986"/>
    <cellStyle name="Comma [0] 2 5 4 4 2" xfId="7987"/>
    <cellStyle name="Comma [0] 2 5 4 4 2 2" xfId="7988"/>
    <cellStyle name="Comma [0] 2 5 4 4 2 2 2" xfId="7989"/>
    <cellStyle name="Comma [0] 2 5 4 4 2 2 3" xfId="7990"/>
    <cellStyle name="Comma [0] 2 5 4 4 2 3" xfId="7991"/>
    <cellStyle name="Comma [0] 2 5 4 4 2 4" xfId="7992"/>
    <cellStyle name="Comma [0] 2 5 4 4 3" xfId="7993"/>
    <cellStyle name="Comma [0] 2 5 4 4 3 2" xfId="7994"/>
    <cellStyle name="Comma [0] 2 5 4 4 3 3" xfId="7995"/>
    <cellStyle name="Comma [0] 2 5 4 4 4" xfId="7996"/>
    <cellStyle name="Comma [0] 2 5 4 4 5" xfId="7997"/>
    <cellStyle name="Comma [0] 2 5 4 5" xfId="7998"/>
    <cellStyle name="Comma [0] 2 5 4 5 2" xfId="7999"/>
    <cellStyle name="Comma [0] 2 5 4 5 2 2" xfId="8000"/>
    <cellStyle name="Comma [0] 2 5 4 5 2 2 2" xfId="8001"/>
    <cellStyle name="Comma [0] 2 5 4 5 2 2 3" xfId="8002"/>
    <cellStyle name="Comma [0] 2 5 4 5 2 3" xfId="8003"/>
    <cellStyle name="Comma [0] 2 5 4 5 2 4" xfId="8004"/>
    <cellStyle name="Comma [0] 2 5 4 5 3" xfId="8005"/>
    <cellStyle name="Comma [0] 2 5 4 5 3 2" xfId="8006"/>
    <cellStyle name="Comma [0] 2 5 4 5 3 3" xfId="8007"/>
    <cellStyle name="Comma [0] 2 5 4 5 4" xfId="8008"/>
    <cellStyle name="Comma [0] 2 5 4 5 5" xfId="8009"/>
    <cellStyle name="Comma [0] 2 5 4 6" xfId="8010"/>
    <cellStyle name="Comma [0] 2 5 4 6 2" xfId="8011"/>
    <cellStyle name="Comma [0] 2 5 4 6 2 2" xfId="8012"/>
    <cellStyle name="Comma [0] 2 5 4 6 2 3" xfId="8013"/>
    <cellStyle name="Comma [0] 2 5 4 6 3" xfId="8014"/>
    <cellStyle name="Comma [0] 2 5 4 6 4" xfId="8015"/>
    <cellStyle name="Comma [0] 2 5 4 7" xfId="8016"/>
    <cellStyle name="Comma [0] 2 5 4 7 2" xfId="8017"/>
    <cellStyle name="Comma [0] 2 5 4 7 3" xfId="8018"/>
    <cellStyle name="Comma [0] 2 5 4 8" xfId="8019"/>
    <cellStyle name="Comma [0] 2 5 4 9" xfId="8020"/>
    <cellStyle name="Comma [0] 2 5 5" xfId="8021"/>
    <cellStyle name="Comma [0] 2 5 5 2" xfId="8022"/>
    <cellStyle name="Comma [0] 2 5 5 2 2" xfId="8023"/>
    <cellStyle name="Comma [0] 2 5 5 2 2 2" xfId="8024"/>
    <cellStyle name="Comma [0] 2 5 5 2 2 2 2" xfId="8025"/>
    <cellStyle name="Comma [0] 2 5 5 2 2 2 3" xfId="8026"/>
    <cellStyle name="Comma [0] 2 5 5 2 2 3" xfId="8027"/>
    <cellStyle name="Comma [0] 2 5 5 2 2 4" xfId="8028"/>
    <cellStyle name="Comma [0] 2 5 5 2 3" xfId="8029"/>
    <cellStyle name="Comma [0] 2 5 5 2 3 2" xfId="8030"/>
    <cellStyle name="Comma [0] 2 5 5 2 3 3" xfId="8031"/>
    <cellStyle name="Comma [0] 2 5 5 2 4" xfId="8032"/>
    <cellStyle name="Comma [0] 2 5 5 2 5" xfId="8033"/>
    <cellStyle name="Comma [0] 2 5 5 3" xfId="8034"/>
    <cellStyle name="Comma [0] 2 5 5 3 2" xfId="8035"/>
    <cellStyle name="Comma [0] 2 5 5 3 2 2" xfId="8036"/>
    <cellStyle name="Comma [0] 2 5 5 3 2 2 2" xfId="8037"/>
    <cellStyle name="Comma [0] 2 5 5 3 2 2 3" xfId="8038"/>
    <cellStyle name="Comma [0] 2 5 5 3 2 3" xfId="8039"/>
    <cellStyle name="Comma [0] 2 5 5 3 2 4" xfId="8040"/>
    <cellStyle name="Comma [0] 2 5 5 3 3" xfId="8041"/>
    <cellStyle name="Comma [0] 2 5 5 3 3 2" xfId="8042"/>
    <cellStyle name="Comma [0] 2 5 5 3 3 3" xfId="8043"/>
    <cellStyle name="Comma [0] 2 5 5 3 4" xfId="8044"/>
    <cellStyle name="Comma [0] 2 5 5 3 5" xfId="8045"/>
    <cellStyle name="Comma [0] 2 5 5 4" xfId="8046"/>
    <cellStyle name="Comma [0] 2 5 5 4 2" xfId="8047"/>
    <cellStyle name="Comma [0] 2 5 5 4 2 2" xfId="8048"/>
    <cellStyle name="Comma [0] 2 5 5 4 2 2 2" xfId="8049"/>
    <cellStyle name="Comma [0] 2 5 5 4 2 2 3" xfId="8050"/>
    <cellStyle name="Comma [0] 2 5 5 4 2 3" xfId="8051"/>
    <cellStyle name="Comma [0] 2 5 5 4 2 4" xfId="8052"/>
    <cellStyle name="Comma [0] 2 5 5 4 3" xfId="8053"/>
    <cellStyle name="Comma [0] 2 5 5 4 3 2" xfId="8054"/>
    <cellStyle name="Comma [0] 2 5 5 4 3 3" xfId="8055"/>
    <cellStyle name="Comma [0] 2 5 5 4 4" xfId="8056"/>
    <cellStyle name="Comma [0] 2 5 5 4 5" xfId="8057"/>
    <cellStyle name="Comma [0] 2 5 5 5" xfId="8058"/>
    <cellStyle name="Comma [0] 2 5 5 5 2" xfId="8059"/>
    <cellStyle name="Comma [0] 2 5 5 5 2 2" xfId="8060"/>
    <cellStyle name="Comma [0] 2 5 5 5 2 3" xfId="8061"/>
    <cellStyle name="Comma [0] 2 5 5 5 3" xfId="8062"/>
    <cellStyle name="Comma [0] 2 5 5 5 4" xfId="8063"/>
    <cellStyle name="Comma [0] 2 5 5 6" xfId="8064"/>
    <cellStyle name="Comma [0] 2 5 5 6 2" xfId="8065"/>
    <cellStyle name="Comma [0] 2 5 5 6 3" xfId="8066"/>
    <cellStyle name="Comma [0] 2 5 5 7" xfId="8067"/>
    <cellStyle name="Comma [0] 2 5 5 8" xfId="8068"/>
    <cellStyle name="Comma [0] 2 5 5 9" xfId="8069"/>
    <cellStyle name="Comma [0] 2 5 6" xfId="8070"/>
    <cellStyle name="Comma [0] 2 5 6 2" xfId="8071"/>
    <cellStyle name="Comma [0] 2 5 6 2 2" xfId="8072"/>
    <cellStyle name="Comma [0] 2 5 6 2 2 2" xfId="8073"/>
    <cellStyle name="Comma [0] 2 5 6 2 2 2 2" xfId="8074"/>
    <cellStyle name="Comma [0] 2 5 6 2 2 2 3" xfId="8075"/>
    <cellStyle name="Comma [0] 2 5 6 2 2 3" xfId="8076"/>
    <cellStyle name="Comma [0] 2 5 6 2 2 4" xfId="8077"/>
    <cellStyle name="Comma [0] 2 5 6 2 3" xfId="8078"/>
    <cellStyle name="Comma [0] 2 5 6 2 3 2" xfId="8079"/>
    <cellStyle name="Comma [0] 2 5 6 2 3 3" xfId="8080"/>
    <cellStyle name="Comma [0] 2 5 6 2 4" xfId="8081"/>
    <cellStyle name="Comma [0] 2 5 6 2 5" xfId="8082"/>
    <cellStyle name="Comma [0] 2 5 6 3" xfId="8083"/>
    <cellStyle name="Comma [0] 2 5 6 3 2" xfId="8084"/>
    <cellStyle name="Comma [0] 2 5 6 3 2 2" xfId="8085"/>
    <cellStyle name="Comma [0] 2 5 6 3 2 2 2" xfId="8086"/>
    <cellStyle name="Comma [0] 2 5 6 3 2 2 3" xfId="8087"/>
    <cellStyle name="Comma [0] 2 5 6 3 2 3" xfId="8088"/>
    <cellStyle name="Comma [0] 2 5 6 3 2 4" xfId="8089"/>
    <cellStyle name="Comma [0] 2 5 6 3 3" xfId="8090"/>
    <cellStyle name="Comma [0] 2 5 6 3 3 2" xfId="8091"/>
    <cellStyle name="Comma [0] 2 5 6 3 3 3" xfId="8092"/>
    <cellStyle name="Comma [0] 2 5 6 3 4" xfId="8093"/>
    <cellStyle name="Comma [0] 2 5 6 3 5" xfId="8094"/>
    <cellStyle name="Comma [0] 2 5 6 4" xfId="8095"/>
    <cellStyle name="Comma [0] 2 5 6 4 2" xfId="8096"/>
    <cellStyle name="Comma [0] 2 5 6 4 2 2" xfId="8097"/>
    <cellStyle name="Comma [0] 2 5 6 4 2 2 2" xfId="8098"/>
    <cellStyle name="Comma [0] 2 5 6 4 2 2 3" xfId="8099"/>
    <cellStyle name="Comma [0] 2 5 6 4 2 3" xfId="8100"/>
    <cellStyle name="Comma [0] 2 5 6 4 2 4" xfId="8101"/>
    <cellStyle name="Comma [0] 2 5 6 4 3" xfId="8102"/>
    <cellStyle name="Comma [0] 2 5 6 4 3 2" xfId="8103"/>
    <cellStyle name="Comma [0] 2 5 6 4 3 3" xfId="8104"/>
    <cellStyle name="Comma [0] 2 5 6 4 4" xfId="8105"/>
    <cellStyle name="Comma [0] 2 5 6 4 5" xfId="8106"/>
    <cellStyle name="Comma [0] 2 5 6 5" xfId="8107"/>
    <cellStyle name="Comma [0] 2 5 6 5 2" xfId="8108"/>
    <cellStyle name="Comma [0] 2 5 6 5 2 2" xfId="8109"/>
    <cellStyle name="Comma [0] 2 5 6 5 2 3" xfId="8110"/>
    <cellStyle name="Comma [0] 2 5 6 5 3" xfId="8111"/>
    <cellStyle name="Comma [0] 2 5 6 5 4" xfId="8112"/>
    <cellStyle name="Comma [0] 2 5 6 6" xfId="8113"/>
    <cellStyle name="Comma [0] 2 5 6 6 2" xfId="8114"/>
    <cellStyle name="Comma [0] 2 5 6 6 3" xfId="8115"/>
    <cellStyle name="Comma [0] 2 5 6 7" xfId="8116"/>
    <cellStyle name="Comma [0] 2 5 6 8" xfId="8117"/>
    <cellStyle name="Comma [0] 2 5 6 9" xfId="8118"/>
    <cellStyle name="Comma [0] 2 5 7" xfId="8119"/>
    <cellStyle name="Comma [0] 2 5 7 2" xfId="8120"/>
    <cellStyle name="Comma [0] 2 5 7 2 2" xfId="8121"/>
    <cellStyle name="Comma [0] 2 5 7 2 2 2" xfId="8122"/>
    <cellStyle name="Comma [0] 2 5 7 2 2 3" xfId="8123"/>
    <cellStyle name="Comma [0] 2 5 7 2 3" xfId="8124"/>
    <cellStyle name="Comma [0] 2 5 7 2 4" xfId="8125"/>
    <cellStyle name="Comma [0] 2 5 7 3" xfId="8126"/>
    <cellStyle name="Comma [0] 2 5 7 3 2" xfId="8127"/>
    <cellStyle name="Comma [0] 2 5 7 3 3" xfId="8128"/>
    <cellStyle name="Comma [0] 2 5 7 4" xfId="8129"/>
    <cellStyle name="Comma [0] 2 5 7 5" xfId="8130"/>
    <cellStyle name="Comma [0] 2 5 8" xfId="8131"/>
    <cellStyle name="Comma [0] 2 5 8 2" xfId="8132"/>
    <cellStyle name="Comma [0] 2 5 8 2 2" xfId="8133"/>
    <cellStyle name="Comma [0] 2 5 8 2 2 2" xfId="8134"/>
    <cellStyle name="Comma [0] 2 5 8 2 2 3" xfId="8135"/>
    <cellStyle name="Comma [0] 2 5 8 2 3" xfId="8136"/>
    <cellStyle name="Comma [0] 2 5 8 2 4" xfId="8137"/>
    <cellStyle name="Comma [0] 2 5 8 3" xfId="8138"/>
    <cellStyle name="Comma [0] 2 5 8 3 2" xfId="8139"/>
    <cellStyle name="Comma [0] 2 5 8 3 3" xfId="8140"/>
    <cellStyle name="Comma [0] 2 5 8 4" xfId="8141"/>
    <cellStyle name="Comma [0] 2 5 8 5" xfId="8142"/>
    <cellStyle name="Comma [0] 2 5 9" xfId="8143"/>
    <cellStyle name="Comma [0] 2 5 9 2" xfId="8144"/>
    <cellStyle name="Comma [0] 2 5 9 2 2" xfId="8145"/>
    <cellStyle name="Comma [0] 2 5 9 2 2 2" xfId="8146"/>
    <cellStyle name="Comma [0] 2 5 9 2 2 3" xfId="8147"/>
    <cellStyle name="Comma [0] 2 5 9 2 3" xfId="8148"/>
    <cellStyle name="Comma [0] 2 5 9 2 4" xfId="8149"/>
    <cellStyle name="Comma [0] 2 5 9 3" xfId="8150"/>
    <cellStyle name="Comma [0] 2 5 9 3 2" xfId="8151"/>
    <cellStyle name="Comma [0] 2 5 9 3 3" xfId="8152"/>
    <cellStyle name="Comma [0] 2 5 9 4" xfId="8153"/>
    <cellStyle name="Comma [0] 2 5 9 5" xfId="8154"/>
    <cellStyle name="Comma [0] 2 6" xfId="8155"/>
    <cellStyle name="Comma [0] 2 6 10" xfId="8156"/>
    <cellStyle name="Comma [0] 2 6 11" xfId="8157"/>
    <cellStyle name="Comma [0] 2 6 2" xfId="8158"/>
    <cellStyle name="Comma [0] 2 6 2 2" xfId="8159"/>
    <cellStyle name="Comma [0] 2 6 2 2 2" xfId="8160"/>
    <cellStyle name="Comma [0] 2 6 2 2 2 2" xfId="8161"/>
    <cellStyle name="Comma [0] 2 6 2 2 2 2 2" xfId="8162"/>
    <cellStyle name="Comma [0] 2 6 2 2 2 2 3" xfId="8163"/>
    <cellStyle name="Comma [0] 2 6 2 2 2 3" xfId="8164"/>
    <cellStyle name="Comma [0] 2 6 2 2 2 4" xfId="8165"/>
    <cellStyle name="Comma [0] 2 6 2 2 3" xfId="8166"/>
    <cellStyle name="Comma [0] 2 6 2 2 3 2" xfId="8167"/>
    <cellStyle name="Comma [0] 2 6 2 2 3 3" xfId="8168"/>
    <cellStyle name="Comma [0] 2 6 2 2 4" xfId="8169"/>
    <cellStyle name="Comma [0] 2 6 2 2 5" xfId="8170"/>
    <cellStyle name="Comma [0] 2 6 2 3" xfId="8171"/>
    <cellStyle name="Comma [0] 2 6 2 3 2" xfId="8172"/>
    <cellStyle name="Comma [0] 2 6 2 3 2 2" xfId="8173"/>
    <cellStyle name="Comma [0] 2 6 2 3 2 2 2" xfId="8174"/>
    <cellStyle name="Comma [0] 2 6 2 3 2 2 3" xfId="8175"/>
    <cellStyle name="Comma [0] 2 6 2 3 2 3" xfId="8176"/>
    <cellStyle name="Comma [0] 2 6 2 3 2 4" xfId="8177"/>
    <cellStyle name="Comma [0] 2 6 2 3 3" xfId="8178"/>
    <cellStyle name="Comma [0] 2 6 2 3 3 2" xfId="8179"/>
    <cellStyle name="Comma [0] 2 6 2 3 3 3" xfId="8180"/>
    <cellStyle name="Comma [0] 2 6 2 3 4" xfId="8181"/>
    <cellStyle name="Comma [0] 2 6 2 3 5" xfId="8182"/>
    <cellStyle name="Comma [0] 2 6 2 4" xfId="8183"/>
    <cellStyle name="Comma [0] 2 6 2 4 2" xfId="8184"/>
    <cellStyle name="Comma [0] 2 6 2 4 2 2" xfId="8185"/>
    <cellStyle name="Comma [0] 2 6 2 4 2 2 2" xfId="8186"/>
    <cellStyle name="Comma [0] 2 6 2 4 2 2 3" xfId="8187"/>
    <cellStyle name="Comma [0] 2 6 2 4 2 3" xfId="8188"/>
    <cellStyle name="Comma [0] 2 6 2 4 2 4" xfId="8189"/>
    <cellStyle name="Comma [0] 2 6 2 4 3" xfId="8190"/>
    <cellStyle name="Comma [0] 2 6 2 4 3 2" xfId="8191"/>
    <cellStyle name="Comma [0] 2 6 2 4 3 3" xfId="8192"/>
    <cellStyle name="Comma [0] 2 6 2 4 4" xfId="8193"/>
    <cellStyle name="Comma [0] 2 6 2 4 5" xfId="8194"/>
    <cellStyle name="Comma [0] 2 6 2 5" xfId="8195"/>
    <cellStyle name="Comma [0] 2 6 2 5 2" xfId="8196"/>
    <cellStyle name="Comma [0] 2 6 2 5 2 2" xfId="8197"/>
    <cellStyle name="Comma [0] 2 6 2 5 2 3" xfId="8198"/>
    <cellStyle name="Comma [0] 2 6 2 5 3" xfId="8199"/>
    <cellStyle name="Comma [0] 2 6 2 5 4" xfId="8200"/>
    <cellStyle name="Comma [0] 2 6 2 6" xfId="8201"/>
    <cellStyle name="Comma [0] 2 6 2 6 2" xfId="8202"/>
    <cellStyle name="Comma [0] 2 6 2 6 3" xfId="8203"/>
    <cellStyle name="Comma [0] 2 6 2 7" xfId="8204"/>
    <cellStyle name="Comma [0] 2 6 2 8" xfId="8205"/>
    <cellStyle name="Comma [0] 2 6 2 9" xfId="8206"/>
    <cellStyle name="Comma [0] 2 6 3" xfId="8207"/>
    <cellStyle name="Comma [0] 2 6 3 2" xfId="8208"/>
    <cellStyle name="Comma [0] 2 6 3 2 2" xfId="8209"/>
    <cellStyle name="Comma [0] 2 6 3 2 2 2" xfId="8210"/>
    <cellStyle name="Comma [0] 2 6 3 2 2 2 2" xfId="8211"/>
    <cellStyle name="Comma [0] 2 6 3 2 2 2 3" xfId="8212"/>
    <cellStyle name="Comma [0] 2 6 3 2 2 3" xfId="8213"/>
    <cellStyle name="Comma [0] 2 6 3 2 2 4" xfId="8214"/>
    <cellStyle name="Comma [0] 2 6 3 2 3" xfId="8215"/>
    <cellStyle name="Comma [0] 2 6 3 2 3 2" xfId="8216"/>
    <cellStyle name="Comma [0] 2 6 3 2 3 3" xfId="8217"/>
    <cellStyle name="Comma [0] 2 6 3 2 4" xfId="8218"/>
    <cellStyle name="Comma [0] 2 6 3 2 5" xfId="8219"/>
    <cellStyle name="Comma [0] 2 6 3 3" xfId="8220"/>
    <cellStyle name="Comma [0] 2 6 3 3 2" xfId="8221"/>
    <cellStyle name="Comma [0] 2 6 3 3 2 2" xfId="8222"/>
    <cellStyle name="Comma [0] 2 6 3 3 2 2 2" xfId="8223"/>
    <cellStyle name="Comma [0] 2 6 3 3 2 2 3" xfId="8224"/>
    <cellStyle name="Comma [0] 2 6 3 3 2 3" xfId="8225"/>
    <cellStyle name="Comma [0] 2 6 3 3 2 4" xfId="8226"/>
    <cellStyle name="Comma [0] 2 6 3 3 3" xfId="8227"/>
    <cellStyle name="Comma [0] 2 6 3 3 3 2" xfId="8228"/>
    <cellStyle name="Comma [0] 2 6 3 3 3 3" xfId="8229"/>
    <cellStyle name="Comma [0] 2 6 3 3 4" xfId="8230"/>
    <cellStyle name="Comma [0] 2 6 3 3 5" xfId="8231"/>
    <cellStyle name="Comma [0] 2 6 3 4" xfId="8232"/>
    <cellStyle name="Comma [0] 2 6 3 4 2" xfId="8233"/>
    <cellStyle name="Comma [0] 2 6 3 4 2 2" xfId="8234"/>
    <cellStyle name="Comma [0] 2 6 3 4 2 2 2" xfId="8235"/>
    <cellStyle name="Comma [0] 2 6 3 4 2 2 3" xfId="8236"/>
    <cellStyle name="Comma [0] 2 6 3 4 2 3" xfId="8237"/>
    <cellStyle name="Comma [0] 2 6 3 4 2 4" xfId="8238"/>
    <cellStyle name="Comma [0] 2 6 3 4 3" xfId="8239"/>
    <cellStyle name="Comma [0] 2 6 3 4 3 2" xfId="8240"/>
    <cellStyle name="Comma [0] 2 6 3 4 3 3" xfId="8241"/>
    <cellStyle name="Comma [0] 2 6 3 4 4" xfId="8242"/>
    <cellStyle name="Comma [0] 2 6 3 4 5" xfId="8243"/>
    <cellStyle name="Comma [0] 2 6 3 5" xfId="8244"/>
    <cellStyle name="Comma [0] 2 6 3 5 2" xfId="8245"/>
    <cellStyle name="Comma [0] 2 6 3 5 2 2" xfId="8246"/>
    <cellStyle name="Comma [0] 2 6 3 5 2 3" xfId="8247"/>
    <cellStyle name="Comma [0] 2 6 3 5 3" xfId="8248"/>
    <cellStyle name="Comma [0] 2 6 3 5 4" xfId="8249"/>
    <cellStyle name="Comma [0] 2 6 3 6" xfId="8250"/>
    <cellStyle name="Comma [0] 2 6 3 6 2" xfId="8251"/>
    <cellStyle name="Comma [0] 2 6 3 6 3" xfId="8252"/>
    <cellStyle name="Comma [0] 2 6 3 7" xfId="8253"/>
    <cellStyle name="Comma [0] 2 6 3 8" xfId="8254"/>
    <cellStyle name="Comma [0] 2 6 3 9" xfId="8255"/>
    <cellStyle name="Comma [0] 2 6 4" xfId="8256"/>
    <cellStyle name="Comma [0] 2 6 4 2" xfId="8257"/>
    <cellStyle name="Comma [0] 2 6 4 2 2" xfId="8258"/>
    <cellStyle name="Comma [0] 2 6 4 2 2 2" xfId="8259"/>
    <cellStyle name="Comma [0] 2 6 4 2 2 3" xfId="8260"/>
    <cellStyle name="Comma [0] 2 6 4 2 3" xfId="8261"/>
    <cellStyle name="Comma [0] 2 6 4 2 4" xfId="8262"/>
    <cellStyle name="Comma [0] 2 6 4 3" xfId="8263"/>
    <cellStyle name="Comma [0] 2 6 4 3 2" xfId="8264"/>
    <cellStyle name="Comma [0] 2 6 4 3 3" xfId="8265"/>
    <cellStyle name="Comma [0] 2 6 4 4" xfId="8266"/>
    <cellStyle name="Comma [0] 2 6 4 5" xfId="8267"/>
    <cellStyle name="Comma [0] 2 6 5" xfId="8268"/>
    <cellStyle name="Comma [0] 2 6 5 2" xfId="8269"/>
    <cellStyle name="Comma [0] 2 6 5 2 2" xfId="8270"/>
    <cellStyle name="Comma [0] 2 6 5 2 2 2" xfId="8271"/>
    <cellStyle name="Comma [0] 2 6 5 2 2 3" xfId="8272"/>
    <cellStyle name="Comma [0] 2 6 5 2 3" xfId="8273"/>
    <cellStyle name="Comma [0] 2 6 5 2 4" xfId="8274"/>
    <cellStyle name="Comma [0] 2 6 5 3" xfId="8275"/>
    <cellStyle name="Comma [0] 2 6 5 3 2" xfId="8276"/>
    <cellStyle name="Comma [0] 2 6 5 3 3" xfId="8277"/>
    <cellStyle name="Comma [0] 2 6 5 4" xfId="8278"/>
    <cellStyle name="Comma [0] 2 6 5 5" xfId="8279"/>
    <cellStyle name="Comma [0] 2 6 6" xfId="8280"/>
    <cellStyle name="Comma [0] 2 6 6 2" xfId="8281"/>
    <cellStyle name="Comma [0] 2 6 6 2 2" xfId="8282"/>
    <cellStyle name="Comma [0] 2 6 6 2 2 2" xfId="8283"/>
    <cellStyle name="Comma [0] 2 6 6 2 2 3" xfId="8284"/>
    <cellStyle name="Comma [0] 2 6 6 2 3" xfId="8285"/>
    <cellStyle name="Comma [0] 2 6 6 2 4" xfId="8286"/>
    <cellStyle name="Comma [0] 2 6 6 3" xfId="8287"/>
    <cellStyle name="Comma [0] 2 6 6 3 2" xfId="8288"/>
    <cellStyle name="Comma [0] 2 6 6 3 3" xfId="8289"/>
    <cellStyle name="Comma [0] 2 6 6 4" xfId="8290"/>
    <cellStyle name="Comma [0] 2 6 6 5" xfId="8291"/>
    <cellStyle name="Comma [0] 2 6 7" xfId="8292"/>
    <cellStyle name="Comma [0] 2 6 7 2" xfId="8293"/>
    <cellStyle name="Comma [0] 2 6 7 2 2" xfId="8294"/>
    <cellStyle name="Comma [0] 2 6 7 2 3" xfId="8295"/>
    <cellStyle name="Comma [0] 2 6 7 3" xfId="8296"/>
    <cellStyle name="Comma [0] 2 6 7 4" xfId="8297"/>
    <cellStyle name="Comma [0] 2 6 8" xfId="8298"/>
    <cellStyle name="Comma [0] 2 6 8 2" xfId="8299"/>
    <cellStyle name="Comma [0] 2 6 8 3" xfId="8300"/>
    <cellStyle name="Comma [0] 2 6 9" xfId="8301"/>
    <cellStyle name="Comma [0] 2 7" xfId="8302"/>
    <cellStyle name="Comma [0] 2 7 10" xfId="8303"/>
    <cellStyle name="Comma [0] 2 7 11" xfId="8304"/>
    <cellStyle name="Comma [0] 2 7 2" xfId="8305"/>
    <cellStyle name="Comma [0] 2 7 2 2" xfId="8306"/>
    <cellStyle name="Comma [0] 2 7 2 2 2" xfId="8307"/>
    <cellStyle name="Comma [0] 2 7 2 2 2 2" xfId="8308"/>
    <cellStyle name="Comma [0] 2 7 2 2 2 2 2" xfId="8309"/>
    <cellStyle name="Comma [0] 2 7 2 2 2 2 3" xfId="8310"/>
    <cellStyle name="Comma [0] 2 7 2 2 2 3" xfId="8311"/>
    <cellStyle name="Comma [0] 2 7 2 2 2 4" xfId="8312"/>
    <cellStyle name="Comma [0] 2 7 2 2 3" xfId="8313"/>
    <cellStyle name="Comma [0] 2 7 2 2 3 2" xfId="8314"/>
    <cellStyle name="Comma [0] 2 7 2 2 3 3" xfId="8315"/>
    <cellStyle name="Comma [0] 2 7 2 2 4" xfId="8316"/>
    <cellStyle name="Comma [0] 2 7 2 2 5" xfId="8317"/>
    <cellStyle name="Comma [0] 2 7 2 3" xfId="8318"/>
    <cellStyle name="Comma [0] 2 7 2 3 2" xfId="8319"/>
    <cellStyle name="Comma [0] 2 7 2 3 2 2" xfId="8320"/>
    <cellStyle name="Comma [0] 2 7 2 3 2 2 2" xfId="8321"/>
    <cellStyle name="Comma [0] 2 7 2 3 2 2 3" xfId="8322"/>
    <cellStyle name="Comma [0] 2 7 2 3 2 3" xfId="8323"/>
    <cellStyle name="Comma [0] 2 7 2 3 2 4" xfId="8324"/>
    <cellStyle name="Comma [0] 2 7 2 3 3" xfId="8325"/>
    <cellStyle name="Comma [0] 2 7 2 3 3 2" xfId="8326"/>
    <cellStyle name="Comma [0] 2 7 2 3 3 3" xfId="8327"/>
    <cellStyle name="Comma [0] 2 7 2 3 4" xfId="8328"/>
    <cellStyle name="Comma [0] 2 7 2 3 5" xfId="8329"/>
    <cellStyle name="Comma [0] 2 7 2 4" xfId="8330"/>
    <cellStyle name="Comma [0] 2 7 2 4 2" xfId="8331"/>
    <cellStyle name="Comma [0] 2 7 2 4 2 2" xfId="8332"/>
    <cellStyle name="Comma [0] 2 7 2 4 2 2 2" xfId="8333"/>
    <cellStyle name="Comma [0] 2 7 2 4 2 2 3" xfId="8334"/>
    <cellStyle name="Comma [0] 2 7 2 4 2 3" xfId="8335"/>
    <cellStyle name="Comma [0] 2 7 2 4 2 4" xfId="8336"/>
    <cellStyle name="Comma [0] 2 7 2 4 3" xfId="8337"/>
    <cellStyle name="Comma [0] 2 7 2 4 3 2" xfId="8338"/>
    <cellStyle name="Comma [0] 2 7 2 4 3 3" xfId="8339"/>
    <cellStyle name="Comma [0] 2 7 2 4 4" xfId="8340"/>
    <cellStyle name="Comma [0] 2 7 2 4 5" xfId="8341"/>
    <cellStyle name="Comma [0] 2 7 2 5" xfId="8342"/>
    <cellStyle name="Comma [0] 2 7 2 5 2" xfId="8343"/>
    <cellStyle name="Comma [0] 2 7 2 5 2 2" xfId="8344"/>
    <cellStyle name="Comma [0] 2 7 2 5 2 3" xfId="8345"/>
    <cellStyle name="Comma [0] 2 7 2 5 3" xfId="8346"/>
    <cellStyle name="Comma [0] 2 7 2 5 4" xfId="8347"/>
    <cellStyle name="Comma [0] 2 7 2 6" xfId="8348"/>
    <cellStyle name="Comma [0] 2 7 2 6 2" xfId="8349"/>
    <cellStyle name="Comma [0] 2 7 2 6 3" xfId="8350"/>
    <cellStyle name="Comma [0] 2 7 2 7" xfId="8351"/>
    <cellStyle name="Comma [0] 2 7 2 8" xfId="8352"/>
    <cellStyle name="Comma [0] 2 7 2 9" xfId="8353"/>
    <cellStyle name="Comma [0] 2 7 3" xfId="8354"/>
    <cellStyle name="Comma [0] 2 7 3 2" xfId="8355"/>
    <cellStyle name="Comma [0] 2 7 3 2 2" xfId="8356"/>
    <cellStyle name="Comma [0] 2 7 3 2 2 2" xfId="8357"/>
    <cellStyle name="Comma [0] 2 7 3 2 2 2 2" xfId="8358"/>
    <cellStyle name="Comma [0] 2 7 3 2 2 2 3" xfId="8359"/>
    <cellStyle name="Comma [0] 2 7 3 2 2 3" xfId="8360"/>
    <cellStyle name="Comma [0] 2 7 3 2 2 4" xfId="8361"/>
    <cellStyle name="Comma [0] 2 7 3 2 3" xfId="8362"/>
    <cellStyle name="Comma [0] 2 7 3 2 3 2" xfId="8363"/>
    <cellStyle name="Comma [0] 2 7 3 2 3 3" xfId="8364"/>
    <cellStyle name="Comma [0] 2 7 3 2 4" xfId="8365"/>
    <cellStyle name="Comma [0] 2 7 3 2 5" xfId="8366"/>
    <cellStyle name="Comma [0] 2 7 3 3" xfId="8367"/>
    <cellStyle name="Comma [0] 2 7 3 3 2" xfId="8368"/>
    <cellStyle name="Comma [0] 2 7 3 3 2 2" xfId="8369"/>
    <cellStyle name="Comma [0] 2 7 3 3 2 2 2" xfId="8370"/>
    <cellStyle name="Comma [0] 2 7 3 3 2 2 3" xfId="8371"/>
    <cellStyle name="Comma [0] 2 7 3 3 2 3" xfId="8372"/>
    <cellStyle name="Comma [0] 2 7 3 3 2 4" xfId="8373"/>
    <cellStyle name="Comma [0] 2 7 3 3 3" xfId="8374"/>
    <cellStyle name="Comma [0] 2 7 3 3 3 2" xfId="8375"/>
    <cellStyle name="Comma [0] 2 7 3 3 3 3" xfId="8376"/>
    <cellStyle name="Comma [0] 2 7 3 3 4" xfId="8377"/>
    <cellStyle name="Comma [0] 2 7 3 3 5" xfId="8378"/>
    <cellStyle name="Comma [0] 2 7 3 4" xfId="8379"/>
    <cellStyle name="Comma [0] 2 7 3 4 2" xfId="8380"/>
    <cellStyle name="Comma [0] 2 7 3 4 2 2" xfId="8381"/>
    <cellStyle name="Comma [0] 2 7 3 4 2 2 2" xfId="8382"/>
    <cellStyle name="Comma [0] 2 7 3 4 2 2 3" xfId="8383"/>
    <cellStyle name="Comma [0] 2 7 3 4 2 3" xfId="8384"/>
    <cellStyle name="Comma [0] 2 7 3 4 2 4" xfId="8385"/>
    <cellStyle name="Comma [0] 2 7 3 4 3" xfId="8386"/>
    <cellStyle name="Comma [0] 2 7 3 4 3 2" xfId="8387"/>
    <cellStyle name="Comma [0] 2 7 3 4 3 3" xfId="8388"/>
    <cellStyle name="Comma [0] 2 7 3 4 4" xfId="8389"/>
    <cellStyle name="Comma [0] 2 7 3 4 5" xfId="8390"/>
    <cellStyle name="Comma [0] 2 7 3 5" xfId="8391"/>
    <cellStyle name="Comma [0] 2 7 3 5 2" xfId="8392"/>
    <cellStyle name="Comma [0] 2 7 3 5 2 2" xfId="8393"/>
    <cellStyle name="Comma [0] 2 7 3 5 2 3" xfId="8394"/>
    <cellStyle name="Comma [0] 2 7 3 5 3" xfId="8395"/>
    <cellStyle name="Comma [0] 2 7 3 5 4" xfId="8396"/>
    <cellStyle name="Comma [0] 2 7 3 6" xfId="8397"/>
    <cellStyle name="Comma [0] 2 7 3 6 2" xfId="8398"/>
    <cellStyle name="Comma [0] 2 7 3 6 3" xfId="8399"/>
    <cellStyle name="Comma [0] 2 7 3 7" xfId="8400"/>
    <cellStyle name="Comma [0] 2 7 3 8" xfId="8401"/>
    <cellStyle name="Comma [0] 2 7 3 9" xfId="8402"/>
    <cellStyle name="Comma [0] 2 7 4" xfId="8403"/>
    <cellStyle name="Comma [0] 2 7 4 2" xfId="8404"/>
    <cellStyle name="Comma [0] 2 7 4 2 2" xfId="8405"/>
    <cellStyle name="Comma [0] 2 7 4 2 2 2" xfId="8406"/>
    <cellStyle name="Comma [0] 2 7 4 2 2 3" xfId="8407"/>
    <cellStyle name="Comma [0] 2 7 4 2 3" xfId="8408"/>
    <cellStyle name="Comma [0] 2 7 4 2 4" xfId="8409"/>
    <cellStyle name="Comma [0] 2 7 4 3" xfId="8410"/>
    <cellStyle name="Comma [0] 2 7 4 3 2" xfId="8411"/>
    <cellStyle name="Comma [0] 2 7 4 3 3" xfId="8412"/>
    <cellStyle name="Comma [0] 2 7 4 4" xfId="8413"/>
    <cellStyle name="Comma [0] 2 7 4 5" xfId="8414"/>
    <cellStyle name="Comma [0] 2 7 5" xfId="8415"/>
    <cellStyle name="Comma [0] 2 7 5 2" xfId="8416"/>
    <cellStyle name="Comma [0] 2 7 5 2 2" xfId="8417"/>
    <cellStyle name="Comma [0] 2 7 5 2 2 2" xfId="8418"/>
    <cellStyle name="Comma [0] 2 7 5 2 2 3" xfId="8419"/>
    <cellStyle name="Comma [0] 2 7 5 2 3" xfId="8420"/>
    <cellStyle name="Comma [0] 2 7 5 2 4" xfId="8421"/>
    <cellStyle name="Comma [0] 2 7 5 3" xfId="8422"/>
    <cellStyle name="Comma [0] 2 7 5 3 2" xfId="8423"/>
    <cellStyle name="Comma [0] 2 7 5 3 3" xfId="8424"/>
    <cellStyle name="Comma [0] 2 7 5 4" xfId="8425"/>
    <cellStyle name="Comma [0] 2 7 5 5" xfId="8426"/>
    <cellStyle name="Comma [0] 2 7 6" xfId="8427"/>
    <cellStyle name="Comma [0] 2 7 6 2" xfId="8428"/>
    <cellStyle name="Comma [0] 2 7 6 2 2" xfId="8429"/>
    <cellStyle name="Comma [0] 2 7 6 2 2 2" xfId="8430"/>
    <cellStyle name="Comma [0] 2 7 6 2 2 3" xfId="8431"/>
    <cellStyle name="Comma [0] 2 7 6 2 3" xfId="8432"/>
    <cellStyle name="Comma [0] 2 7 6 2 4" xfId="8433"/>
    <cellStyle name="Comma [0] 2 7 6 3" xfId="8434"/>
    <cellStyle name="Comma [0] 2 7 6 3 2" xfId="8435"/>
    <cellStyle name="Comma [0] 2 7 6 3 3" xfId="8436"/>
    <cellStyle name="Comma [0] 2 7 6 4" xfId="8437"/>
    <cellStyle name="Comma [0] 2 7 6 5" xfId="8438"/>
    <cellStyle name="Comma [0] 2 7 7" xfId="8439"/>
    <cellStyle name="Comma [0] 2 7 7 2" xfId="8440"/>
    <cellStyle name="Comma [0] 2 7 7 2 2" xfId="8441"/>
    <cellStyle name="Comma [0] 2 7 7 2 3" xfId="8442"/>
    <cellStyle name="Comma [0] 2 7 7 3" xfId="8443"/>
    <cellStyle name="Comma [0] 2 7 7 4" xfId="8444"/>
    <cellStyle name="Comma [0] 2 7 8" xfId="8445"/>
    <cellStyle name="Comma [0] 2 7 8 2" xfId="8446"/>
    <cellStyle name="Comma [0] 2 7 8 3" xfId="8447"/>
    <cellStyle name="Comma [0] 2 7 9" xfId="8448"/>
    <cellStyle name="Comma [0] 2 8" xfId="8449"/>
    <cellStyle name="Comma [0] 2 8 2" xfId="8450"/>
    <cellStyle name="Comma [0] 2 9" xfId="8451"/>
    <cellStyle name="Comma [0] 3" xfId="8452"/>
    <cellStyle name="Comma [0] 3 2" xfId="8453"/>
    <cellStyle name="Comma [0] 3 2 2" xfId="8454"/>
    <cellStyle name="Comma [0] 3 3" xfId="8455"/>
    <cellStyle name="Comma [0] 3 4" xfId="8456"/>
    <cellStyle name="Comma [0] 3 5" xfId="8457"/>
    <cellStyle name="Comma [0] 4" xfId="8458"/>
    <cellStyle name="Comma [0] 4 2" xfId="8459"/>
    <cellStyle name="Comma [0] 4 2 2" xfId="8460"/>
    <cellStyle name="Comma [0] 4 3" xfId="8461"/>
    <cellStyle name="Comma [0] 4 3 2" xfId="8462"/>
    <cellStyle name="Comma [0] 4 4" xfId="8463"/>
    <cellStyle name="Comma [0] 4 4 2" xfId="8464"/>
    <cellStyle name="Comma [0] 4 5" xfId="8465"/>
    <cellStyle name="Comma [0] 4 5 2" xfId="8466"/>
    <cellStyle name="Comma [0] 4 6" xfId="8467"/>
    <cellStyle name="Comma [0] 4 7" xfId="8468"/>
    <cellStyle name="Comma [0] 5" xfId="8469"/>
    <cellStyle name="Comma [0] 5 2" xfId="8470"/>
    <cellStyle name="Comma [0] 5 2 2" xfId="8471"/>
    <cellStyle name="Comma [0] 5 3" xfId="8472"/>
    <cellStyle name="Comma [0] 5 3 2" xfId="8473"/>
    <cellStyle name="Comma [0] 5 4" xfId="8474"/>
    <cellStyle name="Comma [0] 5 4 2" xfId="8475"/>
    <cellStyle name="Comma [0] 5 5" xfId="8476"/>
    <cellStyle name="Comma [0] 5 6" xfId="8477"/>
    <cellStyle name="Comma [0] 6" xfId="8478"/>
    <cellStyle name="Comma [0] 6 2" xfId="8479"/>
    <cellStyle name="Comma [0] 7" xfId="8480"/>
    <cellStyle name="Comma [0] 7 2" xfId="8481"/>
    <cellStyle name="Comma [0] 7 2 2" xfId="8482"/>
    <cellStyle name="Comma [0] 7 3" xfId="8483"/>
    <cellStyle name="Comma [0] 8" xfId="8484"/>
    <cellStyle name="Comma [0] 8 2" xfId="8485"/>
    <cellStyle name="Comma [0] 8 3" xfId="8486"/>
    <cellStyle name="Comma [0] 9" xfId="8487"/>
    <cellStyle name="Comma 10" xfId="8488"/>
    <cellStyle name="Comma 10 2" xfId="8489"/>
    <cellStyle name="Comma 10 2 2" xfId="8490"/>
    <cellStyle name="Comma 10 2 2 2" xfId="8491"/>
    <cellStyle name="Comma 10 2 2 3" xfId="8492"/>
    <cellStyle name="Comma 10 2 3" xfId="8493"/>
    <cellStyle name="Comma 10 2 3 2" xfId="8494"/>
    <cellStyle name="Comma 10 2 4" xfId="8495"/>
    <cellStyle name="Comma 10 3" xfId="8496"/>
    <cellStyle name="Comma 10 3 2" xfId="8497"/>
    <cellStyle name="Comma 10 3 3" xfId="8498"/>
    <cellStyle name="Comma 10 4" xfId="8499"/>
    <cellStyle name="Comma 10 4 2" xfId="8500"/>
    <cellStyle name="Comma 10 4 3" xfId="8501"/>
    <cellStyle name="Comma 10 5" xfId="8502"/>
    <cellStyle name="Comma 10 5 2" xfId="8503"/>
    <cellStyle name="Comma 10 6" xfId="8504"/>
    <cellStyle name="Comma 10 7" xfId="8505"/>
    <cellStyle name="Comma 100" xfId="8506"/>
    <cellStyle name="Comma 100 2" xfId="8507"/>
    <cellStyle name="Comma 100 2 2" xfId="8508"/>
    <cellStyle name="Comma 100 3" xfId="8509"/>
    <cellStyle name="Comma 100 4" xfId="8510"/>
    <cellStyle name="Comma 101" xfId="8511"/>
    <cellStyle name="Comma 101 2" xfId="8512"/>
    <cellStyle name="Comma 101 2 2" xfId="8513"/>
    <cellStyle name="Comma 101 3" xfId="8514"/>
    <cellStyle name="Comma 102" xfId="8515"/>
    <cellStyle name="Comma 102 2" xfId="8516"/>
    <cellStyle name="Comma 102 2 2" xfId="8517"/>
    <cellStyle name="Comma 102 3" xfId="8518"/>
    <cellStyle name="Comma 102 4" xfId="8519"/>
    <cellStyle name="Comma 103" xfId="8520"/>
    <cellStyle name="Comma 103 2" xfId="8521"/>
    <cellStyle name="Comma 103 2 2" xfId="8522"/>
    <cellStyle name="Comma 103 3" xfId="8523"/>
    <cellStyle name="Comma 103 4" xfId="8524"/>
    <cellStyle name="Comma 104" xfId="8525"/>
    <cellStyle name="Comma 104 2" xfId="8526"/>
    <cellStyle name="Comma 104 3" xfId="8527"/>
    <cellStyle name="Comma 105" xfId="8528"/>
    <cellStyle name="Comma 105 2" xfId="8529"/>
    <cellStyle name="Comma 105 3" xfId="8530"/>
    <cellStyle name="Comma 106" xfId="8531"/>
    <cellStyle name="Comma 106 2" xfId="8532"/>
    <cellStyle name="Comma 106 3" xfId="8533"/>
    <cellStyle name="Comma 107" xfId="8534"/>
    <cellStyle name="Comma 107 2" xfId="8535"/>
    <cellStyle name="Comma 107 3" xfId="8536"/>
    <cellStyle name="Comma 108" xfId="8537"/>
    <cellStyle name="Comma 108 2" xfId="8538"/>
    <cellStyle name="Comma 108 2 2" xfId="8539"/>
    <cellStyle name="Comma 108 3" xfId="8540"/>
    <cellStyle name="Comma 109" xfId="8541"/>
    <cellStyle name="Comma 109 2" xfId="8542"/>
    <cellStyle name="Comma 109 2 2" xfId="8543"/>
    <cellStyle name="Comma 109 3" xfId="8544"/>
    <cellStyle name="Comma 11" xfId="8545"/>
    <cellStyle name="Comma 11 2" xfId="8546"/>
    <cellStyle name="Comma 11 2 2" xfId="8547"/>
    <cellStyle name="Comma 11 2 2 2" xfId="8548"/>
    <cellStyle name="Comma 11 2 2 3" xfId="8549"/>
    <cellStyle name="Comma 11 2 3" xfId="8550"/>
    <cellStyle name="Comma 11 3" xfId="8551"/>
    <cellStyle name="Comma 11 3 2" xfId="8552"/>
    <cellStyle name="Comma 11 3 3" xfId="8553"/>
    <cellStyle name="Comma 11 4" xfId="8554"/>
    <cellStyle name="Comma 11 4 2" xfId="8555"/>
    <cellStyle name="Comma 11 4 3" xfId="8556"/>
    <cellStyle name="Comma 11 5" xfId="8557"/>
    <cellStyle name="Comma 11 5 2" xfId="8558"/>
    <cellStyle name="Comma 11 6" xfId="8559"/>
    <cellStyle name="Comma 110" xfId="8560"/>
    <cellStyle name="Comma 110 2" xfId="8561"/>
    <cellStyle name="Comma 110 2 2" xfId="8562"/>
    <cellStyle name="Comma 110 3" xfId="8563"/>
    <cellStyle name="Comma 111" xfId="8564"/>
    <cellStyle name="Comma 111 2" xfId="8565"/>
    <cellStyle name="Comma 111 2 2" xfId="8566"/>
    <cellStyle name="Comma 111 3" xfId="8567"/>
    <cellStyle name="Comma 112" xfId="8568"/>
    <cellStyle name="Comma 112 2" xfId="8569"/>
    <cellStyle name="Comma 112 2 2" xfId="8570"/>
    <cellStyle name="Comma 112 3" xfId="8571"/>
    <cellStyle name="Comma 113" xfId="8572"/>
    <cellStyle name="Comma 113 2" xfId="8573"/>
    <cellStyle name="Comma 113 2 2" xfId="8574"/>
    <cellStyle name="Comma 113 3" xfId="8575"/>
    <cellStyle name="Comma 114" xfId="8576"/>
    <cellStyle name="Comma 114 2" xfId="8577"/>
    <cellStyle name="Comma 114 2 2" xfId="8578"/>
    <cellStyle name="Comma 114 3" xfId="8579"/>
    <cellStyle name="Comma 115" xfId="8580"/>
    <cellStyle name="Comma 115 2" xfId="8581"/>
    <cellStyle name="Comma 115 2 2" xfId="8582"/>
    <cellStyle name="Comma 115 3" xfId="8583"/>
    <cellStyle name="Comma 116" xfId="8584"/>
    <cellStyle name="Comma 116 2" xfId="8585"/>
    <cellStyle name="Comma 116 2 2" xfId="8586"/>
    <cellStyle name="Comma 116 3" xfId="8587"/>
    <cellStyle name="Comma 117" xfId="8588"/>
    <cellStyle name="Comma 117 2" xfId="8589"/>
    <cellStyle name="Comma 117 2 2" xfId="8590"/>
    <cellStyle name="Comma 117 3" xfId="8591"/>
    <cellStyle name="Comma 118" xfId="8592"/>
    <cellStyle name="Comma 118 2" xfId="8593"/>
    <cellStyle name="Comma 118 2 2" xfId="8594"/>
    <cellStyle name="Comma 118 3" xfId="8595"/>
    <cellStyle name="Comma 119" xfId="8596"/>
    <cellStyle name="Comma 119 2" xfId="8597"/>
    <cellStyle name="Comma 119 2 2" xfId="8598"/>
    <cellStyle name="Comma 119 3" xfId="8599"/>
    <cellStyle name="Comma 12" xfId="8600"/>
    <cellStyle name="Comma 12 10" xfId="8601"/>
    <cellStyle name="Comma 12 10 2" xfId="8602"/>
    <cellStyle name="Comma 12 11" xfId="8603"/>
    <cellStyle name="Comma 12 12" xfId="8604"/>
    <cellStyle name="Comma 12 13" xfId="8605"/>
    <cellStyle name="Comma 12 2" xfId="8606"/>
    <cellStyle name="Comma 12 2 2" xfId="8607"/>
    <cellStyle name="Comma 12 2 2 2" xfId="8608"/>
    <cellStyle name="Comma 12 2 2 3" xfId="8609"/>
    <cellStyle name="Comma 12 2 3" xfId="8610"/>
    <cellStyle name="Comma 12 2 4" xfId="8611"/>
    <cellStyle name="Comma 12 3" xfId="8612"/>
    <cellStyle name="Comma 12 3 2" xfId="8613"/>
    <cellStyle name="Comma 12 3 2 2" xfId="8614"/>
    <cellStyle name="Comma 12 3 2 2 2" xfId="8615"/>
    <cellStyle name="Comma 12 3 2 2 2 2" xfId="8616"/>
    <cellStyle name="Comma 12 3 2 2 2 2 2" xfId="8617"/>
    <cellStyle name="Comma 12 3 2 2 2 2 3" xfId="8618"/>
    <cellStyle name="Comma 12 3 2 2 2 3" xfId="8619"/>
    <cellStyle name="Comma 12 3 2 2 2 4" xfId="8620"/>
    <cellStyle name="Comma 12 3 2 2 3" xfId="8621"/>
    <cellStyle name="Comma 12 3 2 2 3 2" xfId="8622"/>
    <cellStyle name="Comma 12 3 2 2 3 3" xfId="8623"/>
    <cellStyle name="Comma 12 3 2 2 4" xfId="8624"/>
    <cellStyle name="Comma 12 3 2 2 5" xfId="8625"/>
    <cellStyle name="Comma 12 3 2 3" xfId="8626"/>
    <cellStyle name="Comma 12 3 2 3 2" xfId="8627"/>
    <cellStyle name="Comma 12 3 2 3 2 2" xfId="8628"/>
    <cellStyle name="Comma 12 3 2 3 2 2 2" xfId="8629"/>
    <cellStyle name="Comma 12 3 2 3 2 2 3" xfId="8630"/>
    <cellStyle name="Comma 12 3 2 3 2 3" xfId="8631"/>
    <cellStyle name="Comma 12 3 2 3 2 4" xfId="8632"/>
    <cellStyle name="Comma 12 3 2 3 3" xfId="8633"/>
    <cellStyle name="Comma 12 3 2 3 3 2" xfId="8634"/>
    <cellStyle name="Comma 12 3 2 3 3 3" xfId="8635"/>
    <cellStyle name="Comma 12 3 2 3 4" xfId="8636"/>
    <cellStyle name="Comma 12 3 2 3 5" xfId="8637"/>
    <cellStyle name="Comma 12 3 2 4" xfId="8638"/>
    <cellStyle name="Comma 12 3 2 4 2" xfId="8639"/>
    <cellStyle name="Comma 12 3 2 4 2 2" xfId="8640"/>
    <cellStyle name="Comma 12 3 2 4 2 2 2" xfId="8641"/>
    <cellStyle name="Comma 12 3 2 4 2 2 3" xfId="8642"/>
    <cellStyle name="Comma 12 3 2 4 2 3" xfId="8643"/>
    <cellStyle name="Comma 12 3 2 4 2 4" xfId="8644"/>
    <cellStyle name="Comma 12 3 2 4 3" xfId="8645"/>
    <cellStyle name="Comma 12 3 2 4 3 2" xfId="8646"/>
    <cellStyle name="Comma 12 3 2 4 3 3" xfId="8647"/>
    <cellStyle name="Comma 12 3 2 4 4" xfId="8648"/>
    <cellStyle name="Comma 12 3 2 4 5" xfId="8649"/>
    <cellStyle name="Comma 12 3 2 5" xfId="8650"/>
    <cellStyle name="Comma 12 3 2 5 2" xfId="8651"/>
    <cellStyle name="Comma 12 3 2 5 2 2" xfId="8652"/>
    <cellStyle name="Comma 12 3 2 5 2 3" xfId="8653"/>
    <cellStyle name="Comma 12 3 2 5 3" xfId="8654"/>
    <cellStyle name="Comma 12 3 2 5 4" xfId="8655"/>
    <cellStyle name="Comma 12 3 2 6" xfId="8656"/>
    <cellStyle name="Comma 12 3 2 6 2" xfId="8657"/>
    <cellStyle name="Comma 12 3 2 6 3" xfId="8658"/>
    <cellStyle name="Comma 12 3 2 7" xfId="8659"/>
    <cellStyle name="Comma 12 3 2 8" xfId="8660"/>
    <cellStyle name="Comma 12 3 2 9" xfId="8661"/>
    <cellStyle name="Comma 12 3 3" xfId="8662"/>
    <cellStyle name="Comma 12 3 3 2" xfId="8663"/>
    <cellStyle name="Comma 12 3 3 2 2" xfId="8664"/>
    <cellStyle name="Comma 12 3 3 2 2 2" xfId="8665"/>
    <cellStyle name="Comma 12 3 3 2 2 3" xfId="8666"/>
    <cellStyle name="Comma 12 3 3 2 3" xfId="8667"/>
    <cellStyle name="Comma 12 3 3 2 4" xfId="8668"/>
    <cellStyle name="Comma 12 3 3 3" xfId="8669"/>
    <cellStyle name="Comma 12 3 3 3 2" xfId="8670"/>
    <cellStyle name="Comma 12 3 3 3 3" xfId="8671"/>
    <cellStyle name="Comma 12 3 3 4" xfId="8672"/>
    <cellStyle name="Comma 12 3 3 5" xfId="8673"/>
    <cellStyle name="Comma 12 3 4" xfId="8674"/>
    <cellStyle name="Comma 12 3 4 2" xfId="8675"/>
    <cellStyle name="Comma 12 3 4 2 2" xfId="8676"/>
    <cellStyle name="Comma 12 3 4 2 2 2" xfId="8677"/>
    <cellStyle name="Comma 12 3 4 2 2 3" xfId="8678"/>
    <cellStyle name="Comma 12 3 4 2 3" xfId="8679"/>
    <cellStyle name="Comma 12 3 4 2 4" xfId="8680"/>
    <cellStyle name="Comma 12 3 4 3" xfId="8681"/>
    <cellStyle name="Comma 12 3 4 3 2" xfId="8682"/>
    <cellStyle name="Comma 12 3 4 3 3" xfId="8683"/>
    <cellStyle name="Comma 12 3 4 4" xfId="8684"/>
    <cellStyle name="Comma 12 3 4 5" xfId="8685"/>
    <cellStyle name="Comma 12 3 5" xfId="8686"/>
    <cellStyle name="Comma 12 3 5 2" xfId="8687"/>
    <cellStyle name="Comma 12 3 5 2 2" xfId="8688"/>
    <cellStyle name="Comma 12 3 5 2 2 2" xfId="8689"/>
    <cellStyle name="Comma 12 3 5 2 2 3" xfId="8690"/>
    <cellStyle name="Comma 12 3 5 2 3" xfId="8691"/>
    <cellStyle name="Comma 12 3 5 2 4" xfId="8692"/>
    <cellStyle name="Comma 12 3 5 3" xfId="8693"/>
    <cellStyle name="Comma 12 3 5 3 2" xfId="8694"/>
    <cellStyle name="Comma 12 3 5 3 3" xfId="8695"/>
    <cellStyle name="Comma 12 3 5 4" xfId="8696"/>
    <cellStyle name="Comma 12 3 5 5" xfId="8697"/>
    <cellStyle name="Comma 12 3 6" xfId="8698"/>
    <cellStyle name="Comma 12 3 6 2" xfId="8699"/>
    <cellStyle name="Comma 12 3 6 2 2" xfId="8700"/>
    <cellStyle name="Comma 12 3 6 2 2 2" xfId="8701"/>
    <cellStyle name="Comma 12 3 6 2 2 3" xfId="8702"/>
    <cellStyle name="Comma 12 3 6 2 3" xfId="8703"/>
    <cellStyle name="Comma 12 3 6 2 4" xfId="8704"/>
    <cellStyle name="Comma 12 3 6 3" xfId="8705"/>
    <cellStyle name="Comma 12 3 6 3 2" xfId="8706"/>
    <cellStyle name="Comma 12 3 6 3 3" xfId="8707"/>
    <cellStyle name="Comma 12 3 6 4" xfId="8708"/>
    <cellStyle name="Comma 12 3 6 5" xfId="8709"/>
    <cellStyle name="Comma 12 3 7" xfId="8710"/>
    <cellStyle name="Comma 12 3 7 2" xfId="8711"/>
    <cellStyle name="Comma 12 3 7 2 2" xfId="8712"/>
    <cellStyle name="Comma 12 3 7 2 3" xfId="8713"/>
    <cellStyle name="Comma 12 3 7 3" xfId="8714"/>
    <cellStyle name="Comma 12 3 7 4" xfId="8715"/>
    <cellStyle name="Comma 12 3 8" xfId="8716"/>
    <cellStyle name="Comma 12 3 9" xfId="8717"/>
    <cellStyle name="Comma 12 4" xfId="8718"/>
    <cellStyle name="Comma 12 4 2" xfId="8719"/>
    <cellStyle name="Comma 12 4 2 2" xfId="8720"/>
    <cellStyle name="Comma 12 4 2 2 2" xfId="8721"/>
    <cellStyle name="Comma 12 4 2 2 2 2" xfId="8722"/>
    <cellStyle name="Comma 12 4 2 2 2 3" xfId="8723"/>
    <cellStyle name="Comma 12 4 2 2 3" xfId="8724"/>
    <cellStyle name="Comma 12 4 2 2 4" xfId="8725"/>
    <cellStyle name="Comma 12 4 2 3" xfId="8726"/>
    <cellStyle name="Comma 12 4 2 3 2" xfId="8727"/>
    <cellStyle name="Comma 12 4 2 3 3" xfId="8728"/>
    <cellStyle name="Comma 12 4 2 4" xfId="8729"/>
    <cellStyle name="Comma 12 4 2 5" xfId="8730"/>
    <cellStyle name="Comma 12 4 3" xfId="8731"/>
    <cellStyle name="Comma 12 4 3 2" xfId="8732"/>
    <cellStyle name="Comma 12 4 3 2 2" xfId="8733"/>
    <cellStyle name="Comma 12 4 3 2 2 2" xfId="8734"/>
    <cellStyle name="Comma 12 4 3 2 2 3" xfId="8735"/>
    <cellStyle name="Comma 12 4 3 2 3" xfId="8736"/>
    <cellStyle name="Comma 12 4 3 2 4" xfId="8737"/>
    <cellStyle name="Comma 12 4 3 3" xfId="8738"/>
    <cellStyle name="Comma 12 4 3 3 2" xfId="8739"/>
    <cellStyle name="Comma 12 4 3 3 3" xfId="8740"/>
    <cellStyle name="Comma 12 4 3 4" xfId="8741"/>
    <cellStyle name="Comma 12 4 3 5" xfId="8742"/>
    <cellStyle name="Comma 12 4 4" xfId="8743"/>
    <cellStyle name="Comma 12 4 4 2" xfId="8744"/>
    <cellStyle name="Comma 12 4 4 2 2" xfId="8745"/>
    <cellStyle name="Comma 12 4 4 2 2 2" xfId="8746"/>
    <cellStyle name="Comma 12 4 4 2 2 3" xfId="8747"/>
    <cellStyle name="Comma 12 4 4 2 3" xfId="8748"/>
    <cellStyle name="Comma 12 4 4 2 4" xfId="8749"/>
    <cellStyle name="Comma 12 4 4 3" xfId="8750"/>
    <cellStyle name="Comma 12 4 4 3 2" xfId="8751"/>
    <cellStyle name="Comma 12 4 4 3 3" xfId="8752"/>
    <cellStyle name="Comma 12 4 4 4" xfId="8753"/>
    <cellStyle name="Comma 12 4 4 5" xfId="8754"/>
    <cellStyle name="Comma 12 4 5" xfId="8755"/>
    <cellStyle name="Comma 12 4 5 2" xfId="8756"/>
    <cellStyle name="Comma 12 4 5 2 2" xfId="8757"/>
    <cellStyle name="Comma 12 4 5 2 2 2" xfId="8758"/>
    <cellStyle name="Comma 12 4 5 2 2 3" xfId="8759"/>
    <cellStyle name="Comma 12 4 5 2 3" xfId="8760"/>
    <cellStyle name="Comma 12 4 5 2 4" xfId="8761"/>
    <cellStyle name="Comma 12 4 5 3" xfId="8762"/>
    <cellStyle name="Comma 12 4 5 3 2" xfId="8763"/>
    <cellStyle name="Comma 12 4 5 3 3" xfId="8764"/>
    <cellStyle name="Comma 12 4 5 4" xfId="8765"/>
    <cellStyle name="Comma 12 4 5 5" xfId="8766"/>
    <cellStyle name="Comma 12 4 6" xfId="8767"/>
    <cellStyle name="Comma 12 4 6 2" xfId="8768"/>
    <cellStyle name="Comma 12 4 6 2 2" xfId="8769"/>
    <cellStyle name="Comma 12 4 6 2 3" xfId="8770"/>
    <cellStyle name="Comma 12 4 6 3" xfId="8771"/>
    <cellStyle name="Comma 12 4 6 4" xfId="8772"/>
    <cellStyle name="Comma 12 4 7" xfId="8773"/>
    <cellStyle name="Comma 12 5" xfId="8774"/>
    <cellStyle name="Comma 12 5 2" xfId="8775"/>
    <cellStyle name="Comma 12 5 2 2" xfId="8776"/>
    <cellStyle name="Comma 12 5 2 2 2" xfId="8777"/>
    <cellStyle name="Comma 12 5 2 2 2 2" xfId="8778"/>
    <cellStyle name="Comma 12 5 2 2 2 3" xfId="8779"/>
    <cellStyle name="Comma 12 5 2 2 3" xfId="8780"/>
    <cellStyle name="Comma 12 5 2 2 4" xfId="8781"/>
    <cellStyle name="Comma 12 5 2 3" xfId="8782"/>
    <cellStyle name="Comma 12 5 2 3 2" xfId="8783"/>
    <cellStyle name="Comma 12 5 2 3 3" xfId="8784"/>
    <cellStyle name="Comma 12 5 2 4" xfId="8785"/>
    <cellStyle name="Comma 12 5 2 5" xfId="8786"/>
    <cellStyle name="Comma 12 5 3" xfId="8787"/>
    <cellStyle name="Comma 12 5 3 2" xfId="8788"/>
    <cellStyle name="Comma 12 5 3 2 2" xfId="8789"/>
    <cellStyle name="Comma 12 5 3 2 2 2" xfId="8790"/>
    <cellStyle name="Comma 12 5 3 2 2 3" xfId="8791"/>
    <cellStyle name="Comma 12 5 3 2 3" xfId="8792"/>
    <cellStyle name="Comma 12 5 3 2 4" xfId="8793"/>
    <cellStyle name="Comma 12 5 3 3" xfId="8794"/>
    <cellStyle name="Comma 12 5 3 3 2" xfId="8795"/>
    <cellStyle name="Comma 12 5 3 3 3" xfId="8796"/>
    <cellStyle name="Comma 12 5 3 4" xfId="8797"/>
    <cellStyle name="Comma 12 5 3 5" xfId="8798"/>
    <cellStyle name="Comma 12 5 4" xfId="8799"/>
    <cellStyle name="Comma 12 5 4 2" xfId="8800"/>
    <cellStyle name="Comma 12 5 4 2 2" xfId="8801"/>
    <cellStyle name="Comma 12 5 4 2 2 2" xfId="8802"/>
    <cellStyle name="Comma 12 5 4 2 2 3" xfId="8803"/>
    <cellStyle name="Comma 12 5 4 2 3" xfId="8804"/>
    <cellStyle name="Comma 12 5 4 2 4" xfId="8805"/>
    <cellStyle name="Comma 12 5 4 3" xfId="8806"/>
    <cellStyle name="Comma 12 5 4 3 2" xfId="8807"/>
    <cellStyle name="Comma 12 5 4 3 3" xfId="8808"/>
    <cellStyle name="Comma 12 5 4 4" xfId="8809"/>
    <cellStyle name="Comma 12 5 4 5" xfId="8810"/>
    <cellStyle name="Comma 12 5 5" xfId="8811"/>
    <cellStyle name="Comma 12 5 5 2" xfId="8812"/>
    <cellStyle name="Comma 12 5 5 2 2" xfId="8813"/>
    <cellStyle name="Comma 12 5 5 2 3" xfId="8814"/>
    <cellStyle name="Comma 12 5 5 3" xfId="8815"/>
    <cellStyle name="Comma 12 5 5 4" xfId="8816"/>
    <cellStyle name="Comma 12 5 6" xfId="8817"/>
    <cellStyle name="Comma 12 5 6 2" xfId="8818"/>
    <cellStyle name="Comma 12 5 6 3" xfId="8819"/>
    <cellStyle name="Comma 12 5 7" xfId="8820"/>
    <cellStyle name="Comma 12 5 8" xfId="8821"/>
    <cellStyle name="Comma 12 5 9" xfId="8822"/>
    <cellStyle name="Comma 12 6" xfId="8823"/>
    <cellStyle name="Comma 12 6 2" xfId="8824"/>
    <cellStyle name="Comma 12 6 3" xfId="8825"/>
    <cellStyle name="Comma 12 7" xfId="8826"/>
    <cellStyle name="Comma 12 7 2" xfId="8827"/>
    <cellStyle name="Comma 12 8" xfId="8828"/>
    <cellStyle name="Comma 12 8 2" xfId="8829"/>
    <cellStyle name="Comma 12 9" xfId="8830"/>
    <cellStyle name="Comma 12 9 2" xfId="8831"/>
    <cellStyle name="Comma 12 9 2 2" xfId="8832"/>
    <cellStyle name="Comma 12 9 3" xfId="8833"/>
    <cellStyle name="Comma 120" xfId="8834"/>
    <cellStyle name="Comma 120 2" xfId="8835"/>
    <cellStyle name="Comma 120 2 2" xfId="8836"/>
    <cellStyle name="Comma 120 3" xfId="8837"/>
    <cellStyle name="Comma 121" xfId="8838"/>
    <cellStyle name="Comma 121 2" xfId="8839"/>
    <cellStyle name="Comma 121 2 2" xfId="8840"/>
    <cellStyle name="Comma 121 2 2 2" xfId="8841"/>
    <cellStyle name="Comma 121 2 2 3" xfId="8842"/>
    <cellStyle name="Comma 121 2 3" xfId="8843"/>
    <cellStyle name="Comma 121 2 4" xfId="8844"/>
    <cellStyle name="Comma 121 3" xfId="8845"/>
    <cellStyle name="Comma 121 3 2" xfId="8846"/>
    <cellStyle name="Comma 121 3 3" xfId="8847"/>
    <cellStyle name="Comma 121 4" xfId="8848"/>
    <cellStyle name="Comma 121 5" xfId="8849"/>
    <cellStyle name="Comma 122" xfId="8850"/>
    <cellStyle name="Comma 122 2" xfId="8851"/>
    <cellStyle name="Comma 122 2 2" xfId="8852"/>
    <cellStyle name="Comma 122 2 2 2" xfId="8853"/>
    <cellStyle name="Comma 122 2 2 3" xfId="8854"/>
    <cellStyle name="Comma 122 2 3" xfId="8855"/>
    <cellStyle name="Comma 122 2 4" xfId="8856"/>
    <cellStyle name="Comma 122 3" xfId="8857"/>
    <cellStyle name="Comma 122 3 2" xfId="8858"/>
    <cellStyle name="Comma 122 3 3" xfId="8859"/>
    <cellStyle name="Comma 122 4" xfId="8860"/>
    <cellStyle name="Comma 122 5" xfId="8861"/>
    <cellStyle name="Comma 123" xfId="8862"/>
    <cellStyle name="Comma 123 2" xfId="8863"/>
    <cellStyle name="Comma 123 2 2" xfId="8864"/>
    <cellStyle name="Comma 123 2 2 2" xfId="8865"/>
    <cellStyle name="Comma 123 2 2 3" xfId="8866"/>
    <cellStyle name="Comma 123 2 3" xfId="8867"/>
    <cellStyle name="Comma 123 2 4" xfId="8868"/>
    <cellStyle name="Comma 123 3" xfId="8869"/>
    <cellStyle name="Comma 123 3 2" xfId="8870"/>
    <cellStyle name="Comma 123 3 3" xfId="8871"/>
    <cellStyle name="Comma 123 4" xfId="8872"/>
    <cellStyle name="Comma 123 5" xfId="8873"/>
    <cellStyle name="Comma 124" xfId="8874"/>
    <cellStyle name="Comma 124 2" xfId="8875"/>
    <cellStyle name="Comma 124 2 2" xfId="8876"/>
    <cellStyle name="Comma 124 2 2 2" xfId="8877"/>
    <cellStyle name="Comma 124 2 2 3" xfId="8878"/>
    <cellStyle name="Comma 124 2 3" xfId="8879"/>
    <cellStyle name="Comma 124 2 4" xfId="8880"/>
    <cellStyle name="Comma 124 3" xfId="8881"/>
    <cellStyle name="Comma 124 3 2" xfId="8882"/>
    <cellStyle name="Comma 124 3 3" xfId="8883"/>
    <cellStyle name="Comma 124 4" xfId="8884"/>
    <cellStyle name="Comma 124 5" xfId="8885"/>
    <cellStyle name="Comma 125" xfId="8886"/>
    <cellStyle name="Comma 125 2" xfId="8887"/>
    <cellStyle name="Comma 125 2 2" xfId="8888"/>
    <cellStyle name="Comma 125 2 2 2" xfId="8889"/>
    <cellStyle name="Comma 125 2 2 3" xfId="8890"/>
    <cellStyle name="Comma 125 2 3" xfId="8891"/>
    <cellStyle name="Comma 125 2 4" xfId="8892"/>
    <cellStyle name="Comma 125 3" xfId="8893"/>
    <cellStyle name="Comma 125 3 2" xfId="8894"/>
    <cellStyle name="Comma 125 3 3" xfId="8895"/>
    <cellStyle name="Comma 125 4" xfId="8896"/>
    <cellStyle name="Comma 125 5" xfId="8897"/>
    <cellStyle name="Comma 126" xfId="8898"/>
    <cellStyle name="Comma 126 2" xfId="8899"/>
    <cellStyle name="Comma 126 2 2" xfId="8900"/>
    <cellStyle name="Comma 126 2 2 2" xfId="8901"/>
    <cellStyle name="Comma 126 2 2 3" xfId="8902"/>
    <cellStyle name="Comma 126 2 3" xfId="8903"/>
    <cellStyle name="Comma 126 2 4" xfId="8904"/>
    <cellStyle name="Comma 126 3" xfId="8905"/>
    <cellStyle name="Comma 126 3 2" xfId="8906"/>
    <cellStyle name="Comma 126 3 3" xfId="8907"/>
    <cellStyle name="Comma 126 4" xfId="8908"/>
    <cellStyle name="Comma 126 5" xfId="8909"/>
    <cellStyle name="Comma 127" xfId="8910"/>
    <cellStyle name="Comma 127 2" xfId="8911"/>
    <cellStyle name="Comma 127 2 2" xfId="8912"/>
    <cellStyle name="Comma 127 2 2 2" xfId="8913"/>
    <cellStyle name="Comma 127 2 2 3" xfId="8914"/>
    <cellStyle name="Comma 127 2 3" xfId="8915"/>
    <cellStyle name="Comma 127 2 4" xfId="8916"/>
    <cellStyle name="Comma 127 3" xfId="8917"/>
    <cellStyle name="Comma 127 3 2" xfId="8918"/>
    <cellStyle name="Comma 127 3 3" xfId="8919"/>
    <cellStyle name="Comma 127 4" xfId="8920"/>
    <cellStyle name="Comma 127 5" xfId="8921"/>
    <cellStyle name="Comma 128" xfId="8922"/>
    <cellStyle name="Comma 128 2" xfId="8923"/>
    <cellStyle name="Comma 128 2 2" xfId="8924"/>
    <cellStyle name="Comma 128 3" xfId="8925"/>
    <cellStyle name="Comma 129" xfId="8926"/>
    <cellStyle name="Comma 129 2" xfId="8927"/>
    <cellStyle name="Comma 129 2 2" xfId="8928"/>
    <cellStyle name="Comma 129 3" xfId="8929"/>
    <cellStyle name="Comma 13" xfId="8930"/>
    <cellStyle name="Comma 13 2" xfId="8931"/>
    <cellStyle name="Comma 13 2 2" xfId="8932"/>
    <cellStyle name="Comma 13 2 2 2" xfId="8933"/>
    <cellStyle name="Comma 13 2 2 3" xfId="8934"/>
    <cellStyle name="Comma 13 2 3" xfId="8935"/>
    <cellStyle name="Comma 13 3" xfId="8936"/>
    <cellStyle name="Comma 13 3 2" xfId="8937"/>
    <cellStyle name="Comma 13 3 3" xfId="8938"/>
    <cellStyle name="Comma 13 4" xfId="8939"/>
    <cellStyle name="Comma 13 4 2" xfId="8940"/>
    <cellStyle name="Comma 13 4 3" xfId="8941"/>
    <cellStyle name="Comma 13 5" xfId="8942"/>
    <cellStyle name="Comma 13 5 2" xfId="8943"/>
    <cellStyle name="Comma 13 6" xfId="8944"/>
    <cellStyle name="Comma 130" xfId="8945"/>
    <cellStyle name="Comma 130 2" xfId="8946"/>
    <cellStyle name="Comma 130 2 2" xfId="8947"/>
    <cellStyle name="Comma 130 3" xfId="8948"/>
    <cellStyle name="Comma 131" xfId="8949"/>
    <cellStyle name="Comma 131 2" xfId="8950"/>
    <cellStyle name="Comma 131 2 2" xfId="8951"/>
    <cellStyle name="Comma 131 3" xfId="8952"/>
    <cellStyle name="Comma 132" xfId="8953"/>
    <cellStyle name="Comma 132 2" xfId="8954"/>
    <cellStyle name="Comma 133" xfId="8955"/>
    <cellStyle name="Comma 133 2" xfId="8956"/>
    <cellStyle name="Comma 134" xfId="8957"/>
    <cellStyle name="Comma 134 2" xfId="8958"/>
    <cellStyle name="Comma 135" xfId="8959"/>
    <cellStyle name="Comma 135 2" xfId="8960"/>
    <cellStyle name="Comma 136" xfId="8961"/>
    <cellStyle name="Comma 136 2" xfId="8962"/>
    <cellStyle name="Comma 137" xfId="8963"/>
    <cellStyle name="Comma 137 2" xfId="8964"/>
    <cellStyle name="Comma 138" xfId="8965"/>
    <cellStyle name="Comma 138 2" xfId="8966"/>
    <cellStyle name="Comma 139" xfId="8967"/>
    <cellStyle name="Comma 139 2" xfId="8968"/>
    <cellStyle name="Comma 14" xfId="8969"/>
    <cellStyle name="Comma 14 2" xfId="8970"/>
    <cellStyle name="Comma 14 2 2" xfId="8971"/>
    <cellStyle name="Comma 14 2 2 2" xfId="8972"/>
    <cellStyle name="Comma 14 2 3" xfId="8973"/>
    <cellStyle name="Comma 14 2 3 2" xfId="8974"/>
    <cellStyle name="Comma 14 2 4" xfId="8975"/>
    <cellStyle name="Comma 14 2 5" xfId="8976"/>
    <cellStyle name="Comma 14 3" xfId="8977"/>
    <cellStyle name="Comma 14 3 2" xfId="8978"/>
    <cellStyle name="Comma 14 3 3" xfId="8979"/>
    <cellStyle name="Comma 14 4" xfId="8980"/>
    <cellStyle name="Comma 14 5" xfId="8981"/>
    <cellStyle name="Comma 14 5 2" xfId="8982"/>
    <cellStyle name="Comma 14 6" xfId="8983"/>
    <cellStyle name="Comma 140" xfId="8984"/>
    <cellStyle name="Comma 140 2" xfId="8985"/>
    <cellStyle name="Comma 141" xfId="8986"/>
    <cellStyle name="Comma 141 2" xfId="8987"/>
    <cellStyle name="Comma 142" xfId="8988"/>
    <cellStyle name="Comma 142 2" xfId="8989"/>
    <cellStyle name="Comma 143" xfId="8990"/>
    <cellStyle name="Comma 143 2" xfId="8991"/>
    <cellStyle name="Comma 144" xfId="8992"/>
    <cellStyle name="Comma 144 2" xfId="8993"/>
    <cellStyle name="Comma 145" xfId="8994"/>
    <cellStyle name="Comma 145 2" xfId="8995"/>
    <cellStyle name="Comma 146" xfId="8996"/>
    <cellStyle name="Comma 146 2" xfId="8997"/>
    <cellStyle name="Comma 147" xfId="8998"/>
    <cellStyle name="Comma 147 2" xfId="8999"/>
    <cellStyle name="Comma 148" xfId="9000"/>
    <cellStyle name="Comma 148 2" xfId="9001"/>
    <cellStyle name="Comma 149" xfId="9002"/>
    <cellStyle name="Comma 149 2" xfId="9003"/>
    <cellStyle name="Comma 15" xfId="9004"/>
    <cellStyle name="Comma 15 2" xfId="9005"/>
    <cellStyle name="Comma 15 2 2" xfId="9006"/>
    <cellStyle name="Comma 15 2 2 2" xfId="9007"/>
    <cellStyle name="Comma 15 2 2 3" xfId="9008"/>
    <cellStyle name="Comma 15 2 3" xfId="9009"/>
    <cellStyle name="Comma 15 3" xfId="9010"/>
    <cellStyle name="Comma 15 3 2" xfId="9011"/>
    <cellStyle name="Comma 15 3 3" xfId="9012"/>
    <cellStyle name="Comma 15 4" xfId="9013"/>
    <cellStyle name="Comma 15 4 2" xfId="9014"/>
    <cellStyle name="Comma 15 4 3" xfId="9015"/>
    <cellStyle name="Comma 15 5" xfId="9016"/>
    <cellStyle name="Comma 15 5 2" xfId="9017"/>
    <cellStyle name="Comma 15 6" xfId="9018"/>
    <cellStyle name="Comma 150" xfId="9019"/>
    <cellStyle name="Comma 150 2" xfId="9020"/>
    <cellStyle name="Comma 150 2 2" xfId="9021"/>
    <cellStyle name="Comma 150 2 2 2" xfId="9022"/>
    <cellStyle name="Comma 150 2 2 3" xfId="9023"/>
    <cellStyle name="Comma 150 2 3" xfId="9024"/>
    <cellStyle name="Comma 150 2 4" xfId="9025"/>
    <cellStyle name="Comma 150 3" xfId="9026"/>
    <cellStyle name="Comma 150 3 2" xfId="9027"/>
    <cellStyle name="Comma 150 3 3" xfId="9028"/>
    <cellStyle name="Comma 150 4" xfId="9029"/>
    <cellStyle name="Comma 150 5" xfId="9030"/>
    <cellStyle name="Comma 151" xfId="9031"/>
    <cellStyle name="Comma 151 2" xfId="9032"/>
    <cellStyle name="Comma 151 2 2" xfId="9033"/>
    <cellStyle name="Comma 151 2 2 2" xfId="9034"/>
    <cellStyle name="Comma 151 2 2 3" xfId="9035"/>
    <cellStyle name="Comma 151 2 3" xfId="9036"/>
    <cellStyle name="Comma 151 2 4" xfId="9037"/>
    <cellStyle name="Comma 151 3" xfId="9038"/>
    <cellStyle name="Comma 151 3 2" xfId="9039"/>
    <cellStyle name="Comma 151 3 3" xfId="9040"/>
    <cellStyle name="Comma 151 4" xfId="9041"/>
    <cellStyle name="Comma 151 5" xfId="9042"/>
    <cellStyle name="Comma 152" xfId="9043"/>
    <cellStyle name="Comma 152 2" xfId="9044"/>
    <cellStyle name="Comma 152 2 2" xfId="9045"/>
    <cellStyle name="Comma 152 2 2 2" xfId="9046"/>
    <cellStyle name="Comma 152 2 2 3" xfId="9047"/>
    <cellStyle name="Comma 152 2 3" xfId="9048"/>
    <cellStyle name="Comma 152 2 4" xfId="9049"/>
    <cellStyle name="Comma 152 3" xfId="9050"/>
    <cellStyle name="Comma 152 3 2" xfId="9051"/>
    <cellStyle name="Comma 152 3 3" xfId="9052"/>
    <cellStyle name="Comma 152 4" xfId="9053"/>
    <cellStyle name="Comma 152 5" xfId="9054"/>
    <cellStyle name="Comma 153" xfId="9055"/>
    <cellStyle name="Comma 153 2" xfId="9056"/>
    <cellStyle name="Comma 153 2 2" xfId="9057"/>
    <cellStyle name="Comma 153 2 2 2" xfId="9058"/>
    <cellStyle name="Comma 153 2 2 3" xfId="9059"/>
    <cellStyle name="Comma 153 2 3" xfId="9060"/>
    <cellStyle name="Comma 153 2 4" xfId="9061"/>
    <cellStyle name="Comma 153 3" xfId="9062"/>
    <cellStyle name="Comma 153 3 2" xfId="9063"/>
    <cellStyle name="Comma 153 3 3" xfId="9064"/>
    <cellStyle name="Comma 153 4" xfId="9065"/>
    <cellStyle name="Comma 153 5" xfId="9066"/>
    <cellStyle name="Comma 154" xfId="9067"/>
    <cellStyle name="Comma 154 2" xfId="9068"/>
    <cellStyle name="Comma 154 2 2" xfId="9069"/>
    <cellStyle name="Comma 154 2 2 2" xfId="9070"/>
    <cellStyle name="Comma 154 2 2 3" xfId="9071"/>
    <cellStyle name="Comma 154 2 3" xfId="9072"/>
    <cellStyle name="Comma 154 2 4" xfId="9073"/>
    <cellStyle name="Comma 154 3" xfId="9074"/>
    <cellStyle name="Comma 154 3 2" xfId="9075"/>
    <cellStyle name="Comma 154 3 3" xfId="9076"/>
    <cellStyle name="Comma 154 4" xfId="9077"/>
    <cellStyle name="Comma 154 5" xfId="9078"/>
    <cellStyle name="Comma 155" xfId="9079"/>
    <cellStyle name="Comma 155 2" xfId="9080"/>
    <cellStyle name="Comma 156" xfId="9081"/>
    <cellStyle name="Comma 156 2" xfId="9082"/>
    <cellStyle name="Comma 157" xfId="9083"/>
    <cellStyle name="Comma 157 2" xfId="9084"/>
    <cellStyle name="Comma 158" xfId="9085"/>
    <cellStyle name="Comma 158 2" xfId="9086"/>
    <cellStyle name="Comma 159" xfId="9087"/>
    <cellStyle name="Comma 159 2" xfId="9088"/>
    <cellStyle name="Comma 16" xfId="9089"/>
    <cellStyle name="Comma 16 2" xfId="9090"/>
    <cellStyle name="Comma 16 2 2" xfId="9091"/>
    <cellStyle name="Comma 16 2 2 2" xfId="9092"/>
    <cellStyle name="Comma 16 2 3" xfId="9093"/>
    <cellStyle name="Comma 16 3" xfId="9094"/>
    <cellStyle name="Comma 16 3 2" xfId="9095"/>
    <cellStyle name="Comma 16 4" xfId="9096"/>
    <cellStyle name="Comma 16 4 2" xfId="9097"/>
    <cellStyle name="Comma 16 5" xfId="9098"/>
    <cellStyle name="Comma 160" xfId="9099"/>
    <cellStyle name="Comma 160 2" xfId="9100"/>
    <cellStyle name="Comma 161" xfId="9101"/>
    <cellStyle name="Comma 161 2" xfId="9102"/>
    <cellStyle name="Comma 162" xfId="9103"/>
    <cellStyle name="Comma 162 2" xfId="9104"/>
    <cellStyle name="Comma 163" xfId="9105"/>
    <cellStyle name="Comma 163 2" xfId="9106"/>
    <cellStyle name="Comma 164" xfId="9107"/>
    <cellStyle name="Comma 164 2" xfId="9108"/>
    <cellStyle name="Comma 165" xfId="9109"/>
    <cellStyle name="Comma 165 2" xfId="9110"/>
    <cellStyle name="Comma 165 3" xfId="9111"/>
    <cellStyle name="Comma 166" xfId="9112"/>
    <cellStyle name="Comma 166 2" xfId="9113"/>
    <cellStyle name="Comma 166 3" xfId="9114"/>
    <cellStyle name="Comma 167" xfId="9115"/>
    <cellStyle name="Comma 167 2" xfId="9116"/>
    <cellStyle name="Comma 167 3" xfId="9117"/>
    <cellStyle name="Comma 168" xfId="9118"/>
    <cellStyle name="Comma 168 2" xfId="9119"/>
    <cellStyle name="Comma 168 3" xfId="9120"/>
    <cellStyle name="Comma 169" xfId="9121"/>
    <cellStyle name="Comma 169 2" xfId="9122"/>
    <cellStyle name="Comma 169 3" xfId="9123"/>
    <cellStyle name="Comma 17" xfId="9124"/>
    <cellStyle name="Comma 17 2" xfId="9125"/>
    <cellStyle name="Comma 17 2 2" xfId="9126"/>
    <cellStyle name="Comma 17 2 2 2" xfId="9127"/>
    <cellStyle name="Comma 17 2 3" xfId="9128"/>
    <cellStyle name="Comma 17 3" xfId="9129"/>
    <cellStyle name="Comma 17 3 2" xfId="9130"/>
    <cellStyle name="Comma 17 4" xfId="9131"/>
    <cellStyle name="Comma 17 4 2" xfId="9132"/>
    <cellStyle name="Comma 17 5" xfId="9133"/>
    <cellStyle name="Comma 170" xfId="9134"/>
    <cellStyle name="Comma 170 2" xfId="9135"/>
    <cellStyle name="Comma 170 3" xfId="9136"/>
    <cellStyle name="Comma 171" xfId="9137"/>
    <cellStyle name="Comma 171 2" xfId="9138"/>
    <cellStyle name="Comma 171 3" xfId="9139"/>
    <cellStyle name="Comma 172" xfId="9140"/>
    <cellStyle name="Comma 172 2" xfId="9141"/>
    <cellStyle name="Comma 172 3" xfId="9142"/>
    <cellStyle name="Comma 173" xfId="9143"/>
    <cellStyle name="Comma 173 2" xfId="9144"/>
    <cellStyle name="Comma 173 3" xfId="9145"/>
    <cellStyle name="Comma 174" xfId="9146"/>
    <cellStyle name="Comma 174 2" xfId="9147"/>
    <cellStyle name="Comma 174 3" xfId="9148"/>
    <cellStyle name="Comma 175" xfId="9149"/>
    <cellStyle name="Comma 175 2" xfId="9150"/>
    <cellStyle name="Comma 176" xfId="9151"/>
    <cellStyle name="Comma 176 2" xfId="9152"/>
    <cellStyle name="Comma 177" xfId="9153"/>
    <cellStyle name="Comma 177 2" xfId="9154"/>
    <cellStyle name="Comma 178" xfId="9155"/>
    <cellStyle name="Comma 178 2" xfId="9156"/>
    <cellStyle name="Comma 179" xfId="9157"/>
    <cellStyle name="Comma 179 2" xfId="9158"/>
    <cellStyle name="Comma 18" xfId="9159"/>
    <cellStyle name="Comma 18 2" xfId="9160"/>
    <cellStyle name="Comma 18 2 2" xfId="9161"/>
    <cellStyle name="Comma 18 2 2 2" xfId="9162"/>
    <cellStyle name="Comma 18 2 3" xfId="9163"/>
    <cellStyle name="Comma 18 3" xfId="9164"/>
    <cellStyle name="Comma 18 3 2" xfId="9165"/>
    <cellStyle name="Comma 18 4" xfId="9166"/>
    <cellStyle name="Comma 180" xfId="9167"/>
    <cellStyle name="Comma 180 2" xfId="9168"/>
    <cellStyle name="Comma 181" xfId="9169"/>
    <cellStyle name="Comma 181 2" xfId="9170"/>
    <cellStyle name="Comma 182" xfId="9171"/>
    <cellStyle name="Comma 182 2" xfId="9172"/>
    <cellStyle name="Comma 183" xfId="9173"/>
    <cellStyle name="Comma 183 2" xfId="9174"/>
    <cellStyle name="Comma 184" xfId="9175"/>
    <cellStyle name="Comma 184 2" xfId="9176"/>
    <cellStyle name="Comma 185" xfId="9177"/>
    <cellStyle name="Comma 185 2" xfId="9178"/>
    <cellStyle name="Comma 186" xfId="9179"/>
    <cellStyle name="Comma 186 2" xfId="9180"/>
    <cellStyle name="Comma 187" xfId="9181"/>
    <cellStyle name="Comma 187 2" xfId="9182"/>
    <cellStyle name="Comma 188" xfId="9183"/>
    <cellStyle name="Comma 188 2" xfId="9184"/>
    <cellStyle name="Comma 189" xfId="9185"/>
    <cellStyle name="Comma 189 2" xfId="9186"/>
    <cellStyle name="Comma 19" xfId="9187"/>
    <cellStyle name="Comma 19 2" xfId="9188"/>
    <cellStyle name="Comma 19 2 2" xfId="9189"/>
    <cellStyle name="Comma 19 2 2 2" xfId="9190"/>
    <cellStyle name="Comma 19 2 2 3" xfId="9191"/>
    <cellStyle name="Comma 19 2 3" xfId="9192"/>
    <cellStyle name="Comma 19 3" xfId="9193"/>
    <cellStyle name="Comma 19 4" xfId="9194"/>
    <cellStyle name="Comma 190" xfId="9195"/>
    <cellStyle name="Comma 190 2" xfId="9196"/>
    <cellStyle name="Comma 191" xfId="9197"/>
    <cellStyle name="Comma 191 2" xfId="9198"/>
    <cellStyle name="Comma 192" xfId="9199"/>
    <cellStyle name="Comma 192 2" xfId="9200"/>
    <cellStyle name="Comma 193" xfId="9201"/>
    <cellStyle name="Comma 193 2" xfId="9202"/>
    <cellStyle name="Comma 194" xfId="9203"/>
    <cellStyle name="Comma 194 2" xfId="9204"/>
    <cellStyle name="Comma 195" xfId="9205"/>
    <cellStyle name="Comma 195 2" xfId="9206"/>
    <cellStyle name="Comma 196" xfId="9207"/>
    <cellStyle name="Comma 196 2" xfId="9208"/>
    <cellStyle name="Comma 197" xfId="9209"/>
    <cellStyle name="Comma 197 2" xfId="9210"/>
    <cellStyle name="Comma 198" xfId="9211"/>
    <cellStyle name="Comma 198 2" xfId="9212"/>
    <cellStyle name="Comma 198 3" xfId="9213"/>
    <cellStyle name="Comma 199" xfId="9214"/>
    <cellStyle name="Comma 199 2" xfId="9215"/>
    <cellStyle name="Comma 199 3" xfId="9216"/>
    <cellStyle name="Comma 2" xfId="9217"/>
    <cellStyle name="Comma 2 10" xfId="9218"/>
    <cellStyle name="Comma 2 10 2"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4"/>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3"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Radio" checked="Checked" firstButton="1" fmlaLink="$T$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1265" name="Option Button 1" hidden="1">
              <a:extLst>
                <a:ext uri="{63B3BB69-23CF-44E3-9099-C40C66FF867C}">
                  <a14:compatExt spid="_x0000_s112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16</xdr:col>
          <xdr:colOff>123825</xdr:colOff>
          <xdr:row>18</xdr:row>
          <xdr:rowOff>133350</xdr:rowOff>
        </xdr:to>
        <xdr:sp macro="" textlink="">
          <xdr:nvSpPr>
            <xdr:cNvPr id="11266" name="Option Button 2" hidden="1">
              <a:extLst>
                <a:ext uri="{63B3BB69-23CF-44E3-9099-C40C66FF867C}">
                  <a14:compatExt spid="_x0000_s112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 2-Z_Tariff"/>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5"/>
      <sheetData sheetId="76"/>
      <sheetData sheetId="7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AQ92"/>
  <sheetViews>
    <sheetView showGridLines="0" tabSelected="1" zoomScale="85" zoomScaleNormal="85" workbookViewId="0">
      <selection activeCell="D46" sqref="D46"/>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 width="3.85546875" style="6" customWidth="1"/>
    <col min="17" max="17" width="12.140625" style="6" customWidth="1"/>
    <col min="18" max="18" width="8.5703125" style="6" customWidth="1"/>
    <col min="19" max="19" width="9.7109375" style="6" customWidth="1"/>
    <col min="20" max="20" width="2.85546875" style="6" customWidth="1"/>
    <col min="21" max="21" width="12.7109375" style="6" bestFit="1" customWidth="1"/>
    <col min="22" max="22" width="10.85546875" style="6" bestFit="1" customWidth="1"/>
    <col min="23" max="23" width="4.5703125" style="6" customWidth="1"/>
    <col min="24" max="24" width="12.140625" style="6" customWidth="1"/>
    <col min="25" max="25" width="8.5703125" style="6" customWidth="1"/>
    <col min="26" max="26" width="9.7109375" style="6" customWidth="1"/>
    <col min="27" max="27" width="2.85546875" style="6" customWidth="1"/>
    <col min="28" max="28" width="12.7109375" style="6" bestFit="1" customWidth="1"/>
    <col min="29" max="29" width="10.85546875" style="6" bestFit="1" customWidth="1"/>
    <col min="30" max="30" width="4.5703125" style="6" customWidth="1"/>
    <col min="31" max="31" width="12.140625" style="6" customWidth="1"/>
    <col min="32" max="32" width="8.5703125" style="6" customWidth="1"/>
    <col min="33" max="33" width="9.7109375" style="6" customWidth="1"/>
    <col min="34" max="34" width="2.85546875" style="6" customWidth="1"/>
    <col min="35" max="35" width="12.7109375" style="6" bestFit="1" customWidth="1"/>
    <col min="36" max="36" width="10.85546875" style="6" bestFit="1" customWidth="1"/>
    <col min="37" max="37" width="4.5703125" style="6" customWidth="1"/>
    <col min="38" max="38" width="12.140625" style="6" customWidth="1"/>
    <col min="39" max="39" width="8.5703125" style="6" customWidth="1"/>
    <col min="40" max="40" width="9.7109375" style="6" customWidth="1"/>
    <col min="41" max="41" width="2.85546875" style="6" customWidth="1"/>
    <col min="42" max="42" width="12.7109375" style="6" bestFit="1" customWidth="1"/>
    <col min="43" max="43" width="10.85546875" style="6" bestFit="1" customWidth="1"/>
    <col min="44" max="16384" width="9.140625" style="6"/>
  </cols>
  <sheetData>
    <row r="1" spans="1:43" s="2" customFormat="1" ht="15" customHeight="1" x14ac:dyDescent="0.2">
      <c r="A1" s="1"/>
      <c r="B1" s="1"/>
      <c r="C1" s="1"/>
      <c r="D1" s="1"/>
      <c r="E1" s="1"/>
      <c r="F1" s="1"/>
      <c r="G1" s="1"/>
      <c r="H1" s="1"/>
      <c r="I1" s="1"/>
      <c r="J1" s="1"/>
      <c r="K1" s="1"/>
      <c r="N1" s="178"/>
      <c r="O1" s="179"/>
      <c r="P1"/>
      <c r="T1" s="2">
        <v>1</v>
      </c>
      <c r="AA1" s="2">
        <v>1</v>
      </c>
      <c r="AH1" s="2">
        <v>1</v>
      </c>
      <c r="AO1" s="2">
        <v>1</v>
      </c>
    </row>
    <row r="2" spans="1:43" s="2" customFormat="1" ht="15" customHeight="1" x14ac:dyDescent="0.25">
      <c r="A2" s="3"/>
      <c r="B2" s="3"/>
      <c r="C2" s="3"/>
      <c r="D2" s="3"/>
      <c r="E2" s="3"/>
      <c r="F2" s="3"/>
      <c r="G2" s="3"/>
      <c r="H2" s="3"/>
      <c r="I2" s="3"/>
      <c r="J2" s="3"/>
      <c r="K2" s="3"/>
      <c r="N2" s="178"/>
      <c r="O2" s="180"/>
      <c r="P2"/>
    </row>
    <row r="3" spans="1:43" s="2" customFormat="1" ht="15" customHeight="1" x14ac:dyDescent="0.25">
      <c r="A3" s="196"/>
      <c r="B3" s="196"/>
      <c r="C3" s="196"/>
      <c r="D3" s="196"/>
      <c r="E3" s="196"/>
      <c r="F3" s="196"/>
      <c r="G3" s="196"/>
      <c r="H3" s="196"/>
      <c r="I3" s="196"/>
      <c r="J3" s="196"/>
      <c r="K3" s="196"/>
      <c r="N3" s="178"/>
      <c r="O3" s="180"/>
      <c r="P3"/>
    </row>
    <row r="4" spans="1:43" s="2" customFormat="1" ht="15" customHeight="1" x14ac:dyDescent="0.25">
      <c r="A4" s="3"/>
      <c r="B4" s="3"/>
      <c r="C4" s="3"/>
      <c r="D4" s="3"/>
      <c r="E4" s="3"/>
      <c r="F4" s="3"/>
      <c r="G4" s="3"/>
      <c r="H4" s="3"/>
      <c r="I4" s="4"/>
      <c r="J4" s="4"/>
      <c r="K4" s="4"/>
      <c r="N4" s="178"/>
      <c r="O4" s="180"/>
      <c r="P4"/>
    </row>
    <row r="5" spans="1:43" s="2" customFormat="1" ht="15" customHeight="1" x14ac:dyDescent="0.25">
      <c r="C5" s="5"/>
      <c r="D5" s="5"/>
      <c r="E5" s="5"/>
      <c r="N5" s="178"/>
      <c r="O5" s="179"/>
      <c r="P5"/>
    </row>
    <row r="6" spans="1:43" s="2" customFormat="1" ht="9" customHeight="1" x14ac:dyDescent="0.2">
      <c r="N6" s="178"/>
      <c r="O6" s="179"/>
      <c r="P6"/>
    </row>
    <row r="7" spans="1:43" s="2" customFormat="1" x14ac:dyDescent="0.2">
      <c r="N7" s="178"/>
      <c r="O7" s="179"/>
      <c r="P7"/>
    </row>
    <row r="8" spans="1:43" s="2" customFormat="1" ht="15" customHeight="1" x14ac:dyDescent="0.2">
      <c r="N8" s="6"/>
      <c r="O8"/>
      <c r="P8"/>
    </row>
    <row r="9" spans="1:43" ht="7.5" customHeight="1" x14ac:dyDescent="0.2">
      <c r="L9"/>
      <c r="M9"/>
      <c r="N9"/>
      <c r="O9"/>
      <c r="P9"/>
    </row>
    <row r="10" spans="1:43" ht="18.75" customHeight="1" x14ac:dyDescent="0.25">
      <c r="C10" s="181"/>
      <c r="D10" s="181"/>
      <c r="E10" s="181"/>
      <c r="F10" s="181" t="s">
        <v>0</v>
      </c>
      <c r="G10" s="181"/>
      <c r="H10" s="181"/>
      <c r="I10" s="181"/>
      <c r="J10" s="181"/>
      <c r="K10" s="181"/>
      <c r="L10" s="181"/>
      <c r="M10" s="181"/>
      <c r="N10" s="181"/>
      <c r="O10" s="181"/>
      <c r="P10"/>
    </row>
    <row r="11" spans="1:43" ht="18.75" customHeight="1" x14ac:dyDescent="0.25">
      <c r="C11" s="181"/>
      <c r="D11" s="181"/>
      <c r="E11" s="181"/>
      <c r="F11" s="181" t="s">
        <v>1</v>
      </c>
      <c r="G11" s="181"/>
      <c r="H11" s="181"/>
      <c r="I11" s="181"/>
      <c r="J11" s="181"/>
      <c r="K11" s="181"/>
      <c r="L11" s="181"/>
      <c r="M11" s="181"/>
      <c r="N11" s="181"/>
      <c r="O11" s="181"/>
      <c r="P11"/>
    </row>
    <row r="12" spans="1:43" ht="7.5" customHeight="1" x14ac:dyDescent="0.2">
      <c r="L12"/>
      <c r="M12"/>
      <c r="N12"/>
      <c r="O12"/>
      <c r="P12"/>
    </row>
    <row r="13" spans="1:43" ht="7.5" customHeight="1" x14ac:dyDescent="0.2">
      <c r="L13"/>
      <c r="M13"/>
      <c r="N13"/>
      <c r="O13"/>
      <c r="P13"/>
    </row>
    <row r="14" spans="1:43" ht="15.75" x14ac:dyDescent="0.2">
      <c r="B14" s="7" t="s">
        <v>2</v>
      </c>
      <c r="D14" s="197" t="s">
        <v>3</v>
      </c>
      <c r="E14" s="197"/>
      <c r="F14" s="197"/>
      <c r="G14" s="197"/>
      <c r="H14" s="197"/>
      <c r="I14" s="197"/>
      <c r="J14" s="197"/>
      <c r="K14" s="197"/>
      <c r="L14" s="197"/>
      <c r="M14" s="197"/>
      <c r="N14" s="197"/>
      <c r="O14" s="197"/>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row>
    <row r="15" spans="1:43" ht="7.5" customHeight="1" x14ac:dyDescent="0.25">
      <c r="B15" s="8"/>
      <c r="D15" s="9"/>
      <c r="E15" s="9"/>
      <c r="F15" s="9"/>
      <c r="G15" s="9"/>
      <c r="H15" s="9"/>
      <c r="I15" s="9"/>
      <c r="J15" s="9"/>
      <c r="K15" s="9"/>
      <c r="L15" s="9"/>
      <c r="M15" s="9"/>
      <c r="N15" s="9"/>
      <c r="O15" s="9"/>
    </row>
    <row r="16" spans="1:43" ht="15.75" x14ac:dyDescent="0.25">
      <c r="B16" s="7" t="s">
        <v>4</v>
      </c>
      <c r="D16" s="10" t="s">
        <v>5</v>
      </c>
      <c r="E16" s="9"/>
      <c r="F16" s="9"/>
      <c r="G16" s="9"/>
      <c r="H16" s="9"/>
      <c r="I16" s="9"/>
      <c r="J16" s="9"/>
      <c r="K16" s="9"/>
      <c r="L16" s="9"/>
      <c r="M16" s="9"/>
      <c r="N16" s="9"/>
      <c r="O16" s="9"/>
    </row>
    <row r="17" spans="2:43" ht="15.75" x14ac:dyDescent="0.25">
      <c r="B17" s="8"/>
      <c r="D17" s="9"/>
      <c r="E17" s="9"/>
      <c r="F17" s="9"/>
      <c r="G17" s="9"/>
      <c r="H17" s="9"/>
      <c r="I17" s="9"/>
      <c r="J17" s="9"/>
      <c r="K17" s="9"/>
      <c r="L17" s="9"/>
      <c r="M17" s="9"/>
      <c r="N17" s="9"/>
      <c r="O17" s="9"/>
    </row>
    <row r="18" spans="2:43" x14ac:dyDescent="0.2">
      <c r="B18" s="11"/>
      <c r="D18" s="12" t="s">
        <v>6</v>
      </c>
      <c r="E18" s="12"/>
      <c r="F18" s="13">
        <v>400</v>
      </c>
      <c r="G18" s="12" t="s">
        <v>7</v>
      </c>
    </row>
    <row r="19" spans="2:43" x14ac:dyDescent="0.2">
      <c r="B19" s="11"/>
    </row>
    <row r="20" spans="2:43" x14ac:dyDescent="0.2">
      <c r="B20" s="11"/>
      <c r="D20" s="14"/>
      <c r="E20" s="14"/>
      <c r="F20" s="191" t="s">
        <v>8</v>
      </c>
      <c r="G20" s="192"/>
      <c r="H20" s="193"/>
      <c r="J20" s="191" t="s">
        <v>9</v>
      </c>
      <c r="K20" s="192"/>
      <c r="L20" s="193"/>
      <c r="N20" s="191" t="s">
        <v>10</v>
      </c>
      <c r="O20" s="193"/>
      <c r="Q20" s="191" t="s">
        <v>11</v>
      </c>
      <c r="R20" s="192"/>
      <c r="S20" s="193"/>
      <c r="U20" s="191" t="s">
        <v>12</v>
      </c>
      <c r="V20" s="193"/>
      <c r="X20" s="191" t="s">
        <v>13</v>
      </c>
      <c r="Y20" s="192"/>
      <c r="Z20" s="193"/>
      <c r="AB20" s="191" t="s">
        <v>14</v>
      </c>
      <c r="AC20" s="193"/>
      <c r="AE20" s="191" t="s">
        <v>15</v>
      </c>
      <c r="AF20" s="192"/>
      <c r="AG20" s="193"/>
      <c r="AI20" s="191" t="s">
        <v>16</v>
      </c>
      <c r="AJ20" s="193"/>
      <c r="AL20" s="191" t="s">
        <v>17</v>
      </c>
      <c r="AM20" s="192"/>
      <c r="AN20" s="193"/>
      <c r="AP20" s="191" t="s">
        <v>18</v>
      </c>
      <c r="AQ20" s="193"/>
    </row>
    <row r="21" spans="2:43" x14ac:dyDescent="0.2">
      <c r="B21" s="11"/>
      <c r="D21" s="194" t="s">
        <v>19</v>
      </c>
      <c r="E21" s="15"/>
      <c r="F21" s="16" t="s">
        <v>20</v>
      </c>
      <c r="G21" s="16" t="s">
        <v>21</v>
      </c>
      <c r="H21" s="17" t="s">
        <v>22</v>
      </c>
      <c r="J21" s="16" t="s">
        <v>20</v>
      </c>
      <c r="K21" s="18" t="s">
        <v>21</v>
      </c>
      <c r="L21" s="17" t="s">
        <v>22</v>
      </c>
      <c r="N21" s="186" t="s">
        <v>23</v>
      </c>
      <c r="O21" s="184" t="s">
        <v>24</v>
      </c>
      <c r="Q21" s="16" t="s">
        <v>20</v>
      </c>
      <c r="R21" s="18" t="s">
        <v>21</v>
      </c>
      <c r="S21" s="17" t="s">
        <v>22</v>
      </c>
      <c r="U21" s="186" t="s">
        <v>23</v>
      </c>
      <c r="V21" s="184" t="s">
        <v>24</v>
      </c>
      <c r="X21" s="16" t="s">
        <v>20</v>
      </c>
      <c r="Y21" s="18" t="s">
        <v>21</v>
      </c>
      <c r="Z21" s="17" t="s">
        <v>22</v>
      </c>
      <c r="AB21" s="186" t="s">
        <v>23</v>
      </c>
      <c r="AC21" s="184" t="s">
        <v>24</v>
      </c>
      <c r="AE21" s="16" t="s">
        <v>20</v>
      </c>
      <c r="AF21" s="18" t="s">
        <v>21</v>
      </c>
      <c r="AG21" s="17" t="s">
        <v>22</v>
      </c>
      <c r="AI21" s="186" t="s">
        <v>23</v>
      </c>
      <c r="AJ21" s="184" t="s">
        <v>24</v>
      </c>
      <c r="AL21" s="16" t="s">
        <v>20</v>
      </c>
      <c r="AM21" s="18" t="s">
        <v>21</v>
      </c>
      <c r="AN21" s="17" t="s">
        <v>22</v>
      </c>
      <c r="AP21" s="186" t="s">
        <v>23</v>
      </c>
      <c r="AQ21" s="184" t="s">
        <v>24</v>
      </c>
    </row>
    <row r="22" spans="2:43" x14ac:dyDescent="0.2">
      <c r="B22" s="11"/>
      <c r="D22" s="195"/>
      <c r="E22" s="15"/>
      <c r="F22" s="19" t="s">
        <v>25</v>
      </c>
      <c r="G22" s="19"/>
      <c r="H22" s="20" t="s">
        <v>25</v>
      </c>
      <c r="J22" s="19" t="s">
        <v>25</v>
      </c>
      <c r="K22" s="20"/>
      <c r="L22" s="20" t="s">
        <v>25</v>
      </c>
      <c r="N22" s="187"/>
      <c r="O22" s="185"/>
      <c r="Q22" s="19" t="s">
        <v>25</v>
      </c>
      <c r="R22" s="20"/>
      <c r="S22" s="20" t="s">
        <v>25</v>
      </c>
      <c r="U22" s="187"/>
      <c r="V22" s="185"/>
      <c r="X22" s="19" t="s">
        <v>25</v>
      </c>
      <c r="Y22" s="20"/>
      <c r="Z22" s="20" t="s">
        <v>25</v>
      </c>
      <c r="AB22" s="187"/>
      <c r="AC22" s="185"/>
      <c r="AE22" s="19" t="s">
        <v>25</v>
      </c>
      <c r="AF22" s="20"/>
      <c r="AG22" s="20" t="s">
        <v>25</v>
      </c>
      <c r="AI22" s="187"/>
      <c r="AJ22" s="185"/>
      <c r="AL22" s="19" t="s">
        <v>25</v>
      </c>
      <c r="AM22" s="20"/>
      <c r="AN22" s="20" t="s">
        <v>25</v>
      </c>
      <c r="AP22" s="187"/>
      <c r="AQ22" s="185"/>
    </row>
    <row r="23" spans="2:43" x14ac:dyDescent="0.2">
      <c r="B23" s="21" t="s">
        <v>26</v>
      </c>
      <c r="C23" s="21"/>
      <c r="D23" s="22" t="s">
        <v>27</v>
      </c>
      <c r="E23" s="23"/>
      <c r="F23" s="24">
        <v>9.67</v>
      </c>
      <c r="G23" s="25">
        <v>1</v>
      </c>
      <c r="H23" s="26">
        <f>G23*F23</f>
        <v>9.67</v>
      </c>
      <c r="I23" s="27"/>
      <c r="J23" s="28">
        <v>12.25</v>
      </c>
      <c r="K23" s="29">
        <v>1</v>
      </c>
      <c r="L23" s="26">
        <f>K23*J23</f>
        <v>12.25</v>
      </c>
      <c r="M23" s="27"/>
      <c r="N23" s="30">
        <f>L23-H23</f>
        <v>2.58</v>
      </c>
      <c r="O23" s="31">
        <f>IF((H23)=0,"",(N23/H23))</f>
        <v>0.26680455015511895</v>
      </c>
      <c r="Q23" s="28">
        <v>14.25</v>
      </c>
      <c r="R23" s="29">
        <v>1</v>
      </c>
      <c r="S23" s="26">
        <f>R23*Q23</f>
        <v>14.25</v>
      </c>
      <c r="T23" s="27"/>
      <c r="U23" s="30">
        <f>S23-L23</f>
        <v>2</v>
      </c>
      <c r="V23" s="31">
        <f>IF((L23)=0,"",(U23/L23))</f>
        <v>0.16326530612244897</v>
      </c>
      <c r="X23" s="28">
        <v>16.5</v>
      </c>
      <c r="Y23" s="29">
        <v>1</v>
      </c>
      <c r="Z23" s="26">
        <f>Y23*X23</f>
        <v>16.5</v>
      </c>
      <c r="AA23" s="27"/>
      <c r="AB23" s="30">
        <f>Z23-S23</f>
        <v>2.25</v>
      </c>
      <c r="AC23" s="31">
        <f>IF((S23)=0,"",(AB23/S23))</f>
        <v>0.15789473684210525</v>
      </c>
      <c r="AE23" s="28">
        <v>19</v>
      </c>
      <c r="AF23" s="29">
        <v>1</v>
      </c>
      <c r="AG23" s="26">
        <f>AF23*AE23</f>
        <v>19</v>
      </c>
      <c r="AH23" s="27"/>
      <c r="AI23" s="30">
        <f>AG23-Z23</f>
        <v>2.5</v>
      </c>
      <c r="AJ23" s="31">
        <f>IF((Z23)=0,"",(AI23/Z23))</f>
        <v>0.15151515151515152</v>
      </c>
      <c r="AL23" s="28">
        <v>20.75</v>
      </c>
      <c r="AM23" s="29">
        <v>1</v>
      </c>
      <c r="AN23" s="26">
        <f>AM23*AL23</f>
        <v>20.75</v>
      </c>
      <c r="AO23" s="27"/>
      <c r="AP23" s="30">
        <f>AN23-AG23</f>
        <v>1.75</v>
      </c>
      <c r="AQ23" s="31">
        <f>IF((AG23)=0,"",(AP23/AG23))</f>
        <v>9.2105263157894732E-2</v>
      </c>
    </row>
    <row r="24" spans="2:43" x14ac:dyDescent="0.2">
      <c r="B24" s="21" t="s">
        <v>28</v>
      </c>
      <c r="C24" s="21"/>
      <c r="D24" s="22"/>
      <c r="E24" s="23"/>
      <c r="F24" s="24"/>
      <c r="G24" s="25">
        <v>1</v>
      </c>
      <c r="H24" s="26">
        <f t="shared" ref="H24:H38" si="0">G24*F24</f>
        <v>0</v>
      </c>
      <c r="I24" s="27"/>
      <c r="J24" s="28"/>
      <c r="K24" s="29">
        <v>1</v>
      </c>
      <c r="L24" s="26">
        <f>K24*J24</f>
        <v>0</v>
      </c>
      <c r="M24" s="27"/>
      <c r="N24" s="30">
        <f>L24-H24</f>
        <v>0</v>
      </c>
      <c r="O24" s="31" t="str">
        <f>IF((H24)=0,"",(N24/H24))</f>
        <v/>
      </c>
      <c r="Q24" s="28"/>
      <c r="R24" s="29">
        <v>1</v>
      </c>
      <c r="S24" s="26">
        <f>R24*Q24</f>
        <v>0</v>
      </c>
      <c r="T24" s="27"/>
      <c r="U24" s="30">
        <f t="shared" ref="U24:U71" si="1">S24-L24</f>
        <v>0</v>
      </c>
      <c r="V24" s="31" t="str">
        <f t="shared" ref="V24:V59" si="2">IF((L24)=0,"",(U24/L24))</f>
        <v/>
      </c>
      <c r="X24" s="28"/>
      <c r="Y24" s="29">
        <v>1</v>
      </c>
      <c r="Z24" s="26">
        <f>Y24*X24</f>
        <v>0</v>
      </c>
      <c r="AA24" s="27"/>
      <c r="AB24" s="30">
        <f t="shared" ref="AB24:AB71" si="3">Z24-S24</f>
        <v>0</v>
      </c>
      <c r="AC24" s="31" t="str">
        <f t="shared" ref="AC24:AC59" si="4">IF((S24)=0,"",(AB24/S24))</f>
        <v/>
      </c>
      <c r="AE24" s="28"/>
      <c r="AF24" s="29">
        <v>1</v>
      </c>
      <c r="AG24" s="26">
        <f>AF24*AE24</f>
        <v>0</v>
      </c>
      <c r="AH24" s="27"/>
      <c r="AI24" s="30">
        <f t="shared" ref="AI24:AI59" si="5">AG24-Z24</f>
        <v>0</v>
      </c>
      <c r="AJ24" s="31" t="str">
        <f t="shared" ref="AJ24:AJ59" si="6">IF((Z24)=0,"",(AI24/Z24))</f>
        <v/>
      </c>
      <c r="AL24" s="28"/>
      <c r="AM24" s="29">
        <v>1</v>
      </c>
      <c r="AN24" s="26">
        <f>AM24*AL24</f>
        <v>0</v>
      </c>
      <c r="AO24" s="27"/>
      <c r="AP24" s="30">
        <f t="shared" ref="AP24:AP59" si="7">AN24-AG24</f>
        <v>0</v>
      </c>
      <c r="AQ24" s="31" t="str">
        <f t="shared" ref="AQ24:AQ59" si="8">IF((AG24)=0,"",(AP24/AG24))</f>
        <v/>
      </c>
    </row>
    <row r="25" spans="2:43" x14ac:dyDescent="0.2">
      <c r="B25" s="32"/>
      <c r="C25" s="21"/>
      <c r="D25" s="22"/>
      <c r="E25" s="23"/>
      <c r="F25" s="24"/>
      <c r="G25" s="25">
        <v>1</v>
      </c>
      <c r="H25" s="26">
        <f t="shared" si="0"/>
        <v>0</v>
      </c>
      <c r="I25" s="27"/>
      <c r="J25" s="28"/>
      <c r="K25" s="29">
        <v>1</v>
      </c>
      <c r="L25" s="26">
        <f t="shared" ref="L25:L38" si="9">K25*J25</f>
        <v>0</v>
      </c>
      <c r="M25" s="27"/>
      <c r="N25" s="30">
        <f t="shared" ref="N25:N39" si="10">L25-H25</f>
        <v>0</v>
      </c>
      <c r="O25" s="31" t="str">
        <f t="shared" ref="O25:O39" si="11">IF((H25)=0,"",(N25/H25))</f>
        <v/>
      </c>
      <c r="Q25" s="28"/>
      <c r="R25" s="29">
        <v>1</v>
      </c>
      <c r="S25" s="26">
        <f t="shared" ref="S25:S38" si="12">R25*Q25</f>
        <v>0</v>
      </c>
      <c r="T25" s="27"/>
      <c r="U25" s="30">
        <f t="shared" si="1"/>
        <v>0</v>
      </c>
      <c r="V25" s="31" t="str">
        <f t="shared" si="2"/>
        <v/>
      </c>
      <c r="X25" s="28"/>
      <c r="Y25" s="29">
        <v>1</v>
      </c>
      <c r="Z25" s="26">
        <f t="shared" ref="Z25:Z38" si="13">Y25*X25</f>
        <v>0</v>
      </c>
      <c r="AA25" s="27"/>
      <c r="AB25" s="30">
        <f t="shared" si="3"/>
        <v>0</v>
      </c>
      <c r="AC25" s="31" t="str">
        <f t="shared" si="4"/>
        <v/>
      </c>
      <c r="AE25" s="28"/>
      <c r="AF25" s="29">
        <v>1</v>
      </c>
      <c r="AG25" s="26">
        <f t="shared" ref="AG25:AG38" si="14">AF25*AE25</f>
        <v>0</v>
      </c>
      <c r="AH25" s="27"/>
      <c r="AI25" s="30">
        <f t="shared" si="5"/>
        <v>0</v>
      </c>
      <c r="AJ25" s="31" t="str">
        <f t="shared" si="6"/>
        <v/>
      </c>
      <c r="AL25" s="28"/>
      <c r="AM25" s="29">
        <v>1</v>
      </c>
      <c r="AN25" s="26">
        <f t="shared" ref="AN25:AN38" si="15">AM25*AL25</f>
        <v>0</v>
      </c>
      <c r="AO25" s="27"/>
      <c r="AP25" s="30">
        <f t="shared" si="7"/>
        <v>0</v>
      </c>
      <c r="AQ25" s="31" t="str">
        <f t="shared" si="8"/>
        <v/>
      </c>
    </row>
    <row r="26" spans="2:43" x14ac:dyDescent="0.2">
      <c r="B26" s="32"/>
      <c r="C26" s="21"/>
      <c r="D26" s="22"/>
      <c r="E26" s="23"/>
      <c r="F26" s="24"/>
      <c r="G26" s="25">
        <v>1</v>
      </c>
      <c r="H26" s="26">
        <f t="shared" si="0"/>
        <v>0</v>
      </c>
      <c r="I26" s="27"/>
      <c r="J26" s="28"/>
      <c r="K26" s="29">
        <v>1</v>
      </c>
      <c r="L26" s="26">
        <f t="shared" si="9"/>
        <v>0</v>
      </c>
      <c r="M26" s="27"/>
      <c r="N26" s="30">
        <f t="shared" si="10"/>
        <v>0</v>
      </c>
      <c r="O26" s="31" t="str">
        <f t="shared" si="11"/>
        <v/>
      </c>
      <c r="Q26" s="28"/>
      <c r="R26" s="29">
        <v>1</v>
      </c>
      <c r="S26" s="26">
        <f t="shared" si="12"/>
        <v>0</v>
      </c>
      <c r="T26" s="27"/>
      <c r="U26" s="30">
        <f t="shared" si="1"/>
        <v>0</v>
      </c>
      <c r="V26" s="31" t="str">
        <f t="shared" si="2"/>
        <v/>
      </c>
      <c r="X26" s="28"/>
      <c r="Y26" s="29">
        <v>1</v>
      </c>
      <c r="Z26" s="26">
        <f t="shared" si="13"/>
        <v>0</v>
      </c>
      <c r="AA26" s="27"/>
      <c r="AB26" s="30">
        <f t="shared" si="3"/>
        <v>0</v>
      </c>
      <c r="AC26" s="31" t="str">
        <f t="shared" si="4"/>
        <v/>
      </c>
      <c r="AE26" s="28"/>
      <c r="AF26" s="29">
        <v>1</v>
      </c>
      <c r="AG26" s="26">
        <f t="shared" si="14"/>
        <v>0</v>
      </c>
      <c r="AH26" s="27"/>
      <c r="AI26" s="30">
        <f t="shared" si="5"/>
        <v>0</v>
      </c>
      <c r="AJ26" s="31" t="str">
        <f t="shared" si="6"/>
        <v/>
      </c>
      <c r="AL26" s="28"/>
      <c r="AM26" s="29">
        <v>1</v>
      </c>
      <c r="AN26" s="26">
        <f t="shared" si="15"/>
        <v>0</v>
      </c>
      <c r="AO26" s="27"/>
      <c r="AP26" s="30">
        <f t="shared" si="7"/>
        <v>0</v>
      </c>
      <c r="AQ26" s="31" t="str">
        <f t="shared" si="8"/>
        <v/>
      </c>
    </row>
    <row r="27" spans="2:43" x14ac:dyDescent="0.2">
      <c r="B27" s="32"/>
      <c r="C27" s="21"/>
      <c r="D27" s="22"/>
      <c r="E27" s="23"/>
      <c r="F27" s="24"/>
      <c r="G27" s="25">
        <v>1</v>
      </c>
      <c r="H27" s="26">
        <f t="shared" si="0"/>
        <v>0</v>
      </c>
      <c r="I27" s="27"/>
      <c r="J27" s="28"/>
      <c r="K27" s="29">
        <v>1</v>
      </c>
      <c r="L27" s="26">
        <f t="shared" si="9"/>
        <v>0</v>
      </c>
      <c r="M27" s="27"/>
      <c r="N27" s="30">
        <f t="shared" si="10"/>
        <v>0</v>
      </c>
      <c r="O27" s="31" t="str">
        <f t="shared" si="11"/>
        <v/>
      </c>
      <c r="Q27" s="28"/>
      <c r="R27" s="29">
        <v>1</v>
      </c>
      <c r="S27" s="26">
        <f t="shared" si="12"/>
        <v>0</v>
      </c>
      <c r="T27" s="27"/>
      <c r="U27" s="30">
        <f t="shared" si="1"/>
        <v>0</v>
      </c>
      <c r="V27" s="31" t="str">
        <f t="shared" si="2"/>
        <v/>
      </c>
      <c r="X27" s="28"/>
      <c r="Y27" s="29">
        <v>1</v>
      </c>
      <c r="Z27" s="26">
        <f t="shared" si="13"/>
        <v>0</v>
      </c>
      <c r="AA27" s="27"/>
      <c r="AB27" s="30">
        <f t="shared" si="3"/>
        <v>0</v>
      </c>
      <c r="AC27" s="31" t="str">
        <f t="shared" si="4"/>
        <v/>
      </c>
      <c r="AE27" s="28"/>
      <c r="AF27" s="29">
        <v>1</v>
      </c>
      <c r="AG27" s="26">
        <f t="shared" si="14"/>
        <v>0</v>
      </c>
      <c r="AH27" s="27"/>
      <c r="AI27" s="30">
        <f t="shared" si="5"/>
        <v>0</v>
      </c>
      <c r="AJ27" s="31" t="str">
        <f t="shared" si="6"/>
        <v/>
      </c>
      <c r="AL27" s="28"/>
      <c r="AM27" s="29">
        <v>1</v>
      </c>
      <c r="AN27" s="26">
        <f t="shared" si="15"/>
        <v>0</v>
      </c>
      <c r="AO27" s="27"/>
      <c r="AP27" s="30">
        <f t="shared" si="7"/>
        <v>0</v>
      </c>
      <c r="AQ27" s="31" t="str">
        <f t="shared" si="8"/>
        <v/>
      </c>
    </row>
    <row r="28" spans="2:43" x14ac:dyDescent="0.2">
      <c r="B28" s="32"/>
      <c r="C28" s="21"/>
      <c r="D28" s="22"/>
      <c r="E28" s="23"/>
      <c r="F28" s="24"/>
      <c r="G28" s="25">
        <v>1</v>
      </c>
      <c r="H28" s="26">
        <f t="shared" si="0"/>
        <v>0</v>
      </c>
      <c r="I28" s="27"/>
      <c r="J28" s="28"/>
      <c r="K28" s="29">
        <v>1</v>
      </c>
      <c r="L28" s="26">
        <f t="shared" si="9"/>
        <v>0</v>
      </c>
      <c r="M28" s="27"/>
      <c r="N28" s="30">
        <f t="shared" si="10"/>
        <v>0</v>
      </c>
      <c r="O28" s="31" t="str">
        <f t="shared" si="11"/>
        <v/>
      </c>
      <c r="Q28" s="28"/>
      <c r="R28" s="29">
        <v>1</v>
      </c>
      <c r="S28" s="26">
        <f t="shared" si="12"/>
        <v>0</v>
      </c>
      <c r="T28" s="27"/>
      <c r="U28" s="30">
        <f t="shared" si="1"/>
        <v>0</v>
      </c>
      <c r="V28" s="31" t="str">
        <f t="shared" si="2"/>
        <v/>
      </c>
      <c r="X28" s="28"/>
      <c r="Y28" s="29">
        <v>1</v>
      </c>
      <c r="Z28" s="26">
        <f t="shared" si="13"/>
        <v>0</v>
      </c>
      <c r="AA28" s="27"/>
      <c r="AB28" s="30">
        <f t="shared" si="3"/>
        <v>0</v>
      </c>
      <c r="AC28" s="31" t="str">
        <f t="shared" si="4"/>
        <v/>
      </c>
      <c r="AE28" s="28"/>
      <c r="AF28" s="29">
        <v>1</v>
      </c>
      <c r="AG28" s="26">
        <f t="shared" si="14"/>
        <v>0</v>
      </c>
      <c r="AH28" s="27"/>
      <c r="AI28" s="30">
        <f t="shared" si="5"/>
        <v>0</v>
      </c>
      <c r="AJ28" s="31" t="str">
        <f t="shared" si="6"/>
        <v/>
      </c>
      <c r="AL28" s="28"/>
      <c r="AM28" s="29">
        <v>1</v>
      </c>
      <c r="AN28" s="26">
        <f t="shared" si="15"/>
        <v>0</v>
      </c>
      <c r="AO28" s="27"/>
      <c r="AP28" s="30">
        <f t="shared" si="7"/>
        <v>0</v>
      </c>
      <c r="AQ28" s="31" t="str">
        <f t="shared" si="8"/>
        <v/>
      </c>
    </row>
    <row r="29" spans="2:43" x14ac:dyDescent="0.2">
      <c r="B29" s="21" t="s">
        <v>29</v>
      </c>
      <c r="C29" s="21"/>
      <c r="D29" s="22" t="s">
        <v>30</v>
      </c>
      <c r="E29" s="23"/>
      <c r="F29" s="24">
        <v>2.3400000000000001E-2</v>
      </c>
      <c r="G29" s="25">
        <f>$F$18</f>
        <v>400</v>
      </c>
      <c r="H29" s="26">
        <f t="shared" si="0"/>
        <v>9.36</v>
      </c>
      <c r="I29" s="27"/>
      <c r="J29" s="28">
        <v>2.35E-2</v>
      </c>
      <c r="K29" s="25">
        <f>$F$18</f>
        <v>400</v>
      </c>
      <c r="L29" s="26">
        <f t="shared" si="9"/>
        <v>9.4</v>
      </c>
      <c r="M29" s="27"/>
      <c r="N29" s="30">
        <f t="shared" si="10"/>
        <v>4.0000000000000924E-2</v>
      </c>
      <c r="O29" s="31">
        <f t="shared" si="11"/>
        <v>4.2735042735043728E-3</v>
      </c>
      <c r="Q29" s="28">
        <v>2.2800000000000001E-2</v>
      </c>
      <c r="R29" s="25">
        <f>$F$18</f>
        <v>400</v>
      </c>
      <c r="S29" s="26">
        <f t="shared" si="12"/>
        <v>9.120000000000001</v>
      </c>
      <c r="T29" s="27"/>
      <c r="U29" s="30">
        <f t="shared" si="1"/>
        <v>-0.27999999999999936</v>
      </c>
      <c r="V29" s="31">
        <f t="shared" si="2"/>
        <v>-2.9787234042553123E-2</v>
      </c>
      <c r="X29" s="28">
        <v>2.1600000000000001E-2</v>
      </c>
      <c r="Y29" s="25">
        <f>$F$18</f>
        <v>400</v>
      </c>
      <c r="Z29" s="26">
        <f t="shared" si="13"/>
        <v>8.64</v>
      </c>
      <c r="AA29" s="27"/>
      <c r="AB29" s="30">
        <f t="shared" si="3"/>
        <v>-0.48000000000000043</v>
      </c>
      <c r="AC29" s="31">
        <f t="shared" si="4"/>
        <v>-5.263157894736846E-2</v>
      </c>
      <c r="AE29" s="28">
        <v>1.9599999999999999E-2</v>
      </c>
      <c r="AF29" s="25">
        <f>$F$18</f>
        <v>400</v>
      </c>
      <c r="AG29" s="26">
        <f t="shared" si="14"/>
        <v>7.84</v>
      </c>
      <c r="AH29" s="27"/>
      <c r="AI29" s="30">
        <f t="shared" si="5"/>
        <v>-0.80000000000000071</v>
      </c>
      <c r="AJ29" s="31">
        <f t="shared" si="6"/>
        <v>-9.2592592592592671E-2</v>
      </c>
      <c r="AL29" s="28">
        <v>1.7999999999999999E-2</v>
      </c>
      <c r="AM29" s="25">
        <f>$F$18</f>
        <v>400</v>
      </c>
      <c r="AN29" s="26">
        <f t="shared" si="15"/>
        <v>7.1999999999999993</v>
      </c>
      <c r="AO29" s="27"/>
      <c r="AP29" s="30">
        <f t="shared" si="7"/>
        <v>-0.64000000000000057</v>
      </c>
      <c r="AQ29" s="31">
        <f t="shared" si="8"/>
        <v>-8.1632653061224567E-2</v>
      </c>
    </row>
    <row r="30" spans="2:43" x14ac:dyDescent="0.2">
      <c r="B30" s="21" t="s">
        <v>31</v>
      </c>
      <c r="C30" s="21"/>
      <c r="D30" s="22"/>
      <c r="E30" s="23"/>
      <c r="F30" s="24"/>
      <c r="G30" s="25">
        <f t="shared" ref="G30" si="16">$F$18</f>
        <v>400</v>
      </c>
      <c r="H30" s="26">
        <f t="shared" si="0"/>
        <v>0</v>
      </c>
      <c r="I30" s="27"/>
      <c r="J30" s="28"/>
      <c r="K30" s="25">
        <f t="shared" ref="K30:K38" si="17">$F$18</f>
        <v>400</v>
      </c>
      <c r="L30" s="26">
        <f t="shared" si="9"/>
        <v>0</v>
      </c>
      <c r="M30" s="27"/>
      <c r="N30" s="30">
        <f t="shared" si="10"/>
        <v>0</v>
      </c>
      <c r="O30" s="31" t="str">
        <f t="shared" si="11"/>
        <v/>
      </c>
      <c r="Q30" s="28"/>
      <c r="R30" s="25">
        <f t="shared" ref="R30:R38" si="18">$F$18</f>
        <v>400</v>
      </c>
      <c r="S30" s="26">
        <f t="shared" si="12"/>
        <v>0</v>
      </c>
      <c r="T30" s="27"/>
      <c r="U30" s="30">
        <f t="shared" si="1"/>
        <v>0</v>
      </c>
      <c r="V30" s="31" t="str">
        <f t="shared" si="2"/>
        <v/>
      </c>
      <c r="X30" s="28"/>
      <c r="Y30" s="25">
        <f t="shared" ref="Y30:Y38" si="19">$F$18</f>
        <v>400</v>
      </c>
      <c r="Z30" s="26">
        <f t="shared" si="13"/>
        <v>0</v>
      </c>
      <c r="AA30" s="27"/>
      <c r="AB30" s="30">
        <f t="shared" si="3"/>
        <v>0</v>
      </c>
      <c r="AC30" s="31" t="str">
        <f t="shared" si="4"/>
        <v/>
      </c>
      <c r="AE30" s="28"/>
      <c r="AF30" s="25">
        <f t="shared" ref="AF30:AF38" si="20">$F$18</f>
        <v>400</v>
      </c>
      <c r="AG30" s="26">
        <f t="shared" si="14"/>
        <v>0</v>
      </c>
      <c r="AH30" s="27"/>
      <c r="AI30" s="30">
        <f t="shared" si="5"/>
        <v>0</v>
      </c>
      <c r="AJ30" s="31" t="str">
        <f t="shared" si="6"/>
        <v/>
      </c>
      <c r="AL30" s="28"/>
      <c r="AM30" s="25">
        <f t="shared" ref="AM30:AM38" si="21">$F$18</f>
        <v>400</v>
      </c>
      <c r="AN30" s="26">
        <f t="shared" si="15"/>
        <v>0</v>
      </c>
      <c r="AO30" s="27"/>
      <c r="AP30" s="30">
        <f t="shared" si="7"/>
        <v>0</v>
      </c>
      <c r="AQ30" s="31" t="str">
        <f t="shared" si="8"/>
        <v/>
      </c>
    </row>
    <row r="31" spans="2:43" x14ac:dyDescent="0.2">
      <c r="B31" s="21" t="s">
        <v>32</v>
      </c>
      <c r="C31" s="21"/>
      <c r="D31" s="22" t="s">
        <v>30</v>
      </c>
      <c r="E31" s="23"/>
      <c r="F31" s="24">
        <v>0</v>
      </c>
      <c r="G31" s="25">
        <f>$F$18</f>
        <v>400</v>
      </c>
      <c r="H31" s="26">
        <f t="shared" si="0"/>
        <v>0</v>
      </c>
      <c r="I31" s="27"/>
      <c r="J31" s="28">
        <v>-2.9999999999999997E-4</v>
      </c>
      <c r="K31" s="25">
        <f t="shared" si="17"/>
        <v>400</v>
      </c>
      <c r="L31" s="26">
        <f t="shared" si="9"/>
        <v>-0.12</v>
      </c>
      <c r="M31" s="27"/>
      <c r="N31" s="30">
        <f t="shared" si="10"/>
        <v>-0.12</v>
      </c>
      <c r="O31" s="31" t="str">
        <f t="shared" si="11"/>
        <v/>
      </c>
      <c r="Q31" s="28"/>
      <c r="R31" s="25">
        <f t="shared" si="18"/>
        <v>400</v>
      </c>
      <c r="S31" s="26">
        <f t="shared" si="12"/>
        <v>0</v>
      </c>
      <c r="T31" s="27"/>
      <c r="U31" s="30">
        <f t="shared" si="1"/>
        <v>0.12</v>
      </c>
      <c r="V31" s="31">
        <f t="shared" si="2"/>
        <v>-1</v>
      </c>
      <c r="X31" s="28"/>
      <c r="Y31" s="25">
        <f t="shared" si="19"/>
        <v>400</v>
      </c>
      <c r="Z31" s="26">
        <f t="shared" si="13"/>
        <v>0</v>
      </c>
      <c r="AA31" s="27"/>
      <c r="AB31" s="30">
        <f t="shared" si="3"/>
        <v>0</v>
      </c>
      <c r="AC31" s="31" t="str">
        <f t="shared" si="4"/>
        <v/>
      </c>
      <c r="AE31" s="28"/>
      <c r="AF31" s="25">
        <f t="shared" si="20"/>
        <v>400</v>
      </c>
      <c r="AG31" s="26">
        <f t="shared" si="14"/>
        <v>0</v>
      </c>
      <c r="AH31" s="27"/>
      <c r="AI31" s="30">
        <f t="shared" si="5"/>
        <v>0</v>
      </c>
      <c r="AJ31" s="31" t="str">
        <f t="shared" si="6"/>
        <v/>
      </c>
      <c r="AL31" s="28"/>
      <c r="AM31" s="25">
        <f t="shared" si="21"/>
        <v>400</v>
      </c>
      <c r="AN31" s="26">
        <f t="shared" si="15"/>
        <v>0</v>
      </c>
      <c r="AO31" s="27"/>
      <c r="AP31" s="30">
        <f t="shared" si="7"/>
        <v>0</v>
      </c>
      <c r="AQ31" s="31" t="str">
        <f t="shared" si="8"/>
        <v/>
      </c>
    </row>
    <row r="32" spans="2:43" x14ac:dyDescent="0.2">
      <c r="B32" s="33"/>
      <c r="C32" s="21"/>
      <c r="D32" s="22"/>
      <c r="E32" s="23"/>
      <c r="F32" s="24"/>
      <c r="G32" s="25">
        <f t="shared" ref="G32:G38" si="22">$F$18</f>
        <v>400</v>
      </c>
      <c r="H32" s="26">
        <f t="shared" si="0"/>
        <v>0</v>
      </c>
      <c r="I32" s="27"/>
      <c r="J32" s="28"/>
      <c r="K32" s="25">
        <f t="shared" si="17"/>
        <v>400</v>
      </c>
      <c r="L32" s="26">
        <f t="shared" si="9"/>
        <v>0</v>
      </c>
      <c r="M32" s="27"/>
      <c r="N32" s="30">
        <f t="shared" si="10"/>
        <v>0</v>
      </c>
      <c r="O32" s="31" t="str">
        <f t="shared" si="11"/>
        <v/>
      </c>
      <c r="Q32" s="28"/>
      <c r="R32" s="25">
        <f t="shared" si="18"/>
        <v>400</v>
      </c>
      <c r="S32" s="26">
        <f t="shared" si="12"/>
        <v>0</v>
      </c>
      <c r="T32" s="27"/>
      <c r="U32" s="30">
        <f t="shared" si="1"/>
        <v>0</v>
      </c>
      <c r="V32" s="31" t="str">
        <f t="shared" si="2"/>
        <v/>
      </c>
      <c r="X32" s="28"/>
      <c r="Y32" s="25">
        <f t="shared" si="19"/>
        <v>400</v>
      </c>
      <c r="Z32" s="26">
        <f t="shared" si="13"/>
        <v>0</v>
      </c>
      <c r="AA32" s="27"/>
      <c r="AB32" s="30">
        <f t="shared" si="3"/>
        <v>0</v>
      </c>
      <c r="AC32" s="31" t="str">
        <f t="shared" si="4"/>
        <v/>
      </c>
      <c r="AE32" s="28"/>
      <c r="AF32" s="25">
        <f t="shared" si="20"/>
        <v>400</v>
      </c>
      <c r="AG32" s="26">
        <f t="shared" si="14"/>
        <v>0</v>
      </c>
      <c r="AH32" s="27"/>
      <c r="AI32" s="30">
        <f t="shared" si="5"/>
        <v>0</v>
      </c>
      <c r="AJ32" s="31" t="str">
        <f t="shared" si="6"/>
        <v/>
      </c>
      <c r="AL32" s="28"/>
      <c r="AM32" s="25">
        <f t="shared" si="21"/>
        <v>400</v>
      </c>
      <c r="AN32" s="26">
        <f t="shared" si="15"/>
        <v>0</v>
      </c>
      <c r="AO32" s="27"/>
      <c r="AP32" s="30">
        <f t="shared" si="7"/>
        <v>0</v>
      </c>
      <c r="AQ32" s="31" t="str">
        <f t="shared" si="8"/>
        <v/>
      </c>
    </row>
    <row r="33" spans="2:43" x14ac:dyDescent="0.2">
      <c r="B33" s="33"/>
      <c r="C33" s="21"/>
      <c r="D33" s="22"/>
      <c r="E33" s="23"/>
      <c r="F33" s="24"/>
      <c r="G33" s="25">
        <f t="shared" si="22"/>
        <v>400</v>
      </c>
      <c r="H33" s="26">
        <f t="shared" si="0"/>
        <v>0</v>
      </c>
      <c r="I33" s="27"/>
      <c r="J33" s="28"/>
      <c r="K33" s="25">
        <f t="shared" si="17"/>
        <v>400</v>
      </c>
      <c r="L33" s="26">
        <f t="shared" si="9"/>
        <v>0</v>
      </c>
      <c r="M33" s="27"/>
      <c r="N33" s="30">
        <f t="shared" si="10"/>
        <v>0</v>
      </c>
      <c r="O33" s="31" t="str">
        <f t="shared" si="11"/>
        <v/>
      </c>
      <c r="Q33" s="28"/>
      <c r="R33" s="25">
        <f t="shared" si="18"/>
        <v>400</v>
      </c>
      <c r="S33" s="26">
        <f t="shared" si="12"/>
        <v>0</v>
      </c>
      <c r="T33" s="27"/>
      <c r="U33" s="30">
        <f t="shared" si="1"/>
        <v>0</v>
      </c>
      <c r="V33" s="31" t="str">
        <f t="shared" si="2"/>
        <v/>
      </c>
      <c r="X33" s="28"/>
      <c r="Y33" s="25">
        <f t="shared" si="19"/>
        <v>400</v>
      </c>
      <c r="Z33" s="26">
        <f t="shared" si="13"/>
        <v>0</v>
      </c>
      <c r="AA33" s="27"/>
      <c r="AB33" s="30">
        <f t="shared" si="3"/>
        <v>0</v>
      </c>
      <c r="AC33" s="31" t="str">
        <f t="shared" si="4"/>
        <v/>
      </c>
      <c r="AE33" s="28"/>
      <c r="AF33" s="25">
        <f t="shared" si="20"/>
        <v>400</v>
      </c>
      <c r="AG33" s="26">
        <f t="shared" si="14"/>
        <v>0</v>
      </c>
      <c r="AH33" s="27"/>
      <c r="AI33" s="30">
        <f t="shared" si="5"/>
        <v>0</v>
      </c>
      <c r="AJ33" s="31" t="str">
        <f t="shared" si="6"/>
        <v/>
      </c>
      <c r="AL33" s="28"/>
      <c r="AM33" s="25">
        <f t="shared" si="21"/>
        <v>400</v>
      </c>
      <c r="AN33" s="26">
        <f t="shared" si="15"/>
        <v>0</v>
      </c>
      <c r="AO33" s="27"/>
      <c r="AP33" s="30">
        <f t="shared" si="7"/>
        <v>0</v>
      </c>
      <c r="AQ33" s="31" t="str">
        <f t="shared" si="8"/>
        <v/>
      </c>
    </row>
    <row r="34" spans="2:43" x14ac:dyDescent="0.2">
      <c r="B34" s="33"/>
      <c r="C34" s="21"/>
      <c r="D34" s="22"/>
      <c r="E34" s="23"/>
      <c r="F34" s="24"/>
      <c r="G34" s="25">
        <f t="shared" si="22"/>
        <v>400</v>
      </c>
      <c r="H34" s="26">
        <f t="shared" si="0"/>
        <v>0</v>
      </c>
      <c r="I34" s="27"/>
      <c r="J34" s="28"/>
      <c r="K34" s="25">
        <f t="shared" si="17"/>
        <v>400</v>
      </c>
      <c r="L34" s="26">
        <f t="shared" si="9"/>
        <v>0</v>
      </c>
      <c r="M34" s="27"/>
      <c r="N34" s="30">
        <f t="shared" si="10"/>
        <v>0</v>
      </c>
      <c r="O34" s="31" t="str">
        <f t="shared" si="11"/>
        <v/>
      </c>
      <c r="Q34" s="28"/>
      <c r="R34" s="25">
        <f t="shared" si="18"/>
        <v>400</v>
      </c>
      <c r="S34" s="26">
        <f t="shared" si="12"/>
        <v>0</v>
      </c>
      <c r="T34" s="27"/>
      <c r="U34" s="30">
        <f t="shared" si="1"/>
        <v>0</v>
      </c>
      <c r="V34" s="31" t="str">
        <f t="shared" si="2"/>
        <v/>
      </c>
      <c r="X34" s="28"/>
      <c r="Y34" s="25">
        <f t="shared" si="19"/>
        <v>400</v>
      </c>
      <c r="Z34" s="26">
        <f t="shared" si="13"/>
        <v>0</v>
      </c>
      <c r="AA34" s="27"/>
      <c r="AB34" s="30">
        <f t="shared" si="3"/>
        <v>0</v>
      </c>
      <c r="AC34" s="31" t="str">
        <f t="shared" si="4"/>
        <v/>
      </c>
      <c r="AE34" s="28"/>
      <c r="AF34" s="25">
        <f t="shared" si="20"/>
        <v>400</v>
      </c>
      <c r="AG34" s="26">
        <f t="shared" si="14"/>
        <v>0</v>
      </c>
      <c r="AH34" s="27"/>
      <c r="AI34" s="30">
        <f t="shared" si="5"/>
        <v>0</v>
      </c>
      <c r="AJ34" s="31" t="str">
        <f t="shared" si="6"/>
        <v/>
      </c>
      <c r="AL34" s="28"/>
      <c r="AM34" s="25">
        <f t="shared" si="21"/>
        <v>400</v>
      </c>
      <c r="AN34" s="26">
        <f t="shared" si="15"/>
        <v>0</v>
      </c>
      <c r="AO34" s="27"/>
      <c r="AP34" s="30">
        <f t="shared" si="7"/>
        <v>0</v>
      </c>
      <c r="AQ34" s="31" t="str">
        <f t="shared" si="8"/>
        <v/>
      </c>
    </row>
    <row r="35" spans="2:43" x14ac:dyDescent="0.2">
      <c r="B35" s="33"/>
      <c r="C35" s="21"/>
      <c r="D35" s="22"/>
      <c r="E35" s="23"/>
      <c r="F35" s="24"/>
      <c r="G35" s="25">
        <f t="shared" si="22"/>
        <v>400</v>
      </c>
      <c r="H35" s="26">
        <f t="shared" si="0"/>
        <v>0</v>
      </c>
      <c r="I35" s="27"/>
      <c r="J35" s="28"/>
      <c r="K35" s="25">
        <f t="shared" si="17"/>
        <v>400</v>
      </c>
      <c r="L35" s="26">
        <f t="shared" si="9"/>
        <v>0</v>
      </c>
      <c r="M35" s="27"/>
      <c r="N35" s="30">
        <f t="shared" si="10"/>
        <v>0</v>
      </c>
      <c r="O35" s="31" t="str">
        <f t="shared" si="11"/>
        <v/>
      </c>
      <c r="Q35" s="28"/>
      <c r="R35" s="25">
        <f t="shared" si="18"/>
        <v>400</v>
      </c>
      <c r="S35" s="26">
        <f t="shared" si="12"/>
        <v>0</v>
      </c>
      <c r="T35" s="27"/>
      <c r="U35" s="30">
        <f t="shared" si="1"/>
        <v>0</v>
      </c>
      <c r="V35" s="31" t="str">
        <f t="shared" si="2"/>
        <v/>
      </c>
      <c r="X35" s="28"/>
      <c r="Y35" s="25">
        <f t="shared" si="19"/>
        <v>400</v>
      </c>
      <c r="Z35" s="26">
        <f t="shared" si="13"/>
        <v>0</v>
      </c>
      <c r="AA35" s="27"/>
      <c r="AB35" s="30">
        <f t="shared" si="3"/>
        <v>0</v>
      </c>
      <c r="AC35" s="31" t="str">
        <f t="shared" si="4"/>
        <v/>
      </c>
      <c r="AE35" s="28"/>
      <c r="AF35" s="25">
        <f t="shared" si="20"/>
        <v>400</v>
      </c>
      <c r="AG35" s="26">
        <f t="shared" si="14"/>
        <v>0</v>
      </c>
      <c r="AH35" s="27"/>
      <c r="AI35" s="30">
        <f t="shared" si="5"/>
        <v>0</v>
      </c>
      <c r="AJ35" s="31" t="str">
        <f t="shared" si="6"/>
        <v/>
      </c>
      <c r="AL35" s="28"/>
      <c r="AM35" s="25">
        <f t="shared" si="21"/>
        <v>400</v>
      </c>
      <c r="AN35" s="26">
        <f t="shared" si="15"/>
        <v>0</v>
      </c>
      <c r="AO35" s="27"/>
      <c r="AP35" s="30">
        <f t="shared" si="7"/>
        <v>0</v>
      </c>
      <c r="AQ35" s="31" t="str">
        <f t="shared" si="8"/>
        <v/>
      </c>
    </row>
    <row r="36" spans="2:43" x14ac:dyDescent="0.2">
      <c r="B36" s="33"/>
      <c r="C36" s="21"/>
      <c r="D36" s="22"/>
      <c r="E36" s="23"/>
      <c r="F36" s="24"/>
      <c r="G36" s="25">
        <f t="shared" si="22"/>
        <v>400</v>
      </c>
      <c r="H36" s="26">
        <f t="shared" si="0"/>
        <v>0</v>
      </c>
      <c r="I36" s="27"/>
      <c r="J36" s="28"/>
      <c r="K36" s="25">
        <f t="shared" si="17"/>
        <v>400</v>
      </c>
      <c r="L36" s="26">
        <f t="shared" si="9"/>
        <v>0</v>
      </c>
      <c r="M36" s="27"/>
      <c r="N36" s="30">
        <f t="shared" si="10"/>
        <v>0</v>
      </c>
      <c r="O36" s="31" t="str">
        <f t="shared" si="11"/>
        <v/>
      </c>
      <c r="Q36" s="28"/>
      <c r="R36" s="25">
        <f t="shared" si="18"/>
        <v>400</v>
      </c>
      <c r="S36" s="26">
        <f t="shared" si="12"/>
        <v>0</v>
      </c>
      <c r="T36" s="27"/>
      <c r="U36" s="30">
        <f t="shared" si="1"/>
        <v>0</v>
      </c>
      <c r="V36" s="31" t="str">
        <f t="shared" si="2"/>
        <v/>
      </c>
      <c r="X36" s="28"/>
      <c r="Y36" s="25">
        <f t="shared" si="19"/>
        <v>400</v>
      </c>
      <c r="Z36" s="26">
        <f t="shared" si="13"/>
        <v>0</v>
      </c>
      <c r="AA36" s="27"/>
      <c r="AB36" s="30">
        <f t="shared" si="3"/>
        <v>0</v>
      </c>
      <c r="AC36" s="31" t="str">
        <f t="shared" si="4"/>
        <v/>
      </c>
      <c r="AE36" s="28"/>
      <c r="AF36" s="25">
        <f t="shared" si="20"/>
        <v>400</v>
      </c>
      <c r="AG36" s="26">
        <f t="shared" si="14"/>
        <v>0</v>
      </c>
      <c r="AH36" s="27"/>
      <c r="AI36" s="30">
        <f t="shared" si="5"/>
        <v>0</v>
      </c>
      <c r="AJ36" s="31" t="str">
        <f t="shared" si="6"/>
        <v/>
      </c>
      <c r="AL36" s="28"/>
      <c r="AM36" s="25">
        <f t="shared" si="21"/>
        <v>400</v>
      </c>
      <c r="AN36" s="26">
        <f t="shared" si="15"/>
        <v>0</v>
      </c>
      <c r="AO36" s="27"/>
      <c r="AP36" s="30">
        <f t="shared" si="7"/>
        <v>0</v>
      </c>
      <c r="AQ36" s="31" t="str">
        <f t="shared" si="8"/>
        <v/>
      </c>
    </row>
    <row r="37" spans="2:43" x14ac:dyDescent="0.2">
      <c r="B37" s="33"/>
      <c r="C37" s="21"/>
      <c r="D37" s="22"/>
      <c r="E37" s="23"/>
      <c r="F37" s="24"/>
      <c r="G37" s="25">
        <f t="shared" si="22"/>
        <v>400</v>
      </c>
      <c r="H37" s="26">
        <f t="shared" si="0"/>
        <v>0</v>
      </c>
      <c r="I37" s="27"/>
      <c r="J37" s="28"/>
      <c r="K37" s="25">
        <f t="shared" si="17"/>
        <v>400</v>
      </c>
      <c r="L37" s="26">
        <f t="shared" si="9"/>
        <v>0</v>
      </c>
      <c r="M37" s="27"/>
      <c r="N37" s="30">
        <f t="shared" si="10"/>
        <v>0</v>
      </c>
      <c r="O37" s="31" t="str">
        <f t="shared" si="11"/>
        <v/>
      </c>
      <c r="Q37" s="28"/>
      <c r="R37" s="25">
        <f t="shared" si="18"/>
        <v>400</v>
      </c>
      <c r="S37" s="26">
        <f t="shared" si="12"/>
        <v>0</v>
      </c>
      <c r="T37" s="27"/>
      <c r="U37" s="30">
        <f t="shared" si="1"/>
        <v>0</v>
      </c>
      <c r="V37" s="31" t="str">
        <f t="shared" si="2"/>
        <v/>
      </c>
      <c r="X37" s="28"/>
      <c r="Y37" s="25">
        <f t="shared" si="19"/>
        <v>400</v>
      </c>
      <c r="Z37" s="26">
        <f t="shared" si="13"/>
        <v>0</v>
      </c>
      <c r="AA37" s="27"/>
      <c r="AB37" s="30">
        <f t="shared" si="3"/>
        <v>0</v>
      </c>
      <c r="AC37" s="31" t="str">
        <f t="shared" si="4"/>
        <v/>
      </c>
      <c r="AE37" s="28"/>
      <c r="AF37" s="25">
        <f t="shared" si="20"/>
        <v>400</v>
      </c>
      <c r="AG37" s="26">
        <f t="shared" si="14"/>
        <v>0</v>
      </c>
      <c r="AH37" s="27"/>
      <c r="AI37" s="30">
        <f t="shared" si="5"/>
        <v>0</v>
      </c>
      <c r="AJ37" s="31" t="str">
        <f t="shared" si="6"/>
        <v/>
      </c>
      <c r="AL37" s="28"/>
      <c r="AM37" s="25">
        <f t="shared" si="21"/>
        <v>400</v>
      </c>
      <c r="AN37" s="26">
        <f t="shared" si="15"/>
        <v>0</v>
      </c>
      <c r="AO37" s="27"/>
      <c r="AP37" s="30">
        <f t="shared" si="7"/>
        <v>0</v>
      </c>
      <c r="AQ37" s="31" t="str">
        <f t="shared" si="8"/>
        <v/>
      </c>
    </row>
    <row r="38" spans="2:43" x14ac:dyDescent="0.2">
      <c r="B38" s="33"/>
      <c r="C38" s="21"/>
      <c r="D38" s="22"/>
      <c r="E38" s="23"/>
      <c r="F38" s="24"/>
      <c r="G38" s="25">
        <f t="shared" si="22"/>
        <v>400</v>
      </c>
      <c r="H38" s="26">
        <f t="shared" si="0"/>
        <v>0</v>
      </c>
      <c r="I38" s="27"/>
      <c r="J38" s="28"/>
      <c r="K38" s="25">
        <f t="shared" si="17"/>
        <v>400</v>
      </c>
      <c r="L38" s="26">
        <f t="shared" si="9"/>
        <v>0</v>
      </c>
      <c r="M38" s="27"/>
      <c r="N38" s="30">
        <f t="shared" si="10"/>
        <v>0</v>
      </c>
      <c r="O38" s="31" t="str">
        <f t="shared" si="11"/>
        <v/>
      </c>
      <c r="Q38" s="28"/>
      <c r="R38" s="25">
        <f t="shared" si="18"/>
        <v>400</v>
      </c>
      <c r="S38" s="26">
        <f t="shared" si="12"/>
        <v>0</v>
      </c>
      <c r="T38" s="27"/>
      <c r="U38" s="30">
        <f t="shared" si="1"/>
        <v>0</v>
      </c>
      <c r="V38" s="31" t="str">
        <f t="shared" si="2"/>
        <v/>
      </c>
      <c r="X38" s="28"/>
      <c r="Y38" s="25">
        <f t="shared" si="19"/>
        <v>400</v>
      </c>
      <c r="Z38" s="26">
        <f t="shared" si="13"/>
        <v>0</v>
      </c>
      <c r="AA38" s="27"/>
      <c r="AB38" s="30">
        <f t="shared" si="3"/>
        <v>0</v>
      </c>
      <c r="AC38" s="31" t="str">
        <f t="shared" si="4"/>
        <v/>
      </c>
      <c r="AE38" s="28"/>
      <c r="AF38" s="25">
        <f t="shared" si="20"/>
        <v>400</v>
      </c>
      <c r="AG38" s="26">
        <f t="shared" si="14"/>
        <v>0</v>
      </c>
      <c r="AH38" s="27"/>
      <c r="AI38" s="30">
        <f t="shared" si="5"/>
        <v>0</v>
      </c>
      <c r="AJ38" s="31" t="str">
        <f t="shared" si="6"/>
        <v/>
      </c>
      <c r="AL38" s="28"/>
      <c r="AM38" s="25">
        <f t="shared" si="21"/>
        <v>400</v>
      </c>
      <c r="AN38" s="26">
        <f t="shared" si="15"/>
        <v>0</v>
      </c>
      <c r="AO38" s="27"/>
      <c r="AP38" s="30">
        <f t="shared" si="7"/>
        <v>0</v>
      </c>
      <c r="AQ38" s="31" t="str">
        <f t="shared" si="8"/>
        <v/>
      </c>
    </row>
    <row r="39" spans="2:43" s="45" customFormat="1" x14ac:dyDescent="0.2">
      <c r="B39" s="34" t="s">
        <v>33</v>
      </c>
      <c r="C39" s="35"/>
      <c r="D39" s="36"/>
      <c r="E39" s="35"/>
      <c r="F39" s="37"/>
      <c r="G39" s="38"/>
      <c r="H39" s="39">
        <f>SUM(H23:H38)</f>
        <v>19.03</v>
      </c>
      <c r="I39" s="40"/>
      <c r="J39" s="41"/>
      <c r="K39" s="42"/>
      <c r="L39" s="39">
        <f>SUM(L23:L38)</f>
        <v>21.529999999999998</v>
      </c>
      <c r="M39" s="40"/>
      <c r="N39" s="43">
        <f t="shared" si="10"/>
        <v>2.4999999999999964</v>
      </c>
      <c r="O39" s="44">
        <f t="shared" si="11"/>
        <v>0.13137151865475546</v>
      </c>
      <c r="Q39" s="41"/>
      <c r="R39" s="42"/>
      <c r="S39" s="39">
        <f>SUM(S23:S38)</f>
        <v>23.37</v>
      </c>
      <c r="T39" s="40"/>
      <c r="U39" s="43">
        <f t="shared" si="1"/>
        <v>1.8400000000000034</v>
      </c>
      <c r="V39" s="44">
        <f t="shared" si="2"/>
        <v>8.5462145843009915E-2</v>
      </c>
      <c r="X39" s="41"/>
      <c r="Y39" s="42"/>
      <c r="Z39" s="39">
        <f>SUM(Z23:Z38)</f>
        <v>25.14</v>
      </c>
      <c r="AA39" s="40"/>
      <c r="AB39" s="43">
        <f t="shared" si="3"/>
        <v>1.7699999999999996</v>
      </c>
      <c r="AC39" s="44">
        <f t="shared" si="4"/>
        <v>7.5738125802310638E-2</v>
      </c>
      <c r="AE39" s="41"/>
      <c r="AF39" s="42"/>
      <c r="AG39" s="39">
        <f>SUM(AG23:AG38)</f>
        <v>26.84</v>
      </c>
      <c r="AH39" s="40"/>
      <c r="AI39" s="43">
        <f t="shared" si="5"/>
        <v>1.6999999999999993</v>
      </c>
      <c r="AJ39" s="44">
        <f t="shared" si="6"/>
        <v>6.7621320604614135E-2</v>
      </c>
      <c r="AL39" s="41"/>
      <c r="AM39" s="42"/>
      <c r="AN39" s="39">
        <f>SUM(AN23:AN38)</f>
        <v>27.95</v>
      </c>
      <c r="AO39" s="40"/>
      <c r="AP39" s="43">
        <f t="shared" si="7"/>
        <v>1.1099999999999994</v>
      </c>
      <c r="AQ39" s="44">
        <f t="shared" si="8"/>
        <v>4.1356184798807726E-2</v>
      </c>
    </row>
    <row r="40" spans="2:43" ht="25.5" x14ac:dyDescent="0.2">
      <c r="B40" s="46" t="s">
        <v>34</v>
      </c>
      <c r="C40" s="21"/>
      <c r="D40" s="22"/>
      <c r="E40" s="23"/>
      <c r="F40" s="24">
        <v>0</v>
      </c>
      <c r="G40" s="25">
        <f>$F$18</f>
        <v>400</v>
      </c>
      <c r="H40" s="26">
        <f>G40*F40</f>
        <v>0</v>
      </c>
      <c r="I40" s="27"/>
      <c r="J40" s="28">
        <v>-5.9999999999999995E-4</v>
      </c>
      <c r="K40" s="25">
        <f>$F$18</f>
        <v>400</v>
      </c>
      <c r="L40" s="26">
        <f>K40*J40</f>
        <v>-0.24</v>
      </c>
      <c r="M40" s="27"/>
      <c r="N40" s="30">
        <f>L40-H40</f>
        <v>-0.24</v>
      </c>
      <c r="O40" s="31" t="str">
        <f>IF((H40)=0,"",(N40/H40))</f>
        <v/>
      </c>
      <c r="Q40" s="28"/>
      <c r="R40" s="25">
        <f>$F$18</f>
        <v>400</v>
      </c>
      <c r="S40" s="26">
        <f>R40*Q40</f>
        <v>0</v>
      </c>
      <c r="T40" s="27"/>
      <c r="U40" s="30">
        <f t="shared" si="1"/>
        <v>0.24</v>
      </c>
      <c r="V40" s="31">
        <f t="shared" si="2"/>
        <v>-1</v>
      </c>
      <c r="X40" s="28"/>
      <c r="Y40" s="25">
        <f>$F$18</f>
        <v>400</v>
      </c>
      <c r="Z40" s="26">
        <f>Y40*X40</f>
        <v>0</v>
      </c>
      <c r="AA40" s="27"/>
      <c r="AB40" s="30">
        <f t="shared" si="3"/>
        <v>0</v>
      </c>
      <c r="AC40" s="31" t="str">
        <f t="shared" si="4"/>
        <v/>
      </c>
      <c r="AE40" s="28"/>
      <c r="AF40" s="25">
        <f>$F$18</f>
        <v>400</v>
      </c>
      <c r="AG40" s="26">
        <f>AF40*AE40</f>
        <v>0</v>
      </c>
      <c r="AH40" s="27"/>
      <c r="AI40" s="30">
        <f t="shared" si="5"/>
        <v>0</v>
      </c>
      <c r="AJ40" s="31" t="str">
        <f t="shared" si="6"/>
        <v/>
      </c>
      <c r="AL40" s="28"/>
      <c r="AM40" s="25">
        <f>$F$18</f>
        <v>400</v>
      </c>
      <c r="AN40" s="26">
        <f>AM40*AL40</f>
        <v>0</v>
      </c>
      <c r="AO40" s="27"/>
      <c r="AP40" s="30">
        <f t="shared" si="7"/>
        <v>0</v>
      </c>
      <c r="AQ40" s="31" t="str">
        <f t="shared" si="8"/>
        <v/>
      </c>
    </row>
    <row r="41" spans="2:43" x14ac:dyDescent="0.2">
      <c r="B41" s="46"/>
      <c r="C41" s="21"/>
      <c r="D41" s="22"/>
      <c r="E41" s="23"/>
      <c r="F41" s="24"/>
      <c r="G41" s="25">
        <f t="shared" ref="G41:G43" si="23">$F$18</f>
        <v>400</v>
      </c>
      <c r="H41" s="26">
        <f t="shared" ref="H41:H45" si="24">G41*F41</f>
        <v>0</v>
      </c>
      <c r="I41" s="47"/>
      <c r="J41" s="28"/>
      <c r="K41" s="25">
        <f t="shared" ref="K41:K43" si="25">$F$18</f>
        <v>400</v>
      </c>
      <c r="L41" s="26">
        <f t="shared" ref="L41:L45" si="26">K41*J41</f>
        <v>0</v>
      </c>
      <c r="M41" s="48"/>
      <c r="N41" s="30">
        <f t="shared" ref="N41:N45" si="27">L41-H41</f>
        <v>0</v>
      </c>
      <c r="O41" s="31" t="str">
        <f t="shared" ref="O41:O65" si="28">IF((H41)=0,"",(N41/H41))</f>
        <v/>
      </c>
      <c r="Q41" s="28"/>
      <c r="R41" s="25">
        <f t="shared" ref="R41:R43" si="29">$F$18</f>
        <v>400</v>
      </c>
      <c r="S41" s="26">
        <f t="shared" ref="S41:S43" si="30">R41*Q41</f>
        <v>0</v>
      </c>
      <c r="T41" s="48"/>
      <c r="U41" s="30">
        <f t="shared" si="1"/>
        <v>0</v>
      </c>
      <c r="V41" s="31" t="str">
        <f t="shared" si="2"/>
        <v/>
      </c>
      <c r="X41" s="28"/>
      <c r="Y41" s="25">
        <f t="shared" ref="Y41:Y43" si="31">$F$18</f>
        <v>400</v>
      </c>
      <c r="Z41" s="26">
        <f t="shared" ref="Z41:Z43" si="32">Y41*X41</f>
        <v>0</v>
      </c>
      <c r="AA41" s="48"/>
      <c r="AB41" s="30">
        <f t="shared" si="3"/>
        <v>0</v>
      </c>
      <c r="AC41" s="31" t="str">
        <f t="shared" si="4"/>
        <v/>
      </c>
      <c r="AE41" s="28"/>
      <c r="AF41" s="25">
        <f t="shared" ref="AF41:AF43" si="33">$F$18</f>
        <v>400</v>
      </c>
      <c r="AG41" s="26">
        <f t="shared" ref="AG41:AG43" si="34">AF41*AE41</f>
        <v>0</v>
      </c>
      <c r="AH41" s="48"/>
      <c r="AI41" s="30">
        <f t="shared" si="5"/>
        <v>0</v>
      </c>
      <c r="AJ41" s="31" t="str">
        <f t="shared" si="6"/>
        <v/>
      </c>
      <c r="AL41" s="28"/>
      <c r="AM41" s="25">
        <f t="shared" ref="AM41:AM43" si="35">$F$18</f>
        <v>400</v>
      </c>
      <c r="AN41" s="26">
        <f t="shared" ref="AN41:AN43" si="36">AM41*AL41</f>
        <v>0</v>
      </c>
      <c r="AO41" s="48"/>
      <c r="AP41" s="30">
        <f t="shared" si="7"/>
        <v>0</v>
      </c>
      <c r="AQ41" s="31" t="str">
        <f t="shared" si="8"/>
        <v/>
      </c>
    </row>
    <row r="42" spans="2:43" x14ac:dyDescent="0.2">
      <c r="B42" s="46"/>
      <c r="C42" s="21"/>
      <c r="D42" s="22"/>
      <c r="E42" s="23"/>
      <c r="F42" s="24"/>
      <c r="G42" s="25">
        <f t="shared" si="23"/>
        <v>400</v>
      </c>
      <c r="H42" s="26">
        <f t="shared" si="24"/>
        <v>0</v>
      </c>
      <c r="I42" s="47"/>
      <c r="J42" s="28"/>
      <c r="K42" s="25">
        <f t="shared" si="25"/>
        <v>400</v>
      </c>
      <c r="L42" s="26">
        <f t="shared" si="26"/>
        <v>0</v>
      </c>
      <c r="M42" s="48"/>
      <c r="N42" s="30">
        <f t="shared" si="27"/>
        <v>0</v>
      </c>
      <c r="O42" s="31" t="str">
        <f t="shared" si="28"/>
        <v/>
      </c>
      <c r="Q42" s="28"/>
      <c r="R42" s="25">
        <f t="shared" si="29"/>
        <v>400</v>
      </c>
      <c r="S42" s="26">
        <f t="shared" si="30"/>
        <v>0</v>
      </c>
      <c r="T42" s="48"/>
      <c r="U42" s="30">
        <f t="shared" si="1"/>
        <v>0</v>
      </c>
      <c r="V42" s="31" t="str">
        <f t="shared" si="2"/>
        <v/>
      </c>
      <c r="X42" s="28"/>
      <c r="Y42" s="25">
        <f t="shared" si="31"/>
        <v>400</v>
      </c>
      <c r="Z42" s="26">
        <f t="shared" si="32"/>
        <v>0</v>
      </c>
      <c r="AA42" s="48"/>
      <c r="AB42" s="30">
        <f t="shared" si="3"/>
        <v>0</v>
      </c>
      <c r="AC42" s="31" t="str">
        <f t="shared" si="4"/>
        <v/>
      </c>
      <c r="AE42" s="28"/>
      <c r="AF42" s="25">
        <f t="shared" si="33"/>
        <v>400</v>
      </c>
      <c r="AG42" s="26">
        <f t="shared" si="34"/>
        <v>0</v>
      </c>
      <c r="AH42" s="48"/>
      <c r="AI42" s="30">
        <f t="shared" si="5"/>
        <v>0</v>
      </c>
      <c r="AJ42" s="31" t="str">
        <f t="shared" si="6"/>
        <v/>
      </c>
      <c r="AL42" s="28"/>
      <c r="AM42" s="25">
        <f t="shared" si="35"/>
        <v>400</v>
      </c>
      <c r="AN42" s="26">
        <f t="shared" si="36"/>
        <v>0</v>
      </c>
      <c r="AO42" s="48"/>
      <c r="AP42" s="30">
        <f t="shared" si="7"/>
        <v>0</v>
      </c>
      <c r="AQ42" s="31" t="str">
        <f t="shared" si="8"/>
        <v/>
      </c>
    </row>
    <row r="43" spans="2:43" x14ac:dyDescent="0.2">
      <c r="B43" s="46"/>
      <c r="C43" s="21"/>
      <c r="D43" s="22"/>
      <c r="E43" s="23"/>
      <c r="F43" s="24"/>
      <c r="G43" s="25">
        <f t="shared" si="23"/>
        <v>400</v>
      </c>
      <c r="H43" s="26">
        <f t="shared" si="24"/>
        <v>0</v>
      </c>
      <c r="I43" s="47"/>
      <c r="J43" s="28"/>
      <c r="K43" s="25">
        <f t="shared" si="25"/>
        <v>400</v>
      </c>
      <c r="L43" s="26">
        <f t="shared" si="26"/>
        <v>0</v>
      </c>
      <c r="M43" s="48"/>
      <c r="N43" s="30">
        <f t="shared" si="27"/>
        <v>0</v>
      </c>
      <c r="O43" s="31" t="str">
        <f t="shared" si="28"/>
        <v/>
      </c>
      <c r="Q43" s="28"/>
      <c r="R43" s="25">
        <f t="shared" si="29"/>
        <v>400</v>
      </c>
      <c r="S43" s="26">
        <f t="shared" si="30"/>
        <v>0</v>
      </c>
      <c r="T43" s="48"/>
      <c r="U43" s="30">
        <f t="shared" si="1"/>
        <v>0</v>
      </c>
      <c r="V43" s="31" t="str">
        <f t="shared" si="2"/>
        <v/>
      </c>
      <c r="X43" s="28"/>
      <c r="Y43" s="25">
        <f t="shared" si="31"/>
        <v>400</v>
      </c>
      <c r="Z43" s="26">
        <f t="shared" si="32"/>
        <v>0</v>
      </c>
      <c r="AA43" s="48"/>
      <c r="AB43" s="30">
        <f t="shared" si="3"/>
        <v>0</v>
      </c>
      <c r="AC43" s="31" t="str">
        <f t="shared" si="4"/>
        <v/>
      </c>
      <c r="AE43" s="28"/>
      <c r="AF43" s="25">
        <f t="shared" si="33"/>
        <v>400</v>
      </c>
      <c r="AG43" s="26">
        <f t="shared" si="34"/>
        <v>0</v>
      </c>
      <c r="AH43" s="48"/>
      <c r="AI43" s="30">
        <f t="shared" si="5"/>
        <v>0</v>
      </c>
      <c r="AJ43" s="31" t="str">
        <f t="shared" si="6"/>
        <v/>
      </c>
      <c r="AL43" s="28"/>
      <c r="AM43" s="25">
        <f t="shared" si="35"/>
        <v>400</v>
      </c>
      <c r="AN43" s="26">
        <f t="shared" si="36"/>
        <v>0</v>
      </c>
      <c r="AO43" s="48"/>
      <c r="AP43" s="30">
        <f t="shared" si="7"/>
        <v>0</v>
      </c>
      <c r="AQ43" s="31" t="str">
        <f t="shared" si="8"/>
        <v/>
      </c>
    </row>
    <row r="44" spans="2:43" x14ac:dyDescent="0.2">
      <c r="B44" s="49" t="s">
        <v>35</v>
      </c>
      <c r="C44" s="21"/>
      <c r="D44" s="22" t="s">
        <v>30</v>
      </c>
      <c r="E44" s="23"/>
      <c r="F44" s="50">
        <v>6.0000000000000002E-5</v>
      </c>
      <c r="G44" s="51">
        <f>$F$18*(1+F74)</f>
        <v>414.32000000000005</v>
      </c>
      <c r="H44" s="26">
        <f>G44*F44</f>
        <v>2.4859200000000005E-2</v>
      </c>
      <c r="I44" s="27"/>
      <c r="J44" s="52">
        <v>6.9999999999999994E-5</v>
      </c>
      <c r="K44" s="51">
        <f>$F$18*(1+J74)</f>
        <v>413.52000000000004</v>
      </c>
      <c r="L44" s="26">
        <f>K44*J44</f>
        <v>2.8946400000000001E-2</v>
      </c>
      <c r="M44" s="27"/>
      <c r="N44" s="30">
        <f>L44-H44</f>
        <v>4.0871999999999957E-3</v>
      </c>
      <c r="O44" s="31">
        <f>IF((H44)=0,"",(N44/H44))</f>
        <v>0.16441397953272813</v>
      </c>
      <c r="Q44" s="52">
        <f>+J44</f>
        <v>6.9999999999999994E-5</v>
      </c>
      <c r="R44" s="51">
        <f>$F$18*(1+Q74)</f>
        <v>413.52000000000004</v>
      </c>
      <c r="S44" s="26">
        <f>R44*Q44</f>
        <v>2.8946400000000001E-2</v>
      </c>
      <c r="T44" s="27"/>
      <c r="U44" s="30">
        <f t="shared" si="1"/>
        <v>0</v>
      </c>
      <c r="V44" s="31">
        <f t="shared" si="2"/>
        <v>0</v>
      </c>
      <c r="X44" s="52">
        <f>+Q44</f>
        <v>6.9999999999999994E-5</v>
      </c>
      <c r="Y44" s="51">
        <f>$F$18*(1+X74)</f>
        <v>413.52000000000004</v>
      </c>
      <c r="Z44" s="26">
        <f>Y44*X44</f>
        <v>2.8946400000000001E-2</v>
      </c>
      <c r="AA44" s="27"/>
      <c r="AB44" s="30">
        <f t="shared" si="3"/>
        <v>0</v>
      </c>
      <c r="AC44" s="31">
        <f t="shared" si="4"/>
        <v>0</v>
      </c>
      <c r="AE44" s="52">
        <f>+X44</f>
        <v>6.9999999999999994E-5</v>
      </c>
      <c r="AF44" s="51">
        <f>$F$18*(1+AE74)</f>
        <v>413.52000000000004</v>
      </c>
      <c r="AG44" s="26">
        <f>AF44*AE44</f>
        <v>2.8946400000000001E-2</v>
      </c>
      <c r="AH44" s="27"/>
      <c r="AI44" s="30">
        <f t="shared" si="5"/>
        <v>0</v>
      </c>
      <c r="AJ44" s="31">
        <f t="shared" si="6"/>
        <v>0</v>
      </c>
      <c r="AL44" s="52">
        <f>+AE44</f>
        <v>6.9999999999999994E-5</v>
      </c>
      <c r="AM44" s="51">
        <f>$F$18*(1+AL74)</f>
        <v>413.52000000000004</v>
      </c>
      <c r="AN44" s="26">
        <f>AM44*AL44</f>
        <v>2.8946400000000001E-2</v>
      </c>
      <c r="AO44" s="27"/>
      <c r="AP44" s="30">
        <f t="shared" si="7"/>
        <v>0</v>
      </c>
      <c r="AQ44" s="31">
        <f t="shared" si="8"/>
        <v>0</v>
      </c>
    </row>
    <row r="45" spans="2:43" x14ac:dyDescent="0.2">
      <c r="B45" s="49" t="s">
        <v>36</v>
      </c>
      <c r="C45" s="21"/>
      <c r="D45" s="22"/>
      <c r="E45" s="23"/>
      <c r="F45" s="53">
        <f>IF(ISBLANK(D16)=TRUE, 0, IF(D16="TOU", 0.64*$F$55+0.18*$F$56+0.18*$F$57, IF(AND(D16="non-TOU", G59&gt;0), F59,F58)))</f>
        <v>0.10214000000000001</v>
      </c>
      <c r="G45" s="54">
        <f>$F$18*(1+$F$74)-$F$18</f>
        <v>14.32000000000005</v>
      </c>
      <c r="H45" s="26">
        <f t="shared" si="24"/>
        <v>1.4626448000000052</v>
      </c>
      <c r="I45" s="27"/>
      <c r="J45" s="55">
        <f>0.64*$J$55+0.18*$J$56+0.18*$J$57</f>
        <v>0.10214000000000001</v>
      </c>
      <c r="K45" s="54">
        <f>$F$18*(1+$J$74)-$F$18</f>
        <v>13.520000000000039</v>
      </c>
      <c r="L45" s="26">
        <f t="shared" si="26"/>
        <v>1.3809328000000041</v>
      </c>
      <c r="M45" s="27"/>
      <c r="N45" s="30">
        <f t="shared" si="27"/>
        <v>-8.1712000000001117E-2</v>
      </c>
      <c r="O45" s="31">
        <f t="shared" si="28"/>
        <v>-5.5865921787710063E-2</v>
      </c>
      <c r="Q45" s="55">
        <f>0.64*$Q$55+0.18*$Q$56+0.18*$Q$57</f>
        <v>0.10214000000000001</v>
      </c>
      <c r="R45" s="54">
        <f>$F$18*(1+Q74)-$F$18</f>
        <v>13.520000000000039</v>
      </c>
      <c r="S45" s="26">
        <f t="shared" ref="S45" si="37">R45*Q45</f>
        <v>1.3809328000000041</v>
      </c>
      <c r="T45" s="27"/>
      <c r="U45" s="30">
        <f t="shared" si="1"/>
        <v>0</v>
      </c>
      <c r="V45" s="31">
        <f t="shared" si="2"/>
        <v>0</v>
      </c>
      <c r="X45" s="55">
        <f>0.64*$X$55+0.18*$X$56+0.18*$X$57</f>
        <v>0.10214000000000001</v>
      </c>
      <c r="Y45" s="54">
        <f>$F$18*(1+X74)-$F$18</f>
        <v>13.520000000000039</v>
      </c>
      <c r="Z45" s="26">
        <f t="shared" ref="Z45" si="38">Y45*X45</f>
        <v>1.3809328000000041</v>
      </c>
      <c r="AA45" s="27"/>
      <c r="AB45" s="30">
        <f t="shared" si="3"/>
        <v>0</v>
      </c>
      <c r="AC45" s="31">
        <f t="shared" si="4"/>
        <v>0</v>
      </c>
      <c r="AE45" s="55">
        <f>0.64*$AE$55+0.18*$AE$56+0.18*$AE$57</f>
        <v>0.10214000000000001</v>
      </c>
      <c r="AF45" s="54">
        <f>$F$18*(1+AE74)-$F$18</f>
        <v>13.520000000000039</v>
      </c>
      <c r="AG45" s="26">
        <f t="shared" ref="AG45" si="39">AF45*AE45</f>
        <v>1.3809328000000041</v>
      </c>
      <c r="AH45" s="27"/>
      <c r="AI45" s="30">
        <f t="shared" si="5"/>
        <v>0</v>
      </c>
      <c r="AJ45" s="31">
        <f t="shared" si="6"/>
        <v>0</v>
      </c>
      <c r="AL45" s="55">
        <f>0.64*$AL$55+0.18*$AL$56+0.18*$AL$57</f>
        <v>0.10214000000000001</v>
      </c>
      <c r="AM45" s="54">
        <f>$F$18*(1+AL74)-$F$18</f>
        <v>13.520000000000039</v>
      </c>
      <c r="AN45" s="26">
        <f t="shared" ref="AN45" si="40">AM45*AL45</f>
        <v>1.3809328000000041</v>
      </c>
      <c r="AO45" s="27"/>
      <c r="AP45" s="30">
        <f t="shared" si="7"/>
        <v>0</v>
      </c>
      <c r="AQ45" s="31">
        <f t="shared" si="8"/>
        <v>0</v>
      </c>
    </row>
    <row r="46" spans="2:43" x14ac:dyDescent="0.2">
      <c r="B46" s="49" t="s">
        <v>37</v>
      </c>
      <c r="C46" s="21"/>
      <c r="D46" s="22" t="s">
        <v>27</v>
      </c>
      <c r="E46" s="23"/>
      <c r="F46" s="53">
        <v>0.79</v>
      </c>
      <c r="G46" s="25">
        <v>1</v>
      </c>
      <c r="H46" s="26">
        <f>G46*F46</f>
        <v>0.79</v>
      </c>
      <c r="I46" s="27"/>
      <c r="J46" s="53">
        <v>0.79</v>
      </c>
      <c r="K46" s="25">
        <v>1</v>
      </c>
      <c r="L46" s="26">
        <f>K46*J46</f>
        <v>0.79</v>
      </c>
      <c r="M46" s="27"/>
      <c r="N46" s="30">
        <f>L46-H46</f>
        <v>0</v>
      </c>
      <c r="O46" s="31">
        <f t="shared" si="28"/>
        <v>0</v>
      </c>
      <c r="Q46" s="53">
        <v>0.79</v>
      </c>
      <c r="R46" s="25">
        <v>1</v>
      </c>
      <c r="S46" s="26">
        <f>R46*Q46</f>
        <v>0.79</v>
      </c>
      <c r="T46" s="27"/>
      <c r="U46" s="30">
        <f t="shared" si="1"/>
        <v>0</v>
      </c>
      <c r="V46" s="31">
        <f t="shared" si="2"/>
        <v>0</v>
      </c>
      <c r="X46" s="53">
        <v>0.79</v>
      </c>
      <c r="Y46" s="25">
        <v>1</v>
      </c>
      <c r="Z46" s="26">
        <f>Y46*X46</f>
        <v>0.79</v>
      </c>
      <c r="AA46" s="27"/>
      <c r="AB46" s="30">
        <f t="shared" si="3"/>
        <v>0</v>
      </c>
      <c r="AC46" s="31">
        <f t="shared" si="4"/>
        <v>0</v>
      </c>
      <c r="AE46" s="53">
        <v>0.79</v>
      </c>
      <c r="AF46" s="25">
        <v>1</v>
      </c>
      <c r="AG46" s="26">
        <f>AF46*AE46</f>
        <v>0.79</v>
      </c>
      <c r="AH46" s="27"/>
      <c r="AI46" s="30">
        <f t="shared" si="5"/>
        <v>0</v>
      </c>
      <c r="AJ46" s="31">
        <f t="shared" si="6"/>
        <v>0</v>
      </c>
      <c r="AL46" s="53">
        <v>0.79</v>
      </c>
      <c r="AM46" s="25">
        <v>1</v>
      </c>
      <c r="AN46" s="26">
        <f>AM46*AL46</f>
        <v>0.79</v>
      </c>
      <c r="AO46" s="27"/>
      <c r="AP46" s="30">
        <f t="shared" si="7"/>
        <v>0</v>
      </c>
      <c r="AQ46" s="31">
        <f t="shared" si="8"/>
        <v>0</v>
      </c>
    </row>
    <row r="47" spans="2:43" ht="25.5" x14ac:dyDescent="0.2">
      <c r="B47" s="56" t="s">
        <v>38</v>
      </c>
      <c r="C47" s="57"/>
      <c r="D47" s="57"/>
      <c r="E47" s="57"/>
      <c r="F47" s="58"/>
      <c r="G47" s="59"/>
      <c r="H47" s="60">
        <f>SUM(H40:H46)+H39</f>
        <v>21.307504000000005</v>
      </c>
      <c r="I47" s="40"/>
      <c r="J47" s="59"/>
      <c r="K47" s="61"/>
      <c r="L47" s="60">
        <f>SUM(L40:L46)+L39</f>
        <v>23.489879200000001</v>
      </c>
      <c r="M47" s="40"/>
      <c r="N47" s="43">
        <f t="shared" ref="N47:N65" si="41">L47-H47</f>
        <v>2.1823751999999956</v>
      </c>
      <c r="O47" s="44">
        <f t="shared" si="28"/>
        <v>0.10242284596074674</v>
      </c>
      <c r="Q47" s="59"/>
      <c r="R47" s="61"/>
      <c r="S47" s="60">
        <f>SUM(S40:S46)+S39</f>
        <v>25.569879200000006</v>
      </c>
      <c r="T47" s="40"/>
      <c r="U47" s="43">
        <f t="shared" si="1"/>
        <v>2.0800000000000054</v>
      </c>
      <c r="V47" s="44">
        <f t="shared" si="2"/>
        <v>8.854877380552921E-2</v>
      </c>
      <c r="X47" s="59"/>
      <c r="Y47" s="61"/>
      <c r="Z47" s="60">
        <f>SUM(Z40:Z46)+Z39</f>
        <v>27.339879200000006</v>
      </c>
      <c r="AA47" s="40"/>
      <c r="AB47" s="43">
        <f t="shared" si="3"/>
        <v>1.7699999999999996</v>
      </c>
      <c r="AC47" s="44">
        <f t="shared" si="4"/>
        <v>6.9222071256402298E-2</v>
      </c>
      <c r="AE47" s="59"/>
      <c r="AF47" s="61"/>
      <c r="AG47" s="60">
        <f>SUM(AG40:AG46)+AG39</f>
        <v>29.039879200000005</v>
      </c>
      <c r="AH47" s="40"/>
      <c r="AI47" s="43">
        <f t="shared" si="5"/>
        <v>1.6999999999999993</v>
      </c>
      <c r="AJ47" s="44">
        <f t="shared" si="6"/>
        <v>6.2180230847545183E-2</v>
      </c>
      <c r="AL47" s="59"/>
      <c r="AM47" s="61"/>
      <c r="AN47" s="60">
        <f>SUM(AN40:AN46)+AN39</f>
        <v>30.149879200000004</v>
      </c>
      <c r="AO47" s="40"/>
      <c r="AP47" s="43">
        <f t="shared" si="7"/>
        <v>1.1099999999999994</v>
      </c>
      <c r="AQ47" s="44">
        <f t="shared" si="8"/>
        <v>3.8223299496369781E-2</v>
      </c>
    </row>
    <row r="48" spans="2:43" x14ac:dyDescent="0.2">
      <c r="B48" s="27" t="s">
        <v>39</v>
      </c>
      <c r="C48" s="27"/>
      <c r="D48" s="62" t="s">
        <v>30</v>
      </c>
      <c r="E48" s="63"/>
      <c r="F48" s="28">
        <v>7.7000000000000002E-3</v>
      </c>
      <c r="G48" s="64">
        <f>F18*(1+F74)</f>
        <v>414.32000000000005</v>
      </c>
      <c r="H48" s="26">
        <f>G48*F48</f>
        <v>3.1902640000000004</v>
      </c>
      <c r="I48" s="27"/>
      <c r="J48" s="28">
        <v>7.7000000000000002E-3</v>
      </c>
      <c r="K48" s="65">
        <f>F18*(1+J74)</f>
        <v>413.52000000000004</v>
      </c>
      <c r="L48" s="26">
        <f>K48*J48</f>
        <v>3.1841040000000005</v>
      </c>
      <c r="M48" s="27"/>
      <c r="N48" s="30">
        <f t="shared" si="41"/>
        <v>-6.1599999999999433E-3</v>
      </c>
      <c r="O48" s="31">
        <f t="shared" si="28"/>
        <v>-1.9308746862328455E-3</v>
      </c>
      <c r="Q48" s="28">
        <f>+J48</f>
        <v>7.7000000000000002E-3</v>
      </c>
      <c r="R48" s="65">
        <f>$F$18*(1+Q74)</f>
        <v>413.52000000000004</v>
      </c>
      <c r="S48" s="26">
        <f>R48*Q48</f>
        <v>3.1841040000000005</v>
      </c>
      <c r="T48" s="27"/>
      <c r="U48" s="30">
        <f t="shared" si="1"/>
        <v>0</v>
      </c>
      <c r="V48" s="31">
        <f t="shared" si="2"/>
        <v>0</v>
      </c>
      <c r="X48" s="28">
        <f>+Q48</f>
        <v>7.7000000000000002E-3</v>
      </c>
      <c r="Y48" s="65">
        <f>$F$18*(1+X74)</f>
        <v>413.52000000000004</v>
      </c>
      <c r="Z48" s="26">
        <f>Y48*X48</f>
        <v>3.1841040000000005</v>
      </c>
      <c r="AA48" s="27"/>
      <c r="AB48" s="30">
        <f t="shared" si="3"/>
        <v>0</v>
      </c>
      <c r="AC48" s="31">
        <f t="shared" si="4"/>
        <v>0</v>
      </c>
      <c r="AE48" s="28">
        <f>+X48</f>
        <v>7.7000000000000002E-3</v>
      </c>
      <c r="AF48" s="65">
        <f>$F$18*(1+AE74)</f>
        <v>413.52000000000004</v>
      </c>
      <c r="AG48" s="26">
        <f>AF48*AE48</f>
        <v>3.1841040000000005</v>
      </c>
      <c r="AH48" s="27"/>
      <c r="AI48" s="30">
        <f t="shared" si="5"/>
        <v>0</v>
      </c>
      <c r="AJ48" s="31">
        <f t="shared" si="6"/>
        <v>0</v>
      </c>
      <c r="AL48" s="28">
        <f>+AE48</f>
        <v>7.7000000000000002E-3</v>
      </c>
      <c r="AM48" s="65">
        <f>$F$18*(1+AL74)</f>
        <v>413.52000000000004</v>
      </c>
      <c r="AN48" s="26">
        <f>AM48*AL48</f>
        <v>3.1841040000000005</v>
      </c>
      <c r="AO48" s="27"/>
      <c r="AP48" s="30">
        <f t="shared" si="7"/>
        <v>0</v>
      </c>
      <c r="AQ48" s="31">
        <f t="shared" si="8"/>
        <v>0</v>
      </c>
    </row>
    <row r="49" spans="2:43" ht="25.5" x14ac:dyDescent="0.2">
      <c r="B49" s="66" t="s">
        <v>40</v>
      </c>
      <c r="C49" s="27"/>
      <c r="D49" s="62" t="s">
        <v>30</v>
      </c>
      <c r="E49" s="63"/>
      <c r="F49" s="28">
        <v>4.1999999999999997E-3</v>
      </c>
      <c r="G49" s="64">
        <f>G48</f>
        <v>414.32000000000005</v>
      </c>
      <c r="H49" s="26">
        <f>G49*F49</f>
        <v>1.7401440000000001</v>
      </c>
      <c r="I49" s="27"/>
      <c r="J49" s="28">
        <v>4.1999999999999997E-3</v>
      </c>
      <c r="K49" s="65">
        <f>K48</f>
        <v>413.52000000000004</v>
      </c>
      <c r="L49" s="26">
        <f>K49*J49</f>
        <v>1.7367840000000001</v>
      </c>
      <c r="M49" s="27"/>
      <c r="N49" s="30">
        <f t="shared" si="41"/>
        <v>-3.3600000000000296E-3</v>
      </c>
      <c r="O49" s="31">
        <f t="shared" si="28"/>
        <v>-1.9308746862328804E-3</v>
      </c>
      <c r="Q49" s="28">
        <f>+J49</f>
        <v>4.1999999999999997E-3</v>
      </c>
      <c r="R49" s="65">
        <f>R48</f>
        <v>413.52000000000004</v>
      </c>
      <c r="S49" s="26">
        <f>R49*Q49</f>
        <v>1.7367840000000001</v>
      </c>
      <c r="T49" s="27"/>
      <c r="U49" s="30">
        <f t="shared" si="1"/>
        <v>0</v>
      </c>
      <c r="V49" s="31">
        <f t="shared" si="2"/>
        <v>0</v>
      </c>
      <c r="X49" s="28">
        <f>+Q49</f>
        <v>4.1999999999999997E-3</v>
      </c>
      <c r="Y49" s="65">
        <f>Y48</f>
        <v>413.52000000000004</v>
      </c>
      <c r="Z49" s="26">
        <f>Y49*X49</f>
        <v>1.7367840000000001</v>
      </c>
      <c r="AA49" s="27"/>
      <c r="AB49" s="30">
        <f t="shared" si="3"/>
        <v>0</v>
      </c>
      <c r="AC49" s="31">
        <f t="shared" si="4"/>
        <v>0</v>
      </c>
      <c r="AE49" s="28">
        <f>+X49</f>
        <v>4.1999999999999997E-3</v>
      </c>
      <c r="AF49" s="65">
        <f>AF48</f>
        <v>413.52000000000004</v>
      </c>
      <c r="AG49" s="26">
        <f>AF49*AE49</f>
        <v>1.7367840000000001</v>
      </c>
      <c r="AH49" s="27"/>
      <c r="AI49" s="30">
        <f t="shared" si="5"/>
        <v>0</v>
      </c>
      <c r="AJ49" s="31">
        <f t="shared" si="6"/>
        <v>0</v>
      </c>
      <c r="AL49" s="28">
        <f>+AE49</f>
        <v>4.1999999999999997E-3</v>
      </c>
      <c r="AM49" s="65">
        <f>AM48</f>
        <v>413.52000000000004</v>
      </c>
      <c r="AN49" s="26">
        <f>AM49*AL49</f>
        <v>1.7367840000000001</v>
      </c>
      <c r="AO49" s="27"/>
      <c r="AP49" s="30">
        <f t="shared" si="7"/>
        <v>0</v>
      </c>
      <c r="AQ49" s="31">
        <f t="shared" si="8"/>
        <v>0</v>
      </c>
    </row>
    <row r="50" spans="2:43" ht="25.5" x14ac:dyDescent="0.2">
      <c r="B50" s="56" t="s">
        <v>41</v>
      </c>
      <c r="C50" s="35"/>
      <c r="D50" s="35"/>
      <c r="E50" s="35"/>
      <c r="F50" s="67"/>
      <c r="G50" s="59"/>
      <c r="H50" s="60">
        <f>SUM(H47:H49)</f>
        <v>26.237912000000005</v>
      </c>
      <c r="I50" s="68"/>
      <c r="J50" s="69"/>
      <c r="K50" s="70"/>
      <c r="L50" s="60">
        <f>SUM(L47:L49)</f>
        <v>28.410767200000002</v>
      </c>
      <c r="M50" s="68"/>
      <c r="N50" s="43">
        <f t="shared" si="41"/>
        <v>2.1728551999999972</v>
      </c>
      <c r="O50" s="44">
        <f t="shared" si="28"/>
        <v>8.2813571445776502E-2</v>
      </c>
      <c r="Q50" s="69"/>
      <c r="R50" s="70"/>
      <c r="S50" s="60">
        <f>SUM(S47:S49)</f>
        <v>30.490767200000008</v>
      </c>
      <c r="T50" s="68"/>
      <c r="U50" s="43">
        <f t="shared" si="1"/>
        <v>2.0800000000000054</v>
      </c>
      <c r="V50" s="44">
        <f t="shared" si="2"/>
        <v>7.3211680112601998E-2</v>
      </c>
      <c r="X50" s="69"/>
      <c r="Y50" s="70"/>
      <c r="Z50" s="60">
        <f>SUM(Z47:Z49)</f>
        <v>32.260767200000004</v>
      </c>
      <c r="AA50" s="68"/>
      <c r="AB50" s="43">
        <f t="shared" si="3"/>
        <v>1.769999999999996</v>
      </c>
      <c r="AC50" s="44">
        <f t="shared" si="4"/>
        <v>5.8050359585573023E-2</v>
      </c>
      <c r="AE50" s="69"/>
      <c r="AF50" s="70"/>
      <c r="AG50" s="60">
        <f>SUM(AG47:AG49)</f>
        <v>33.960767200000006</v>
      </c>
      <c r="AH50" s="68"/>
      <c r="AI50" s="43">
        <f t="shared" si="5"/>
        <v>1.7000000000000028</v>
      </c>
      <c r="AJ50" s="44">
        <f t="shared" si="6"/>
        <v>5.2695584995263306E-2</v>
      </c>
      <c r="AL50" s="69"/>
      <c r="AM50" s="70"/>
      <c r="AN50" s="60">
        <f>SUM(AN47:AN49)</f>
        <v>35.070767200000006</v>
      </c>
      <c r="AO50" s="68"/>
      <c r="AP50" s="43">
        <f t="shared" si="7"/>
        <v>1.1099999999999994</v>
      </c>
      <c r="AQ50" s="44">
        <f t="shared" si="8"/>
        <v>3.2684773976484227E-2</v>
      </c>
    </row>
    <row r="51" spans="2:43" ht="25.5" x14ac:dyDescent="0.2">
      <c r="B51" s="71" t="s">
        <v>42</v>
      </c>
      <c r="C51" s="21"/>
      <c r="D51" s="22" t="s">
        <v>30</v>
      </c>
      <c r="E51" s="23"/>
      <c r="F51" s="72">
        <v>4.4000000000000003E-3</v>
      </c>
      <c r="G51" s="64">
        <f>G49</f>
        <v>414.32000000000005</v>
      </c>
      <c r="H51" s="73">
        <f t="shared" ref="H51:H57" si="42">G51*F51</f>
        <v>1.8230080000000004</v>
      </c>
      <c r="I51" s="27"/>
      <c r="J51" s="72">
        <v>4.4000000000000003E-3</v>
      </c>
      <c r="K51" s="65">
        <f>K49</f>
        <v>413.52000000000004</v>
      </c>
      <c r="L51" s="73">
        <f t="shared" ref="L51:L57" si="43">K51*J51</f>
        <v>1.8194880000000002</v>
      </c>
      <c r="M51" s="27"/>
      <c r="N51" s="30">
        <f t="shared" si="41"/>
        <v>-3.5200000000001896E-3</v>
      </c>
      <c r="O51" s="74">
        <f t="shared" si="28"/>
        <v>-1.9308746862329671E-3</v>
      </c>
      <c r="Q51" s="72">
        <f>+J51</f>
        <v>4.4000000000000003E-3</v>
      </c>
      <c r="R51" s="65">
        <f>R49</f>
        <v>413.52000000000004</v>
      </c>
      <c r="S51" s="73">
        <f t="shared" ref="S51:S57" si="44">R51*Q51</f>
        <v>1.8194880000000002</v>
      </c>
      <c r="T51" s="27"/>
      <c r="U51" s="30">
        <f t="shared" si="1"/>
        <v>0</v>
      </c>
      <c r="V51" s="74">
        <f t="shared" si="2"/>
        <v>0</v>
      </c>
      <c r="X51" s="72">
        <f>+Q51</f>
        <v>4.4000000000000003E-3</v>
      </c>
      <c r="Y51" s="65">
        <f>Y49</f>
        <v>413.52000000000004</v>
      </c>
      <c r="Z51" s="73">
        <f t="shared" ref="Z51:Z57" si="45">Y51*X51</f>
        <v>1.8194880000000002</v>
      </c>
      <c r="AA51" s="27"/>
      <c r="AB51" s="30">
        <f t="shared" si="3"/>
        <v>0</v>
      </c>
      <c r="AC51" s="74">
        <f t="shared" si="4"/>
        <v>0</v>
      </c>
      <c r="AE51" s="72">
        <f>+X51</f>
        <v>4.4000000000000003E-3</v>
      </c>
      <c r="AF51" s="65">
        <f>AF49</f>
        <v>413.52000000000004</v>
      </c>
      <c r="AG51" s="73">
        <f t="shared" ref="AG51:AG57" si="46">AF51*AE51</f>
        <v>1.8194880000000002</v>
      </c>
      <c r="AH51" s="27"/>
      <c r="AI51" s="30">
        <f t="shared" si="5"/>
        <v>0</v>
      </c>
      <c r="AJ51" s="74">
        <f t="shared" si="6"/>
        <v>0</v>
      </c>
      <c r="AL51" s="72">
        <f>+AE51</f>
        <v>4.4000000000000003E-3</v>
      </c>
      <c r="AM51" s="65">
        <f>AM49</f>
        <v>413.52000000000004</v>
      </c>
      <c r="AN51" s="73">
        <f t="shared" ref="AN51:AN57" si="47">AM51*AL51</f>
        <v>1.8194880000000002</v>
      </c>
      <c r="AO51" s="27"/>
      <c r="AP51" s="30">
        <f t="shared" si="7"/>
        <v>0</v>
      </c>
      <c r="AQ51" s="74">
        <f t="shared" si="8"/>
        <v>0</v>
      </c>
    </row>
    <row r="52" spans="2:43" ht="25.5" x14ac:dyDescent="0.2">
      <c r="B52" s="71" t="s">
        <v>43</v>
      </c>
      <c r="C52" s="21"/>
      <c r="D52" s="22" t="s">
        <v>30</v>
      </c>
      <c r="E52" s="23"/>
      <c r="F52" s="72">
        <v>1.2999999999999999E-3</v>
      </c>
      <c r="G52" s="64">
        <f>G49</f>
        <v>414.32000000000005</v>
      </c>
      <c r="H52" s="73">
        <f t="shared" si="42"/>
        <v>0.53861600000000009</v>
      </c>
      <c r="I52" s="27"/>
      <c r="J52" s="72">
        <v>1.2999999999999999E-3</v>
      </c>
      <c r="K52" s="65">
        <f>K49</f>
        <v>413.52000000000004</v>
      </c>
      <c r="L52" s="73">
        <f t="shared" si="43"/>
        <v>0.53757600000000005</v>
      </c>
      <c r="M52" s="27"/>
      <c r="N52" s="30">
        <f t="shared" si="41"/>
        <v>-1.0400000000000409E-3</v>
      </c>
      <c r="O52" s="74">
        <f t="shared" si="28"/>
        <v>-1.9308746862329391E-3</v>
      </c>
      <c r="Q52" s="72">
        <f>+J52</f>
        <v>1.2999999999999999E-3</v>
      </c>
      <c r="R52" s="65">
        <f>R49</f>
        <v>413.52000000000004</v>
      </c>
      <c r="S52" s="73">
        <f t="shared" si="44"/>
        <v>0.53757600000000005</v>
      </c>
      <c r="T52" s="27"/>
      <c r="U52" s="30">
        <f t="shared" si="1"/>
        <v>0</v>
      </c>
      <c r="V52" s="74">
        <f t="shared" si="2"/>
        <v>0</v>
      </c>
      <c r="X52" s="72">
        <f>+Q52</f>
        <v>1.2999999999999999E-3</v>
      </c>
      <c r="Y52" s="65">
        <f>Y49</f>
        <v>413.52000000000004</v>
      </c>
      <c r="Z52" s="73">
        <f t="shared" si="45"/>
        <v>0.53757600000000005</v>
      </c>
      <c r="AA52" s="27"/>
      <c r="AB52" s="30">
        <f t="shared" si="3"/>
        <v>0</v>
      </c>
      <c r="AC52" s="74">
        <f t="shared" si="4"/>
        <v>0</v>
      </c>
      <c r="AE52" s="72">
        <f>+X52</f>
        <v>1.2999999999999999E-3</v>
      </c>
      <c r="AF52" s="65">
        <f>AF49</f>
        <v>413.52000000000004</v>
      </c>
      <c r="AG52" s="73">
        <f t="shared" si="46"/>
        <v>0.53757600000000005</v>
      </c>
      <c r="AH52" s="27"/>
      <c r="AI52" s="30">
        <f t="shared" si="5"/>
        <v>0</v>
      </c>
      <c r="AJ52" s="74">
        <f t="shared" si="6"/>
        <v>0</v>
      </c>
      <c r="AL52" s="72">
        <f>+AE52</f>
        <v>1.2999999999999999E-3</v>
      </c>
      <c r="AM52" s="65">
        <f>AM49</f>
        <v>413.52000000000004</v>
      </c>
      <c r="AN52" s="73">
        <f t="shared" si="47"/>
        <v>0.53757600000000005</v>
      </c>
      <c r="AO52" s="27"/>
      <c r="AP52" s="30">
        <f t="shared" si="7"/>
        <v>0</v>
      </c>
      <c r="AQ52" s="74">
        <f t="shared" si="8"/>
        <v>0</v>
      </c>
    </row>
    <row r="53" spans="2:43" x14ac:dyDescent="0.2">
      <c r="B53" s="21" t="s">
        <v>44</v>
      </c>
      <c r="C53" s="21"/>
      <c r="D53" s="22" t="s">
        <v>27</v>
      </c>
      <c r="E53" s="23"/>
      <c r="F53" s="72">
        <v>0.25</v>
      </c>
      <c r="G53" s="25">
        <v>1</v>
      </c>
      <c r="H53" s="73">
        <f t="shared" si="42"/>
        <v>0.25</v>
      </c>
      <c r="I53" s="27"/>
      <c r="J53" s="72">
        <v>0.25</v>
      </c>
      <c r="K53" s="29">
        <v>1</v>
      </c>
      <c r="L53" s="73">
        <f t="shared" si="43"/>
        <v>0.25</v>
      </c>
      <c r="M53" s="27"/>
      <c r="N53" s="30">
        <f t="shared" si="41"/>
        <v>0</v>
      </c>
      <c r="O53" s="74">
        <f t="shared" si="28"/>
        <v>0</v>
      </c>
      <c r="Q53" s="72">
        <v>0.25</v>
      </c>
      <c r="R53" s="29">
        <v>1</v>
      </c>
      <c r="S53" s="73">
        <f t="shared" si="44"/>
        <v>0.25</v>
      </c>
      <c r="T53" s="27"/>
      <c r="U53" s="30">
        <f t="shared" si="1"/>
        <v>0</v>
      </c>
      <c r="V53" s="74">
        <f t="shared" si="2"/>
        <v>0</v>
      </c>
      <c r="X53" s="72">
        <v>0.25</v>
      </c>
      <c r="Y53" s="29">
        <v>1</v>
      </c>
      <c r="Z53" s="73">
        <f t="shared" si="45"/>
        <v>0.25</v>
      </c>
      <c r="AA53" s="27"/>
      <c r="AB53" s="30">
        <f t="shared" si="3"/>
        <v>0</v>
      </c>
      <c r="AC53" s="74">
        <f t="shared" si="4"/>
        <v>0</v>
      </c>
      <c r="AE53" s="72">
        <v>0.25</v>
      </c>
      <c r="AF53" s="29">
        <v>1</v>
      </c>
      <c r="AG53" s="73">
        <f t="shared" si="46"/>
        <v>0.25</v>
      </c>
      <c r="AH53" s="27"/>
      <c r="AI53" s="30">
        <f t="shared" si="5"/>
        <v>0</v>
      </c>
      <c r="AJ53" s="74">
        <f t="shared" si="6"/>
        <v>0</v>
      </c>
      <c r="AL53" s="72">
        <v>0.25</v>
      </c>
      <c r="AM53" s="29">
        <v>1</v>
      </c>
      <c r="AN53" s="73">
        <f t="shared" si="47"/>
        <v>0.25</v>
      </c>
      <c r="AO53" s="27"/>
      <c r="AP53" s="30">
        <f t="shared" si="7"/>
        <v>0</v>
      </c>
      <c r="AQ53" s="74">
        <f t="shared" si="8"/>
        <v>0</v>
      </c>
    </row>
    <row r="54" spans="2:43" x14ac:dyDescent="0.2">
      <c r="B54" s="21" t="s">
        <v>45</v>
      </c>
      <c r="C54" s="21"/>
      <c r="D54" s="22"/>
      <c r="E54" s="23"/>
      <c r="F54" s="72">
        <v>6.94E-3</v>
      </c>
      <c r="G54" s="75">
        <f>$F$18</f>
        <v>400</v>
      </c>
      <c r="H54" s="73">
        <f t="shared" si="42"/>
        <v>2.7759999999999998</v>
      </c>
      <c r="I54" s="27"/>
      <c r="J54" s="72">
        <f>+F54</f>
        <v>6.94E-3</v>
      </c>
      <c r="K54" s="76">
        <f>$F$18</f>
        <v>400</v>
      </c>
      <c r="L54" s="73">
        <f t="shared" si="43"/>
        <v>2.7759999999999998</v>
      </c>
      <c r="M54" s="27"/>
      <c r="N54" s="30">
        <f t="shared" si="41"/>
        <v>0</v>
      </c>
      <c r="O54" s="74">
        <f t="shared" si="28"/>
        <v>0</v>
      </c>
      <c r="Q54" s="72">
        <f>+J54</f>
        <v>6.94E-3</v>
      </c>
      <c r="R54" s="76">
        <f>$F$18</f>
        <v>400</v>
      </c>
      <c r="S54" s="73">
        <f t="shared" si="44"/>
        <v>2.7759999999999998</v>
      </c>
      <c r="T54" s="27"/>
      <c r="U54" s="30">
        <f t="shared" si="1"/>
        <v>0</v>
      </c>
      <c r="V54" s="74">
        <f t="shared" si="2"/>
        <v>0</v>
      </c>
      <c r="X54" s="72">
        <f>+Q54</f>
        <v>6.94E-3</v>
      </c>
      <c r="Y54" s="76">
        <f>$F$18</f>
        <v>400</v>
      </c>
      <c r="Z54" s="73">
        <f t="shared" si="45"/>
        <v>2.7759999999999998</v>
      </c>
      <c r="AA54" s="27"/>
      <c r="AB54" s="30">
        <f t="shared" si="3"/>
        <v>0</v>
      </c>
      <c r="AC54" s="74">
        <f t="shared" si="4"/>
        <v>0</v>
      </c>
      <c r="AE54" s="72">
        <f>+X54</f>
        <v>6.94E-3</v>
      </c>
      <c r="AF54" s="76">
        <f>$F$18</f>
        <v>400</v>
      </c>
      <c r="AG54" s="73">
        <f t="shared" si="46"/>
        <v>2.7759999999999998</v>
      </c>
      <c r="AH54" s="27"/>
      <c r="AI54" s="30">
        <f t="shared" si="5"/>
        <v>0</v>
      </c>
      <c r="AJ54" s="74">
        <f t="shared" si="6"/>
        <v>0</v>
      </c>
      <c r="AL54" s="72">
        <f>+AE54</f>
        <v>6.94E-3</v>
      </c>
      <c r="AM54" s="76">
        <f>$F$18</f>
        <v>400</v>
      </c>
      <c r="AN54" s="73">
        <f t="shared" si="47"/>
        <v>2.7759999999999998</v>
      </c>
      <c r="AO54" s="27"/>
      <c r="AP54" s="30">
        <f t="shared" si="7"/>
        <v>0</v>
      </c>
      <c r="AQ54" s="74">
        <f t="shared" si="8"/>
        <v>0</v>
      </c>
    </row>
    <row r="55" spans="2:43" x14ac:dyDescent="0.2">
      <c r="B55" s="49" t="s">
        <v>46</v>
      </c>
      <c r="C55" s="21"/>
      <c r="D55" s="22"/>
      <c r="E55" s="23"/>
      <c r="F55" s="72">
        <v>0.08</v>
      </c>
      <c r="G55" s="77">
        <f>0.64*$F$18</f>
        <v>256</v>
      </c>
      <c r="H55" s="73">
        <f t="shared" si="42"/>
        <v>20.48</v>
      </c>
      <c r="I55" s="27"/>
      <c r="J55" s="72">
        <v>0.08</v>
      </c>
      <c r="K55" s="77">
        <f>$G$55</f>
        <v>256</v>
      </c>
      <c r="L55" s="73">
        <f t="shared" si="43"/>
        <v>20.48</v>
      </c>
      <c r="M55" s="27"/>
      <c r="N55" s="30">
        <f t="shared" si="41"/>
        <v>0</v>
      </c>
      <c r="O55" s="74">
        <f t="shared" si="28"/>
        <v>0</v>
      </c>
      <c r="Q55" s="72">
        <v>0.08</v>
      </c>
      <c r="R55" s="77">
        <f>$G$55</f>
        <v>256</v>
      </c>
      <c r="S55" s="73">
        <f t="shared" si="44"/>
        <v>20.48</v>
      </c>
      <c r="T55" s="27"/>
      <c r="U55" s="30">
        <f t="shared" si="1"/>
        <v>0</v>
      </c>
      <c r="V55" s="74">
        <f t="shared" si="2"/>
        <v>0</v>
      </c>
      <c r="X55" s="72">
        <v>0.08</v>
      </c>
      <c r="Y55" s="77">
        <f>$G$55</f>
        <v>256</v>
      </c>
      <c r="Z55" s="73">
        <f t="shared" si="45"/>
        <v>20.48</v>
      </c>
      <c r="AA55" s="27"/>
      <c r="AB55" s="30">
        <f t="shared" si="3"/>
        <v>0</v>
      </c>
      <c r="AC55" s="74">
        <f t="shared" si="4"/>
        <v>0</v>
      </c>
      <c r="AE55" s="72">
        <v>0.08</v>
      </c>
      <c r="AF55" s="77">
        <f>$G$55</f>
        <v>256</v>
      </c>
      <c r="AG55" s="73">
        <f t="shared" si="46"/>
        <v>20.48</v>
      </c>
      <c r="AH55" s="27"/>
      <c r="AI55" s="30">
        <f t="shared" si="5"/>
        <v>0</v>
      </c>
      <c r="AJ55" s="74">
        <f t="shared" si="6"/>
        <v>0</v>
      </c>
      <c r="AL55" s="72">
        <v>0.08</v>
      </c>
      <c r="AM55" s="77">
        <f>$G$55</f>
        <v>256</v>
      </c>
      <c r="AN55" s="73">
        <f t="shared" si="47"/>
        <v>20.48</v>
      </c>
      <c r="AO55" s="27"/>
      <c r="AP55" s="30">
        <f t="shared" si="7"/>
        <v>0</v>
      </c>
      <c r="AQ55" s="74">
        <f t="shared" si="8"/>
        <v>0</v>
      </c>
    </row>
    <row r="56" spans="2:43" x14ac:dyDescent="0.2">
      <c r="B56" s="49" t="s">
        <v>47</v>
      </c>
      <c r="C56" s="21"/>
      <c r="D56" s="22"/>
      <c r="E56" s="23"/>
      <c r="F56" s="72">
        <v>0.122</v>
      </c>
      <c r="G56" s="77">
        <f>0.18*$F$18</f>
        <v>72</v>
      </c>
      <c r="H56" s="73">
        <f t="shared" si="42"/>
        <v>8.7839999999999989</v>
      </c>
      <c r="I56" s="27"/>
      <c r="J56" s="72">
        <v>0.122</v>
      </c>
      <c r="K56" s="77">
        <f>$G$56</f>
        <v>72</v>
      </c>
      <c r="L56" s="73">
        <f t="shared" si="43"/>
        <v>8.7839999999999989</v>
      </c>
      <c r="M56" s="27"/>
      <c r="N56" s="30">
        <f t="shared" si="41"/>
        <v>0</v>
      </c>
      <c r="O56" s="74">
        <f t="shared" si="28"/>
        <v>0</v>
      </c>
      <c r="Q56" s="72">
        <v>0.122</v>
      </c>
      <c r="R56" s="77">
        <f>$G$56</f>
        <v>72</v>
      </c>
      <c r="S56" s="73">
        <f t="shared" si="44"/>
        <v>8.7839999999999989</v>
      </c>
      <c r="T56" s="27"/>
      <c r="U56" s="30">
        <f t="shared" si="1"/>
        <v>0</v>
      </c>
      <c r="V56" s="74">
        <f t="shared" si="2"/>
        <v>0</v>
      </c>
      <c r="X56" s="72">
        <v>0.122</v>
      </c>
      <c r="Y56" s="77">
        <f>$G$56</f>
        <v>72</v>
      </c>
      <c r="Z56" s="73">
        <f t="shared" si="45"/>
        <v>8.7839999999999989</v>
      </c>
      <c r="AA56" s="27"/>
      <c r="AB56" s="30">
        <f t="shared" si="3"/>
        <v>0</v>
      </c>
      <c r="AC56" s="74">
        <f t="shared" si="4"/>
        <v>0</v>
      </c>
      <c r="AE56" s="72">
        <v>0.122</v>
      </c>
      <c r="AF56" s="77">
        <f>$G$56</f>
        <v>72</v>
      </c>
      <c r="AG56" s="73">
        <f t="shared" si="46"/>
        <v>8.7839999999999989</v>
      </c>
      <c r="AH56" s="27"/>
      <c r="AI56" s="30">
        <f t="shared" si="5"/>
        <v>0</v>
      </c>
      <c r="AJ56" s="74">
        <f t="shared" si="6"/>
        <v>0</v>
      </c>
      <c r="AL56" s="72">
        <v>0.122</v>
      </c>
      <c r="AM56" s="77">
        <f>$G$56</f>
        <v>72</v>
      </c>
      <c r="AN56" s="73">
        <f t="shared" si="47"/>
        <v>8.7839999999999989</v>
      </c>
      <c r="AO56" s="27"/>
      <c r="AP56" s="30">
        <f t="shared" si="7"/>
        <v>0</v>
      </c>
      <c r="AQ56" s="74">
        <f t="shared" si="8"/>
        <v>0</v>
      </c>
    </row>
    <row r="57" spans="2:43" x14ac:dyDescent="0.2">
      <c r="B57" s="11" t="s">
        <v>48</v>
      </c>
      <c r="C57" s="21"/>
      <c r="D57" s="22"/>
      <c r="E57" s="23"/>
      <c r="F57" s="72">
        <v>0.161</v>
      </c>
      <c r="G57" s="77">
        <f>0.18*$F$18</f>
        <v>72</v>
      </c>
      <c r="H57" s="73">
        <f t="shared" si="42"/>
        <v>11.592000000000001</v>
      </c>
      <c r="I57" s="27"/>
      <c r="J57" s="72">
        <v>0.161</v>
      </c>
      <c r="K57" s="77">
        <f>$G$57</f>
        <v>72</v>
      </c>
      <c r="L57" s="73">
        <f t="shared" si="43"/>
        <v>11.592000000000001</v>
      </c>
      <c r="M57" s="27"/>
      <c r="N57" s="30">
        <f t="shared" si="41"/>
        <v>0</v>
      </c>
      <c r="O57" s="74">
        <f t="shared" si="28"/>
        <v>0</v>
      </c>
      <c r="Q57" s="72">
        <v>0.161</v>
      </c>
      <c r="R57" s="77">
        <f>$G$57</f>
        <v>72</v>
      </c>
      <c r="S57" s="73">
        <f t="shared" si="44"/>
        <v>11.592000000000001</v>
      </c>
      <c r="T57" s="27"/>
      <c r="U57" s="30">
        <f t="shared" si="1"/>
        <v>0</v>
      </c>
      <c r="V57" s="74">
        <f t="shared" si="2"/>
        <v>0</v>
      </c>
      <c r="X57" s="72">
        <v>0.161</v>
      </c>
      <c r="Y57" s="77">
        <f>$G$57</f>
        <v>72</v>
      </c>
      <c r="Z57" s="73">
        <f t="shared" si="45"/>
        <v>11.592000000000001</v>
      </c>
      <c r="AA57" s="27"/>
      <c r="AB57" s="30">
        <f t="shared" si="3"/>
        <v>0</v>
      </c>
      <c r="AC57" s="74">
        <f t="shared" si="4"/>
        <v>0</v>
      </c>
      <c r="AE57" s="72">
        <v>0.161</v>
      </c>
      <c r="AF57" s="77">
        <f>$G$57</f>
        <v>72</v>
      </c>
      <c r="AG57" s="73">
        <f t="shared" si="46"/>
        <v>11.592000000000001</v>
      </c>
      <c r="AH57" s="27"/>
      <c r="AI57" s="30">
        <f t="shared" si="5"/>
        <v>0</v>
      </c>
      <c r="AJ57" s="74">
        <f t="shared" si="6"/>
        <v>0</v>
      </c>
      <c r="AL57" s="72">
        <v>0.161</v>
      </c>
      <c r="AM57" s="77">
        <f>$G$57</f>
        <v>72</v>
      </c>
      <c r="AN57" s="73">
        <f t="shared" si="47"/>
        <v>11.592000000000001</v>
      </c>
      <c r="AO57" s="27"/>
      <c r="AP57" s="30">
        <f t="shared" si="7"/>
        <v>0</v>
      </c>
      <c r="AQ57" s="74">
        <f t="shared" si="8"/>
        <v>0</v>
      </c>
    </row>
    <row r="58" spans="2:43" s="85" customFormat="1" x14ac:dyDescent="0.2">
      <c r="B58" s="78" t="s">
        <v>49</v>
      </c>
      <c r="C58" s="79"/>
      <c r="D58" s="80"/>
      <c r="E58" s="81"/>
      <c r="F58" s="72">
        <v>9.4E-2</v>
      </c>
      <c r="G58" s="82">
        <f>IF(AND($T$1=1, F18&gt;=600), 600, IF(AND($T$1=1, AND(F18&lt;600, F18&gt;=0)), F18, IF(AND($T$1=2, F18&gt;=1000), 1000, IF(AND($T$1=2, AND(F18&lt;1000, F18&gt;=0)), F18))))</f>
        <v>400</v>
      </c>
      <c r="H58" s="73">
        <f>G58*F58</f>
        <v>37.6</v>
      </c>
      <c r="I58" s="83"/>
      <c r="J58" s="72">
        <v>9.4E-2</v>
      </c>
      <c r="K58" s="82">
        <f>$G$58</f>
        <v>400</v>
      </c>
      <c r="L58" s="73">
        <f>K58*J58</f>
        <v>37.6</v>
      </c>
      <c r="M58" s="83"/>
      <c r="N58" s="84">
        <f t="shared" si="41"/>
        <v>0</v>
      </c>
      <c r="O58" s="74">
        <f t="shared" si="28"/>
        <v>0</v>
      </c>
      <c r="Q58" s="72">
        <v>9.4E-2</v>
      </c>
      <c r="R58" s="82">
        <f>$G$58</f>
        <v>400</v>
      </c>
      <c r="S58" s="73">
        <f>R58*Q58</f>
        <v>37.6</v>
      </c>
      <c r="T58" s="83"/>
      <c r="U58" s="84">
        <f t="shared" si="1"/>
        <v>0</v>
      </c>
      <c r="V58" s="74">
        <f t="shared" si="2"/>
        <v>0</v>
      </c>
      <c r="X58" s="72">
        <v>9.4E-2</v>
      </c>
      <c r="Y58" s="82">
        <f>$G$58</f>
        <v>400</v>
      </c>
      <c r="Z58" s="73">
        <f>Y58*X58</f>
        <v>37.6</v>
      </c>
      <c r="AA58" s="83"/>
      <c r="AB58" s="84">
        <f t="shared" si="3"/>
        <v>0</v>
      </c>
      <c r="AC58" s="74">
        <f t="shared" si="4"/>
        <v>0</v>
      </c>
      <c r="AE58" s="72">
        <v>9.4E-2</v>
      </c>
      <c r="AF58" s="82">
        <f>$G$58</f>
        <v>400</v>
      </c>
      <c r="AG58" s="73">
        <f>AF58*AE58</f>
        <v>37.6</v>
      </c>
      <c r="AH58" s="83"/>
      <c r="AI58" s="84">
        <f t="shared" si="5"/>
        <v>0</v>
      </c>
      <c r="AJ58" s="74">
        <f t="shared" si="6"/>
        <v>0</v>
      </c>
      <c r="AL58" s="72">
        <v>9.4E-2</v>
      </c>
      <c r="AM58" s="82">
        <f>$G$58</f>
        <v>400</v>
      </c>
      <c r="AN58" s="73">
        <f>AM58*AL58</f>
        <v>37.6</v>
      </c>
      <c r="AO58" s="83"/>
      <c r="AP58" s="84">
        <f t="shared" si="7"/>
        <v>0</v>
      </c>
      <c r="AQ58" s="74">
        <f t="shared" si="8"/>
        <v>0</v>
      </c>
    </row>
    <row r="59" spans="2:43" s="85" customFormat="1" ht="13.5" thickBot="1" x14ac:dyDescent="0.25">
      <c r="B59" s="78" t="s">
        <v>50</v>
      </c>
      <c r="C59" s="79"/>
      <c r="D59" s="80"/>
      <c r="E59" s="81"/>
      <c r="F59" s="72">
        <v>0.11</v>
      </c>
      <c r="G59" s="82">
        <f>IF(AND($T$1=1, F18&gt;=600), F18-600, IF(AND($T$1=1, AND(F18&lt;600, F18&gt;=0)), 0, IF(AND($T$1=2, F18&gt;=1000), F18-1000, IF(AND($T$1=2, AND(F18&lt;1000, F18&gt;=0)), 0))))</f>
        <v>0</v>
      </c>
      <c r="H59" s="73">
        <f>G59*F59</f>
        <v>0</v>
      </c>
      <c r="I59" s="83"/>
      <c r="J59" s="72">
        <v>0.11</v>
      </c>
      <c r="K59" s="82">
        <f>$G$59</f>
        <v>0</v>
      </c>
      <c r="L59" s="73">
        <f>K59*J59</f>
        <v>0</v>
      </c>
      <c r="M59" s="83"/>
      <c r="N59" s="84">
        <f t="shared" si="41"/>
        <v>0</v>
      </c>
      <c r="O59" s="74" t="str">
        <f t="shared" si="28"/>
        <v/>
      </c>
      <c r="Q59" s="72">
        <v>0.11</v>
      </c>
      <c r="R59" s="82">
        <f>$G$59</f>
        <v>0</v>
      </c>
      <c r="S59" s="73">
        <f>R59*Q59</f>
        <v>0</v>
      </c>
      <c r="T59" s="83"/>
      <c r="U59" s="84">
        <f t="shared" si="1"/>
        <v>0</v>
      </c>
      <c r="V59" s="74" t="str">
        <f t="shared" si="2"/>
        <v/>
      </c>
      <c r="X59" s="72">
        <v>0.11</v>
      </c>
      <c r="Y59" s="82">
        <f>$G$59</f>
        <v>0</v>
      </c>
      <c r="Z59" s="73">
        <f>Y59*X59</f>
        <v>0</v>
      </c>
      <c r="AA59" s="83"/>
      <c r="AB59" s="84">
        <f t="shared" si="3"/>
        <v>0</v>
      </c>
      <c r="AC59" s="74" t="str">
        <f t="shared" si="4"/>
        <v/>
      </c>
      <c r="AE59" s="72">
        <v>0.11</v>
      </c>
      <c r="AF59" s="82">
        <f>$G$59</f>
        <v>0</v>
      </c>
      <c r="AG59" s="73">
        <f>AF59*AE59</f>
        <v>0</v>
      </c>
      <c r="AH59" s="83"/>
      <c r="AI59" s="84">
        <f t="shared" si="5"/>
        <v>0</v>
      </c>
      <c r="AJ59" s="74" t="str">
        <f t="shared" si="6"/>
        <v/>
      </c>
      <c r="AL59" s="72">
        <v>0.11</v>
      </c>
      <c r="AM59" s="82">
        <f>$G$59</f>
        <v>0</v>
      </c>
      <c r="AN59" s="73">
        <f>AM59*AL59</f>
        <v>0</v>
      </c>
      <c r="AO59" s="83"/>
      <c r="AP59" s="84">
        <f t="shared" si="7"/>
        <v>0</v>
      </c>
      <c r="AQ59" s="74" t="str">
        <f t="shared" si="8"/>
        <v/>
      </c>
    </row>
    <row r="60" spans="2:43" ht="8.25" customHeight="1" thickBot="1" x14ac:dyDescent="0.25">
      <c r="B60" s="86"/>
      <c r="C60" s="87"/>
      <c r="D60" s="88"/>
      <c r="E60" s="87"/>
      <c r="F60" s="89"/>
      <c r="G60" s="90"/>
      <c r="H60" s="91"/>
      <c r="I60" s="92"/>
      <c r="J60" s="89"/>
      <c r="K60" s="93"/>
      <c r="L60" s="91"/>
      <c r="M60" s="92"/>
      <c r="N60" s="94"/>
      <c r="O60" s="95"/>
      <c r="Q60" s="89"/>
      <c r="R60" s="93"/>
      <c r="S60" s="91"/>
      <c r="T60" s="92"/>
      <c r="U60" s="94"/>
      <c r="V60" s="95"/>
      <c r="X60" s="89"/>
      <c r="Y60" s="93"/>
      <c r="Z60" s="91"/>
      <c r="AA60" s="92"/>
      <c r="AB60" s="94"/>
      <c r="AC60" s="95"/>
      <c r="AE60" s="89"/>
      <c r="AF60" s="93"/>
      <c r="AG60" s="91"/>
      <c r="AH60" s="92"/>
      <c r="AI60" s="94"/>
      <c r="AJ60" s="95"/>
      <c r="AL60" s="89"/>
      <c r="AM60" s="93"/>
      <c r="AN60" s="91"/>
      <c r="AO60" s="92"/>
      <c r="AP60" s="94"/>
      <c r="AQ60" s="95"/>
    </row>
    <row r="61" spans="2:43" x14ac:dyDescent="0.2">
      <c r="B61" s="96" t="s">
        <v>51</v>
      </c>
      <c r="C61" s="21"/>
      <c r="D61" s="21"/>
      <c r="E61" s="21"/>
      <c r="F61" s="97"/>
      <c r="G61" s="98"/>
      <c r="H61" s="99">
        <f>SUM(H51:H57,H50)</f>
        <v>72.481536000000006</v>
      </c>
      <c r="I61" s="100"/>
      <c r="J61" s="101"/>
      <c r="K61" s="101"/>
      <c r="L61" s="99">
        <f>SUM(L51:L57,L50)</f>
        <v>74.649831199999994</v>
      </c>
      <c r="M61" s="102"/>
      <c r="N61" s="103">
        <f t="shared" ref="N61" si="48">L61-H61</f>
        <v>2.1682951999999887</v>
      </c>
      <c r="O61" s="104">
        <f t="shared" ref="O61" si="49">IF((H61)=0,"",(N61/H61))</f>
        <v>2.9915138663727938E-2</v>
      </c>
      <c r="Q61" s="101"/>
      <c r="R61" s="101"/>
      <c r="S61" s="103">
        <f>SUM(S51:S57,S50)</f>
        <v>76.729831200000007</v>
      </c>
      <c r="T61" s="102"/>
      <c r="U61" s="103">
        <f t="shared" si="1"/>
        <v>2.0800000000000125</v>
      </c>
      <c r="V61" s="104">
        <f>IF((L61)=0,"",(U61/L61))</f>
        <v>2.7863425362976743E-2</v>
      </c>
      <c r="X61" s="101"/>
      <c r="Y61" s="101"/>
      <c r="Z61" s="103">
        <f>SUM(Z51:Z57,Z50)</f>
        <v>78.499831200000003</v>
      </c>
      <c r="AA61" s="102"/>
      <c r="AB61" s="103">
        <f t="shared" si="3"/>
        <v>1.769999999999996</v>
      </c>
      <c r="AC61" s="104">
        <f>IF((S61)=0,"",(AB61/S61))</f>
        <v>2.306795117776821E-2</v>
      </c>
      <c r="AE61" s="101"/>
      <c r="AF61" s="101"/>
      <c r="AG61" s="103">
        <f>SUM(AG51:AG57,AG50)</f>
        <v>80.199831200000006</v>
      </c>
      <c r="AH61" s="102"/>
      <c r="AI61" s="103">
        <f t="shared" ref="AI61:AI65" si="50">AG61-Z61</f>
        <v>1.7000000000000028</v>
      </c>
      <c r="AJ61" s="104">
        <f>IF((Z61)=0,"",(AI61/Z61))</f>
        <v>2.1656097522920567E-2</v>
      </c>
      <c r="AL61" s="101"/>
      <c r="AM61" s="101"/>
      <c r="AN61" s="103">
        <f>SUM(AN51:AN57,AN50)</f>
        <v>81.309831200000005</v>
      </c>
      <c r="AO61" s="102"/>
      <c r="AP61" s="103">
        <f t="shared" ref="AP61:AP65" si="51">AN61-AG61</f>
        <v>1.1099999999999994</v>
      </c>
      <c r="AQ61" s="104">
        <f>IF((AG61)=0,"",(AP61/AG61))</f>
        <v>1.3840428132970926E-2</v>
      </c>
    </row>
    <row r="62" spans="2:43" x14ac:dyDescent="0.2">
      <c r="B62" s="105" t="s">
        <v>52</v>
      </c>
      <c r="C62" s="21"/>
      <c r="D62" s="21"/>
      <c r="E62" s="21"/>
      <c r="F62" s="106">
        <v>0.13</v>
      </c>
      <c r="G62" s="107"/>
      <c r="H62" s="108">
        <f>H61*F62</f>
        <v>9.4225996800000011</v>
      </c>
      <c r="I62" s="109"/>
      <c r="J62" s="110">
        <v>0.13</v>
      </c>
      <c r="K62" s="109"/>
      <c r="L62" s="111">
        <f>L61*J62</f>
        <v>9.7044780559999992</v>
      </c>
      <c r="M62" s="112"/>
      <c r="N62" s="113">
        <f t="shared" si="41"/>
        <v>0.2818783759999981</v>
      </c>
      <c r="O62" s="114">
        <f t="shared" si="28"/>
        <v>2.9915138663727893E-2</v>
      </c>
      <c r="Q62" s="110">
        <v>0.13</v>
      </c>
      <c r="R62" s="109"/>
      <c r="S62" s="111">
        <f>S61*Q62</f>
        <v>9.9748780560000014</v>
      </c>
      <c r="T62" s="112"/>
      <c r="U62" s="113">
        <f t="shared" si="1"/>
        <v>0.27040000000000219</v>
      </c>
      <c r="V62" s="114">
        <f t="shared" ref="V62:V71" si="52">IF((L62)=0,"",(U62/L62))</f>
        <v>2.7863425362976802E-2</v>
      </c>
      <c r="X62" s="110">
        <v>0.13</v>
      </c>
      <c r="Y62" s="109"/>
      <c r="Z62" s="111">
        <f>Z61*X62</f>
        <v>10.204978056</v>
      </c>
      <c r="AA62" s="112"/>
      <c r="AB62" s="113">
        <f t="shared" si="3"/>
        <v>0.23009999999999842</v>
      </c>
      <c r="AC62" s="114">
        <f t="shared" ref="AC62:AC71" si="53">IF((S62)=0,"",(AB62/S62))</f>
        <v>2.3067951177768102E-2</v>
      </c>
      <c r="AE62" s="110">
        <v>0.13</v>
      </c>
      <c r="AF62" s="109"/>
      <c r="AG62" s="111">
        <f>AG61*AE62</f>
        <v>10.425978056000002</v>
      </c>
      <c r="AH62" s="112"/>
      <c r="AI62" s="113">
        <f t="shared" si="50"/>
        <v>0.22100000000000186</v>
      </c>
      <c r="AJ62" s="114">
        <f t="shared" ref="AJ62:AJ71" si="54">IF((Z62)=0,"",(AI62/Z62))</f>
        <v>2.1656097522920716E-2</v>
      </c>
      <c r="AL62" s="110">
        <v>0.13</v>
      </c>
      <c r="AM62" s="109"/>
      <c r="AN62" s="111">
        <f>AN61*AL62</f>
        <v>10.570278056000001</v>
      </c>
      <c r="AO62" s="112"/>
      <c r="AP62" s="113">
        <f t="shared" si="51"/>
        <v>0.14429999999999943</v>
      </c>
      <c r="AQ62" s="114">
        <f t="shared" ref="AQ62:AQ71" si="55">IF((AG62)=0,"",(AP62/AG62))</f>
        <v>1.3840428132970876E-2</v>
      </c>
    </row>
    <row r="63" spans="2:43" x14ac:dyDescent="0.2">
      <c r="B63" s="115" t="s">
        <v>53</v>
      </c>
      <c r="C63" s="21"/>
      <c r="D63" s="21"/>
      <c r="E63" s="21"/>
      <c r="F63" s="116"/>
      <c r="G63" s="107"/>
      <c r="H63" s="108">
        <f>H61+H62</f>
        <v>81.90413568000001</v>
      </c>
      <c r="I63" s="109"/>
      <c r="J63" s="109"/>
      <c r="K63" s="109"/>
      <c r="L63" s="111">
        <f>L61+L62</f>
        <v>84.354309255999993</v>
      </c>
      <c r="M63" s="112"/>
      <c r="N63" s="113">
        <f t="shared" si="41"/>
        <v>2.4501735759999832</v>
      </c>
      <c r="O63" s="114">
        <f t="shared" si="28"/>
        <v>2.9915138663727889E-2</v>
      </c>
      <c r="Q63" s="109"/>
      <c r="R63" s="109"/>
      <c r="S63" s="111">
        <f>S61+S62</f>
        <v>86.704709256000001</v>
      </c>
      <c r="T63" s="112"/>
      <c r="U63" s="113">
        <f t="shared" si="1"/>
        <v>2.3504000000000076</v>
      </c>
      <c r="V63" s="114">
        <f t="shared" si="52"/>
        <v>2.7863425362976667E-2</v>
      </c>
      <c r="X63" s="109"/>
      <c r="Y63" s="109"/>
      <c r="Z63" s="111">
        <f>Z61+Z62</f>
        <v>88.704809256000004</v>
      </c>
      <c r="AA63" s="112"/>
      <c r="AB63" s="113">
        <f t="shared" si="3"/>
        <v>2.0001000000000033</v>
      </c>
      <c r="AC63" s="114">
        <f t="shared" si="53"/>
        <v>2.30679511777683E-2</v>
      </c>
      <c r="AE63" s="109"/>
      <c r="AF63" s="109"/>
      <c r="AG63" s="111">
        <f>AG61+AG62</f>
        <v>90.625809256000011</v>
      </c>
      <c r="AH63" s="112"/>
      <c r="AI63" s="113">
        <f t="shared" si="50"/>
        <v>1.9210000000000065</v>
      </c>
      <c r="AJ63" s="114">
        <f t="shared" si="54"/>
        <v>2.1656097522920605E-2</v>
      </c>
      <c r="AL63" s="109"/>
      <c r="AM63" s="109"/>
      <c r="AN63" s="111">
        <f>AN61+AN62</f>
        <v>91.880109256000011</v>
      </c>
      <c r="AO63" s="112"/>
      <c r="AP63" s="113">
        <f t="shared" si="51"/>
        <v>1.2543000000000006</v>
      </c>
      <c r="AQ63" s="114">
        <f t="shared" si="55"/>
        <v>1.3840428132970938E-2</v>
      </c>
    </row>
    <row r="64" spans="2:43" ht="15.75" customHeight="1" x14ac:dyDescent="0.2">
      <c r="B64" s="188" t="s">
        <v>54</v>
      </c>
      <c r="C64" s="188"/>
      <c r="D64" s="188"/>
      <c r="E64" s="21"/>
      <c r="F64" s="116"/>
      <c r="G64" s="107"/>
      <c r="H64" s="117">
        <f>ROUND(-H63*10%,2)</f>
        <v>-8.19</v>
      </c>
      <c r="I64" s="109"/>
      <c r="J64" s="109"/>
      <c r="K64" s="109"/>
      <c r="L64" s="118">
        <f>ROUND(-L63*10%,2)</f>
        <v>-8.44</v>
      </c>
      <c r="M64" s="112"/>
      <c r="N64" s="118">
        <f t="shared" si="41"/>
        <v>-0.25</v>
      </c>
      <c r="O64" s="119">
        <f t="shared" si="28"/>
        <v>3.0525030525030528E-2</v>
      </c>
      <c r="Q64" s="109"/>
      <c r="R64" s="109"/>
      <c r="S64" s="118">
        <f>ROUND(-S63*10%,2)</f>
        <v>-8.67</v>
      </c>
      <c r="T64" s="112"/>
      <c r="U64" s="118">
        <f t="shared" si="1"/>
        <v>-0.23000000000000043</v>
      </c>
      <c r="V64" s="119">
        <f t="shared" si="52"/>
        <v>2.7251184834123275E-2</v>
      </c>
      <c r="X64" s="109"/>
      <c r="Y64" s="109"/>
      <c r="Z64" s="118">
        <f>ROUND(-Z63*10%,2)</f>
        <v>-8.8699999999999992</v>
      </c>
      <c r="AA64" s="112"/>
      <c r="AB64" s="118">
        <f t="shared" si="3"/>
        <v>-0.19999999999999929</v>
      </c>
      <c r="AC64" s="119">
        <f t="shared" si="53"/>
        <v>2.3068050749711567E-2</v>
      </c>
      <c r="AE64" s="109"/>
      <c r="AF64" s="109"/>
      <c r="AG64" s="118">
        <f>ROUND(-AG63*10%,2)</f>
        <v>-9.06</v>
      </c>
      <c r="AH64" s="112"/>
      <c r="AI64" s="118">
        <f t="shared" si="50"/>
        <v>-0.19000000000000128</v>
      </c>
      <c r="AJ64" s="119">
        <f t="shared" si="54"/>
        <v>2.1420518602029457E-2</v>
      </c>
      <c r="AL64" s="109"/>
      <c r="AM64" s="109"/>
      <c r="AN64" s="118">
        <f>ROUND(-AN63*10%,2)</f>
        <v>-9.19</v>
      </c>
      <c r="AO64" s="112"/>
      <c r="AP64" s="118">
        <f t="shared" si="51"/>
        <v>-0.12999999999999901</v>
      </c>
      <c r="AQ64" s="119">
        <f t="shared" si="55"/>
        <v>1.4348785871964569E-2</v>
      </c>
    </row>
    <row r="65" spans="1:43" ht="13.5" thickBot="1" x14ac:dyDescent="0.25">
      <c r="B65" s="189" t="s">
        <v>55</v>
      </c>
      <c r="C65" s="189"/>
      <c r="D65" s="189"/>
      <c r="E65" s="120"/>
      <c r="F65" s="121"/>
      <c r="G65" s="122"/>
      <c r="H65" s="123">
        <f>H63+H64</f>
        <v>73.714135680000012</v>
      </c>
      <c r="I65" s="124"/>
      <c r="J65" s="124"/>
      <c r="K65" s="124"/>
      <c r="L65" s="125">
        <f>L63+L64</f>
        <v>75.914309255999996</v>
      </c>
      <c r="M65" s="126"/>
      <c r="N65" s="127">
        <f t="shared" si="41"/>
        <v>2.2001735759999832</v>
      </c>
      <c r="O65" s="128">
        <f t="shared" si="28"/>
        <v>2.9847376703311605E-2</v>
      </c>
      <c r="Q65" s="124"/>
      <c r="R65" s="124"/>
      <c r="S65" s="125">
        <f>S63+S64</f>
        <v>78.034709255999999</v>
      </c>
      <c r="T65" s="126"/>
      <c r="U65" s="127">
        <f t="shared" si="1"/>
        <v>2.1204000000000036</v>
      </c>
      <c r="V65" s="128">
        <f t="shared" si="52"/>
        <v>2.7931493031828052E-2</v>
      </c>
      <c r="X65" s="124"/>
      <c r="Y65" s="124"/>
      <c r="Z65" s="125">
        <f>Z63+Z64</f>
        <v>79.834809256</v>
      </c>
      <c r="AA65" s="126"/>
      <c r="AB65" s="127">
        <f t="shared" si="3"/>
        <v>1.8001000000000005</v>
      </c>
      <c r="AC65" s="128">
        <f t="shared" si="53"/>
        <v>2.3067940114886668E-2</v>
      </c>
      <c r="AE65" s="124"/>
      <c r="AF65" s="124"/>
      <c r="AG65" s="125">
        <f>AG63+AG64</f>
        <v>81.565809256000009</v>
      </c>
      <c r="AH65" s="126"/>
      <c r="AI65" s="127">
        <f t="shared" si="50"/>
        <v>1.7310000000000088</v>
      </c>
      <c r="AJ65" s="128">
        <f t="shared" si="54"/>
        <v>2.1682271381764654E-2</v>
      </c>
      <c r="AL65" s="124"/>
      <c r="AM65" s="124"/>
      <c r="AN65" s="125">
        <f>AN63+AN64</f>
        <v>82.690109256000014</v>
      </c>
      <c r="AO65" s="126"/>
      <c r="AP65" s="127">
        <f t="shared" si="51"/>
        <v>1.1243000000000052</v>
      </c>
      <c r="AQ65" s="128">
        <f t="shared" si="55"/>
        <v>1.3783961812618211E-2</v>
      </c>
    </row>
    <row r="66" spans="1:43" s="85" customFormat="1" ht="8.25" customHeight="1" thickBot="1" x14ac:dyDescent="0.25">
      <c r="B66" s="129"/>
      <c r="C66" s="130"/>
      <c r="D66" s="131"/>
      <c r="E66" s="130"/>
      <c r="F66" s="89"/>
      <c r="G66" s="132"/>
      <c r="H66" s="91"/>
      <c r="I66" s="133"/>
      <c r="J66" s="89"/>
      <c r="K66" s="134"/>
      <c r="L66" s="91"/>
      <c r="M66" s="133"/>
      <c r="N66" s="135"/>
      <c r="O66" s="95"/>
      <c r="Q66" s="89"/>
      <c r="R66" s="134"/>
      <c r="S66" s="91"/>
      <c r="T66" s="133"/>
      <c r="U66" s="135"/>
      <c r="V66" s="95"/>
      <c r="X66" s="89"/>
      <c r="Y66" s="134"/>
      <c r="Z66" s="91"/>
      <c r="AA66" s="133"/>
      <c r="AB66" s="135"/>
      <c r="AC66" s="95"/>
      <c r="AE66" s="89"/>
      <c r="AF66" s="134"/>
      <c r="AG66" s="91"/>
      <c r="AH66" s="133"/>
      <c r="AI66" s="135"/>
      <c r="AJ66" s="95"/>
      <c r="AL66" s="89"/>
      <c r="AM66" s="134"/>
      <c r="AN66" s="91"/>
      <c r="AO66" s="133"/>
      <c r="AP66" s="135"/>
      <c r="AQ66" s="95"/>
    </row>
    <row r="67" spans="1:43" s="85" customFormat="1" x14ac:dyDescent="0.2">
      <c r="B67" s="136" t="s">
        <v>56</v>
      </c>
      <c r="C67" s="79"/>
      <c r="D67" s="79"/>
      <c r="E67" s="79"/>
      <c r="F67" s="137"/>
      <c r="G67" s="138"/>
      <c r="H67" s="139">
        <f>SUM(H58:H59,H50,H51:H54)</f>
        <v>69.225536000000005</v>
      </c>
      <c r="I67" s="140"/>
      <c r="J67" s="141"/>
      <c r="K67" s="141"/>
      <c r="L67" s="139">
        <f>SUM(L58:L59,L50,L51:L54)</f>
        <v>71.393831200000008</v>
      </c>
      <c r="M67" s="142"/>
      <c r="N67" s="143">
        <f t="shared" ref="N67:N71" si="56">L67-H67</f>
        <v>2.1682952000000029</v>
      </c>
      <c r="O67" s="104">
        <f t="shared" ref="O67:O71" si="57">IF((H67)=0,"",(N67/H67))</f>
        <v>3.1322187234491081E-2</v>
      </c>
      <c r="Q67" s="141"/>
      <c r="R67" s="141"/>
      <c r="S67" s="143">
        <f>SUM(S58:S59,S50,S51:S54)</f>
        <v>73.473831200000021</v>
      </c>
      <c r="T67" s="142"/>
      <c r="U67" s="143">
        <f t="shared" si="1"/>
        <v>2.0800000000000125</v>
      </c>
      <c r="V67" s="104">
        <f t="shared" si="52"/>
        <v>2.9134169788047629E-2</v>
      </c>
      <c r="X67" s="141"/>
      <c r="Y67" s="141"/>
      <c r="Z67" s="143">
        <f>SUM(Z58:Z59,Z50,Z51:Z54)</f>
        <v>75.243831200000002</v>
      </c>
      <c r="AA67" s="142"/>
      <c r="AB67" s="143">
        <f t="shared" si="3"/>
        <v>1.7699999999999818</v>
      </c>
      <c r="AC67" s="104">
        <f t="shared" si="53"/>
        <v>2.4090209685431258E-2</v>
      </c>
      <c r="AE67" s="141"/>
      <c r="AF67" s="141"/>
      <c r="AG67" s="143">
        <f>SUM(AG58:AG59,AG50,AG51:AG54)</f>
        <v>76.94383120000002</v>
      </c>
      <c r="AH67" s="142"/>
      <c r="AI67" s="143">
        <f t="shared" ref="AI67:AI71" si="58">AG67-Z67</f>
        <v>1.7000000000000171</v>
      </c>
      <c r="AJ67" s="104">
        <f t="shared" si="54"/>
        <v>2.259321425940386E-2</v>
      </c>
      <c r="AL67" s="141"/>
      <c r="AM67" s="141"/>
      <c r="AN67" s="143">
        <f>SUM(AN58:AN59,AN50,AN51:AN54)</f>
        <v>78.053831200000005</v>
      </c>
      <c r="AO67" s="142"/>
      <c r="AP67" s="143">
        <f t="shared" ref="AP67:AP71" si="59">AN67-AG67</f>
        <v>1.1099999999999852</v>
      </c>
      <c r="AQ67" s="104">
        <f t="shared" si="55"/>
        <v>1.442610775534121E-2</v>
      </c>
    </row>
    <row r="68" spans="1:43" s="85" customFormat="1" x14ac:dyDescent="0.2">
      <c r="B68" s="144" t="s">
        <v>52</v>
      </c>
      <c r="C68" s="79"/>
      <c r="D68" s="79"/>
      <c r="E68" s="79"/>
      <c r="F68" s="145">
        <v>0.13</v>
      </c>
      <c r="G68" s="138"/>
      <c r="H68" s="146">
        <f>H67*F68</f>
        <v>8.999319680000001</v>
      </c>
      <c r="I68" s="147"/>
      <c r="J68" s="148">
        <v>0.13</v>
      </c>
      <c r="K68" s="149"/>
      <c r="L68" s="150">
        <f>L67*J68</f>
        <v>9.2811980560000009</v>
      </c>
      <c r="M68" s="151"/>
      <c r="N68" s="152">
        <f t="shared" si="56"/>
        <v>0.28187837599999988</v>
      </c>
      <c r="O68" s="114">
        <f t="shared" si="57"/>
        <v>3.1322187234491025E-2</v>
      </c>
      <c r="Q68" s="148">
        <v>0.13</v>
      </c>
      <c r="R68" s="149"/>
      <c r="S68" s="150">
        <f>S67*Q68</f>
        <v>9.5515980560000031</v>
      </c>
      <c r="T68" s="151"/>
      <c r="U68" s="152">
        <f t="shared" si="1"/>
        <v>0.27040000000000219</v>
      </c>
      <c r="V68" s="114">
        <f t="shared" si="52"/>
        <v>2.9134169788047691E-2</v>
      </c>
      <c r="X68" s="148">
        <v>0.13</v>
      </c>
      <c r="Y68" s="149"/>
      <c r="Z68" s="150">
        <f>Z67*X68</f>
        <v>9.7816980560000015</v>
      </c>
      <c r="AA68" s="151"/>
      <c r="AB68" s="152">
        <f t="shared" si="3"/>
        <v>0.23009999999999842</v>
      </c>
      <c r="AC68" s="114">
        <f t="shared" si="53"/>
        <v>2.4090209685431338E-2</v>
      </c>
      <c r="AE68" s="148">
        <v>0.13</v>
      </c>
      <c r="AF68" s="149"/>
      <c r="AG68" s="150">
        <f>AG67*AE68</f>
        <v>10.002698056000003</v>
      </c>
      <c r="AH68" s="151"/>
      <c r="AI68" s="152">
        <f t="shared" si="58"/>
        <v>0.22100000000000186</v>
      </c>
      <c r="AJ68" s="114">
        <f t="shared" si="54"/>
        <v>2.2593214259403822E-2</v>
      </c>
      <c r="AL68" s="148">
        <v>0.13</v>
      </c>
      <c r="AM68" s="149"/>
      <c r="AN68" s="150">
        <f>AN67*AL68</f>
        <v>10.146998056000001</v>
      </c>
      <c r="AO68" s="151"/>
      <c r="AP68" s="152">
        <f t="shared" si="59"/>
        <v>0.14429999999999765</v>
      </c>
      <c r="AQ68" s="114">
        <f t="shared" si="55"/>
        <v>1.4426107755341165E-2</v>
      </c>
    </row>
    <row r="69" spans="1:43" s="85" customFormat="1" x14ac:dyDescent="0.2">
      <c r="B69" s="153" t="s">
        <v>53</v>
      </c>
      <c r="C69" s="79"/>
      <c r="D69" s="79"/>
      <c r="E69" s="79"/>
      <c r="F69" s="154"/>
      <c r="G69" s="155"/>
      <c r="H69" s="146">
        <f>H67+H68</f>
        <v>78.224855680000005</v>
      </c>
      <c r="I69" s="147"/>
      <c r="J69" s="147"/>
      <c r="K69" s="147"/>
      <c r="L69" s="150">
        <f>L67+L68</f>
        <v>80.675029256000016</v>
      </c>
      <c r="M69" s="151"/>
      <c r="N69" s="152">
        <f t="shared" si="56"/>
        <v>2.4501735760000116</v>
      </c>
      <c r="O69" s="114">
        <f t="shared" si="57"/>
        <v>3.1322187234491185E-2</v>
      </c>
      <c r="Q69" s="147"/>
      <c r="R69" s="147"/>
      <c r="S69" s="150">
        <f>S67+S68</f>
        <v>83.025429256000024</v>
      </c>
      <c r="T69" s="151"/>
      <c r="U69" s="152">
        <f t="shared" si="1"/>
        <v>2.3504000000000076</v>
      </c>
      <c r="V69" s="114">
        <f t="shared" si="52"/>
        <v>2.9134169788047545E-2</v>
      </c>
      <c r="X69" s="147"/>
      <c r="Y69" s="147"/>
      <c r="Z69" s="150">
        <f>Z67+Z68</f>
        <v>85.025529255999999</v>
      </c>
      <c r="AA69" s="151"/>
      <c r="AB69" s="152">
        <f t="shared" si="3"/>
        <v>2.0000999999999749</v>
      </c>
      <c r="AC69" s="114">
        <f t="shared" si="53"/>
        <v>2.4090209685431203E-2</v>
      </c>
      <c r="AE69" s="147"/>
      <c r="AF69" s="147"/>
      <c r="AG69" s="150">
        <f>AG67+AG68</f>
        <v>86.946529256000019</v>
      </c>
      <c r="AH69" s="151"/>
      <c r="AI69" s="152">
        <f t="shared" si="58"/>
        <v>1.9210000000000207</v>
      </c>
      <c r="AJ69" s="114">
        <f t="shared" si="54"/>
        <v>2.2593214259403877E-2</v>
      </c>
      <c r="AL69" s="147"/>
      <c r="AM69" s="147"/>
      <c r="AN69" s="150">
        <f>AN67+AN68</f>
        <v>88.200829256000006</v>
      </c>
      <c r="AO69" s="151"/>
      <c r="AP69" s="152">
        <f t="shared" si="59"/>
        <v>1.2542999999999864</v>
      </c>
      <c r="AQ69" s="114">
        <f t="shared" si="55"/>
        <v>1.4426107755341247E-2</v>
      </c>
    </row>
    <row r="70" spans="1:43" s="85" customFormat="1" ht="15.75" customHeight="1" x14ac:dyDescent="0.2">
      <c r="B70" s="190" t="s">
        <v>54</v>
      </c>
      <c r="C70" s="190"/>
      <c r="D70" s="190"/>
      <c r="E70" s="79"/>
      <c r="F70" s="154"/>
      <c r="G70" s="155"/>
      <c r="H70" s="156">
        <f>ROUND(-H69*10%,2)</f>
        <v>-7.82</v>
      </c>
      <c r="I70" s="147"/>
      <c r="J70" s="147"/>
      <c r="K70" s="147"/>
      <c r="L70" s="118">
        <f>ROUND(-L69*10%,2)</f>
        <v>-8.07</v>
      </c>
      <c r="M70" s="151"/>
      <c r="N70" s="157">
        <f t="shared" si="56"/>
        <v>-0.25</v>
      </c>
      <c r="O70" s="119">
        <f t="shared" si="57"/>
        <v>3.1969309462915603E-2</v>
      </c>
      <c r="Q70" s="147"/>
      <c r="R70" s="147"/>
      <c r="S70" s="118">
        <f>ROUND(-S69*10%,2)</f>
        <v>-8.3000000000000007</v>
      </c>
      <c r="T70" s="151"/>
      <c r="U70" s="157">
        <f t="shared" si="1"/>
        <v>-0.23000000000000043</v>
      </c>
      <c r="V70" s="119">
        <f t="shared" si="52"/>
        <v>2.8500619578686544E-2</v>
      </c>
      <c r="X70" s="147"/>
      <c r="Y70" s="147"/>
      <c r="Z70" s="118">
        <f>ROUND(-Z69*10%,2)</f>
        <v>-8.5</v>
      </c>
      <c r="AA70" s="151"/>
      <c r="AB70" s="157">
        <f t="shared" si="3"/>
        <v>-0.19999999999999929</v>
      </c>
      <c r="AC70" s="119">
        <f t="shared" si="53"/>
        <v>2.4096385542168586E-2</v>
      </c>
      <c r="AE70" s="147"/>
      <c r="AF70" s="147"/>
      <c r="AG70" s="118">
        <f>ROUND(-AG69*10%,2)</f>
        <v>-8.69</v>
      </c>
      <c r="AH70" s="151"/>
      <c r="AI70" s="157">
        <f t="shared" si="58"/>
        <v>-0.1899999999999995</v>
      </c>
      <c r="AJ70" s="119">
        <f t="shared" si="54"/>
        <v>2.235294117647053E-2</v>
      </c>
      <c r="AL70" s="147"/>
      <c r="AM70" s="147"/>
      <c r="AN70" s="118">
        <f>ROUND(-AN69*10%,2)</f>
        <v>-8.82</v>
      </c>
      <c r="AO70" s="151"/>
      <c r="AP70" s="157">
        <f t="shared" si="59"/>
        <v>-0.13000000000000078</v>
      </c>
      <c r="AQ70" s="119">
        <f t="shared" si="55"/>
        <v>1.4959723820483405E-2</v>
      </c>
    </row>
    <row r="71" spans="1:43" s="85" customFormat="1" ht="13.5" thickBot="1" x14ac:dyDescent="0.25">
      <c r="B71" s="183" t="s">
        <v>57</v>
      </c>
      <c r="C71" s="183"/>
      <c r="D71" s="183"/>
      <c r="E71" s="158"/>
      <c r="F71" s="159"/>
      <c r="G71" s="160"/>
      <c r="H71" s="161">
        <f>SUM(H69:H70)</f>
        <v>70.404855679999997</v>
      </c>
      <c r="I71" s="162"/>
      <c r="J71" s="162"/>
      <c r="K71" s="162"/>
      <c r="L71" s="163">
        <f>SUM(L69:L70)</f>
        <v>72.605029256000023</v>
      </c>
      <c r="M71" s="164"/>
      <c r="N71" s="165">
        <f t="shared" si="56"/>
        <v>2.2001735760000258</v>
      </c>
      <c r="O71" s="166">
        <f t="shared" si="57"/>
        <v>3.1250310149063085E-2</v>
      </c>
      <c r="Q71" s="162"/>
      <c r="R71" s="162"/>
      <c r="S71" s="163">
        <f>SUM(S69:S70)</f>
        <v>74.725429256000027</v>
      </c>
      <c r="T71" s="164"/>
      <c r="U71" s="165">
        <f t="shared" si="1"/>
        <v>2.1204000000000036</v>
      </c>
      <c r="V71" s="166">
        <f t="shared" si="52"/>
        <v>2.9204588466229087E-2</v>
      </c>
      <c r="X71" s="162"/>
      <c r="Y71" s="162"/>
      <c r="Z71" s="163">
        <f>SUM(Z69:Z70)</f>
        <v>76.525529255999999</v>
      </c>
      <c r="AA71" s="164"/>
      <c r="AB71" s="165">
        <f t="shared" si="3"/>
        <v>1.8000999999999721</v>
      </c>
      <c r="AC71" s="166">
        <f t="shared" si="53"/>
        <v>2.4089523712644771E-2</v>
      </c>
      <c r="AE71" s="162"/>
      <c r="AF71" s="162"/>
      <c r="AG71" s="163">
        <f>SUM(AG69:AG70)</f>
        <v>78.256529256000022</v>
      </c>
      <c r="AH71" s="164"/>
      <c r="AI71" s="165">
        <f t="shared" si="58"/>
        <v>1.731000000000023</v>
      </c>
      <c r="AJ71" s="166">
        <f t="shared" si="54"/>
        <v>2.2619902362378024E-2</v>
      </c>
      <c r="AL71" s="162"/>
      <c r="AM71" s="162"/>
      <c r="AN71" s="163">
        <f>SUM(AN69:AN70)</f>
        <v>79.380829255999998</v>
      </c>
      <c r="AO71" s="164"/>
      <c r="AP71" s="165">
        <f t="shared" si="59"/>
        <v>1.1242999999999768</v>
      </c>
      <c r="AQ71" s="166">
        <f t="shared" si="55"/>
        <v>1.4366852334098056E-2</v>
      </c>
    </row>
    <row r="72" spans="1:43" s="85" customFormat="1" ht="8.25" customHeight="1" thickBot="1" x14ac:dyDescent="0.25">
      <c r="B72" s="129"/>
      <c r="C72" s="130"/>
      <c r="D72" s="131"/>
      <c r="E72" s="130"/>
      <c r="F72" s="167"/>
      <c r="G72" s="168"/>
      <c r="H72" s="169"/>
      <c r="I72" s="170"/>
      <c r="J72" s="167"/>
      <c r="K72" s="132"/>
      <c r="L72" s="171"/>
      <c r="M72" s="133"/>
      <c r="N72" s="172"/>
      <c r="O72" s="95"/>
      <c r="Q72" s="167"/>
      <c r="R72" s="132"/>
      <c r="S72" s="171"/>
      <c r="T72" s="133"/>
      <c r="U72" s="172"/>
      <c r="V72" s="95"/>
      <c r="X72" s="167"/>
      <c r="Y72" s="132"/>
      <c r="Z72" s="171"/>
      <c r="AA72" s="133"/>
      <c r="AB72" s="172"/>
      <c r="AC72" s="95"/>
      <c r="AE72" s="167"/>
      <c r="AF72" s="132"/>
      <c r="AG72" s="171"/>
      <c r="AH72" s="133"/>
      <c r="AI72" s="172"/>
      <c r="AJ72" s="95"/>
      <c r="AL72" s="167"/>
      <c r="AM72" s="132"/>
      <c r="AN72" s="171"/>
      <c r="AO72" s="133"/>
      <c r="AP72" s="172"/>
      <c r="AQ72" s="95"/>
    </row>
    <row r="73" spans="1:43" x14ac:dyDescent="0.2">
      <c r="L73" s="173"/>
      <c r="S73" s="173"/>
      <c r="Z73" s="173"/>
      <c r="AG73" s="173"/>
      <c r="AN73" s="173"/>
    </row>
    <row r="74" spans="1:43" x14ac:dyDescent="0.2">
      <c r="B74" s="12" t="s">
        <v>58</v>
      </c>
      <c r="F74" s="174">
        <v>3.5799999999999998E-2</v>
      </c>
      <c r="J74" s="174">
        <v>3.3799999999999997E-2</v>
      </c>
      <c r="Q74" s="174">
        <f>J74</f>
        <v>3.3799999999999997E-2</v>
      </c>
      <c r="X74" s="174">
        <f>Q74</f>
        <v>3.3799999999999997E-2</v>
      </c>
      <c r="AE74" s="174">
        <f>X74</f>
        <v>3.3799999999999997E-2</v>
      </c>
      <c r="AL74" s="174">
        <f>AE74</f>
        <v>3.3799999999999997E-2</v>
      </c>
    </row>
    <row r="76" spans="1:43" ht="15.75" customHeight="1" x14ac:dyDescent="0.2">
      <c r="A76" s="175" t="s">
        <v>59</v>
      </c>
    </row>
    <row r="77" spans="1:43" ht="13.5" customHeight="1" x14ac:dyDescent="0.2"/>
    <row r="78" spans="1:43" ht="8.25" customHeight="1" x14ac:dyDescent="0.2">
      <c r="A78" s="6" t="s">
        <v>60</v>
      </c>
    </row>
    <row r="79" spans="1:43" x14ac:dyDescent="0.2">
      <c r="A79" s="6" t="s">
        <v>61</v>
      </c>
    </row>
    <row r="81" spans="1:2" x14ac:dyDescent="0.2">
      <c r="A81" s="11" t="s">
        <v>62</v>
      </c>
    </row>
    <row r="82" spans="1:2" x14ac:dyDescent="0.2">
      <c r="A82" s="11" t="s">
        <v>63</v>
      </c>
    </row>
    <row r="84" spans="1:2" x14ac:dyDescent="0.2">
      <c r="A84" s="6" t="s">
        <v>64</v>
      </c>
    </row>
    <row r="85" spans="1:2" x14ac:dyDescent="0.2">
      <c r="A85" s="6" t="s">
        <v>65</v>
      </c>
    </row>
    <row r="86" spans="1:2" x14ac:dyDescent="0.2">
      <c r="A86" s="6" t="s">
        <v>66</v>
      </c>
    </row>
    <row r="87" spans="1:2" x14ac:dyDescent="0.2">
      <c r="A87" s="6" t="s">
        <v>67</v>
      </c>
    </row>
    <row r="88" spans="1:2" x14ac:dyDescent="0.2">
      <c r="A88" s="6" t="s">
        <v>68</v>
      </c>
    </row>
    <row r="90" spans="1:2" x14ac:dyDescent="0.2">
      <c r="A90" s="176"/>
      <c r="B90" s="6" t="s">
        <v>69</v>
      </c>
    </row>
    <row r="92" spans="1:2" x14ac:dyDescent="0.2">
      <c r="B92" s="177" t="s">
        <v>70</v>
      </c>
    </row>
  </sheetData>
  <sheetProtection selectLockedCells="1"/>
  <mergeCells count="28">
    <mergeCell ref="A3:K3"/>
    <mergeCell ref="D14:O14"/>
    <mergeCell ref="F20:H20"/>
    <mergeCell ref="J20:L20"/>
    <mergeCell ref="N20:O20"/>
    <mergeCell ref="AL20:AN20"/>
    <mergeCell ref="AP20:AQ20"/>
    <mergeCell ref="D21:D22"/>
    <mergeCell ref="N21:N22"/>
    <mergeCell ref="O21:O22"/>
    <mergeCell ref="U21:U22"/>
    <mergeCell ref="V21:V22"/>
    <mergeCell ref="AB21:AB22"/>
    <mergeCell ref="AC21:AC22"/>
    <mergeCell ref="AI21:AI22"/>
    <mergeCell ref="Q20:S20"/>
    <mergeCell ref="U20:V20"/>
    <mergeCell ref="X20:Z20"/>
    <mergeCell ref="AB20:AC20"/>
    <mergeCell ref="AE20:AG20"/>
    <mergeCell ref="AI20:AJ20"/>
    <mergeCell ref="B71:D71"/>
    <mergeCell ref="AJ21:AJ22"/>
    <mergeCell ref="AP21:AP22"/>
    <mergeCell ref="AQ21:AQ22"/>
    <mergeCell ref="B64:D64"/>
    <mergeCell ref="B65:D65"/>
    <mergeCell ref="B70:D70"/>
  </mergeCells>
  <dataValidations count="3">
    <dataValidation type="list" allowBlank="1" showInputMessage="1" showErrorMessage="1" sqref="E48:E49 E72 E66 E51:E60 E23:E38 E40:E46">
      <formula1>#REF!</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9</xdr:col>
                    <xdr:colOff>361950</xdr:colOff>
                    <xdr:row>16</xdr:row>
                    <xdr:rowOff>114300</xdr:rowOff>
                  </from>
                  <to>
                    <xdr:col>16</xdr:col>
                    <xdr:colOff>123825</xdr:colOff>
                    <xdr:row>18</xdr:row>
                    <xdr:rowOff>133350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HOLFIN-45-449</_dlc_DocId>
    <_dlc_DocIdUrl xmlns="2b8bb3d4-4679-4201-bf4e-ecf5a190cbdc">
      <Url>http://spapp01/sites/FIN/REG/RateApp/_layouts/DocIdRedir.aspx?ID=HOLFIN-45-449</Url>
      <Description>HOLFIN-45-449</Description>
    </_dlc_DocIdUrl>
    <pa1e2cbc04ca47e08abd8c9ba3e93ecc xmlns="2b8bb3d4-4679-4201-bf4e-ecf5a190cbdc">
      <Terms xmlns="http://schemas.microsoft.com/office/infopath/2007/PartnerControls"/>
    </pa1e2cbc04ca47e08abd8c9ba3e93ecc>
    <Document_x0020_Type xmlns="2b8bb3d4-4679-4201-bf4e-ecf5a190cbdc">MS Excel</Document_x0020_Type>
    <TaxCatchAll xmlns="2b8bb3d4-4679-4201-bf4e-ecf5a190cbdc"/>
    <Sensitivity xmlns="2b8bb3d4-4679-4201-bf4e-ecf5a190cbdc">Internal Use Only</Sensitivity>
    <Description1 xmlns="2b8bb3d4-4679-4201-bf4e-ecf5a190cbdc" xsi:nil="true"/>
    <TaxKeywordTaxHTField xmlns="2b8bb3d4-4679-4201-bf4e-ecf5a190cbdc">
      <Terms xmlns="http://schemas.microsoft.com/office/infopath/2007/PartnerControls"/>
    </TaxKeywordTaxHTField>
    <_DCDateCreated xmlns="http://schemas.microsoft.com/sharepoint/v3/fields">2015-04-29T04:00:00+00:00</_DCDateCreated>
  </documentManagement>
</p:properties>
</file>

<file path=customXml/item3.xml><?xml version="1.0" encoding="utf-8"?>
<?mso-contentType ?>
<SharedContentType xmlns="Microsoft.SharePoint.Taxonomy.ContentTypeSync" SourceId="9d54efc9-ddd0-46ce-8ac6-e4a1c98f1b3f" ContentTypeId="0x01010023FD8C82E6D69E48AEBE17BC8626DB8902" PreviousValue="false"/>
</file>

<file path=customXml/item4.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Spreadsheet" ma:contentTypeID="0x01010023FD8C82E6D69E48AEBE17BC8626DB890200316B2D2B4E03F64D95121ACAF958716C" ma:contentTypeVersion="56" ma:contentTypeDescription="Generic Excel Spreadsheet" ma:contentTypeScope="" ma:versionID="003f00e12f769884f0511556ca580876">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f2f632eefeeeeb23bbc4f34be09d3c6e"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2AE6A0-662F-4B05-AC53-18BFECCB4AD7}">
  <ds:schemaRefs>
    <ds:schemaRef ds:uri="http://schemas.microsoft.com/sharepoint/events"/>
  </ds:schemaRefs>
</ds:datastoreItem>
</file>

<file path=customXml/itemProps2.xml><?xml version="1.0" encoding="utf-8"?>
<ds:datastoreItem xmlns:ds="http://schemas.openxmlformats.org/officeDocument/2006/customXml" ds:itemID="{86E7423D-1CB9-4B5B-803B-8EA12FC0FBA5}">
  <ds:schemaRefs>
    <ds:schemaRef ds:uri="http://schemas.openxmlformats.org/package/2006/metadata/core-properties"/>
    <ds:schemaRef ds:uri="http://schemas.microsoft.com/sharepoint/v3/fields"/>
    <ds:schemaRef ds:uri="http://schemas.microsoft.com/office/2006/documentManagement/types"/>
    <ds:schemaRef ds:uri="2b8bb3d4-4679-4201-bf4e-ecf5a190cbdc"/>
    <ds:schemaRef ds:uri="http://www.w3.org/XML/1998/namespace"/>
    <ds:schemaRef ds:uri="http://purl.org/dc/dcmitype/"/>
    <ds:schemaRef ds:uri="http://schemas.microsoft.com/office/2006/metadata/properties"/>
    <ds:schemaRef ds:uri="http://purl.org/dc/term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1AB11BDB-47F9-4012-A3CD-3CC421E91F1E}">
  <ds:schemaRefs>
    <ds:schemaRef ds:uri="Microsoft.SharePoint.Taxonomy.ContentTypeSync"/>
  </ds:schemaRefs>
</ds:datastoreItem>
</file>

<file path=customXml/itemProps4.xml><?xml version="1.0" encoding="utf-8"?>
<ds:datastoreItem xmlns:ds="http://schemas.openxmlformats.org/officeDocument/2006/customXml" ds:itemID="{430D9CF7-CFF6-4B06-9360-21ED7E80EBDE}">
  <ds:schemaRefs>
    <ds:schemaRef ds:uri="http://schemas.microsoft.com/office/2006/metadata/customXsn"/>
  </ds:schemaRefs>
</ds:datastoreItem>
</file>

<file path=customXml/itemProps5.xml><?xml version="1.0" encoding="utf-8"?>
<ds:datastoreItem xmlns:ds="http://schemas.openxmlformats.org/officeDocument/2006/customXml" ds:itemID="{5288244B-2585-4E13-9D47-BCD2CE651FAF}">
  <ds:schemaRefs>
    <ds:schemaRef ds:uri="http://schemas.microsoft.com/sharepoint/v3/contenttype/forms"/>
  </ds:schemaRefs>
</ds:datastoreItem>
</file>

<file path=customXml/itemProps6.xml><?xml version="1.0" encoding="utf-8"?>
<ds:datastoreItem xmlns:ds="http://schemas.openxmlformats.org/officeDocument/2006/customXml" ds:itemID="{97A6B1F8-8501-4BF2-87AA-9BB26E02D1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Res (400)</vt:lpstr>
      <vt:lpstr>'Res (400)'!Print_Area</vt:lpstr>
      <vt:lpstr>'Res (400)'!Print_Titles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EB-2015-0004_HOL_App_2-W_Bill_Impacts</dc:title>
  <dc:creator>aprilb</dc:creator>
  <cp:lastModifiedBy>dephnem</cp:lastModifiedBy>
  <cp:lastPrinted>2015-04-29T16:48:05Z</cp:lastPrinted>
  <dcterms:created xsi:type="dcterms:W3CDTF">2015-04-28T13:50:50Z</dcterms:created>
  <dcterms:modified xsi:type="dcterms:W3CDTF">2015-08-04T14:19:46Z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0x01010023FD8C82E6D69E48AEBE17BC8626DB890200316B2D2B4E03F64D95121ACAF958716C</vt:lpwstr>
  </property>
  <property fmtid="{D5CDD505-2E9C-101B-9397-08002B2CF9AE}" pid="3" name="_dlc_DocIdItemGuid">
    <vt:lpwstr>4c4a5954-bf4f-4db2-bf84-691a69b37481</vt:lpwstr>
  </property>
  <property fmtid="{D5CDD505-2E9C-101B-9397-08002B2CF9AE}" pid="4" name="TaxKeyword">
    <vt:lpwstr/>
  </property>
</Properties>
</file>