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30" windowWidth="11460" windowHeight="42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P82" i="1" l="1"/>
  <c r="P81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G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O89" i="1"/>
  <c r="P89" i="1" s="1"/>
  <c r="O88" i="1"/>
  <c r="P88" i="1" s="1"/>
  <c r="O87" i="1"/>
  <c r="P87" i="1" s="1"/>
  <c r="O86" i="1"/>
  <c r="P86" i="1" s="1"/>
  <c r="O85" i="1"/>
  <c r="P85" i="1" s="1"/>
  <c r="O84" i="1"/>
  <c r="P84" i="1" s="1"/>
  <c r="O83" i="1"/>
  <c r="P83" i="1" s="1"/>
  <c r="O82" i="1"/>
  <c r="O81" i="1"/>
  <c r="O80" i="1"/>
  <c r="P80" i="1" s="1"/>
  <c r="O79" i="1"/>
  <c r="P79" i="1" s="1"/>
  <c r="O78" i="1"/>
  <c r="P78" i="1" s="1"/>
  <c r="O77" i="1"/>
  <c r="P77" i="1" s="1"/>
  <c r="O76" i="1"/>
  <c r="P76" i="1" s="1"/>
  <c r="O75" i="1"/>
  <c r="P75" i="1" s="1"/>
  <c r="O74" i="1"/>
  <c r="P74" i="1" s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G73" i="1"/>
  <c r="G69" i="1"/>
  <c r="G57" i="1"/>
  <c r="G53" i="1"/>
  <c r="G41" i="1"/>
  <c r="G37" i="1"/>
  <c r="G25" i="1"/>
  <c r="G17" i="1"/>
  <c r="G9" i="1"/>
  <c r="G58" i="1"/>
  <c r="G85" i="1"/>
  <c r="G89" i="1"/>
  <c r="O90" i="1" l="1"/>
  <c r="G10" i="1"/>
  <c r="G14" i="1"/>
  <c r="G18" i="1"/>
  <c r="G22" i="1"/>
  <c r="G42" i="1"/>
  <c r="G46" i="1"/>
  <c r="G50" i="1"/>
  <c r="G54" i="1"/>
  <c r="G74" i="1"/>
  <c r="G78" i="1"/>
  <c r="G82" i="1"/>
  <c r="G12" i="1"/>
  <c r="G20" i="1"/>
  <c r="G28" i="1"/>
  <c r="G36" i="1"/>
  <c r="G44" i="1"/>
  <c r="G52" i="1"/>
  <c r="G56" i="1"/>
  <c r="G60" i="1"/>
  <c r="G68" i="1"/>
  <c r="G76" i="1"/>
  <c r="G84" i="1"/>
  <c r="G26" i="1"/>
  <c r="G30" i="1"/>
  <c r="G34" i="1"/>
  <c r="G38" i="1"/>
  <c r="G62" i="1"/>
  <c r="G66" i="1"/>
  <c r="G70" i="1"/>
  <c r="G86" i="1"/>
  <c r="G7" i="1"/>
  <c r="G11" i="1"/>
  <c r="G15" i="1"/>
  <c r="G19" i="1"/>
  <c r="G23" i="1"/>
  <c r="G27" i="1"/>
  <c r="G31" i="1"/>
  <c r="G35" i="1"/>
  <c r="G39" i="1"/>
  <c r="G43" i="1"/>
  <c r="G47" i="1"/>
  <c r="G51" i="1"/>
  <c r="G55" i="1"/>
  <c r="G59" i="1"/>
  <c r="G63" i="1"/>
  <c r="G67" i="1"/>
  <c r="G71" i="1"/>
  <c r="G75" i="1"/>
  <c r="G79" i="1"/>
  <c r="G83" i="1"/>
  <c r="G87" i="1"/>
  <c r="G8" i="1"/>
  <c r="G40" i="1"/>
  <c r="G72" i="1"/>
  <c r="G88" i="1"/>
  <c r="G13" i="1"/>
  <c r="G21" i="1"/>
  <c r="G29" i="1"/>
  <c r="G33" i="1"/>
  <c r="G45" i="1"/>
  <c r="G49" i="1"/>
  <c r="G61" i="1"/>
  <c r="G65" i="1"/>
  <c r="G77" i="1"/>
  <c r="G81" i="1"/>
  <c r="G6" i="1"/>
  <c r="G32" i="1" l="1"/>
  <c r="G64" i="1"/>
  <c r="G16" i="1"/>
  <c r="G80" i="1"/>
  <c r="G24" i="1"/>
  <c r="G48" i="1"/>
</calcChain>
</file>

<file path=xl/sharedStrings.xml><?xml version="1.0" encoding="utf-8"?>
<sst xmlns="http://schemas.openxmlformats.org/spreadsheetml/2006/main" count="21" uniqueCount="20">
  <si>
    <t>Year</t>
  </si>
  <si>
    <t>Month</t>
  </si>
  <si>
    <t>Pop Coef before correction</t>
  </si>
  <si>
    <t>Predict1</t>
  </si>
  <si>
    <t>Residual</t>
  </si>
  <si>
    <t>Pop Coef after correction</t>
  </si>
  <si>
    <t>AR (1)</t>
  </si>
  <si>
    <t>AR Correction</t>
  </si>
  <si>
    <t>Adjusted Predicted</t>
  </si>
  <si>
    <t>Adj Error</t>
  </si>
  <si>
    <t>Error</t>
  </si>
  <si>
    <t>Resid1</t>
  </si>
  <si>
    <t>ResCusts</t>
  </si>
  <si>
    <t>Pop</t>
  </si>
  <si>
    <t>Predicted</t>
  </si>
  <si>
    <t>MAPE</t>
  </si>
  <si>
    <t>Residential Model without AR(1) Correction</t>
  </si>
  <si>
    <t>Residential Model with AR(1) Correction</t>
  </si>
  <si>
    <t>Data Request:  III-VEEC 21, b</t>
  </si>
  <si>
    <t>Calculation of Predicted Residential Customers with and without AR1 Correction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</si>
</sst>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164" fontId="0" fillId="0" borderId="0" xfId="1" applyFont="1"/>
    <xf numFmtId="165" fontId="0" fillId="0" borderId="0" xfId="1" applyNumberFormat="1" applyFont="1"/>
    <xf numFmtId="164" fontId="0" fillId="0" borderId="0" xfId="0" applyNumberFormat="1"/>
    <xf numFmtId="166" fontId="0" fillId="0" borderId="0" xfId="2" applyNumberFormat="1" applyFont="1"/>
    <xf numFmtId="0" fontId="2" fillId="0" borderId="0" xfId="0" applyFont="1"/>
    <xf numFmtId="10" fontId="2" fillId="0" borderId="0" xfId="0" applyNumberFormat="1" applyFont="1"/>
    <xf numFmtId="0" fontId="0" fillId="0" borderId="0" xfId="0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1"/>
  <sheetViews>
    <sheetView tabSelected="1" zoomScale="90" zoomScaleNormal="90" workbookViewId="0">
      <selection activeCell="T23" sqref="T23"/>
    </sheetView>
  </sheetViews>
  <sheetFormatPr defaultRowHeight="15" x14ac:dyDescent="0.25"/>
  <cols>
    <col min="5" max="5" width="12.28515625" bestFit="1" customWidth="1"/>
    <col min="6" max="7" width="10.28515625" bestFit="1" customWidth="1"/>
    <col min="8" max="8" width="5.5703125" hidden="1" customWidth="1"/>
    <col min="9" max="9" width="5.5703125" customWidth="1"/>
    <col min="10" max="11" width="13.7109375" customWidth="1"/>
    <col min="12" max="12" width="13" customWidth="1"/>
    <col min="13" max="13" width="16.5703125" customWidth="1"/>
    <col min="14" max="15" width="11.28515625" customWidth="1"/>
    <col min="16" max="16" width="0" hidden="1" customWidth="1"/>
    <col min="17" max="17" width="5" customWidth="1"/>
    <col min="18" max="18" width="23.5703125" bestFit="1" customWidth="1"/>
  </cols>
  <sheetData>
    <row r="1" spans="1:19" ht="14.45" x14ac:dyDescent="0.3">
      <c r="A1" s="7" t="s">
        <v>18</v>
      </c>
    </row>
    <row r="2" spans="1:19" ht="14.45" x14ac:dyDescent="0.3">
      <c r="A2" s="7" t="s">
        <v>19</v>
      </c>
    </row>
    <row r="4" spans="1:19" ht="14.45" x14ac:dyDescent="0.3">
      <c r="A4" s="7" t="s">
        <v>16</v>
      </c>
      <c r="J4" s="7" t="s">
        <v>17</v>
      </c>
    </row>
    <row r="5" spans="1:19" ht="14.45" x14ac:dyDescent="0.3">
      <c r="A5" s="9" t="s">
        <v>0</v>
      </c>
      <c r="B5" s="9" t="s">
        <v>1</v>
      </c>
      <c r="C5" s="9" t="s">
        <v>12</v>
      </c>
      <c r="D5" s="9" t="s">
        <v>13</v>
      </c>
      <c r="E5" s="9" t="s">
        <v>14</v>
      </c>
      <c r="F5" s="9" t="s">
        <v>4</v>
      </c>
      <c r="G5" s="9" t="s">
        <v>10</v>
      </c>
      <c r="J5" s="9" t="s">
        <v>3</v>
      </c>
      <c r="K5" s="9" t="s">
        <v>11</v>
      </c>
      <c r="L5" s="9" t="s">
        <v>7</v>
      </c>
      <c r="M5" s="9" t="s">
        <v>8</v>
      </c>
      <c r="N5" s="9" t="s">
        <v>9</v>
      </c>
      <c r="O5" s="9" t="s">
        <v>10</v>
      </c>
    </row>
    <row r="6" spans="1:19" ht="14.45" x14ac:dyDescent="0.3">
      <c r="A6">
        <v>2008</v>
      </c>
      <c r="B6">
        <v>1</v>
      </c>
      <c r="C6" s="1">
        <v>270204</v>
      </c>
      <c r="D6" s="2">
        <v>5425.37</v>
      </c>
      <c r="E6" s="4">
        <f>D6*$S$6</f>
        <v>278473.39136000001</v>
      </c>
      <c r="F6" s="5">
        <f>C6-E6</f>
        <v>-8269.3913600000087</v>
      </c>
      <c r="G6" s="6">
        <f>F6/C6</f>
        <v>-3.0604252194638158E-2</v>
      </c>
      <c r="H6" s="6">
        <f>ABS(G6)</f>
        <v>3.0604252194638158E-2</v>
      </c>
      <c r="I6" s="6"/>
      <c r="J6" s="3">
        <f>D6*$S$7</f>
        <v>288824.99731999997</v>
      </c>
      <c r="K6" s="3">
        <f>C6-J6</f>
        <v>-18620.997319999966</v>
      </c>
      <c r="N6" s="2"/>
      <c r="O6" s="2"/>
      <c r="R6" t="s">
        <v>2</v>
      </c>
      <c r="S6">
        <v>51.328000000000003</v>
      </c>
    </row>
    <row r="7" spans="1:19" ht="14.45" x14ac:dyDescent="0.3">
      <c r="A7">
        <v>2008</v>
      </c>
      <c r="B7">
        <v>2</v>
      </c>
      <c r="C7" s="1">
        <v>270559</v>
      </c>
      <c r="D7" s="2">
        <v>5432.53</v>
      </c>
      <c r="E7" s="4">
        <f t="shared" ref="E7:E70" si="0">D7*$S$6</f>
        <v>278840.89984000003</v>
      </c>
      <c r="F7" s="5">
        <f t="shared" ref="F7:F70" si="1">C7-E7</f>
        <v>-8281.8998400000273</v>
      </c>
      <c r="G7" s="6">
        <f>F7/C7</f>
        <v>-3.0610328394176604E-2</v>
      </c>
      <c r="H7" s="6">
        <f t="shared" ref="H7:H70" si="2">ABS(G7)</f>
        <v>3.0610328394176604E-2</v>
      </c>
      <c r="I7" s="6"/>
      <c r="J7" s="3">
        <f t="shared" ref="J7:J70" si="3">D7*$S$7</f>
        <v>289206.16707999998</v>
      </c>
      <c r="K7" s="3">
        <f t="shared" ref="K7:K70" si="4">C7-J7</f>
        <v>-18647.167079999985</v>
      </c>
      <c r="L7" s="5">
        <f>K6*$S$8</f>
        <v>-18360.303357519966</v>
      </c>
      <c r="M7" s="5">
        <f>J7+L7</f>
        <v>270845.86372248002</v>
      </c>
      <c r="N7" s="2">
        <f>C7-M7</f>
        <v>-286.86372248001862</v>
      </c>
      <c r="O7" s="2"/>
      <c r="R7" t="s">
        <v>5</v>
      </c>
      <c r="S7">
        <v>53.235999999999997</v>
      </c>
    </row>
    <row r="8" spans="1:19" ht="14.45" x14ac:dyDescent="0.3">
      <c r="A8">
        <v>2008</v>
      </c>
      <c r="B8">
        <v>3</v>
      </c>
      <c r="C8" s="1">
        <v>270856</v>
      </c>
      <c r="D8" s="2">
        <v>5439.71</v>
      </c>
      <c r="E8" s="4">
        <f t="shared" si="0"/>
        <v>279209.43488000002</v>
      </c>
      <c r="F8" s="5">
        <f t="shared" si="1"/>
        <v>-8353.4348800000153</v>
      </c>
      <c r="G8" s="6">
        <f t="shared" ref="G8:G71" si="5">F8/C8</f>
        <v>-3.0840870720973561E-2</v>
      </c>
      <c r="H8" s="6">
        <f t="shared" si="2"/>
        <v>3.0840870720973561E-2</v>
      </c>
      <c r="I8" s="6"/>
      <c r="J8" s="3">
        <f t="shared" si="3"/>
        <v>289588.40155999997</v>
      </c>
      <c r="K8" s="3">
        <f t="shared" si="4"/>
        <v>-18732.401559999969</v>
      </c>
      <c r="L8" s="5">
        <f t="shared" ref="L8:L71" si="6">K7*$S$8</f>
        <v>-18386.106740879986</v>
      </c>
      <c r="M8" s="5">
        <f t="shared" ref="M8:M71" si="7">J8+L8</f>
        <v>271202.29481911997</v>
      </c>
      <c r="N8" s="2">
        <f t="shared" ref="N8:N71" si="8">C8-M8</f>
        <v>-346.29481911996845</v>
      </c>
      <c r="O8" s="6">
        <f>N8/C8</f>
        <v>-1.2785200221518758E-3</v>
      </c>
      <c r="P8">
        <f>ABS(O8)</f>
        <v>1.2785200221518758E-3</v>
      </c>
      <c r="R8" t="s">
        <v>6</v>
      </c>
      <c r="S8">
        <v>0.98599999999999999</v>
      </c>
    </row>
    <row r="9" spans="1:19" ht="14.45" x14ac:dyDescent="0.3">
      <c r="A9">
        <v>2008</v>
      </c>
      <c r="B9">
        <v>4</v>
      </c>
      <c r="C9" s="1">
        <v>271644</v>
      </c>
      <c r="D9" s="2">
        <v>5446.91</v>
      </c>
      <c r="E9" s="4">
        <f t="shared" si="0"/>
        <v>279578.99648000003</v>
      </c>
      <c r="F9" s="5">
        <f t="shared" si="1"/>
        <v>-7934.9964800000307</v>
      </c>
      <c r="G9" s="6">
        <f t="shared" si="5"/>
        <v>-2.9211013237914443E-2</v>
      </c>
      <c r="H9" s="6">
        <f t="shared" si="2"/>
        <v>2.9211013237914443E-2</v>
      </c>
      <c r="I9" s="6"/>
      <c r="J9" s="3">
        <f t="shared" si="3"/>
        <v>289971.70075999998</v>
      </c>
      <c r="K9" s="3">
        <f t="shared" si="4"/>
        <v>-18327.700759999978</v>
      </c>
      <c r="L9" s="5">
        <f t="shared" si="6"/>
        <v>-18470.147938159971</v>
      </c>
      <c r="M9" s="5">
        <f t="shared" si="7"/>
        <v>271501.55282183998</v>
      </c>
      <c r="N9" s="2">
        <f t="shared" si="8"/>
        <v>142.44717816001503</v>
      </c>
      <c r="O9" s="6">
        <f t="shared" ref="O9:O72" si="9">N9/C9</f>
        <v>5.2438919379782002E-4</v>
      </c>
      <c r="P9">
        <f t="shared" ref="P9:P72" si="10">ABS(O9)</f>
        <v>5.2438919379782002E-4</v>
      </c>
    </row>
    <row r="10" spans="1:19" ht="14.45" x14ac:dyDescent="0.3">
      <c r="A10">
        <v>2008</v>
      </c>
      <c r="B10">
        <v>5</v>
      </c>
      <c r="C10" s="1">
        <v>272077</v>
      </c>
      <c r="D10" s="2">
        <v>5454.12</v>
      </c>
      <c r="E10" s="4">
        <f t="shared" si="0"/>
        <v>279949.07136</v>
      </c>
      <c r="F10" s="5">
        <f t="shared" si="1"/>
        <v>-7872.0713600000017</v>
      </c>
      <c r="G10" s="6">
        <f t="shared" si="5"/>
        <v>-2.8933248161366089E-2</v>
      </c>
      <c r="H10" s="6">
        <f t="shared" si="2"/>
        <v>2.8933248161366089E-2</v>
      </c>
      <c r="I10" s="6"/>
      <c r="J10" s="3">
        <f t="shared" si="3"/>
        <v>290355.53232</v>
      </c>
      <c r="K10" s="3">
        <f t="shared" si="4"/>
        <v>-18278.532319999998</v>
      </c>
      <c r="L10" s="5">
        <f t="shared" si="6"/>
        <v>-18071.112949359976</v>
      </c>
      <c r="M10" s="5">
        <f t="shared" si="7"/>
        <v>272284.41937064001</v>
      </c>
      <c r="N10" s="2">
        <f t="shared" si="8"/>
        <v>-207.41937064001104</v>
      </c>
      <c r="O10" s="6">
        <f t="shared" si="9"/>
        <v>-7.6235540174292955E-4</v>
      </c>
      <c r="P10">
        <f t="shared" si="10"/>
        <v>7.6235540174292955E-4</v>
      </c>
    </row>
    <row r="11" spans="1:19" ht="14.45" x14ac:dyDescent="0.3">
      <c r="A11">
        <v>2008</v>
      </c>
      <c r="B11">
        <v>6</v>
      </c>
      <c r="C11" s="1">
        <v>272937</v>
      </c>
      <c r="D11" s="2">
        <v>5461.35</v>
      </c>
      <c r="E11" s="4">
        <f t="shared" si="0"/>
        <v>280320.17280000006</v>
      </c>
      <c r="F11" s="5">
        <f t="shared" si="1"/>
        <v>-7383.1728000000585</v>
      </c>
      <c r="G11" s="6">
        <f t="shared" si="5"/>
        <v>-2.7050831510568588E-2</v>
      </c>
      <c r="H11" s="6">
        <f t="shared" si="2"/>
        <v>2.7050831510568588E-2</v>
      </c>
      <c r="I11" s="6"/>
      <c r="J11" s="3">
        <f t="shared" si="3"/>
        <v>290740.42859999998</v>
      </c>
      <c r="K11" s="3">
        <f t="shared" si="4"/>
        <v>-17803.428599999985</v>
      </c>
      <c r="L11" s="5">
        <f t="shared" si="6"/>
        <v>-18022.632867519998</v>
      </c>
      <c r="M11" s="5">
        <f t="shared" si="7"/>
        <v>272717.79573248001</v>
      </c>
      <c r="N11" s="2">
        <f t="shared" si="8"/>
        <v>219.20426751999184</v>
      </c>
      <c r="O11" s="6">
        <f t="shared" si="9"/>
        <v>8.0313137288089132E-4</v>
      </c>
      <c r="P11">
        <f t="shared" si="10"/>
        <v>8.0313137288089132E-4</v>
      </c>
    </row>
    <row r="12" spans="1:19" x14ac:dyDescent="0.25">
      <c r="A12">
        <v>2008</v>
      </c>
      <c r="B12">
        <v>7</v>
      </c>
      <c r="C12" s="1">
        <v>273537</v>
      </c>
      <c r="D12" s="2">
        <v>5468.58</v>
      </c>
      <c r="E12" s="4">
        <f t="shared" si="0"/>
        <v>280691.27424</v>
      </c>
      <c r="F12" s="5">
        <f t="shared" si="1"/>
        <v>-7154.2742399999988</v>
      </c>
      <c r="G12" s="6">
        <f t="shared" si="5"/>
        <v>-2.6154685618398968E-2</v>
      </c>
      <c r="H12" s="6">
        <f t="shared" si="2"/>
        <v>2.6154685618398968E-2</v>
      </c>
      <c r="I12" s="6"/>
      <c r="J12" s="3">
        <f t="shared" si="3"/>
        <v>291125.32487999997</v>
      </c>
      <c r="K12" s="3">
        <f t="shared" si="4"/>
        <v>-17588.324879999971</v>
      </c>
      <c r="L12" s="5">
        <f t="shared" si="6"/>
        <v>-17554.180599599986</v>
      </c>
      <c r="M12" s="5">
        <f t="shared" si="7"/>
        <v>273571.14428040001</v>
      </c>
      <c r="N12" s="2">
        <f t="shared" si="8"/>
        <v>-34.144280400010757</v>
      </c>
      <c r="O12" s="6">
        <f t="shared" si="9"/>
        <v>-1.2482508911047045E-4</v>
      </c>
      <c r="P12">
        <f t="shared" si="10"/>
        <v>1.2482508911047045E-4</v>
      </c>
    </row>
    <row r="13" spans="1:19" x14ac:dyDescent="0.25">
      <c r="A13">
        <v>2008</v>
      </c>
      <c r="B13">
        <v>8</v>
      </c>
      <c r="C13" s="1">
        <v>274231</v>
      </c>
      <c r="D13" s="2">
        <v>5475.82</v>
      </c>
      <c r="E13" s="4">
        <f t="shared" si="0"/>
        <v>281062.88896000001</v>
      </c>
      <c r="F13" s="5">
        <f t="shared" si="1"/>
        <v>-6831.8889600000111</v>
      </c>
      <c r="G13" s="6">
        <f t="shared" si="5"/>
        <v>-2.4912898104153109E-2</v>
      </c>
      <c r="H13" s="6">
        <f t="shared" si="2"/>
        <v>2.4912898104153109E-2</v>
      </c>
      <c r="I13" s="6"/>
      <c r="J13" s="3">
        <f t="shared" si="3"/>
        <v>291510.75351999997</v>
      </c>
      <c r="K13" s="3">
        <f t="shared" si="4"/>
        <v>-17279.753519999969</v>
      </c>
      <c r="L13" s="5">
        <f t="shared" si="6"/>
        <v>-17342.08833167997</v>
      </c>
      <c r="M13" s="5">
        <f t="shared" si="7"/>
        <v>274168.66518831998</v>
      </c>
      <c r="N13" s="2">
        <f t="shared" si="8"/>
        <v>62.334811680018902</v>
      </c>
      <c r="O13" s="6">
        <f t="shared" si="9"/>
        <v>2.2730767739613284E-4</v>
      </c>
      <c r="P13">
        <f t="shared" si="10"/>
        <v>2.2730767739613284E-4</v>
      </c>
    </row>
    <row r="14" spans="1:19" x14ac:dyDescent="0.25">
      <c r="A14">
        <v>2008</v>
      </c>
      <c r="B14">
        <v>9</v>
      </c>
      <c r="C14" s="1">
        <v>275091</v>
      </c>
      <c r="D14" s="2">
        <v>5483.07</v>
      </c>
      <c r="E14" s="4">
        <f t="shared" si="0"/>
        <v>281435.01695999998</v>
      </c>
      <c r="F14" s="5">
        <f t="shared" si="1"/>
        <v>-6344.016959999979</v>
      </c>
      <c r="G14" s="6">
        <f t="shared" si="5"/>
        <v>-2.3061521314764855E-2</v>
      </c>
      <c r="H14" s="6">
        <f t="shared" si="2"/>
        <v>2.3061521314764855E-2</v>
      </c>
      <c r="I14" s="6"/>
      <c r="J14" s="3">
        <f t="shared" si="3"/>
        <v>291896.71451999998</v>
      </c>
      <c r="K14" s="3">
        <f t="shared" si="4"/>
        <v>-16805.71451999998</v>
      </c>
      <c r="L14" s="5">
        <f t="shared" si="6"/>
        <v>-17037.836970719971</v>
      </c>
      <c r="M14" s="5">
        <f t="shared" si="7"/>
        <v>274858.87754928001</v>
      </c>
      <c r="N14" s="2">
        <f t="shared" si="8"/>
        <v>232.12245071999496</v>
      </c>
      <c r="O14" s="6">
        <f t="shared" si="9"/>
        <v>8.4380241709105337E-4</v>
      </c>
      <c r="P14">
        <f t="shared" si="10"/>
        <v>8.4380241709105337E-4</v>
      </c>
    </row>
    <row r="15" spans="1:19" x14ac:dyDescent="0.25">
      <c r="A15">
        <v>2008</v>
      </c>
      <c r="B15">
        <v>10</v>
      </c>
      <c r="C15" s="1">
        <v>276307</v>
      </c>
      <c r="D15" s="2">
        <v>5490.32</v>
      </c>
      <c r="E15" s="4">
        <f t="shared" si="0"/>
        <v>281807.14496000001</v>
      </c>
      <c r="F15" s="5">
        <f t="shared" si="1"/>
        <v>-5500.1449600000051</v>
      </c>
      <c r="G15" s="6">
        <f t="shared" si="5"/>
        <v>-1.9905919719732056E-2</v>
      </c>
      <c r="H15" s="6">
        <f t="shared" si="2"/>
        <v>1.9905919719732056E-2</v>
      </c>
      <c r="I15" s="6"/>
      <c r="J15" s="3">
        <f t="shared" si="3"/>
        <v>292282.67551999999</v>
      </c>
      <c r="K15" s="3">
        <f t="shared" si="4"/>
        <v>-15975.67551999999</v>
      </c>
      <c r="L15" s="5">
        <f t="shared" si="6"/>
        <v>-16570.434516719979</v>
      </c>
      <c r="M15" s="5">
        <f t="shared" si="7"/>
        <v>275712.24100328004</v>
      </c>
      <c r="N15" s="2">
        <f t="shared" si="8"/>
        <v>594.75899671996012</v>
      </c>
      <c r="O15" s="6">
        <f t="shared" si="9"/>
        <v>2.1525296019281456E-3</v>
      </c>
      <c r="P15">
        <f t="shared" si="10"/>
        <v>2.1525296019281456E-3</v>
      </c>
    </row>
    <row r="16" spans="1:19" x14ac:dyDescent="0.25">
      <c r="A16">
        <v>2008</v>
      </c>
      <c r="B16">
        <v>11</v>
      </c>
      <c r="C16" s="1">
        <v>277116</v>
      </c>
      <c r="D16" s="2">
        <v>5497.58</v>
      </c>
      <c r="E16" s="4">
        <f t="shared" si="0"/>
        <v>282179.78623999999</v>
      </c>
      <c r="F16" s="5">
        <f t="shared" si="1"/>
        <v>-5063.7862399999867</v>
      </c>
      <c r="G16" s="6">
        <f t="shared" si="5"/>
        <v>-1.8273164450987985E-2</v>
      </c>
      <c r="H16" s="6">
        <f t="shared" si="2"/>
        <v>1.8273164450987985E-2</v>
      </c>
      <c r="I16" s="6"/>
      <c r="J16" s="3">
        <f t="shared" si="3"/>
        <v>292669.16887999995</v>
      </c>
      <c r="K16" s="3">
        <f t="shared" si="4"/>
        <v>-15553.168879999954</v>
      </c>
      <c r="L16" s="5">
        <f t="shared" si="6"/>
        <v>-15752.016062719989</v>
      </c>
      <c r="M16" s="5">
        <f t="shared" si="7"/>
        <v>276917.15281727997</v>
      </c>
      <c r="N16" s="2">
        <f t="shared" si="8"/>
        <v>198.84718272002647</v>
      </c>
      <c r="O16" s="6">
        <f t="shared" si="9"/>
        <v>7.17559371238133E-4</v>
      </c>
      <c r="P16">
        <f t="shared" si="10"/>
        <v>7.17559371238133E-4</v>
      </c>
    </row>
    <row r="17" spans="1:16" x14ac:dyDescent="0.25">
      <c r="A17">
        <v>2008</v>
      </c>
      <c r="B17">
        <v>12</v>
      </c>
      <c r="C17" s="1">
        <v>277828</v>
      </c>
      <c r="D17" s="2">
        <v>5504.8</v>
      </c>
      <c r="E17" s="4">
        <f t="shared" si="0"/>
        <v>282550.37440000003</v>
      </c>
      <c r="F17" s="5">
        <f t="shared" si="1"/>
        <v>-4722.3744000000297</v>
      </c>
      <c r="G17" s="6">
        <f t="shared" si="5"/>
        <v>-1.6997474696574966E-2</v>
      </c>
      <c r="H17" s="6">
        <f t="shared" si="2"/>
        <v>1.6997474696574966E-2</v>
      </c>
      <c r="I17" s="6"/>
      <c r="J17" s="3">
        <f t="shared" si="3"/>
        <v>293053.53279999999</v>
      </c>
      <c r="K17" s="3">
        <f t="shared" si="4"/>
        <v>-15225.532799999986</v>
      </c>
      <c r="L17" s="5">
        <f t="shared" si="6"/>
        <v>-15335.424515679953</v>
      </c>
      <c r="M17" s="5">
        <f t="shared" si="7"/>
        <v>277718.10828432004</v>
      </c>
      <c r="N17" s="2">
        <f t="shared" si="8"/>
        <v>109.891715679958</v>
      </c>
      <c r="O17" s="6">
        <f t="shared" si="9"/>
        <v>3.9553866305756796E-4</v>
      </c>
      <c r="P17">
        <f t="shared" si="10"/>
        <v>3.9553866305756796E-4</v>
      </c>
    </row>
    <row r="18" spans="1:16" x14ac:dyDescent="0.25">
      <c r="A18">
        <v>2009</v>
      </c>
      <c r="B18">
        <v>1</v>
      </c>
      <c r="C18" s="1">
        <v>278300</v>
      </c>
      <c r="D18" s="2">
        <v>5511.98</v>
      </c>
      <c r="E18" s="4">
        <f t="shared" si="0"/>
        <v>282918.90944000002</v>
      </c>
      <c r="F18" s="5">
        <f t="shared" si="1"/>
        <v>-4618.9094400000176</v>
      </c>
      <c r="G18" s="6">
        <f t="shared" si="5"/>
        <v>-1.6596871864894062E-2</v>
      </c>
      <c r="H18" s="6">
        <f t="shared" si="2"/>
        <v>1.6596871864894062E-2</v>
      </c>
      <c r="I18" s="6"/>
      <c r="J18" s="3">
        <f t="shared" si="3"/>
        <v>293435.76727999997</v>
      </c>
      <c r="K18" s="3">
        <f t="shared" si="4"/>
        <v>-15135.767279999971</v>
      </c>
      <c r="L18" s="5">
        <f t="shared" si="6"/>
        <v>-15012.375340799987</v>
      </c>
      <c r="M18" s="5">
        <f t="shared" si="7"/>
        <v>278423.3919392</v>
      </c>
      <c r="N18" s="2">
        <f t="shared" si="8"/>
        <v>-123.39193919999525</v>
      </c>
      <c r="O18" s="6">
        <f t="shared" si="9"/>
        <v>-4.4337743154867137E-4</v>
      </c>
      <c r="P18">
        <f t="shared" si="10"/>
        <v>4.4337743154867137E-4</v>
      </c>
    </row>
    <row r="19" spans="1:16" x14ac:dyDescent="0.25">
      <c r="A19">
        <v>2009</v>
      </c>
      <c r="B19">
        <v>2</v>
      </c>
      <c r="C19" s="1">
        <v>278729</v>
      </c>
      <c r="D19" s="2">
        <v>5519.13</v>
      </c>
      <c r="E19" s="4">
        <f t="shared" si="0"/>
        <v>283285.90464000002</v>
      </c>
      <c r="F19" s="5">
        <f t="shared" si="1"/>
        <v>-4556.9046400000225</v>
      </c>
      <c r="G19" s="6">
        <f t="shared" si="5"/>
        <v>-1.6348871627997169E-2</v>
      </c>
      <c r="H19" s="6">
        <f t="shared" si="2"/>
        <v>1.6348871627997169E-2</v>
      </c>
      <c r="I19" s="6"/>
      <c r="J19" s="3">
        <f t="shared" si="3"/>
        <v>293816.40467999998</v>
      </c>
      <c r="K19" s="3">
        <f t="shared" si="4"/>
        <v>-15087.404679999978</v>
      </c>
      <c r="L19" s="5">
        <f t="shared" si="6"/>
        <v>-14923.86653807997</v>
      </c>
      <c r="M19" s="5">
        <f t="shared" si="7"/>
        <v>278892.53814192</v>
      </c>
      <c r="N19" s="2">
        <f t="shared" si="8"/>
        <v>-163.53814191999845</v>
      </c>
      <c r="O19" s="6">
        <f t="shared" si="9"/>
        <v>-5.8672811914080867E-4</v>
      </c>
      <c r="P19">
        <f t="shared" si="10"/>
        <v>5.8672811914080867E-4</v>
      </c>
    </row>
    <row r="20" spans="1:16" x14ac:dyDescent="0.25">
      <c r="A20">
        <v>2009</v>
      </c>
      <c r="B20">
        <v>3</v>
      </c>
      <c r="C20" s="1">
        <v>279111</v>
      </c>
      <c r="D20" s="2">
        <v>5526.28</v>
      </c>
      <c r="E20" s="4">
        <f t="shared" si="0"/>
        <v>283652.89984000003</v>
      </c>
      <c r="F20" s="5">
        <f t="shared" si="1"/>
        <v>-4541.8998400000273</v>
      </c>
      <c r="G20" s="6">
        <f t="shared" si="5"/>
        <v>-1.6272736796471753E-2</v>
      </c>
      <c r="H20" s="6">
        <f t="shared" si="2"/>
        <v>1.6272736796471753E-2</v>
      </c>
      <c r="I20" s="6"/>
      <c r="J20" s="3">
        <f t="shared" si="3"/>
        <v>294197.04207999998</v>
      </c>
      <c r="K20" s="3">
        <f t="shared" si="4"/>
        <v>-15086.042079999985</v>
      </c>
      <c r="L20" s="5">
        <f t="shared" si="6"/>
        <v>-14876.181014479978</v>
      </c>
      <c r="M20" s="5">
        <f t="shared" si="7"/>
        <v>279320.86106552003</v>
      </c>
      <c r="N20" s="2">
        <f t="shared" si="8"/>
        <v>-209.86106552003184</v>
      </c>
      <c r="O20" s="6">
        <f t="shared" si="9"/>
        <v>-7.5189105954273335E-4</v>
      </c>
      <c r="P20">
        <f t="shared" si="10"/>
        <v>7.5189105954273335E-4</v>
      </c>
    </row>
    <row r="21" spans="1:16" x14ac:dyDescent="0.25">
      <c r="A21">
        <v>2009</v>
      </c>
      <c r="B21">
        <v>4</v>
      </c>
      <c r="C21" s="1">
        <v>279275</v>
      </c>
      <c r="D21" s="2">
        <v>5533.44</v>
      </c>
      <c r="E21" s="4">
        <f t="shared" si="0"/>
        <v>284020.40831999999</v>
      </c>
      <c r="F21" s="5">
        <f t="shared" si="1"/>
        <v>-4745.4083199999877</v>
      </c>
      <c r="G21" s="6">
        <f t="shared" si="5"/>
        <v>-1.6991883698863085E-2</v>
      </c>
      <c r="H21" s="6">
        <f t="shared" si="2"/>
        <v>1.6991883698863085E-2</v>
      </c>
      <c r="I21" s="6"/>
      <c r="J21" s="3">
        <f t="shared" si="3"/>
        <v>294578.21183999995</v>
      </c>
      <c r="K21" s="3">
        <f t="shared" si="4"/>
        <v>-15303.211839999945</v>
      </c>
      <c r="L21" s="5">
        <f t="shared" si="6"/>
        <v>-14874.837490879985</v>
      </c>
      <c r="M21" s="5">
        <f t="shared" si="7"/>
        <v>279703.37434911996</v>
      </c>
      <c r="N21" s="2">
        <f t="shared" si="8"/>
        <v>-428.37434911995661</v>
      </c>
      <c r="O21" s="6">
        <f t="shared" si="9"/>
        <v>-1.533880043397929E-3</v>
      </c>
      <c r="P21">
        <f t="shared" si="10"/>
        <v>1.533880043397929E-3</v>
      </c>
    </row>
    <row r="22" spans="1:16" x14ac:dyDescent="0.25">
      <c r="A22">
        <v>2009</v>
      </c>
      <c r="B22">
        <v>5</v>
      </c>
      <c r="C22" s="1">
        <v>279706</v>
      </c>
      <c r="D22" s="2">
        <v>5540.61</v>
      </c>
      <c r="E22" s="4">
        <f t="shared" si="0"/>
        <v>284388.43008000002</v>
      </c>
      <c r="F22" s="5">
        <f t="shared" si="1"/>
        <v>-4682.4300800000201</v>
      </c>
      <c r="G22" s="6">
        <f t="shared" si="5"/>
        <v>-1.6740542140676353E-2</v>
      </c>
      <c r="H22" s="6">
        <f t="shared" si="2"/>
        <v>1.6740542140676353E-2</v>
      </c>
      <c r="I22" s="6"/>
      <c r="J22" s="3">
        <f t="shared" si="3"/>
        <v>294959.91395999998</v>
      </c>
      <c r="K22" s="3">
        <f t="shared" si="4"/>
        <v>-15253.913959999976</v>
      </c>
      <c r="L22" s="5">
        <f t="shared" si="6"/>
        <v>-15088.966874239946</v>
      </c>
      <c r="M22" s="5">
        <f t="shared" si="7"/>
        <v>279870.94708576001</v>
      </c>
      <c r="N22" s="2">
        <f t="shared" si="8"/>
        <v>-164.94708576000994</v>
      </c>
      <c r="O22" s="6">
        <f t="shared" si="9"/>
        <v>-5.8971593659059847E-4</v>
      </c>
      <c r="P22">
        <f t="shared" si="10"/>
        <v>5.8971593659059847E-4</v>
      </c>
    </row>
    <row r="23" spans="1:16" x14ac:dyDescent="0.25">
      <c r="A23">
        <v>2009</v>
      </c>
      <c r="B23">
        <v>6</v>
      </c>
      <c r="C23" s="1">
        <v>279913</v>
      </c>
      <c r="D23" s="2">
        <v>5547.79</v>
      </c>
      <c r="E23" s="4">
        <f t="shared" si="0"/>
        <v>284756.96512000001</v>
      </c>
      <c r="F23" s="5">
        <f t="shared" si="1"/>
        <v>-4843.965120000008</v>
      </c>
      <c r="G23" s="6">
        <f t="shared" si="5"/>
        <v>-1.7305252417715532E-2</v>
      </c>
      <c r="H23" s="6">
        <f t="shared" si="2"/>
        <v>1.7305252417715532E-2</v>
      </c>
      <c r="I23" s="6"/>
      <c r="J23" s="3">
        <f t="shared" si="3"/>
        <v>295342.14843999996</v>
      </c>
      <c r="K23" s="3">
        <f t="shared" si="4"/>
        <v>-15429.148439999961</v>
      </c>
      <c r="L23" s="5">
        <f t="shared" si="6"/>
        <v>-15040.359164559977</v>
      </c>
      <c r="M23" s="5">
        <f t="shared" si="7"/>
        <v>280301.78927543998</v>
      </c>
      <c r="N23" s="2">
        <f t="shared" si="8"/>
        <v>-388.78927543997997</v>
      </c>
      <c r="O23" s="6">
        <f t="shared" si="9"/>
        <v>-1.3889646977452994E-3</v>
      </c>
      <c r="P23">
        <f t="shared" si="10"/>
        <v>1.3889646977452994E-3</v>
      </c>
    </row>
    <row r="24" spans="1:16" x14ac:dyDescent="0.25">
      <c r="A24">
        <v>2009</v>
      </c>
      <c r="B24">
        <v>7</v>
      </c>
      <c r="C24" s="1">
        <v>280348</v>
      </c>
      <c r="D24" s="2">
        <v>5554.98</v>
      </c>
      <c r="E24" s="4">
        <f t="shared" si="0"/>
        <v>285126.01344000001</v>
      </c>
      <c r="F24" s="5">
        <f t="shared" si="1"/>
        <v>-4778.0134400000097</v>
      </c>
      <c r="G24" s="6">
        <f t="shared" si="5"/>
        <v>-1.7043151511692646E-2</v>
      </c>
      <c r="H24" s="6">
        <f t="shared" si="2"/>
        <v>1.7043151511692646E-2</v>
      </c>
      <c r="I24" s="6"/>
      <c r="J24" s="3">
        <f t="shared" si="3"/>
        <v>295724.91527999996</v>
      </c>
      <c r="K24" s="3">
        <f t="shared" si="4"/>
        <v>-15376.915279999957</v>
      </c>
      <c r="L24" s="5">
        <f t="shared" si="6"/>
        <v>-15213.140361839962</v>
      </c>
      <c r="M24" s="5">
        <f t="shared" si="7"/>
        <v>280511.77491815999</v>
      </c>
      <c r="N24" s="2">
        <f t="shared" si="8"/>
        <v>-163.77491815999383</v>
      </c>
      <c r="O24" s="6">
        <f t="shared" si="9"/>
        <v>-5.8418436429007463E-4</v>
      </c>
      <c r="P24">
        <f t="shared" si="10"/>
        <v>5.8418436429007463E-4</v>
      </c>
    </row>
    <row r="25" spans="1:16" x14ac:dyDescent="0.25">
      <c r="A25">
        <v>2009</v>
      </c>
      <c r="B25">
        <v>8</v>
      </c>
      <c r="C25" s="1">
        <v>280785</v>
      </c>
      <c r="D25" s="2">
        <v>5562.18</v>
      </c>
      <c r="E25" s="4">
        <f t="shared" si="0"/>
        <v>285495.57504000003</v>
      </c>
      <c r="F25" s="5">
        <f t="shared" si="1"/>
        <v>-4710.5750400000252</v>
      </c>
      <c r="G25" s="6">
        <f t="shared" si="5"/>
        <v>-1.6776448314546808E-2</v>
      </c>
      <c r="H25" s="6">
        <f t="shared" si="2"/>
        <v>1.6776448314546808E-2</v>
      </c>
      <c r="I25" s="6"/>
      <c r="J25" s="3">
        <f t="shared" si="3"/>
        <v>296108.21448000002</v>
      </c>
      <c r="K25" s="3">
        <f t="shared" si="4"/>
        <v>-15323.214480000024</v>
      </c>
      <c r="L25" s="5">
        <f t="shared" si="6"/>
        <v>-15161.638466079958</v>
      </c>
      <c r="M25" s="5">
        <f t="shared" si="7"/>
        <v>280946.57601392007</v>
      </c>
      <c r="N25" s="2">
        <f t="shared" si="8"/>
        <v>-161.576013920072</v>
      </c>
      <c r="O25" s="6">
        <f t="shared" si="9"/>
        <v>-5.7544389451029084E-4</v>
      </c>
      <c r="P25">
        <f t="shared" si="10"/>
        <v>5.7544389451029084E-4</v>
      </c>
    </row>
    <row r="26" spans="1:16" x14ac:dyDescent="0.25">
      <c r="A26">
        <v>2009</v>
      </c>
      <c r="B26">
        <v>9</v>
      </c>
      <c r="C26" s="1">
        <v>281450</v>
      </c>
      <c r="D26" s="2">
        <v>5569.41</v>
      </c>
      <c r="E26" s="4">
        <f t="shared" si="0"/>
        <v>285866.67648000002</v>
      </c>
      <c r="F26" s="5">
        <f t="shared" si="1"/>
        <v>-4416.6764800000237</v>
      </c>
      <c r="G26" s="6">
        <f t="shared" si="5"/>
        <v>-1.5692579427962421E-2</v>
      </c>
      <c r="H26" s="6">
        <f t="shared" si="2"/>
        <v>1.5692579427962421E-2</v>
      </c>
      <c r="I26" s="6"/>
      <c r="J26" s="3">
        <f t="shared" si="3"/>
        <v>296493.11075999995</v>
      </c>
      <c r="K26" s="3">
        <f t="shared" si="4"/>
        <v>-15043.110759999952</v>
      </c>
      <c r="L26" s="5">
        <f t="shared" si="6"/>
        <v>-15108.689477280024</v>
      </c>
      <c r="M26" s="5">
        <f t="shared" si="7"/>
        <v>281384.42128271994</v>
      </c>
      <c r="N26" s="2">
        <f t="shared" si="8"/>
        <v>65.578717280062847</v>
      </c>
      <c r="O26" s="6">
        <f t="shared" si="9"/>
        <v>2.3300308147117729E-4</v>
      </c>
      <c r="P26">
        <f t="shared" si="10"/>
        <v>2.3300308147117729E-4</v>
      </c>
    </row>
    <row r="27" spans="1:16" x14ac:dyDescent="0.25">
      <c r="A27">
        <v>2009</v>
      </c>
      <c r="B27">
        <v>10</v>
      </c>
      <c r="C27" s="1">
        <v>282365</v>
      </c>
      <c r="D27" s="2">
        <v>5576.66</v>
      </c>
      <c r="E27" s="4">
        <f t="shared" si="0"/>
        <v>286238.80447999999</v>
      </c>
      <c r="F27" s="5">
        <f t="shared" si="1"/>
        <v>-3873.8044799999916</v>
      </c>
      <c r="G27" s="6">
        <f t="shared" si="5"/>
        <v>-1.3719138278469328E-2</v>
      </c>
      <c r="H27" s="6">
        <f t="shared" si="2"/>
        <v>1.3719138278469328E-2</v>
      </c>
      <c r="I27" s="6"/>
      <c r="J27" s="3">
        <f t="shared" si="3"/>
        <v>296879.07175999996</v>
      </c>
      <c r="K27" s="3">
        <f t="shared" si="4"/>
        <v>-14514.071759999963</v>
      </c>
      <c r="L27" s="5">
        <f t="shared" si="6"/>
        <v>-14832.507209359952</v>
      </c>
      <c r="M27" s="5">
        <f t="shared" si="7"/>
        <v>282046.56455064</v>
      </c>
      <c r="N27" s="2">
        <f t="shared" si="8"/>
        <v>318.43544935999671</v>
      </c>
      <c r="O27" s="6">
        <f t="shared" si="9"/>
        <v>1.1277440524144165E-3</v>
      </c>
      <c r="P27">
        <f t="shared" si="10"/>
        <v>1.1277440524144165E-3</v>
      </c>
    </row>
    <row r="28" spans="1:16" x14ac:dyDescent="0.25">
      <c r="A28">
        <v>2009</v>
      </c>
      <c r="B28">
        <v>11</v>
      </c>
      <c r="C28" s="1">
        <v>283074</v>
      </c>
      <c r="D28" s="2">
        <v>5583.93</v>
      </c>
      <c r="E28" s="4">
        <f t="shared" si="0"/>
        <v>286611.95904000005</v>
      </c>
      <c r="F28" s="5">
        <f t="shared" si="1"/>
        <v>-3537.9590400000452</v>
      </c>
      <c r="G28" s="6">
        <f t="shared" si="5"/>
        <v>-1.2498353928654858E-2</v>
      </c>
      <c r="H28" s="6">
        <f t="shared" si="2"/>
        <v>1.2498353928654858E-2</v>
      </c>
      <c r="I28" s="6"/>
      <c r="J28" s="3">
        <f t="shared" si="3"/>
        <v>297266.09748</v>
      </c>
      <c r="K28" s="3">
        <f t="shared" si="4"/>
        <v>-14192.097479999997</v>
      </c>
      <c r="L28" s="5">
        <f t="shared" si="6"/>
        <v>-14310.874755359962</v>
      </c>
      <c r="M28" s="5">
        <f t="shared" si="7"/>
        <v>282955.22272464004</v>
      </c>
      <c r="N28" s="2">
        <f t="shared" si="8"/>
        <v>118.77727535995655</v>
      </c>
      <c r="O28" s="6">
        <f t="shared" si="9"/>
        <v>4.1959796858756564E-4</v>
      </c>
      <c r="P28">
        <f t="shared" si="10"/>
        <v>4.1959796858756564E-4</v>
      </c>
    </row>
    <row r="29" spans="1:16" x14ac:dyDescent="0.25">
      <c r="A29">
        <v>2009</v>
      </c>
      <c r="B29">
        <v>12</v>
      </c>
      <c r="C29" s="1">
        <v>283665</v>
      </c>
      <c r="D29" s="2">
        <v>5591.27</v>
      </c>
      <c r="E29" s="4">
        <f t="shared" si="0"/>
        <v>286988.70656000002</v>
      </c>
      <c r="F29" s="5">
        <f t="shared" si="1"/>
        <v>-3323.7065600000205</v>
      </c>
      <c r="G29" s="6">
        <f t="shared" si="5"/>
        <v>-1.171701323744565E-2</v>
      </c>
      <c r="H29" s="6">
        <f t="shared" si="2"/>
        <v>1.171701323744565E-2</v>
      </c>
      <c r="I29" s="6"/>
      <c r="J29" s="3">
        <f t="shared" si="3"/>
        <v>297656.84972</v>
      </c>
      <c r="K29" s="3">
        <f t="shared" si="4"/>
        <v>-13991.849719999998</v>
      </c>
      <c r="L29" s="5">
        <f t="shared" si="6"/>
        <v>-13993.408115279997</v>
      </c>
      <c r="M29" s="5">
        <f t="shared" si="7"/>
        <v>283663.44160472002</v>
      </c>
      <c r="N29" s="2">
        <f t="shared" si="8"/>
        <v>1.5583952799788676</v>
      </c>
      <c r="O29" s="6">
        <f t="shared" si="9"/>
        <v>5.4937876720034813E-6</v>
      </c>
      <c r="P29">
        <f t="shared" si="10"/>
        <v>5.4937876720034813E-6</v>
      </c>
    </row>
    <row r="30" spans="1:16" x14ac:dyDescent="0.25">
      <c r="A30">
        <v>2010</v>
      </c>
      <c r="B30">
        <v>1</v>
      </c>
      <c r="C30" s="1">
        <v>284472</v>
      </c>
      <c r="D30" s="2">
        <v>5598.7</v>
      </c>
      <c r="E30" s="4">
        <f t="shared" si="0"/>
        <v>287370.0736</v>
      </c>
      <c r="F30" s="5">
        <f t="shared" si="1"/>
        <v>-2898.0736000000034</v>
      </c>
      <c r="G30" s="6">
        <f t="shared" si="5"/>
        <v>-1.018755308079531E-2</v>
      </c>
      <c r="H30" s="6">
        <f t="shared" si="2"/>
        <v>1.018755308079531E-2</v>
      </c>
      <c r="I30" s="6"/>
      <c r="J30" s="3">
        <f t="shared" si="3"/>
        <v>298052.39319999999</v>
      </c>
      <c r="K30" s="3">
        <f t="shared" si="4"/>
        <v>-13580.393199999991</v>
      </c>
      <c r="L30" s="5">
        <f t="shared" si="6"/>
        <v>-13795.963823919998</v>
      </c>
      <c r="M30" s="5">
        <f t="shared" si="7"/>
        <v>284256.42937607999</v>
      </c>
      <c r="N30" s="2">
        <f t="shared" si="8"/>
        <v>215.57062392000807</v>
      </c>
      <c r="O30" s="6">
        <f t="shared" si="9"/>
        <v>7.5779206361261591E-4</v>
      </c>
      <c r="P30">
        <f t="shared" si="10"/>
        <v>7.5779206361261591E-4</v>
      </c>
    </row>
    <row r="31" spans="1:16" x14ac:dyDescent="0.25">
      <c r="A31">
        <v>2010</v>
      </c>
      <c r="B31">
        <v>2</v>
      </c>
      <c r="C31" s="1">
        <v>284976</v>
      </c>
      <c r="D31" s="2">
        <v>5606.2</v>
      </c>
      <c r="E31" s="4">
        <f t="shared" si="0"/>
        <v>287755.03360000002</v>
      </c>
      <c r="F31" s="5">
        <f t="shared" si="1"/>
        <v>-2779.0336000000243</v>
      </c>
      <c r="G31" s="6">
        <f t="shared" si="5"/>
        <v>-9.7518162933019781E-3</v>
      </c>
      <c r="H31" s="6">
        <f t="shared" si="2"/>
        <v>9.7518162933019781E-3</v>
      </c>
      <c r="I31" s="6"/>
      <c r="J31" s="3">
        <f t="shared" si="3"/>
        <v>298451.66319999995</v>
      </c>
      <c r="K31" s="3">
        <f t="shared" si="4"/>
        <v>-13475.663199999952</v>
      </c>
      <c r="L31" s="5">
        <f t="shared" si="6"/>
        <v>-13390.267695199991</v>
      </c>
      <c r="M31" s="5">
        <f t="shared" si="7"/>
        <v>285061.39550479996</v>
      </c>
      <c r="N31" s="2">
        <f t="shared" si="8"/>
        <v>-85.395504799962509</v>
      </c>
      <c r="O31" s="6">
        <f t="shared" si="9"/>
        <v>-2.9965858458242978E-4</v>
      </c>
      <c r="P31">
        <f t="shared" si="10"/>
        <v>2.9965858458242978E-4</v>
      </c>
    </row>
    <row r="32" spans="1:16" x14ac:dyDescent="0.25">
      <c r="A32">
        <v>2010</v>
      </c>
      <c r="B32">
        <v>3</v>
      </c>
      <c r="C32" s="1">
        <v>285780</v>
      </c>
      <c r="D32" s="2">
        <v>5613.71</v>
      </c>
      <c r="E32" s="4">
        <f t="shared" si="0"/>
        <v>288140.50688</v>
      </c>
      <c r="F32" s="5">
        <f t="shared" si="1"/>
        <v>-2360.5068800000008</v>
      </c>
      <c r="G32" s="6">
        <f t="shared" si="5"/>
        <v>-8.2598743089089544E-3</v>
      </c>
      <c r="H32" s="6">
        <f t="shared" si="2"/>
        <v>8.2598743089089544E-3</v>
      </c>
      <c r="I32" s="6"/>
      <c r="J32" s="3">
        <f t="shared" si="3"/>
        <v>298851.46555999998</v>
      </c>
      <c r="K32" s="3">
        <f t="shared" si="4"/>
        <v>-13071.465559999982</v>
      </c>
      <c r="L32" s="5">
        <f t="shared" si="6"/>
        <v>-13287.003915199952</v>
      </c>
      <c r="M32" s="5">
        <f t="shared" si="7"/>
        <v>285564.46164480003</v>
      </c>
      <c r="N32" s="2">
        <f t="shared" si="8"/>
        <v>215.53835519996937</v>
      </c>
      <c r="O32" s="6">
        <f t="shared" si="9"/>
        <v>7.5421077472170677E-4</v>
      </c>
      <c r="P32">
        <f t="shared" si="10"/>
        <v>7.5421077472170677E-4</v>
      </c>
    </row>
    <row r="33" spans="1:16" x14ac:dyDescent="0.25">
      <c r="A33">
        <v>2010</v>
      </c>
      <c r="B33">
        <v>4</v>
      </c>
      <c r="C33" s="1">
        <v>286444</v>
      </c>
      <c r="D33" s="2">
        <v>5621.25</v>
      </c>
      <c r="E33" s="4">
        <f t="shared" si="0"/>
        <v>288527.52</v>
      </c>
      <c r="F33" s="5">
        <f t="shared" si="1"/>
        <v>-2083.5200000000186</v>
      </c>
      <c r="G33" s="6">
        <f t="shared" si="5"/>
        <v>-7.2737428607337513E-3</v>
      </c>
      <c r="H33" s="6">
        <f t="shared" si="2"/>
        <v>7.2737428607337513E-3</v>
      </c>
      <c r="I33" s="6"/>
      <c r="J33" s="3">
        <f t="shared" si="3"/>
        <v>299252.86499999999</v>
      </c>
      <c r="K33" s="3">
        <f t="shared" si="4"/>
        <v>-12808.864999999991</v>
      </c>
      <c r="L33" s="5">
        <f t="shared" si="6"/>
        <v>-12888.465042159982</v>
      </c>
      <c r="M33" s="5">
        <f t="shared" si="7"/>
        <v>286364.39995783998</v>
      </c>
      <c r="N33" s="2">
        <f t="shared" si="8"/>
        <v>79.600042160018347</v>
      </c>
      <c r="O33" s="6">
        <f t="shared" si="9"/>
        <v>2.7789041543903293E-4</v>
      </c>
      <c r="P33">
        <f t="shared" si="10"/>
        <v>2.7789041543903293E-4</v>
      </c>
    </row>
    <row r="34" spans="1:16" x14ac:dyDescent="0.25">
      <c r="A34">
        <v>2010</v>
      </c>
      <c r="B34">
        <v>5</v>
      </c>
      <c r="C34" s="1">
        <v>286768</v>
      </c>
      <c r="D34" s="2">
        <v>5628.8</v>
      </c>
      <c r="E34" s="4">
        <f t="shared" si="0"/>
        <v>288915.04640000005</v>
      </c>
      <c r="F34" s="5">
        <f t="shared" si="1"/>
        <v>-2147.0464000000502</v>
      </c>
      <c r="G34" s="6">
        <f t="shared" si="5"/>
        <v>-7.487050159013733E-3</v>
      </c>
      <c r="H34" s="6">
        <f t="shared" si="2"/>
        <v>7.487050159013733E-3</v>
      </c>
      <c r="I34" s="6"/>
      <c r="J34" s="3">
        <f t="shared" si="3"/>
        <v>299654.79680000001</v>
      </c>
      <c r="K34" s="3">
        <f t="shared" si="4"/>
        <v>-12886.796800000011</v>
      </c>
      <c r="L34" s="5">
        <f t="shared" si="6"/>
        <v>-12629.540889999991</v>
      </c>
      <c r="M34" s="5">
        <f t="shared" si="7"/>
        <v>287025.25591000001</v>
      </c>
      <c r="N34" s="2">
        <f t="shared" si="8"/>
        <v>-257.25591000000713</v>
      </c>
      <c r="O34" s="6">
        <f t="shared" si="9"/>
        <v>-8.9708722730572142E-4</v>
      </c>
      <c r="P34">
        <f t="shared" si="10"/>
        <v>8.9708722730572142E-4</v>
      </c>
    </row>
    <row r="35" spans="1:16" x14ac:dyDescent="0.25">
      <c r="A35">
        <v>2010</v>
      </c>
      <c r="B35">
        <v>6</v>
      </c>
      <c r="C35" s="1">
        <v>287506</v>
      </c>
      <c r="D35" s="2">
        <v>5636.36</v>
      </c>
      <c r="E35" s="4">
        <f t="shared" si="0"/>
        <v>289303.08607999998</v>
      </c>
      <c r="F35" s="5">
        <f t="shared" si="1"/>
        <v>-1797.0860799999791</v>
      </c>
      <c r="G35" s="6">
        <f t="shared" si="5"/>
        <v>-6.2506037439217935E-3</v>
      </c>
      <c r="H35" s="6">
        <f t="shared" si="2"/>
        <v>6.2506037439217935E-3</v>
      </c>
      <c r="I35" s="6"/>
      <c r="J35" s="3">
        <f t="shared" si="3"/>
        <v>300057.26095999999</v>
      </c>
      <c r="K35" s="3">
        <f t="shared" si="4"/>
        <v>-12551.260959999985</v>
      </c>
      <c r="L35" s="5">
        <f t="shared" si="6"/>
        <v>-12706.381644800011</v>
      </c>
      <c r="M35" s="5">
        <f t="shared" si="7"/>
        <v>287350.87931519997</v>
      </c>
      <c r="N35" s="2">
        <f t="shared" si="8"/>
        <v>155.12068480002927</v>
      </c>
      <c r="O35" s="6">
        <f t="shared" si="9"/>
        <v>5.39538948056838E-4</v>
      </c>
      <c r="P35">
        <f t="shared" si="10"/>
        <v>5.39538948056838E-4</v>
      </c>
    </row>
    <row r="36" spans="1:16" x14ac:dyDescent="0.25">
      <c r="A36">
        <v>2010</v>
      </c>
      <c r="B36">
        <v>7</v>
      </c>
      <c r="C36" s="1">
        <v>288025</v>
      </c>
      <c r="D36" s="2">
        <v>5643.92</v>
      </c>
      <c r="E36" s="4">
        <f t="shared" si="0"/>
        <v>289691.12576000002</v>
      </c>
      <c r="F36" s="5">
        <f t="shared" si="1"/>
        <v>-1666.1257600000245</v>
      </c>
      <c r="G36" s="6">
        <f t="shared" si="5"/>
        <v>-5.7846567485462181E-3</v>
      </c>
      <c r="H36" s="6">
        <f t="shared" si="2"/>
        <v>5.7846567485462181E-3</v>
      </c>
      <c r="I36" s="6"/>
      <c r="J36" s="3">
        <f t="shared" si="3"/>
        <v>300459.72511999996</v>
      </c>
      <c r="K36" s="3">
        <f t="shared" si="4"/>
        <v>-12434.725119999959</v>
      </c>
      <c r="L36" s="5">
        <f t="shared" si="6"/>
        <v>-12375.543306559985</v>
      </c>
      <c r="M36" s="5">
        <f t="shared" si="7"/>
        <v>288084.18181343999</v>
      </c>
      <c r="N36" s="2">
        <f t="shared" si="8"/>
        <v>-59.181813439994585</v>
      </c>
      <c r="O36" s="6">
        <f t="shared" si="9"/>
        <v>-2.0547457144343229E-4</v>
      </c>
      <c r="P36">
        <f t="shared" si="10"/>
        <v>2.0547457144343229E-4</v>
      </c>
    </row>
    <row r="37" spans="1:16" x14ac:dyDescent="0.25">
      <c r="A37">
        <v>2010</v>
      </c>
      <c r="B37">
        <v>8</v>
      </c>
      <c r="C37" s="1">
        <v>288423</v>
      </c>
      <c r="D37" s="2">
        <v>5651.49</v>
      </c>
      <c r="E37" s="4">
        <f t="shared" si="0"/>
        <v>290079.67872000003</v>
      </c>
      <c r="F37" s="5">
        <f t="shared" si="1"/>
        <v>-1656.6787200000254</v>
      </c>
      <c r="G37" s="6">
        <f t="shared" si="5"/>
        <v>-5.743920283749997E-3</v>
      </c>
      <c r="H37" s="6">
        <f t="shared" si="2"/>
        <v>5.743920283749997E-3</v>
      </c>
      <c r="I37" s="6"/>
      <c r="J37" s="3">
        <f t="shared" si="3"/>
        <v>300862.72163999995</v>
      </c>
      <c r="K37" s="3">
        <f t="shared" si="4"/>
        <v>-12439.721639999945</v>
      </c>
      <c r="L37" s="5">
        <f t="shared" si="6"/>
        <v>-12260.63896831996</v>
      </c>
      <c r="M37" s="5">
        <f t="shared" si="7"/>
        <v>288602.08267167996</v>
      </c>
      <c r="N37" s="2">
        <f t="shared" si="8"/>
        <v>-179.08267167996382</v>
      </c>
      <c r="O37" s="6">
        <f t="shared" si="9"/>
        <v>-6.2090288111545826E-4</v>
      </c>
      <c r="P37">
        <f t="shared" si="10"/>
        <v>6.2090288111545826E-4</v>
      </c>
    </row>
    <row r="38" spans="1:16" x14ac:dyDescent="0.25">
      <c r="A38">
        <v>2010</v>
      </c>
      <c r="B38">
        <v>9</v>
      </c>
      <c r="C38" s="1">
        <v>289293</v>
      </c>
      <c r="D38" s="2">
        <v>5659.06</v>
      </c>
      <c r="E38" s="4">
        <f t="shared" si="0"/>
        <v>290468.23168000003</v>
      </c>
      <c r="F38" s="5">
        <f t="shared" si="1"/>
        <v>-1175.2316800000262</v>
      </c>
      <c r="G38" s="6">
        <f t="shared" si="5"/>
        <v>-4.0624269512225539E-3</v>
      </c>
      <c r="H38" s="6">
        <f t="shared" si="2"/>
        <v>4.0624269512225539E-3</v>
      </c>
      <c r="I38" s="6"/>
      <c r="J38" s="3">
        <f t="shared" si="3"/>
        <v>301265.71815999999</v>
      </c>
      <c r="K38" s="3">
        <f t="shared" si="4"/>
        <v>-11972.718159999989</v>
      </c>
      <c r="L38" s="5">
        <f t="shared" si="6"/>
        <v>-12265.565537039945</v>
      </c>
      <c r="M38" s="5">
        <f t="shared" si="7"/>
        <v>289000.15262296004</v>
      </c>
      <c r="N38" s="2">
        <f t="shared" si="8"/>
        <v>292.84737703995779</v>
      </c>
      <c r="O38" s="6">
        <f t="shared" si="9"/>
        <v>1.0122864260108534E-3</v>
      </c>
      <c r="P38">
        <f t="shared" si="10"/>
        <v>1.0122864260108534E-3</v>
      </c>
    </row>
    <row r="39" spans="1:16" x14ac:dyDescent="0.25">
      <c r="A39">
        <v>2010</v>
      </c>
      <c r="B39">
        <v>10</v>
      </c>
      <c r="C39" s="1">
        <v>289685</v>
      </c>
      <c r="D39" s="2">
        <v>5666.62</v>
      </c>
      <c r="E39" s="4">
        <f t="shared" si="0"/>
        <v>290856.27136000001</v>
      </c>
      <c r="F39" s="5">
        <f t="shared" si="1"/>
        <v>-1171.2713600000134</v>
      </c>
      <c r="G39" s="6">
        <f t="shared" si="5"/>
        <v>-4.0432585739683218E-3</v>
      </c>
      <c r="H39" s="6">
        <f t="shared" si="2"/>
        <v>4.0432585739683218E-3</v>
      </c>
      <c r="I39" s="6"/>
      <c r="J39" s="3">
        <f t="shared" si="3"/>
        <v>301668.18231999996</v>
      </c>
      <c r="K39" s="3">
        <f t="shared" si="4"/>
        <v>-11983.182319999964</v>
      </c>
      <c r="L39" s="5">
        <f t="shared" si="6"/>
        <v>-11805.10010575999</v>
      </c>
      <c r="M39" s="5">
        <f t="shared" si="7"/>
        <v>289863.08221423998</v>
      </c>
      <c r="N39" s="2">
        <f t="shared" si="8"/>
        <v>-178.08221423998475</v>
      </c>
      <c r="O39" s="6">
        <f t="shared" si="9"/>
        <v>-6.1474434036965929E-4</v>
      </c>
      <c r="P39">
        <f t="shared" si="10"/>
        <v>6.1474434036965929E-4</v>
      </c>
    </row>
    <row r="40" spans="1:16" x14ac:dyDescent="0.25">
      <c r="A40">
        <v>2010</v>
      </c>
      <c r="B40">
        <v>11</v>
      </c>
      <c r="C40" s="1">
        <v>290443</v>
      </c>
      <c r="D40" s="2">
        <v>5674.17</v>
      </c>
      <c r="E40" s="4">
        <f t="shared" si="0"/>
        <v>291243.79776000004</v>
      </c>
      <c r="F40" s="5">
        <f t="shared" si="1"/>
        <v>-800.79776000004495</v>
      </c>
      <c r="G40" s="6">
        <f t="shared" si="5"/>
        <v>-2.7571597869463027E-3</v>
      </c>
      <c r="H40" s="6">
        <f t="shared" si="2"/>
        <v>2.7571597869463027E-3</v>
      </c>
      <c r="I40" s="6"/>
      <c r="J40" s="3">
        <f t="shared" si="3"/>
        <v>302070.11411999998</v>
      </c>
      <c r="K40" s="3">
        <f t="shared" si="4"/>
        <v>-11627.114119999984</v>
      </c>
      <c r="L40" s="5">
        <f t="shared" si="6"/>
        <v>-11815.417767519964</v>
      </c>
      <c r="M40" s="5">
        <f t="shared" si="7"/>
        <v>290254.69635248004</v>
      </c>
      <c r="N40" s="2">
        <f t="shared" si="8"/>
        <v>188.3036475199624</v>
      </c>
      <c r="O40" s="6">
        <f t="shared" si="9"/>
        <v>6.4833253863912164E-4</v>
      </c>
      <c r="P40">
        <f t="shared" si="10"/>
        <v>6.4833253863912164E-4</v>
      </c>
    </row>
    <row r="41" spans="1:16" x14ac:dyDescent="0.25">
      <c r="A41">
        <v>2010</v>
      </c>
      <c r="B41">
        <v>12</v>
      </c>
      <c r="C41" s="1">
        <v>290951</v>
      </c>
      <c r="D41" s="2">
        <v>5681.61</v>
      </c>
      <c r="E41" s="4">
        <f t="shared" si="0"/>
        <v>291625.67807999998</v>
      </c>
      <c r="F41" s="5">
        <f t="shared" si="1"/>
        <v>-674.67807999998331</v>
      </c>
      <c r="G41" s="6">
        <f t="shared" si="5"/>
        <v>-2.3188718375258491E-3</v>
      </c>
      <c r="H41" s="6">
        <f t="shared" si="2"/>
        <v>2.3188718375258491E-3</v>
      </c>
      <c r="I41" s="6"/>
      <c r="J41" s="3">
        <f t="shared" si="3"/>
        <v>302466.18995999999</v>
      </c>
      <c r="K41" s="3">
        <f t="shared" si="4"/>
        <v>-11515.189959999989</v>
      </c>
      <c r="L41" s="5">
        <f t="shared" si="6"/>
        <v>-11464.334522319983</v>
      </c>
      <c r="M41" s="5">
        <f t="shared" si="7"/>
        <v>291001.85543768003</v>
      </c>
      <c r="N41" s="2">
        <f t="shared" si="8"/>
        <v>-50.855437680031173</v>
      </c>
      <c r="O41" s="6">
        <f t="shared" si="9"/>
        <v>-1.7479038628508297E-4</v>
      </c>
      <c r="P41">
        <f t="shared" si="10"/>
        <v>1.7479038628508297E-4</v>
      </c>
    </row>
    <row r="42" spans="1:16" x14ac:dyDescent="0.25">
      <c r="A42">
        <v>2011</v>
      </c>
      <c r="B42">
        <v>1</v>
      </c>
      <c r="C42" s="1">
        <v>291666</v>
      </c>
      <c r="D42" s="2">
        <v>5688.94</v>
      </c>
      <c r="E42" s="4">
        <f t="shared" si="0"/>
        <v>292001.91232</v>
      </c>
      <c r="F42" s="5">
        <f t="shared" si="1"/>
        <v>-335.91232000000309</v>
      </c>
      <c r="G42" s="6">
        <f t="shared" si="5"/>
        <v>-1.1517020153189027E-3</v>
      </c>
      <c r="H42" s="6">
        <f t="shared" si="2"/>
        <v>1.1517020153189027E-3</v>
      </c>
      <c r="I42" s="6"/>
      <c r="J42" s="3">
        <f t="shared" si="3"/>
        <v>302856.40983999998</v>
      </c>
      <c r="K42" s="3">
        <f t="shared" si="4"/>
        <v>-11190.409839999978</v>
      </c>
      <c r="L42" s="5">
        <f t="shared" si="6"/>
        <v>-11353.977300559989</v>
      </c>
      <c r="M42" s="5">
        <f t="shared" si="7"/>
        <v>291502.43253943999</v>
      </c>
      <c r="N42" s="2">
        <f t="shared" si="8"/>
        <v>163.56746056000702</v>
      </c>
      <c r="O42" s="6">
        <f t="shared" si="9"/>
        <v>5.6080400375774697E-4</v>
      </c>
      <c r="P42">
        <f t="shared" si="10"/>
        <v>5.6080400375774697E-4</v>
      </c>
    </row>
    <row r="43" spans="1:16" x14ac:dyDescent="0.25">
      <c r="A43">
        <v>2011</v>
      </c>
      <c r="B43">
        <v>2</v>
      </c>
      <c r="C43" s="1">
        <v>292186</v>
      </c>
      <c r="D43" s="2">
        <v>5696.17</v>
      </c>
      <c r="E43" s="4">
        <f t="shared" si="0"/>
        <v>292373.01376</v>
      </c>
      <c r="F43" s="5">
        <f t="shared" si="1"/>
        <v>-187.01376000000164</v>
      </c>
      <c r="G43" s="6">
        <f t="shared" si="5"/>
        <v>-6.4005037886826074E-4</v>
      </c>
      <c r="H43" s="6">
        <f t="shared" si="2"/>
        <v>6.4005037886826074E-4</v>
      </c>
      <c r="I43" s="6"/>
      <c r="J43" s="3">
        <f t="shared" si="3"/>
        <v>303241.30611999996</v>
      </c>
      <c r="K43" s="3">
        <f t="shared" si="4"/>
        <v>-11055.306119999965</v>
      </c>
      <c r="L43" s="5">
        <f t="shared" si="6"/>
        <v>-11033.744102239978</v>
      </c>
      <c r="M43" s="5">
        <f t="shared" si="7"/>
        <v>292207.56201776001</v>
      </c>
      <c r="N43" s="2">
        <f t="shared" si="8"/>
        <v>-21.562017760006711</v>
      </c>
      <c r="O43" s="6">
        <f t="shared" si="9"/>
        <v>-7.3795519840124825E-5</v>
      </c>
      <c r="P43">
        <f t="shared" si="10"/>
        <v>7.3795519840124825E-5</v>
      </c>
    </row>
    <row r="44" spans="1:16" x14ac:dyDescent="0.25">
      <c r="A44">
        <v>2011</v>
      </c>
      <c r="B44">
        <v>3</v>
      </c>
      <c r="C44" s="1">
        <v>292644</v>
      </c>
      <c r="D44" s="2">
        <v>5703.4</v>
      </c>
      <c r="E44" s="4">
        <f t="shared" si="0"/>
        <v>292744.1152</v>
      </c>
      <c r="F44" s="5">
        <f t="shared" si="1"/>
        <v>-100.11520000000019</v>
      </c>
      <c r="G44" s="6">
        <f t="shared" si="5"/>
        <v>-3.4210576673364288E-4</v>
      </c>
      <c r="H44" s="6">
        <f t="shared" si="2"/>
        <v>3.4210576673364288E-4</v>
      </c>
      <c r="I44" s="6"/>
      <c r="J44" s="3">
        <f t="shared" si="3"/>
        <v>303626.20239999995</v>
      </c>
      <c r="K44" s="3">
        <f t="shared" si="4"/>
        <v>-10982.202399999951</v>
      </c>
      <c r="L44" s="5">
        <f t="shared" si="6"/>
        <v>-10900.531834319965</v>
      </c>
      <c r="M44" s="5">
        <f t="shared" si="7"/>
        <v>292725.67056567996</v>
      </c>
      <c r="N44" s="2">
        <f t="shared" si="8"/>
        <v>-81.670565679960418</v>
      </c>
      <c r="O44" s="6">
        <f t="shared" si="9"/>
        <v>-2.7907821680936705E-4</v>
      </c>
      <c r="P44">
        <f t="shared" si="10"/>
        <v>2.7907821680936705E-4</v>
      </c>
    </row>
    <row r="45" spans="1:16" x14ac:dyDescent="0.25">
      <c r="A45">
        <v>2011</v>
      </c>
      <c r="B45">
        <v>4</v>
      </c>
      <c r="C45" s="1">
        <v>292823</v>
      </c>
      <c r="D45" s="2">
        <v>5710.64</v>
      </c>
      <c r="E45" s="4">
        <f t="shared" si="0"/>
        <v>293115.72992000001</v>
      </c>
      <c r="F45" s="5">
        <f t="shared" si="1"/>
        <v>-292.7299200000125</v>
      </c>
      <c r="G45" s="6">
        <f t="shared" si="5"/>
        <v>-9.996821287945705E-4</v>
      </c>
      <c r="H45" s="6">
        <f t="shared" si="2"/>
        <v>9.996821287945705E-4</v>
      </c>
      <c r="I45" s="6"/>
      <c r="J45" s="3">
        <f t="shared" si="3"/>
        <v>304011.63104000001</v>
      </c>
      <c r="K45" s="3">
        <f t="shared" si="4"/>
        <v>-11188.631040000007</v>
      </c>
      <c r="L45" s="5">
        <f t="shared" si="6"/>
        <v>-10828.451566399952</v>
      </c>
      <c r="M45" s="5">
        <f t="shared" si="7"/>
        <v>293183.17947360006</v>
      </c>
      <c r="N45" s="2">
        <f t="shared" si="8"/>
        <v>-360.17947360005928</v>
      </c>
      <c r="O45" s="6">
        <f t="shared" si="9"/>
        <v>-1.2300245322261546E-3</v>
      </c>
      <c r="P45">
        <f t="shared" si="10"/>
        <v>1.2300245322261546E-3</v>
      </c>
    </row>
    <row r="46" spans="1:16" x14ac:dyDescent="0.25">
      <c r="A46">
        <v>2011</v>
      </c>
      <c r="B46">
        <v>5</v>
      </c>
      <c r="C46" s="1">
        <v>293177</v>
      </c>
      <c r="D46" s="2">
        <v>5717.89</v>
      </c>
      <c r="E46" s="4">
        <f t="shared" si="0"/>
        <v>293487.85792000004</v>
      </c>
      <c r="F46" s="5">
        <f t="shared" si="1"/>
        <v>-310.85792000003858</v>
      </c>
      <c r="G46" s="6">
        <f t="shared" si="5"/>
        <v>-1.0603080050619201E-3</v>
      </c>
      <c r="H46" s="6">
        <f t="shared" si="2"/>
        <v>1.0603080050619201E-3</v>
      </c>
      <c r="I46" s="6"/>
      <c r="J46" s="3">
        <f t="shared" si="3"/>
        <v>304397.59204000002</v>
      </c>
      <c r="K46" s="3">
        <f t="shared" si="4"/>
        <v>-11220.592040000018</v>
      </c>
      <c r="L46" s="5">
        <f t="shared" si="6"/>
        <v>-11031.990205440008</v>
      </c>
      <c r="M46" s="5">
        <f t="shared" si="7"/>
        <v>293365.60183455999</v>
      </c>
      <c r="N46" s="2">
        <f t="shared" si="8"/>
        <v>-188.60183455998776</v>
      </c>
      <c r="O46" s="6">
        <f t="shared" si="9"/>
        <v>-6.4330365124135849E-4</v>
      </c>
      <c r="P46">
        <f t="shared" si="10"/>
        <v>6.4330365124135849E-4</v>
      </c>
    </row>
    <row r="47" spans="1:16" x14ac:dyDescent="0.25">
      <c r="A47">
        <v>2011</v>
      </c>
      <c r="B47">
        <v>6</v>
      </c>
      <c r="C47" s="1">
        <v>293561</v>
      </c>
      <c r="D47" s="2">
        <v>5725.17</v>
      </c>
      <c r="E47" s="4">
        <f t="shared" si="0"/>
        <v>293861.52576000005</v>
      </c>
      <c r="F47" s="5">
        <f t="shared" si="1"/>
        <v>-300.52576000004774</v>
      </c>
      <c r="G47" s="6">
        <f t="shared" si="5"/>
        <v>-1.0237250860981116E-3</v>
      </c>
      <c r="H47" s="6">
        <f t="shared" si="2"/>
        <v>1.0237250860981116E-3</v>
      </c>
      <c r="I47" s="6"/>
      <c r="J47" s="3">
        <f t="shared" si="3"/>
        <v>304785.15012000001</v>
      </c>
      <c r="K47" s="3">
        <f t="shared" si="4"/>
        <v>-11224.150120000006</v>
      </c>
      <c r="L47" s="5">
        <f t="shared" si="6"/>
        <v>-11063.503751440017</v>
      </c>
      <c r="M47" s="5">
        <f t="shared" si="7"/>
        <v>293721.64636855997</v>
      </c>
      <c r="N47" s="2">
        <f t="shared" si="8"/>
        <v>-160.64636855997378</v>
      </c>
      <c r="O47" s="6">
        <f t="shared" si="9"/>
        <v>-5.472333469363225E-4</v>
      </c>
      <c r="P47">
        <f t="shared" si="10"/>
        <v>5.472333469363225E-4</v>
      </c>
    </row>
    <row r="48" spans="1:16" x14ac:dyDescent="0.25">
      <c r="A48">
        <v>2011</v>
      </c>
      <c r="B48">
        <v>7</v>
      </c>
      <c r="C48" s="1">
        <v>293954</v>
      </c>
      <c r="D48" s="2">
        <v>5732.48</v>
      </c>
      <c r="E48" s="4">
        <f t="shared" si="0"/>
        <v>294236.73343999998</v>
      </c>
      <c r="F48" s="5">
        <f t="shared" si="1"/>
        <v>-282.73343999998178</v>
      </c>
      <c r="G48" s="6">
        <f t="shared" si="5"/>
        <v>-9.6182885757629347E-4</v>
      </c>
      <c r="H48" s="6">
        <f t="shared" si="2"/>
        <v>9.6182885757629347E-4</v>
      </c>
      <c r="I48" s="6"/>
      <c r="J48" s="3">
        <f t="shared" si="3"/>
        <v>305174.30527999997</v>
      </c>
      <c r="K48" s="3">
        <f t="shared" si="4"/>
        <v>-11220.305279999971</v>
      </c>
      <c r="L48" s="5">
        <f t="shared" si="6"/>
        <v>-11067.012018320005</v>
      </c>
      <c r="M48" s="5">
        <f t="shared" si="7"/>
        <v>294107.29326167994</v>
      </c>
      <c r="N48" s="2">
        <f t="shared" si="8"/>
        <v>-153.29326167993713</v>
      </c>
      <c r="O48" s="6">
        <f t="shared" si="9"/>
        <v>-5.2148724521502391E-4</v>
      </c>
      <c r="P48">
        <f t="shared" si="10"/>
        <v>5.2148724521502391E-4</v>
      </c>
    </row>
    <row r="49" spans="1:16" x14ac:dyDescent="0.25">
      <c r="A49">
        <v>2011</v>
      </c>
      <c r="B49">
        <v>8</v>
      </c>
      <c r="C49" s="1">
        <v>294682</v>
      </c>
      <c r="D49" s="2">
        <v>5739.83</v>
      </c>
      <c r="E49" s="4">
        <f t="shared" si="0"/>
        <v>294613.99424000003</v>
      </c>
      <c r="F49" s="5">
        <f t="shared" si="1"/>
        <v>68.005759999970905</v>
      </c>
      <c r="G49" s="6">
        <f t="shared" si="5"/>
        <v>2.3077676953451825E-4</v>
      </c>
      <c r="H49" s="6">
        <f t="shared" si="2"/>
        <v>2.3077676953451825E-4</v>
      </c>
      <c r="I49" s="6"/>
      <c r="J49" s="3">
        <f t="shared" si="3"/>
        <v>305565.58987999998</v>
      </c>
      <c r="K49" s="3">
        <f t="shared" si="4"/>
        <v>-10883.589879999985</v>
      </c>
      <c r="L49" s="5">
        <f t="shared" si="6"/>
        <v>-11063.221006079972</v>
      </c>
      <c r="M49" s="5">
        <f t="shared" si="7"/>
        <v>294502.36887392</v>
      </c>
      <c r="N49" s="2">
        <f t="shared" si="8"/>
        <v>179.63112607999938</v>
      </c>
      <c r="O49" s="6">
        <f t="shared" si="9"/>
        <v>6.0957617390950032E-4</v>
      </c>
      <c r="P49">
        <f t="shared" si="10"/>
        <v>6.0957617390950032E-4</v>
      </c>
    </row>
    <row r="50" spans="1:16" x14ac:dyDescent="0.25">
      <c r="A50">
        <v>2011</v>
      </c>
      <c r="B50">
        <v>9</v>
      </c>
      <c r="C50" s="1">
        <v>295378</v>
      </c>
      <c r="D50" s="2">
        <v>5747.24</v>
      </c>
      <c r="E50" s="4">
        <f t="shared" si="0"/>
        <v>294994.33471999998</v>
      </c>
      <c r="F50" s="5">
        <f t="shared" si="1"/>
        <v>383.66528000001563</v>
      </c>
      <c r="G50" s="6">
        <f t="shared" si="5"/>
        <v>1.2988959231899993E-3</v>
      </c>
      <c r="H50" s="6">
        <f t="shared" si="2"/>
        <v>1.2988959231899993E-3</v>
      </c>
      <c r="I50" s="6"/>
      <c r="J50" s="3">
        <f t="shared" si="3"/>
        <v>305960.06863999995</v>
      </c>
      <c r="K50" s="3">
        <f t="shared" si="4"/>
        <v>-10582.068639999954</v>
      </c>
      <c r="L50" s="5">
        <f t="shared" si="6"/>
        <v>-10731.219621679986</v>
      </c>
      <c r="M50" s="5">
        <f t="shared" si="7"/>
        <v>295228.84901831998</v>
      </c>
      <c r="N50" s="2">
        <f t="shared" si="8"/>
        <v>149.15098168002442</v>
      </c>
      <c r="O50" s="6">
        <f t="shared" si="9"/>
        <v>5.0494952799472008E-4</v>
      </c>
      <c r="P50">
        <f t="shared" si="10"/>
        <v>5.0494952799472008E-4</v>
      </c>
    </row>
    <row r="51" spans="1:16" x14ac:dyDescent="0.25">
      <c r="A51">
        <v>2011</v>
      </c>
      <c r="B51">
        <v>10</v>
      </c>
      <c r="C51" s="1">
        <v>296424</v>
      </c>
      <c r="D51" s="2">
        <v>5754.71</v>
      </c>
      <c r="E51" s="4">
        <f t="shared" si="0"/>
        <v>295377.75488000002</v>
      </c>
      <c r="F51" s="5">
        <f t="shared" si="1"/>
        <v>1046.2451199999778</v>
      </c>
      <c r="G51" s="6">
        <f t="shared" si="5"/>
        <v>3.5295560413461046E-3</v>
      </c>
      <c r="H51" s="6">
        <f t="shared" si="2"/>
        <v>3.5295560413461046E-3</v>
      </c>
      <c r="I51" s="6"/>
      <c r="J51" s="3">
        <f t="shared" si="3"/>
        <v>306357.74155999999</v>
      </c>
      <c r="K51" s="3">
        <f t="shared" si="4"/>
        <v>-9933.7415599999949</v>
      </c>
      <c r="L51" s="5">
        <f t="shared" si="6"/>
        <v>-10433.919679039955</v>
      </c>
      <c r="M51" s="5">
        <f t="shared" si="7"/>
        <v>295923.82188096002</v>
      </c>
      <c r="N51" s="2">
        <f t="shared" si="8"/>
        <v>500.1781190399779</v>
      </c>
      <c r="O51" s="6">
        <f t="shared" si="9"/>
        <v>1.6873738936117788E-3</v>
      </c>
      <c r="P51">
        <f t="shared" si="10"/>
        <v>1.6873738936117788E-3</v>
      </c>
    </row>
    <row r="52" spans="1:16" x14ac:dyDescent="0.25">
      <c r="A52">
        <v>2011</v>
      </c>
      <c r="B52">
        <v>11</v>
      </c>
      <c r="C52" s="1">
        <v>297307</v>
      </c>
      <c r="D52" s="2">
        <v>5762.23</v>
      </c>
      <c r="E52" s="4">
        <f t="shared" si="0"/>
        <v>295763.74144000001</v>
      </c>
      <c r="F52" s="5">
        <f t="shared" si="1"/>
        <v>1543.2585599999875</v>
      </c>
      <c r="G52" s="6">
        <f t="shared" si="5"/>
        <v>5.1907912023598079E-3</v>
      </c>
      <c r="H52" s="6">
        <f t="shared" si="2"/>
        <v>5.1907912023598079E-3</v>
      </c>
      <c r="I52" s="6"/>
      <c r="J52" s="3">
        <f t="shared" si="3"/>
        <v>306758.07627999998</v>
      </c>
      <c r="K52" s="3">
        <f t="shared" si="4"/>
        <v>-9451.0762799999793</v>
      </c>
      <c r="L52" s="5">
        <f t="shared" si="6"/>
        <v>-9794.6691781599948</v>
      </c>
      <c r="M52" s="5">
        <f t="shared" si="7"/>
        <v>296963.40710184001</v>
      </c>
      <c r="N52" s="2">
        <f t="shared" si="8"/>
        <v>343.59289815998636</v>
      </c>
      <c r="O52" s="6">
        <f t="shared" si="9"/>
        <v>1.1556838492197841E-3</v>
      </c>
      <c r="P52">
        <f t="shared" si="10"/>
        <v>1.1556838492197841E-3</v>
      </c>
    </row>
    <row r="53" spans="1:16" x14ac:dyDescent="0.25">
      <c r="A53">
        <v>2011</v>
      </c>
      <c r="B53">
        <v>12</v>
      </c>
      <c r="C53" s="1">
        <v>297962</v>
      </c>
      <c r="D53" s="2">
        <v>5770.01</v>
      </c>
      <c r="E53" s="4">
        <f t="shared" si="0"/>
        <v>296163.07328000001</v>
      </c>
      <c r="F53" s="5">
        <f t="shared" si="1"/>
        <v>1798.9267199999886</v>
      </c>
      <c r="G53" s="6">
        <f t="shared" si="5"/>
        <v>6.0374367201186342E-3</v>
      </c>
      <c r="H53" s="6">
        <f t="shared" si="2"/>
        <v>6.0374367201186342E-3</v>
      </c>
      <c r="I53" s="6"/>
      <c r="J53" s="3">
        <f t="shared" si="3"/>
        <v>307172.25235999998</v>
      </c>
      <c r="K53" s="3">
        <f t="shared" si="4"/>
        <v>-9210.252359999984</v>
      </c>
      <c r="L53" s="5">
        <f t="shared" si="6"/>
        <v>-9318.7612120799786</v>
      </c>
      <c r="M53" s="5">
        <f t="shared" si="7"/>
        <v>297853.49114792002</v>
      </c>
      <c r="N53" s="2">
        <f t="shared" si="8"/>
        <v>108.50885207997635</v>
      </c>
      <c r="O53" s="6">
        <f t="shared" si="9"/>
        <v>3.6417010249621212E-4</v>
      </c>
      <c r="P53">
        <f t="shared" si="10"/>
        <v>3.6417010249621212E-4</v>
      </c>
    </row>
    <row r="54" spans="1:16" x14ac:dyDescent="0.25">
      <c r="A54">
        <v>2012</v>
      </c>
      <c r="B54">
        <v>1</v>
      </c>
      <c r="C54" s="1">
        <v>298344</v>
      </c>
      <c r="D54" s="2">
        <v>5778.03</v>
      </c>
      <c r="E54" s="4">
        <f t="shared" si="0"/>
        <v>296574.72383999999</v>
      </c>
      <c r="F54" s="5">
        <f t="shared" si="1"/>
        <v>1769.2761600000085</v>
      </c>
      <c r="G54" s="6">
        <f t="shared" si="5"/>
        <v>5.9303225806451899E-3</v>
      </c>
      <c r="H54" s="6">
        <f t="shared" si="2"/>
        <v>5.9303225806451899E-3</v>
      </c>
      <c r="I54" s="6"/>
      <c r="J54" s="3">
        <f t="shared" si="3"/>
        <v>307599.20507999999</v>
      </c>
      <c r="K54" s="3">
        <f t="shared" si="4"/>
        <v>-9255.2050799999852</v>
      </c>
      <c r="L54" s="5">
        <f t="shared" si="6"/>
        <v>-9081.3088269599848</v>
      </c>
      <c r="M54" s="5">
        <f t="shared" si="7"/>
        <v>298517.89625304</v>
      </c>
      <c r="N54" s="2">
        <f t="shared" si="8"/>
        <v>-173.89625304000219</v>
      </c>
      <c r="O54" s="6">
        <f t="shared" si="9"/>
        <v>-5.8287162818760284E-4</v>
      </c>
      <c r="P54">
        <f t="shared" si="10"/>
        <v>5.8287162818760284E-4</v>
      </c>
    </row>
    <row r="55" spans="1:16" x14ac:dyDescent="0.25">
      <c r="A55">
        <v>2012</v>
      </c>
      <c r="B55">
        <v>2</v>
      </c>
      <c r="C55" s="1">
        <v>299075</v>
      </c>
      <c r="D55" s="2">
        <v>5786.29</v>
      </c>
      <c r="E55" s="4">
        <f t="shared" si="0"/>
        <v>296998.69312000001</v>
      </c>
      <c r="F55" s="5">
        <f t="shared" si="1"/>
        <v>2076.3068799999892</v>
      </c>
      <c r="G55" s="6">
        <f t="shared" si="5"/>
        <v>6.9424287553288945E-3</v>
      </c>
      <c r="H55" s="6">
        <f t="shared" si="2"/>
        <v>6.9424287553288945E-3</v>
      </c>
      <c r="I55" s="6"/>
      <c r="J55" s="3">
        <f t="shared" si="3"/>
        <v>308038.93443999998</v>
      </c>
      <c r="K55" s="3">
        <f t="shared" si="4"/>
        <v>-8963.9344399999827</v>
      </c>
      <c r="L55" s="5">
        <f t="shared" si="6"/>
        <v>-9125.6322088799861</v>
      </c>
      <c r="M55" s="5">
        <f t="shared" si="7"/>
        <v>298913.30223112</v>
      </c>
      <c r="N55" s="2">
        <f t="shared" si="8"/>
        <v>161.69776887999615</v>
      </c>
      <c r="O55" s="6">
        <f t="shared" si="9"/>
        <v>5.4065959668978068E-4</v>
      </c>
      <c r="P55">
        <f t="shared" si="10"/>
        <v>5.4065959668978068E-4</v>
      </c>
    </row>
    <row r="56" spans="1:16" x14ac:dyDescent="0.25">
      <c r="A56">
        <v>2012</v>
      </c>
      <c r="B56">
        <v>3</v>
      </c>
      <c r="C56" s="1">
        <v>299773</v>
      </c>
      <c r="D56" s="2">
        <v>5794.6</v>
      </c>
      <c r="E56" s="4">
        <f t="shared" si="0"/>
        <v>297425.22880000004</v>
      </c>
      <c r="F56" s="5">
        <f t="shared" si="1"/>
        <v>2347.7711999999592</v>
      </c>
      <c r="G56" s="6">
        <f t="shared" si="5"/>
        <v>7.8318300847640028E-3</v>
      </c>
      <c r="H56" s="6">
        <f t="shared" si="2"/>
        <v>7.8318300847640028E-3</v>
      </c>
      <c r="I56" s="6"/>
      <c r="J56" s="3">
        <f t="shared" si="3"/>
        <v>308481.32559999998</v>
      </c>
      <c r="K56" s="3">
        <f t="shared" si="4"/>
        <v>-8708.3255999999819</v>
      </c>
      <c r="L56" s="5">
        <f t="shared" si="6"/>
        <v>-8838.4393578399831</v>
      </c>
      <c r="M56" s="5">
        <f t="shared" si="7"/>
        <v>299642.88624215999</v>
      </c>
      <c r="N56" s="2">
        <f t="shared" si="8"/>
        <v>130.11375784000847</v>
      </c>
      <c r="O56" s="6">
        <f t="shared" si="9"/>
        <v>4.3404095045253732E-4</v>
      </c>
      <c r="P56">
        <f t="shared" si="10"/>
        <v>4.3404095045253732E-4</v>
      </c>
    </row>
    <row r="57" spans="1:16" x14ac:dyDescent="0.25">
      <c r="A57">
        <v>2012</v>
      </c>
      <c r="B57">
        <v>4</v>
      </c>
      <c r="C57" s="1">
        <v>300308</v>
      </c>
      <c r="D57" s="2">
        <v>5802.96</v>
      </c>
      <c r="E57" s="4">
        <f t="shared" si="0"/>
        <v>297854.33088000002</v>
      </c>
      <c r="F57" s="5">
        <f t="shared" si="1"/>
        <v>2453.6691199999768</v>
      </c>
      <c r="G57" s="6">
        <f t="shared" si="5"/>
        <v>8.1705086777574248E-3</v>
      </c>
      <c r="H57" s="6">
        <f t="shared" si="2"/>
        <v>8.1705086777574248E-3</v>
      </c>
      <c r="I57" s="6"/>
      <c r="J57" s="3">
        <f t="shared" si="3"/>
        <v>308926.37855999998</v>
      </c>
      <c r="K57" s="3">
        <f t="shared" si="4"/>
        <v>-8618.3785599999828</v>
      </c>
      <c r="L57" s="5">
        <f t="shared" si="6"/>
        <v>-8586.4090415999817</v>
      </c>
      <c r="M57" s="5">
        <f t="shared" si="7"/>
        <v>300339.96951840003</v>
      </c>
      <c r="N57" s="2">
        <f t="shared" si="8"/>
        <v>-31.969518400030211</v>
      </c>
      <c r="O57" s="6">
        <f t="shared" si="9"/>
        <v>-1.0645576674624123E-4</v>
      </c>
      <c r="P57">
        <f t="shared" si="10"/>
        <v>1.0645576674624123E-4</v>
      </c>
    </row>
    <row r="58" spans="1:16" x14ac:dyDescent="0.25">
      <c r="A58">
        <v>2012</v>
      </c>
      <c r="B58">
        <v>5</v>
      </c>
      <c r="C58" s="1">
        <v>300618</v>
      </c>
      <c r="D58" s="2">
        <v>5811.36</v>
      </c>
      <c r="E58" s="4">
        <f t="shared" si="0"/>
        <v>298285.48608</v>
      </c>
      <c r="F58" s="5">
        <f t="shared" si="1"/>
        <v>2332.5139199999976</v>
      </c>
      <c r="G58" s="6">
        <f t="shared" si="5"/>
        <v>7.7590627307745959E-3</v>
      </c>
      <c r="H58" s="6">
        <f t="shared" si="2"/>
        <v>7.7590627307745959E-3</v>
      </c>
      <c r="I58" s="6"/>
      <c r="J58" s="3">
        <f t="shared" si="3"/>
        <v>309373.56095999997</v>
      </c>
      <c r="K58" s="3">
        <f t="shared" si="4"/>
        <v>-8755.5609599999734</v>
      </c>
      <c r="L58" s="5">
        <f t="shared" si="6"/>
        <v>-8497.7212601599822</v>
      </c>
      <c r="M58" s="5">
        <f t="shared" si="7"/>
        <v>300875.83969984</v>
      </c>
      <c r="N58" s="2">
        <f t="shared" si="8"/>
        <v>-257.8396998399985</v>
      </c>
      <c r="O58" s="6">
        <f t="shared" si="9"/>
        <v>-8.5769880659174928E-4</v>
      </c>
      <c r="P58">
        <f t="shared" si="10"/>
        <v>8.5769880659174928E-4</v>
      </c>
    </row>
    <row r="59" spans="1:16" x14ac:dyDescent="0.25">
      <c r="A59">
        <v>2012</v>
      </c>
      <c r="B59">
        <v>6</v>
      </c>
      <c r="C59" s="1">
        <v>301126</v>
      </c>
      <c r="D59" s="2">
        <v>5819.76</v>
      </c>
      <c r="E59" s="4">
        <f t="shared" si="0"/>
        <v>298716.64128000004</v>
      </c>
      <c r="F59" s="5">
        <f t="shared" si="1"/>
        <v>2409.3587199999602</v>
      </c>
      <c r="G59" s="6">
        <f t="shared" si="5"/>
        <v>8.001164695177301E-3</v>
      </c>
      <c r="H59" s="6">
        <f t="shared" si="2"/>
        <v>8.001164695177301E-3</v>
      </c>
      <c r="I59" s="6"/>
      <c r="J59" s="3">
        <f t="shared" si="3"/>
        <v>309820.74336000002</v>
      </c>
      <c r="K59" s="3">
        <f t="shared" si="4"/>
        <v>-8694.7433600000222</v>
      </c>
      <c r="L59" s="5">
        <f t="shared" si="6"/>
        <v>-8632.9831065599737</v>
      </c>
      <c r="M59" s="5">
        <f t="shared" si="7"/>
        <v>301187.76025344006</v>
      </c>
      <c r="N59" s="2">
        <f t="shared" si="8"/>
        <v>-61.760253440064844</v>
      </c>
      <c r="O59" s="6">
        <f t="shared" si="9"/>
        <v>-2.0509771139013184E-4</v>
      </c>
      <c r="P59">
        <f t="shared" si="10"/>
        <v>2.0509771139013184E-4</v>
      </c>
    </row>
    <row r="60" spans="1:16" x14ac:dyDescent="0.25">
      <c r="A60">
        <v>2012</v>
      </c>
      <c r="B60">
        <v>7</v>
      </c>
      <c r="C60" s="1">
        <v>301907</v>
      </c>
      <c r="D60" s="2">
        <v>5828.18</v>
      </c>
      <c r="E60" s="4">
        <f t="shared" si="0"/>
        <v>299148.82304000005</v>
      </c>
      <c r="F60" s="5">
        <f t="shared" si="1"/>
        <v>2758.1769599999534</v>
      </c>
      <c r="G60" s="6">
        <f t="shared" si="5"/>
        <v>9.135849649063962E-3</v>
      </c>
      <c r="H60" s="6">
        <f t="shared" si="2"/>
        <v>9.135849649063962E-3</v>
      </c>
      <c r="I60" s="6"/>
      <c r="J60" s="3">
        <f t="shared" si="3"/>
        <v>310268.99047999998</v>
      </c>
      <c r="K60" s="3">
        <f t="shared" si="4"/>
        <v>-8361.9904799999786</v>
      </c>
      <c r="L60" s="5">
        <f t="shared" si="6"/>
        <v>-8573.0169529600225</v>
      </c>
      <c r="M60" s="5">
        <f t="shared" si="7"/>
        <v>301695.97352703998</v>
      </c>
      <c r="N60" s="2">
        <f t="shared" si="8"/>
        <v>211.02647296001669</v>
      </c>
      <c r="O60" s="6">
        <f t="shared" si="9"/>
        <v>6.9897840381315007E-4</v>
      </c>
      <c r="P60">
        <f t="shared" si="10"/>
        <v>6.9897840381315007E-4</v>
      </c>
    </row>
    <row r="61" spans="1:16" x14ac:dyDescent="0.25">
      <c r="A61">
        <v>2012</v>
      </c>
      <c r="B61">
        <v>8</v>
      </c>
      <c r="C61" s="1">
        <v>302492</v>
      </c>
      <c r="D61" s="2">
        <v>5836.59</v>
      </c>
      <c r="E61" s="4">
        <f t="shared" si="0"/>
        <v>299580.49152000004</v>
      </c>
      <c r="F61" s="5">
        <f t="shared" si="1"/>
        <v>2911.5084799999604</v>
      </c>
      <c r="G61" s="6">
        <f t="shared" si="5"/>
        <v>9.6250759689511141E-3</v>
      </c>
      <c r="H61" s="6">
        <f t="shared" si="2"/>
        <v>9.6250759689511141E-3</v>
      </c>
      <c r="I61" s="6"/>
      <c r="J61" s="3">
        <f t="shared" si="3"/>
        <v>310716.70523999998</v>
      </c>
      <c r="K61" s="3">
        <f t="shared" si="4"/>
        <v>-8224.7052399999811</v>
      </c>
      <c r="L61" s="5">
        <f t="shared" si="6"/>
        <v>-8244.9226132799795</v>
      </c>
      <c r="M61" s="5">
        <f t="shared" si="7"/>
        <v>302471.78262672003</v>
      </c>
      <c r="N61" s="2">
        <f t="shared" si="8"/>
        <v>20.217373279971071</v>
      </c>
      <c r="O61" s="6">
        <f t="shared" si="9"/>
        <v>6.6836059399822377E-5</v>
      </c>
      <c r="P61">
        <f t="shared" si="10"/>
        <v>6.6836059399822377E-5</v>
      </c>
    </row>
    <row r="62" spans="1:16" x14ac:dyDescent="0.25">
      <c r="A62">
        <v>2012</v>
      </c>
      <c r="B62">
        <v>9</v>
      </c>
      <c r="C62" s="1">
        <v>302848</v>
      </c>
      <c r="D62" s="2">
        <v>5844.97</v>
      </c>
      <c r="E62" s="4">
        <f t="shared" si="0"/>
        <v>300010.62016000005</v>
      </c>
      <c r="F62" s="5">
        <f t="shared" si="1"/>
        <v>2837.3798399999505</v>
      </c>
      <c r="G62" s="6">
        <f t="shared" si="5"/>
        <v>9.3689898562973849E-3</v>
      </c>
      <c r="H62" s="6">
        <f t="shared" si="2"/>
        <v>9.3689898562973849E-3</v>
      </c>
      <c r="I62" s="6"/>
      <c r="J62" s="3">
        <f t="shared" si="3"/>
        <v>311162.82292000001</v>
      </c>
      <c r="K62" s="3">
        <f t="shared" si="4"/>
        <v>-8314.822920000006</v>
      </c>
      <c r="L62" s="5">
        <f t="shared" si="6"/>
        <v>-8109.5593666399809</v>
      </c>
      <c r="M62" s="5">
        <f t="shared" si="7"/>
        <v>303053.26355336001</v>
      </c>
      <c r="N62" s="2">
        <f t="shared" si="8"/>
        <v>-205.26355336001143</v>
      </c>
      <c r="O62" s="6">
        <f t="shared" si="9"/>
        <v>-6.7777747701821189E-4</v>
      </c>
      <c r="P62">
        <f t="shared" si="10"/>
        <v>6.7777747701821189E-4</v>
      </c>
    </row>
    <row r="63" spans="1:16" x14ac:dyDescent="0.25">
      <c r="A63">
        <v>2012</v>
      </c>
      <c r="B63">
        <v>10</v>
      </c>
      <c r="C63" s="1">
        <v>303640</v>
      </c>
      <c r="D63" s="2">
        <v>5853.32</v>
      </c>
      <c r="E63" s="4">
        <f t="shared" si="0"/>
        <v>300439.20896000002</v>
      </c>
      <c r="F63" s="5">
        <f t="shared" si="1"/>
        <v>3200.7910399999819</v>
      </c>
      <c r="G63" s="6">
        <f t="shared" si="5"/>
        <v>1.0541401132920503E-2</v>
      </c>
      <c r="H63" s="6">
        <f t="shared" si="2"/>
        <v>1.0541401132920503E-2</v>
      </c>
      <c r="I63" s="6"/>
      <c r="J63" s="3">
        <f t="shared" si="3"/>
        <v>311607.34351999999</v>
      </c>
      <c r="K63" s="3">
        <f t="shared" si="4"/>
        <v>-7967.3435199999949</v>
      </c>
      <c r="L63" s="5">
        <f t="shared" si="6"/>
        <v>-8198.4153991200055</v>
      </c>
      <c r="M63" s="5">
        <f t="shared" si="7"/>
        <v>303408.92812087998</v>
      </c>
      <c r="N63" s="2">
        <f t="shared" si="8"/>
        <v>231.07187912001973</v>
      </c>
      <c r="O63" s="6">
        <f t="shared" si="9"/>
        <v>7.6100605690956305E-4</v>
      </c>
      <c r="P63">
        <f t="shared" si="10"/>
        <v>7.6100605690956305E-4</v>
      </c>
    </row>
    <row r="64" spans="1:16" x14ac:dyDescent="0.25">
      <c r="A64">
        <v>2012</v>
      </c>
      <c r="B64">
        <v>11</v>
      </c>
      <c r="C64" s="1">
        <v>304306</v>
      </c>
      <c r="D64" s="2">
        <v>5861.64</v>
      </c>
      <c r="E64" s="4">
        <f t="shared" si="0"/>
        <v>300866.25792000006</v>
      </c>
      <c r="F64" s="5">
        <f t="shared" si="1"/>
        <v>3439.7420799999381</v>
      </c>
      <c r="G64" s="6">
        <f t="shared" si="5"/>
        <v>1.1303563123960548E-2</v>
      </c>
      <c r="H64" s="6">
        <f t="shared" si="2"/>
        <v>1.1303563123960548E-2</v>
      </c>
      <c r="I64" s="6"/>
      <c r="J64" s="3">
        <f t="shared" si="3"/>
        <v>312050.26704000001</v>
      </c>
      <c r="K64" s="3">
        <f t="shared" si="4"/>
        <v>-7744.2670400000061</v>
      </c>
      <c r="L64" s="5">
        <f t="shared" si="6"/>
        <v>-7855.8007107199946</v>
      </c>
      <c r="M64" s="5">
        <f t="shared" si="7"/>
        <v>304194.46632928</v>
      </c>
      <c r="N64" s="2">
        <f t="shared" si="8"/>
        <v>111.53367072000401</v>
      </c>
      <c r="O64" s="6">
        <f t="shared" si="9"/>
        <v>3.6651814528797992E-4</v>
      </c>
      <c r="P64">
        <f t="shared" si="10"/>
        <v>3.6651814528797992E-4</v>
      </c>
    </row>
    <row r="65" spans="1:16" x14ac:dyDescent="0.25">
      <c r="A65">
        <v>2012</v>
      </c>
      <c r="B65">
        <v>12</v>
      </c>
      <c r="C65" s="1">
        <v>304801</v>
      </c>
      <c r="D65" s="2">
        <v>5869.78</v>
      </c>
      <c r="E65" s="4">
        <f t="shared" si="0"/>
        <v>301284.06784000003</v>
      </c>
      <c r="F65" s="5">
        <f t="shared" si="1"/>
        <v>3516.9321599999676</v>
      </c>
      <c r="G65" s="6">
        <f t="shared" si="5"/>
        <v>1.1538453482764058E-2</v>
      </c>
      <c r="H65" s="6">
        <f t="shared" si="2"/>
        <v>1.1538453482764058E-2</v>
      </c>
      <c r="I65" s="6"/>
      <c r="J65" s="3">
        <f t="shared" si="3"/>
        <v>312483.60807999998</v>
      </c>
      <c r="K65" s="3">
        <f t="shared" si="4"/>
        <v>-7682.6080799999763</v>
      </c>
      <c r="L65" s="5">
        <f t="shared" si="6"/>
        <v>-7635.847301440006</v>
      </c>
      <c r="M65" s="5">
        <f t="shared" si="7"/>
        <v>304847.76077855995</v>
      </c>
      <c r="N65" s="2">
        <f t="shared" si="8"/>
        <v>-46.760778559953906</v>
      </c>
      <c r="O65" s="6">
        <f t="shared" si="9"/>
        <v>-1.5341412449419099E-4</v>
      </c>
      <c r="P65">
        <f t="shared" si="10"/>
        <v>1.5341412449419099E-4</v>
      </c>
    </row>
    <row r="66" spans="1:16" x14ac:dyDescent="0.25">
      <c r="A66">
        <v>2013</v>
      </c>
      <c r="B66">
        <v>1</v>
      </c>
      <c r="C66" s="1">
        <v>305272</v>
      </c>
      <c r="D66" s="2">
        <v>5877.75</v>
      </c>
      <c r="E66" s="4">
        <f t="shared" si="0"/>
        <v>301693.152</v>
      </c>
      <c r="F66" s="5">
        <f t="shared" si="1"/>
        <v>3578.8479999999981</v>
      </c>
      <c r="G66" s="6">
        <f t="shared" si="5"/>
        <v>1.1723472837338499E-2</v>
      </c>
      <c r="H66" s="6">
        <f t="shared" si="2"/>
        <v>1.1723472837338499E-2</v>
      </c>
      <c r="I66" s="6"/>
      <c r="J66" s="3">
        <f t="shared" si="3"/>
        <v>312907.89899999998</v>
      </c>
      <c r="K66" s="3">
        <f t="shared" si="4"/>
        <v>-7635.8989999999758</v>
      </c>
      <c r="L66" s="5">
        <f t="shared" si="6"/>
        <v>-7575.0515668799762</v>
      </c>
      <c r="M66" s="5">
        <f t="shared" si="7"/>
        <v>305332.84743312001</v>
      </c>
      <c r="N66" s="2">
        <f t="shared" si="8"/>
        <v>-60.847433120012283</v>
      </c>
      <c r="O66" s="6">
        <f t="shared" si="9"/>
        <v>-1.9932202468622175E-4</v>
      </c>
      <c r="P66">
        <f t="shared" si="10"/>
        <v>1.9932202468622175E-4</v>
      </c>
    </row>
    <row r="67" spans="1:16" x14ac:dyDescent="0.25">
      <c r="A67">
        <v>2013</v>
      </c>
      <c r="B67">
        <v>2</v>
      </c>
      <c r="C67" s="1">
        <v>305616</v>
      </c>
      <c r="D67" s="2">
        <v>5885.54</v>
      </c>
      <c r="E67" s="4">
        <f t="shared" si="0"/>
        <v>302092.99712000001</v>
      </c>
      <c r="F67" s="5">
        <f t="shared" si="1"/>
        <v>3523.0028799999855</v>
      </c>
      <c r="G67" s="6">
        <f t="shared" si="5"/>
        <v>1.1527547248835092E-2</v>
      </c>
      <c r="H67" s="6">
        <f t="shared" si="2"/>
        <v>1.1527547248835092E-2</v>
      </c>
      <c r="I67" s="6"/>
      <c r="J67" s="3">
        <f t="shared" si="3"/>
        <v>313322.60743999999</v>
      </c>
      <c r="K67" s="3">
        <f t="shared" si="4"/>
        <v>-7706.6074399999925</v>
      </c>
      <c r="L67" s="5">
        <f t="shared" si="6"/>
        <v>-7528.9964139999756</v>
      </c>
      <c r="M67" s="5">
        <f t="shared" si="7"/>
        <v>305793.611026</v>
      </c>
      <c r="N67" s="2">
        <f t="shared" si="8"/>
        <v>-177.61102599999867</v>
      </c>
      <c r="O67" s="6">
        <f t="shared" si="9"/>
        <v>-5.8115748521019408E-4</v>
      </c>
      <c r="P67">
        <f t="shared" si="10"/>
        <v>5.8115748521019408E-4</v>
      </c>
    </row>
    <row r="68" spans="1:16" x14ac:dyDescent="0.25">
      <c r="A68">
        <v>2013</v>
      </c>
      <c r="B68">
        <v>3</v>
      </c>
      <c r="C68" s="1">
        <v>305911</v>
      </c>
      <c r="D68" s="2">
        <v>5893.26</v>
      </c>
      <c r="E68" s="4">
        <f t="shared" si="0"/>
        <v>302489.24928000005</v>
      </c>
      <c r="F68" s="5">
        <f t="shared" si="1"/>
        <v>3421.7507199999527</v>
      </c>
      <c r="G68" s="6">
        <f t="shared" si="5"/>
        <v>1.1185445178499474E-2</v>
      </c>
      <c r="H68" s="6">
        <f t="shared" si="2"/>
        <v>1.1185445178499474E-2</v>
      </c>
      <c r="I68" s="6"/>
      <c r="J68" s="3">
        <f t="shared" si="3"/>
        <v>313733.58935999998</v>
      </c>
      <c r="K68" s="3">
        <f t="shared" si="4"/>
        <v>-7822.5893599999836</v>
      </c>
      <c r="L68" s="5">
        <f t="shared" si="6"/>
        <v>-7598.7149358399929</v>
      </c>
      <c r="M68" s="5">
        <f t="shared" si="7"/>
        <v>306134.87442415999</v>
      </c>
      <c r="N68" s="2">
        <f t="shared" si="8"/>
        <v>-223.87442415999249</v>
      </c>
      <c r="O68" s="6">
        <f t="shared" si="9"/>
        <v>-7.3182861734292809E-4</v>
      </c>
      <c r="P68">
        <f t="shared" si="10"/>
        <v>7.3182861734292809E-4</v>
      </c>
    </row>
    <row r="69" spans="1:16" x14ac:dyDescent="0.25">
      <c r="A69">
        <v>2013</v>
      </c>
      <c r="B69">
        <v>4</v>
      </c>
      <c r="C69" s="1">
        <v>306373</v>
      </c>
      <c r="D69" s="2">
        <v>5900.91</v>
      </c>
      <c r="E69" s="4">
        <f t="shared" si="0"/>
        <v>302881.90847999998</v>
      </c>
      <c r="F69" s="5">
        <f t="shared" si="1"/>
        <v>3491.0915200000163</v>
      </c>
      <c r="G69" s="6">
        <f t="shared" si="5"/>
        <v>1.1394905947978498E-2</v>
      </c>
      <c r="H69" s="6">
        <f t="shared" si="2"/>
        <v>1.1394905947978498E-2</v>
      </c>
      <c r="I69" s="6"/>
      <c r="J69" s="3">
        <f t="shared" si="3"/>
        <v>314140.84475999995</v>
      </c>
      <c r="K69" s="3">
        <f t="shared" si="4"/>
        <v>-7767.844759999949</v>
      </c>
      <c r="L69" s="5">
        <f t="shared" si="6"/>
        <v>-7713.073108959984</v>
      </c>
      <c r="M69" s="5">
        <f t="shared" si="7"/>
        <v>306427.77165103995</v>
      </c>
      <c r="N69" s="2">
        <f t="shared" si="8"/>
        <v>-54.771651039947756</v>
      </c>
      <c r="O69" s="6">
        <f t="shared" si="9"/>
        <v>-1.7877440583846408E-4</v>
      </c>
      <c r="P69">
        <f t="shared" si="10"/>
        <v>1.7877440583846408E-4</v>
      </c>
    </row>
    <row r="70" spans="1:16" x14ac:dyDescent="0.25">
      <c r="A70">
        <v>2013</v>
      </c>
      <c r="B70">
        <v>5</v>
      </c>
      <c r="C70" s="1">
        <v>306744</v>
      </c>
      <c r="D70" s="2">
        <v>5908.48</v>
      </c>
      <c r="E70" s="4">
        <f t="shared" si="0"/>
        <v>303270.46143999998</v>
      </c>
      <c r="F70" s="5">
        <f t="shared" si="1"/>
        <v>3473.5385600000154</v>
      </c>
      <c r="G70" s="6">
        <f t="shared" si="5"/>
        <v>1.1323900581592519E-2</v>
      </c>
      <c r="H70" s="6">
        <f t="shared" si="2"/>
        <v>1.1323900581592519E-2</v>
      </c>
      <c r="I70" s="6"/>
      <c r="J70" s="3">
        <f t="shared" si="3"/>
        <v>314543.84127999994</v>
      </c>
      <c r="K70" s="3">
        <f t="shared" si="4"/>
        <v>-7799.8412799999351</v>
      </c>
      <c r="L70" s="5">
        <f t="shared" si="6"/>
        <v>-7659.0949333599492</v>
      </c>
      <c r="M70" s="5">
        <f t="shared" si="7"/>
        <v>306884.74634663999</v>
      </c>
      <c r="N70" s="2">
        <f t="shared" si="8"/>
        <v>-140.74634663999313</v>
      </c>
      <c r="O70" s="6">
        <f t="shared" si="9"/>
        <v>-4.5883977075343981E-4</v>
      </c>
      <c r="P70">
        <f t="shared" si="10"/>
        <v>4.5883977075343981E-4</v>
      </c>
    </row>
    <row r="71" spans="1:16" x14ac:dyDescent="0.25">
      <c r="A71">
        <v>2013</v>
      </c>
      <c r="B71">
        <v>6</v>
      </c>
      <c r="C71" s="1">
        <v>307199</v>
      </c>
      <c r="D71" s="2">
        <v>5915.98</v>
      </c>
      <c r="E71" s="4">
        <f t="shared" ref="E71:E89" si="11">D71*$S$6</f>
        <v>303655.42144000001</v>
      </c>
      <c r="F71" s="5">
        <f t="shared" ref="F71:F89" si="12">C71-E71</f>
        <v>3543.5785599999945</v>
      </c>
      <c r="G71" s="6">
        <f t="shared" si="5"/>
        <v>1.1535124007565111E-2</v>
      </c>
      <c r="H71" s="6">
        <f t="shared" ref="H71:H89" si="13">ABS(G71)</f>
        <v>1.1535124007565111E-2</v>
      </c>
      <c r="I71" s="6"/>
      <c r="J71" s="3">
        <f t="shared" ref="J71:J89" si="14">D71*$S$7</f>
        <v>314943.11127999995</v>
      </c>
      <c r="K71" s="3">
        <f t="shared" ref="K71:K89" si="15">C71-J71</f>
        <v>-7744.1112799999537</v>
      </c>
      <c r="L71" s="5">
        <f t="shared" si="6"/>
        <v>-7690.6435020799363</v>
      </c>
      <c r="M71" s="5">
        <f t="shared" si="7"/>
        <v>307252.46777792001</v>
      </c>
      <c r="N71" s="2">
        <f t="shared" si="8"/>
        <v>-53.467777920013759</v>
      </c>
      <c r="O71" s="6">
        <f t="shared" si="9"/>
        <v>-1.7404932281685085E-4</v>
      </c>
      <c r="P71">
        <f t="shared" si="10"/>
        <v>1.7404932281685085E-4</v>
      </c>
    </row>
    <row r="72" spans="1:16" x14ac:dyDescent="0.25">
      <c r="A72">
        <v>2013</v>
      </c>
      <c r="B72">
        <v>7</v>
      </c>
      <c r="C72" s="1">
        <v>307601</v>
      </c>
      <c r="D72" s="2">
        <v>5923.41</v>
      </c>
      <c r="E72" s="4">
        <f t="shared" si="11"/>
        <v>304036.78847999999</v>
      </c>
      <c r="F72" s="5">
        <f t="shared" si="12"/>
        <v>3564.2115200000117</v>
      </c>
      <c r="G72" s="6">
        <f t="shared" ref="G72:G89" si="16">F72/C72</f>
        <v>1.1587125919616683E-2</v>
      </c>
      <c r="H72" s="6">
        <f t="shared" si="13"/>
        <v>1.1587125919616683E-2</v>
      </c>
      <c r="I72" s="6"/>
      <c r="J72" s="3">
        <f t="shared" si="14"/>
        <v>315338.65475999995</v>
      </c>
      <c r="K72" s="3">
        <f t="shared" si="15"/>
        <v>-7737.6547599999467</v>
      </c>
      <c r="L72" s="5">
        <f t="shared" ref="L72:L89" si="17">K71*$S$8</f>
        <v>-7635.6937220799546</v>
      </c>
      <c r="M72" s="5">
        <f t="shared" ref="M72:M89" si="18">J72+L72</f>
        <v>307702.96103791997</v>
      </c>
      <c r="N72" s="2">
        <f t="shared" ref="N72:N89" si="19">C72-M72</f>
        <v>-101.96103791997302</v>
      </c>
      <c r="O72" s="6">
        <f t="shared" si="9"/>
        <v>-3.314717374780089E-4</v>
      </c>
      <c r="P72">
        <f t="shared" si="10"/>
        <v>3.314717374780089E-4</v>
      </c>
    </row>
    <row r="73" spans="1:16" x14ac:dyDescent="0.25">
      <c r="A73">
        <v>2013</v>
      </c>
      <c r="B73">
        <v>8</v>
      </c>
      <c r="C73" s="1">
        <v>308146</v>
      </c>
      <c r="D73" s="2">
        <v>5930.76</v>
      </c>
      <c r="E73" s="4">
        <f t="shared" si="11"/>
        <v>304414.04928000004</v>
      </c>
      <c r="F73" s="5">
        <f t="shared" si="12"/>
        <v>3731.9507199999643</v>
      </c>
      <c r="G73" s="6">
        <f t="shared" si="16"/>
        <v>1.2110982196750775E-2</v>
      </c>
      <c r="H73" s="6">
        <f t="shared" si="13"/>
        <v>1.2110982196750775E-2</v>
      </c>
      <c r="I73" s="6"/>
      <c r="J73" s="3">
        <f t="shared" si="14"/>
        <v>315729.93936000002</v>
      </c>
      <c r="K73" s="3">
        <f t="shared" si="15"/>
        <v>-7583.9393600000185</v>
      </c>
      <c r="L73" s="5">
        <f t="shared" si="17"/>
        <v>-7629.3275933599471</v>
      </c>
      <c r="M73" s="5">
        <f t="shared" si="18"/>
        <v>308100.6117666401</v>
      </c>
      <c r="N73" s="2">
        <f t="shared" si="19"/>
        <v>45.388233359903097</v>
      </c>
      <c r="O73" s="6">
        <f t="shared" ref="O73:O89" si="20">N73/C73</f>
        <v>1.4729457257242701E-4</v>
      </c>
      <c r="P73">
        <f t="shared" ref="P73:P89" si="21">ABS(O73)</f>
        <v>1.4729457257242701E-4</v>
      </c>
    </row>
    <row r="74" spans="1:16" x14ac:dyDescent="0.25">
      <c r="A74">
        <v>2013</v>
      </c>
      <c r="B74">
        <v>9</v>
      </c>
      <c r="C74" s="1">
        <v>308578</v>
      </c>
      <c r="D74" s="2">
        <v>5938.04</v>
      </c>
      <c r="E74" s="4">
        <f t="shared" si="11"/>
        <v>304787.71711999999</v>
      </c>
      <c r="F74" s="5">
        <f t="shared" si="12"/>
        <v>3790.2828800000134</v>
      </c>
      <c r="G74" s="6">
        <f t="shared" si="16"/>
        <v>1.2283062564408394E-2</v>
      </c>
      <c r="H74" s="6">
        <f t="shared" si="13"/>
        <v>1.2283062564408394E-2</v>
      </c>
      <c r="I74" s="6"/>
      <c r="J74" s="3">
        <f t="shared" si="14"/>
        <v>316117.49744000001</v>
      </c>
      <c r="K74" s="3">
        <f t="shared" si="15"/>
        <v>-7539.4974400000065</v>
      </c>
      <c r="L74" s="5">
        <f t="shared" si="17"/>
        <v>-7477.7642089600185</v>
      </c>
      <c r="M74" s="5">
        <f t="shared" si="18"/>
        <v>308639.73323104001</v>
      </c>
      <c r="N74" s="2">
        <f t="shared" si="19"/>
        <v>-61.733231040008832</v>
      </c>
      <c r="O74" s="6">
        <f t="shared" si="20"/>
        <v>-2.0005713641286428E-4</v>
      </c>
      <c r="P74">
        <f t="shared" si="21"/>
        <v>2.0005713641286428E-4</v>
      </c>
    </row>
    <row r="75" spans="1:16" x14ac:dyDescent="0.25">
      <c r="A75">
        <v>2013</v>
      </c>
      <c r="B75">
        <v>10</v>
      </c>
      <c r="C75" s="1">
        <v>309287</v>
      </c>
      <c r="D75" s="2">
        <v>5945.24</v>
      </c>
      <c r="E75" s="4">
        <f t="shared" si="11"/>
        <v>305157.27872</v>
      </c>
      <c r="F75" s="5">
        <f t="shared" si="12"/>
        <v>4129.7212799999979</v>
      </c>
      <c r="G75" s="6">
        <f t="shared" si="16"/>
        <v>1.3352392050102326E-2</v>
      </c>
      <c r="H75" s="6">
        <f t="shared" si="13"/>
        <v>1.3352392050102326E-2</v>
      </c>
      <c r="I75" s="6"/>
      <c r="J75" s="3">
        <f t="shared" si="14"/>
        <v>316500.79663999996</v>
      </c>
      <c r="K75" s="3">
        <f t="shared" si="15"/>
        <v>-7213.7966399999568</v>
      </c>
      <c r="L75" s="5">
        <f t="shared" si="17"/>
        <v>-7433.9444758400059</v>
      </c>
      <c r="M75" s="5">
        <f t="shared" si="18"/>
        <v>309066.85216415994</v>
      </c>
      <c r="N75" s="2">
        <f t="shared" si="19"/>
        <v>220.14783584006364</v>
      </c>
      <c r="O75" s="6">
        <f t="shared" si="20"/>
        <v>7.1179142944922881E-4</v>
      </c>
      <c r="P75">
        <f t="shared" si="21"/>
        <v>7.1179142944922881E-4</v>
      </c>
    </row>
    <row r="76" spans="1:16" x14ac:dyDescent="0.25">
      <c r="A76">
        <v>2013</v>
      </c>
      <c r="B76">
        <v>11</v>
      </c>
      <c r="C76" s="1">
        <v>309976</v>
      </c>
      <c r="D76" s="2">
        <v>5952.37</v>
      </c>
      <c r="E76" s="4">
        <f t="shared" si="11"/>
        <v>305523.24736000004</v>
      </c>
      <c r="F76" s="5">
        <f t="shared" si="12"/>
        <v>4452.7526399999624</v>
      </c>
      <c r="G76" s="6">
        <f t="shared" si="16"/>
        <v>1.436483030944319E-2</v>
      </c>
      <c r="H76" s="6">
        <f t="shared" si="13"/>
        <v>1.436483030944319E-2</v>
      </c>
      <c r="I76" s="6"/>
      <c r="J76" s="3">
        <f t="shared" si="14"/>
        <v>316880.36932</v>
      </c>
      <c r="K76" s="3">
        <f t="shared" si="15"/>
        <v>-6904.369319999998</v>
      </c>
      <c r="L76" s="5">
        <f t="shared" si="17"/>
        <v>-7112.803487039957</v>
      </c>
      <c r="M76" s="5">
        <f t="shared" si="18"/>
        <v>309767.56583296007</v>
      </c>
      <c r="N76" s="2">
        <f t="shared" si="19"/>
        <v>208.43416703992989</v>
      </c>
      <c r="O76" s="6">
        <f t="shared" si="20"/>
        <v>6.7242033912280272E-4</v>
      </c>
      <c r="P76">
        <f t="shared" si="21"/>
        <v>6.7242033912280272E-4</v>
      </c>
    </row>
    <row r="77" spans="1:16" x14ac:dyDescent="0.25">
      <c r="A77">
        <v>2013</v>
      </c>
      <c r="B77">
        <v>12</v>
      </c>
      <c r="C77" s="1">
        <v>310830</v>
      </c>
      <c r="D77" s="2">
        <v>5959.69</v>
      </c>
      <c r="E77" s="4">
        <f t="shared" si="11"/>
        <v>305898.96831999999</v>
      </c>
      <c r="F77" s="5">
        <f t="shared" si="12"/>
        <v>4931.0316800000146</v>
      </c>
      <c r="G77" s="6">
        <f t="shared" si="16"/>
        <v>1.586407901425221E-2</v>
      </c>
      <c r="H77" s="6">
        <f t="shared" si="13"/>
        <v>1.586407901425221E-2</v>
      </c>
      <c r="I77" s="6"/>
      <c r="J77" s="3">
        <f t="shared" si="14"/>
        <v>317270.05683999998</v>
      </c>
      <c r="K77" s="3">
        <f t="shared" si="15"/>
        <v>-6440.0568399999756</v>
      </c>
      <c r="L77" s="5">
        <f t="shared" si="17"/>
        <v>-6807.7081495199982</v>
      </c>
      <c r="M77" s="5">
        <f t="shared" si="18"/>
        <v>310462.34869047999</v>
      </c>
      <c r="N77" s="2">
        <f t="shared" si="19"/>
        <v>367.65130952000618</v>
      </c>
      <c r="O77" s="6">
        <f t="shared" si="20"/>
        <v>1.1828051009233542E-3</v>
      </c>
      <c r="P77">
        <f t="shared" si="21"/>
        <v>1.1828051009233542E-3</v>
      </c>
    </row>
    <row r="78" spans="1:16" x14ac:dyDescent="0.25">
      <c r="A78">
        <v>2014</v>
      </c>
      <c r="B78">
        <v>1</v>
      </c>
      <c r="C78" s="1">
        <v>311336</v>
      </c>
      <c r="D78" s="2">
        <v>5967.19</v>
      </c>
      <c r="E78" s="4">
        <f t="shared" si="11"/>
        <v>306283.92832000001</v>
      </c>
      <c r="F78" s="5">
        <f t="shared" si="12"/>
        <v>5052.0716799999936</v>
      </c>
      <c r="G78" s="6">
        <f t="shared" si="16"/>
        <v>1.6227071973687571E-2</v>
      </c>
      <c r="H78" s="6">
        <f t="shared" si="13"/>
        <v>1.6227071973687571E-2</v>
      </c>
      <c r="I78" s="6"/>
      <c r="J78" s="3">
        <f t="shared" si="14"/>
        <v>317669.32683999994</v>
      </c>
      <c r="K78" s="3">
        <f t="shared" si="15"/>
        <v>-6333.3268399999361</v>
      </c>
      <c r="L78" s="5">
        <f t="shared" si="17"/>
        <v>-6349.8960442399757</v>
      </c>
      <c r="M78" s="5">
        <f t="shared" si="18"/>
        <v>311319.43079575995</v>
      </c>
      <c r="N78" s="2">
        <f t="shared" si="19"/>
        <v>16.569204240047839</v>
      </c>
      <c r="O78" s="6">
        <f t="shared" si="20"/>
        <v>5.3219686255517636E-5</v>
      </c>
      <c r="P78">
        <f t="shared" si="21"/>
        <v>5.3219686255517636E-5</v>
      </c>
    </row>
    <row r="79" spans="1:16" x14ac:dyDescent="0.25">
      <c r="A79">
        <v>2014</v>
      </c>
      <c r="B79">
        <v>2</v>
      </c>
      <c r="C79" s="1">
        <v>311825</v>
      </c>
      <c r="D79" s="2">
        <v>5974.87</v>
      </c>
      <c r="E79" s="4">
        <f t="shared" si="11"/>
        <v>306678.12735999998</v>
      </c>
      <c r="F79" s="5">
        <f t="shared" si="12"/>
        <v>5146.872640000016</v>
      </c>
      <c r="G79" s="6">
        <f t="shared" si="16"/>
        <v>1.6505644640423367E-2</v>
      </c>
      <c r="H79" s="6">
        <f t="shared" si="13"/>
        <v>1.6505644640423367E-2</v>
      </c>
      <c r="I79" s="6"/>
      <c r="J79" s="3">
        <f t="shared" si="14"/>
        <v>318078.17932</v>
      </c>
      <c r="K79" s="3">
        <f t="shared" si="15"/>
        <v>-6253.1793199999956</v>
      </c>
      <c r="L79" s="5">
        <f t="shared" si="17"/>
        <v>-6244.6602642399366</v>
      </c>
      <c r="M79" s="5">
        <f t="shared" si="18"/>
        <v>311833.51905576006</v>
      </c>
      <c r="N79" s="2">
        <f t="shared" si="19"/>
        <v>-8.5190557600581087</v>
      </c>
      <c r="O79" s="6">
        <f t="shared" si="20"/>
        <v>-2.7319989609742992E-5</v>
      </c>
      <c r="P79">
        <f t="shared" si="21"/>
        <v>2.7319989609742992E-5</v>
      </c>
    </row>
    <row r="80" spans="1:16" x14ac:dyDescent="0.25">
      <c r="A80">
        <v>2014</v>
      </c>
      <c r="B80">
        <v>3</v>
      </c>
      <c r="C80" s="1">
        <v>312295</v>
      </c>
      <c r="D80" s="2">
        <v>5982.7</v>
      </c>
      <c r="E80" s="4">
        <f t="shared" si="11"/>
        <v>307080.02559999999</v>
      </c>
      <c r="F80" s="5">
        <f t="shared" si="12"/>
        <v>5214.9744000000064</v>
      </c>
      <c r="G80" s="6">
        <f t="shared" si="16"/>
        <v>1.6698872540386513E-2</v>
      </c>
      <c r="H80" s="6">
        <f t="shared" si="13"/>
        <v>1.6698872540386513E-2</v>
      </c>
      <c r="I80" s="6"/>
      <c r="J80" s="3">
        <f t="shared" si="14"/>
        <v>318495.0172</v>
      </c>
      <c r="K80" s="3">
        <f t="shared" si="15"/>
        <v>-6200.017200000002</v>
      </c>
      <c r="L80" s="5">
        <f t="shared" si="17"/>
        <v>-6165.6348095199955</v>
      </c>
      <c r="M80" s="5">
        <f t="shared" si="18"/>
        <v>312329.38239048002</v>
      </c>
      <c r="N80" s="2">
        <f t="shared" si="19"/>
        <v>-34.382390480022877</v>
      </c>
      <c r="O80" s="6">
        <f t="shared" si="20"/>
        <v>-1.1009587242838623E-4</v>
      </c>
      <c r="P80">
        <f t="shared" si="21"/>
        <v>1.1009587242838623E-4</v>
      </c>
    </row>
    <row r="81" spans="1:16" x14ac:dyDescent="0.25">
      <c r="A81">
        <v>2014</v>
      </c>
      <c r="B81">
        <v>4</v>
      </c>
      <c r="C81" s="1">
        <v>312727</v>
      </c>
      <c r="D81" s="2">
        <v>5990.68</v>
      </c>
      <c r="E81" s="4">
        <f t="shared" si="11"/>
        <v>307489.62304000003</v>
      </c>
      <c r="F81" s="5">
        <f t="shared" si="12"/>
        <v>5237.376959999965</v>
      </c>
      <c r="G81" s="6">
        <f t="shared" si="16"/>
        <v>1.6747440930907676E-2</v>
      </c>
      <c r="H81" s="6">
        <f t="shared" si="13"/>
        <v>1.6747440930907676E-2</v>
      </c>
      <c r="I81" s="6"/>
      <c r="J81" s="3">
        <f t="shared" si="14"/>
        <v>318919.84048000001</v>
      </c>
      <c r="K81" s="3">
        <f t="shared" si="15"/>
        <v>-6192.8404800000135</v>
      </c>
      <c r="L81" s="5">
        <f t="shared" si="17"/>
        <v>-6113.2169592000018</v>
      </c>
      <c r="M81" s="5">
        <f t="shared" si="18"/>
        <v>312806.62352080003</v>
      </c>
      <c r="N81" s="2">
        <f t="shared" si="19"/>
        <v>-79.623520800028928</v>
      </c>
      <c r="O81" s="6">
        <f t="shared" si="20"/>
        <v>-2.5461031762536948E-4</v>
      </c>
      <c r="P81">
        <f t="shared" si="21"/>
        <v>2.5461031762536948E-4</v>
      </c>
    </row>
    <row r="82" spans="1:16" x14ac:dyDescent="0.25">
      <c r="A82">
        <v>2014</v>
      </c>
      <c r="B82">
        <v>5</v>
      </c>
      <c r="C82" s="1">
        <v>312529</v>
      </c>
      <c r="D82" s="2">
        <v>5998.8</v>
      </c>
      <c r="E82" s="4">
        <f t="shared" si="11"/>
        <v>307906.40640000004</v>
      </c>
      <c r="F82" s="5">
        <f t="shared" si="12"/>
        <v>4622.5935999999638</v>
      </c>
      <c r="G82" s="6">
        <f t="shared" si="16"/>
        <v>1.4790926921981523E-2</v>
      </c>
      <c r="H82" s="6">
        <f t="shared" si="13"/>
        <v>1.4790926921981523E-2</v>
      </c>
      <c r="I82" s="6"/>
      <c r="J82" s="3">
        <f t="shared" si="14"/>
        <v>319352.11680000002</v>
      </c>
      <c r="K82" s="3">
        <f t="shared" si="15"/>
        <v>-6823.116800000018</v>
      </c>
      <c r="L82" s="5">
        <f t="shared" si="17"/>
        <v>-6106.1407132800132</v>
      </c>
      <c r="M82" s="5">
        <f t="shared" si="18"/>
        <v>313245.97608672001</v>
      </c>
      <c r="N82" s="2">
        <f t="shared" si="19"/>
        <v>-716.97608672000933</v>
      </c>
      <c r="O82" s="6">
        <f t="shared" si="20"/>
        <v>-2.2941105840418308E-3</v>
      </c>
      <c r="P82">
        <f t="shared" si="21"/>
        <v>2.2941105840418308E-3</v>
      </c>
    </row>
    <row r="83" spans="1:16" x14ac:dyDescent="0.25">
      <c r="A83">
        <v>2014</v>
      </c>
      <c r="B83">
        <v>6</v>
      </c>
      <c r="C83" s="1">
        <v>313674</v>
      </c>
      <c r="D83" s="2">
        <v>6007.1</v>
      </c>
      <c r="E83" s="4">
        <f t="shared" si="11"/>
        <v>308332.42880000005</v>
      </c>
      <c r="F83" s="5">
        <f t="shared" si="12"/>
        <v>5341.5711999999476</v>
      </c>
      <c r="G83" s="6">
        <f t="shared" si="16"/>
        <v>1.7029053093338777E-2</v>
      </c>
      <c r="H83" s="6">
        <f t="shared" si="13"/>
        <v>1.7029053093338777E-2</v>
      </c>
      <c r="I83" s="6"/>
      <c r="J83" s="3">
        <f t="shared" si="14"/>
        <v>319793.97560000001</v>
      </c>
      <c r="K83" s="3">
        <f t="shared" si="15"/>
        <v>-6119.9756000000052</v>
      </c>
      <c r="L83" s="5">
        <f t="shared" si="17"/>
        <v>-6727.5931648000178</v>
      </c>
      <c r="M83" s="5">
        <f t="shared" si="18"/>
        <v>313066.38243519998</v>
      </c>
      <c r="N83" s="2">
        <f t="shared" si="19"/>
        <v>607.61756480002077</v>
      </c>
      <c r="O83" s="6">
        <f t="shared" si="20"/>
        <v>1.9370989141593525E-3</v>
      </c>
      <c r="P83">
        <f t="shared" si="21"/>
        <v>1.9370989141593525E-3</v>
      </c>
    </row>
    <row r="84" spans="1:16" x14ac:dyDescent="0.25">
      <c r="A84">
        <v>2014</v>
      </c>
      <c r="B84">
        <v>7</v>
      </c>
      <c r="C84" s="1">
        <v>314501</v>
      </c>
      <c r="D84" s="2">
        <v>6015.57</v>
      </c>
      <c r="E84" s="4">
        <f t="shared" si="11"/>
        <v>308767.17696000001</v>
      </c>
      <c r="F84" s="5">
        <f t="shared" si="12"/>
        <v>5733.8230399999884</v>
      </c>
      <c r="G84" s="6">
        <f t="shared" si="16"/>
        <v>1.8231493826728656E-2</v>
      </c>
      <c r="H84" s="6">
        <f t="shared" si="13"/>
        <v>1.8231493826728656E-2</v>
      </c>
      <c r="I84" s="6"/>
      <c r="J84" s="3">
        <f t="shared" si="14"/>
        <v>320244.88451999996</v>
      </c>
      <c r="K84" s="3">
        <f t="shared" si="15"/>
        <v>-5743.8845199999632</v>
      </c>
      <c r="L84" s="5">
        <f t="shared" si="17"/>
        <v>-6034.2959416000049</v>
      </c>
      <c r="M84" s="5">
        <f t="shared" si="18"/>
        <v>314210.58857839997</v>
      </c>
      <c r="N84" s="2">
        <f t="shared" si="19"/>
        <v>290.41142160003074</v>
      </c>
      <c r="O84" s="6">
        <f t="shared" si="20"/>
        <v>9.2340380984489952E-4</v>
      </c>
      <c r="P84">
        <f t="shared" si="21"/>
        <v>9.2340380984489952E-4</v>
      </c>
    </row>
    <row r="85" spans="1:16" x14ac:dyDescent="0.25">
      <c r="A85">
        <v>2014</v>
      </c>
      <c r="B85">
        <v>8</v>
      </c>
      <c r="C85" s="1">
        <v>315047</v>
      </c>
      <c r="D85" s="2">
        <v>6024.21</v>
      </c>
      <c r="E85" s="4">
        <f t="shared" si="11"/>
        <v>309210.65088000003</v>
      </c>
      <c r="F85" s="5">
        <f t="shared" si="12"/>
        <v>5836.3491199999698</v>
      </c>
      <c r="G85" s="6">
        <f t="shared" si="16"/>
        <v>1.8525328347833721E-2</v>
      </c>
      <c r="H85" s="6">
        <f t="shared" si="13"/>
        <v>1.8525328347833721E-2</v>
      </c>
      <c r="I85" s="6"/>
      <c r="J85" s="3">
        <f t="shared" si="14"/>
        <v>320704.84356000001</v>
      </c>
      <c r="K85" s="3">
        <f t="shared" si="15"/>
        <v>-5657.8435600000084</v>
      </c>
      <c r="L85" s="5">
        <f t="shared" si="17"/>
        <v>-5663.4701367199641</v>
      </c>
      <c r="M85" s="5">
        <f t="shared" si="18"/>
        <v>315041.37342328002</v>
      </c>
      <c r="N85" s="2">
        <f t="shared" si="19"/>
        <v>5.6265767199802212</v>
      </c>
      <c r="O85" s="6">
        <f t="shared" si="20"/>
        <v>1.7859483569055478E-5</v>
      </c>
      <c r="P85">
        <f t="shared" si="21"/>
        <v>1.7859483569055478E-5</v>
      </c>
    </row>
    <row r="86" spans="1:16" x14ac:dyDescent="0.25">
      <c r="A86">
        <v>2014</v>
      </c>
      <c r="B86">
        <v>9</v>
      </c>
      <c r="C86" s="1">
        <v>315583</v>
      </c>
      <c r="D86" s="2">
        <v>6033.03</v>
      </c>
      <c r="E86" s="4">
        <f t="shared" si="11"/>
        <v>309663.36384000001</v>
      </c>
      <c r="F86" s="5">
        <f t="shared" si="12"/>
        <v>5919.6361599999946</v>
      </c>
      <c r="G86" s="6">
        <f t="shared" si="16"/>
        <v>1.8757778967815105E-2</v>
      </c>
      <c r="H86" s="6">
        <f t="shared" si="13"/>
        <v>1.8757778967815105E-2</v>
      </c>
      <c r="I86" s="6"/>
      <c r="J86" s="3">
        <f t="shared" si="14"/>
        <v>321174.38507999998</v>
      </c>
      <c r="K86" s="3">
        <f t="shared" si="15"/>
        <v>-5591.3850799999782</v>
      </c>
      <c r="L86" s="5">
        <f t="shared" si="17"/>
        <v>-5578.6337501600083</v>
      </c>
      <c r="M86" s="5">
        <f t="shared" si="18"/>
        <v>315595.75132983999</v>
      </c>
      <c r="N86" s="2">
        <f t="shared" si="19"/>
        <v>-12.751329839986283</v>
      </c>
      <c r="O86" s="6">
        <f t="shared" si="20"/>
        <v>-4.0405629707513662E-5</v>
      </c>
      <c r="P86">
        <f t="shared" si="21"/>
        <v>4.0405629707513662E-5</v>
      </c>
    </row>
    <row r="87" spans="1:16" x14ac:dyDescent="0.25">
      <c r="A87">
        <v>2014</v>
      </c>
      <c r="B87">
        <v>10</v>
      </c>
      <c r="C87" s="1">
        <v>316022</v>
      </c>
      <c r="D87" s="2">
        <v>6042.02</v>
      </c>
      <c r="E87" s="4">
        <f t="shared" si="11"/>
        <v>310124.80256000004</v>
      </c>
      <c r="F87" s="5">
        <f t="shared" si="12"/>
        <v>5897.1974399999599</v>
      </c>
      <c r="G87" s="6">
        <f t="shared" si="16"/>
        <v>1.8660718051274783E-2</v>
      </c>
      <c r="H87" s="6">
        <f t="shared" si="13"/>
        <v>1.8660718051274783E-2</v>
      </c>
      <c r="I87" s="6"/>
      <c r="J87" s="3">
        <f t="shared" si="14"/>
        <v>321652.97671999998</v>
      </c>
      <c r="K87" s="3">
        <f t="shared" si="15"/>
        <v>-5630.9767199999769</v>
      </c>
      <c r="L87" s="5">
        <f t="shared" si="17"/>
        <v>-5513.1056888799785</v>
      </c>
      <c r="M87" s="5">
        <f t="shared" si="18"/>
        <v>316139.87103112001</v>
      </c>
      <c r="N87" s="2">
        <f t="shared" si="19"/>
        <v>-117.87103112001205</v>
      </c>
      <c r="O87" s="6">
        <f t="shared" si="20"/>
        <v>-3.7298362493754249E-4</v>
      </c>
      <c r="P87">
        <f t="shared" si="21"/>
        <v>3.7298362493754249E-4</v>
      </c>
    </row>
    <row r="88" spans="1:16" x14ac:dyDescent="0.25">
      <c r="A88">
        <v>2014</v>
      </c>
      <c r="B88">
        <v>11</v>
      </c>
      <c r="C88" s="1">
        <v>316391</v>
      </c>
      <c r="D88" s="2">
        <v>6051.18</v>
      </c>
      <c r="E88" s="4">
        <f t="shared" si="11"/>
        <v>310594.96704000002</v>
      </c>
      <c r="F88" s="5">
        <f t="shared" si="12"/>
        <v>5796.0329599999823</v>
      </c>
      <c r="G88" s="6">
        <f t="shared" si="16"/>
        <v>1.8319209332755933E-2</v>
      </c>
      <c r="H88" s="6">
        <f t="shared" si="13"/>
        <v>1.8319209332755933E-2</v>
      </c>
      <c r="I88" s="6"/>
      <c r="J88" s="3">
        <f t="shared" si="14"/>
        <v>322140.61848</v>
      </c>
      <c r="K88" s="3">
        <f t="shared" si="15"/>
        <v>-5749.6184800000046</v>
      </c>
      <c r="L88" s="5">
        <f t="shared" si="17"/>
        <v>-5552.1430459199773</v>
      </c>
      <c r="M88" s="5">
        <f t="shared" si="18"/>
        <v>316588.47543408</v>
      </c>
      <c r="N88" s="2">
        <f t="shared" si="19"/>
        <v>-197.4754340799991</v>
      </c>
      <c r="O88" s="6">
        <f t="shared" si="20"/>
        <v>-6.2414997291325956E-4</v>
      </c>
      <c r="P88">
        <f t="shared" si="21"/>
        <v>6.2414997291325956E-4</v>
      </c>
    </row>
    <row r="89" spans="1:16" x14ac:dyDescent="0.25">
      <c r="A89">
        <v>2014</v>
      </c>
      <c r="B89">
        <v>12</v>
      </c>
      <c r="C89" s="1">
        <v>316765</v>
      </c>
      <c r="D89" s="2">
        <v>6060.24</v>
      </c>
      <c r="E89" s="4">
        <f t="shared" si="11"/>
        <v>311059.99872000003</v>
      </c>
      <c r="F89" s="5">
        <f t="shared" si="12"/>
        <v>5705.0012799999677</v>
      </c>
      <c r="G89" s="6">
        <f t="shared" si="16"/>
        <v>1.8010200874465195E-2</v>
      </c>
      <c r="H89" s="6">
        <f t="shared" si="13"/>
        <v>1.8010200874465195E-2</v>
      </c>
      <c r="I89" s="6"/>
      <c r="J89" s="3">
        <f t="shared" si="14"/>
        <v>322622.93663999997</v>
      </c>
      <c r="K89" s="3">
        <f t="shared" si="15"/>
        <v>-5857.9366399999708</v>
      </c>
      <c r="L89" s="5">
        <f t="shared" si="17"/>
        <v>-5669.1238212800044</v>
      </c>
      <c r="M89" s="5">
        <f t="shared" si="18"/>
        <v>316953.81281871995</v>
      </c>
      <c r="N89" s="2">
        <f t="shared" si="19"/>
        <v>-188.81281871994724</v>
      </c>
      <c r="O89" s="6">
        <f t="shared" si="20"/>
        <v>-5.9606591233231972E-4</v>
      </c>
      <c r="P89">
        <f t="shared" si="21"/>
        <v>5.9606591233231972E-4</v>
      </c>
    </row>
    <row r="90" spans="1:16" x14ac:dyDescent="0.25">
      <c r="D90" s="2"/>
      <c r="F90" s="7" t="s">
        <v>15</v>
      </c>
      <c r="G90" s="8">
        <f>AVERAGE(H6:H89)</f>
        <v>1.2542286940353111E-2</v>
      </c>
      <c r="O90" s="8">
        <f>AVERAGE(P6:P89)</f>
        <v>6.0149588945316061E-4</v>
      </c>
    </row>
    <row r="91" spans="1:16" x14ac:dyDescent="0.25">
      <c r="D91" s="2"/>
    </row>
    <row r="92" spans="1:16" x14ac:dyDescent="0.25">
      <c r="D92" s="2"/>
    </row>
    <row r="93" spans="1:16" x14ac:dyDescent="0.25">
      <c r="D93" s="2"/>
    </row>
    <row r="94" spans="1:16" x14ac:dyDescent="0.25">
      <c r="D94" s="2"/>
    </row>
    <row r="95" spans="1:16" x14ac:dyDescent="0.25">
      <c r="D95" s="2"/>
    </row>
    <row r="96" spans="1:16" x14ac:dyDescent="0.25">
      <c r="D96" s="2"/>
    </row>
    <row r="97" spans="4:4" x14ac:dyDescent="0.25">
      <c r="D97" s="2"/>
    </row>
    <row r="98" spans="4:4" x14ac:dyDescent="0.25">
      <c r="D98" s="2"/>
    </row>
    <row r="99" spans="4:4" x14ac:dyDescent="0.25">
      <c r="D99" s="2"/>
    </row>
    <row r="100" spans="4:4" x14ac:dyDescent="0.25">
      <c r="D100" s="2"/>
    </row>
    <row r="101" spans="4:4" x14ac:dyDescent="0.25">
      <c r="D101" s="2"/>
    </row>
    <row r="102" spans="4:4" x14ac:dyDescent="0.25">
      <c r="D102" s="2"/>
    </row>
    <row r="103" spans="4:4" x14ac:dyDescent="0.25">
      <c r="D103" s="2"/>
    </row>
    <row r="104" spans="4:4" x14ac:dyDescent="0.25">
      <c r="D104" s="2"/>
    </row>
    <row r="105" spans="4:4" x14ac:dyDescent="0.25">
      <c r="D105" s="2"/>
    </row>
    <row r="106" spans="4:4" x14ac:dyDescent="0.25">
      <c r="D106" s="2"/>
    </row>
    <row r="107" spans="4:4" x14ac:dyDescent="0.25">
      <c r="D107" s="2"/>
    </row>
    <row r="108" spans="4:4" x14ac:dyDescent="0.25">
      <c r="D108" s="2"/>
    </row>
    <row r="109" spans="4:4" x14ac:dyDescent="0.25">
      <c r="D109" s="2"/>
    </row>
    <row r="110" spans="4:4" x14ac:dyDescent="0.25">
      <c r="D110" s="2"/>
    </row>
    <row r="111" spans="4:4" x14ac:dyDescent="0.25">
      <c r="D111" s="2"/>
    </row>
    <row r="112" spans="4:4" x14ac:dyDescent="0.25">
      <c r="D112" s="2"/>
    </row>
    <row r="113" spans="4:4" x14ac:dyDescent="0.25">
      <c r="D113" s="2"/>
    </row>
    <row r="114" spans="4:4" x14ac:dyDescent="0.25">
      <c r="D114" s="2"/>
    </row>
    <row r="115" spans="4:4" x14ac:dyDescent="0.25">
      <c r="D115" s="2"/>
    </row>
    <row r="116" spans="4:4" x14ac:dyDescent="0.25">
      <c r="D116" s="2"/>
    </row>
    <row r="117" spans="4:4" x14ac:dyDescent="0.25">
      <c r="D117" s="2"/>
    </row>
    <row r="118" spans="4:4" x14ac:dyDescent="0.25">
      <c r="D118" s="2"/>
    </row>
    <row r="119" spans="4:4" x14ac:dyDescent="0.25">
      <c r="D119" s="2"/>
    </row>
    <row r="120" spans="4:4" x14ac:dyDescent="0.25">
      <c r="D120" s="2"/>
    </row>
    <row r="121" spans="4:4" x14ac:dyDescent="0.25">
      <c r="D121" s="2"/>
    </row>
    <row r="122" spans="4:4" x14ac:dyDescent="0.25">
      <c r="D122" s="2"/>
    </row>
    <row r="123" spans="4:4" x14ac:dyDescent="0.25">
      <c r="D123" s="2"/>
    </row>
    <row r="124" spans="4:4" x14ac:dyDescent="0.25">
      <c r="D124" s="2"/>
    </row>
    <row r="125" spans="4:4" x14ac:dyDescent="0.25">
      <c r="D125" s="2"/>
    </row>
    <row r="126" spans="4:4" x14ac:dyDescent="0.25">
      <c r="D126" s="2"/>
    </row>
    <row r="127" spans="4:4" x14ac:dyDescent="0.25">
      <c r="D127" s="2"/>
    </row>
    <row r="128" spans="4:4" x14ac:dyDescent="0.25">
      <c r="D128" s="2"/>
    </row>
    <row r="129" spans="4:4" x14ac:dyDescent="0.25">
      <c r="D129" s="2"/>
    </row>
    <row r="130" spans="4:4" x14ac:dyDescent="0.25">
      <c r="D130" s="2"/>
    </row>
    <row r="131" spans="4:4" x14ac:dyDescent="0.25">
      <c r="D131" s="2"/>
    </row>
    <row r="132" spans="4:4" x14ac:dyDescent="0.25">
      <c r="D132" s="2"/>
    </row>
    <row r="133" spans="4:4" x14ac:dyDescent="0.25">
      <c r="D133" s="2"/>
    </row>
    <row r="134" spans="4:4" x14ac:dyDescent="0.25">
      <c r="D134" s="2"/>
    </row>
    <row r="135" spans="4:4" x14ac:dyDescent="0.25">
      <c r="D135" s="2"/>
    </row>
    <row r="136" spans="4:4" x14ac:dyDescent="0.25">
      <c r="D136" s="2"/>
    </row>
    <row r="137" spans="4:4" x14ac:dyDescent="0.25">
      <c r="D137" s="2"/>
    </row>
    <row r="138" spans="4:4" x14ac:dyDescent="0.25">
      <c r="D138" s="2"/>
    </row>
    <row r="139" spans="4:4" x14ac:dyDescent="0.25">
      <c r="D139" s="2"/>
    </row>
    <row r="140" spans="4:4" x14ac:dyDescent="0.25">
      <c r="D140" s="2"/>
    </row>
    <row r="141" spans="4:4" x14ac:dyDescent="0.25">
      <c r="D141" s="2"/>
    </row>
    <row r="142" spans="4:4" x14ac:dyDescent="0.25">
      <c r="D142" s="2"/>
    </row>
    <row r="143" spans="4:4" x14ac:dyDescent="0.25">
      <c r="D143" s="2"/>
    </row>
    <row r="144" spans="4:4" x14ac:dyDescent="0.25">
      <c r="D144" s="2"/>
    </row>
    <row r="145" spans="4:4" x14ac:dyDescent="0.25">
      <c r="D145" s="2"/>
    </row>
    <row r="146" spans="4:4" x14ac:dyDescent="0.25">
      <c r="D146" s="2"/>
    </row>
    <row r="147" spans="4:4" x14ac:dyDescent="0.25">
      <c r="D147" s="2"/>
    </row>
    <row r="148" spans="4:4" x14ac:dyDescent="0.25">
      <c r="D148" s="2"/>
    </row>
    <row r="149" spans="4:4" x14ac:dyDescent="0.25">
      <c r="D149" s="2"/>
    </row>
    <row r="150" spans="4:4" x14ac:dyDescent="0.25">
      <c r="D150" s="2"/>
    </row>
    <row r="151" spans="4:4" x14ac:dyDescent="0.25">
      <c r="D151" s="2"/>
    </row>
    <row r="152" spans="4:4" x14ac:dyDescent="0.25">
      <c r="D152" s="2"/>
    </row>
    <row r="153" spans="4:4" x14ac:dyDescent="0.25">
      <c r="D153" s="2"/>
    </row>
    <row r="154" spans="4:4" x14ac:dyDescent="0.25">
      <c r="D154" s="2"/>
    </row>
    <row r="155" spans="4:4" x14ac:dyDescent="0.25">
      <c r="D155" s="2"/>
    </row>
    <row r="156" spans="4:4" x14ac:dyDescent="0.25">
      <c r="D156" s="2"/>
    </row>
    <row r="157" spans="4:4" x14ac:dyDescent="0.25">
      <c r="D157" s="2"/>
    </row>
    <row r="158" spans="4:4" x14ac:dyDescent="0.25">
      <c r="D158" s="2"/>
    </row>
    <row r="159" spans="4:4" x14ac:dyDescent="0.25">
      <c r="D159" s="2"/>
    </row>
    <row r="160" spans="4:4" x14ac:dyDescent="0.25">
      <c r="D160" s="2"/>
    </row>
    <row r="161" spans="4:4" x14ac:dyDescent="0.25">
      <c r="D161" s="2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Fox</dc:creator>
  <cp:lastModifiedBy>Nicole Fan</cp:lastModifiedBy>
  <dcterms:created xsi:type="dcterms:W3CDTF">2015-08-06T18:14:24Z</dcterms:created>
  <dcterms:modified xsi:type="dcterms:W3CDTF">2015-08-20T18:02:24Z</dcterms:modified>
</cp:coreProperties>
</file>