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1460" windowHeight="4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89" i="1" l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K49" i="1" l="1"/>
  <c r="K25" i="1"/>
  <c r="K17" i="1"/>
  <c r="K87" i="1"/>
  <c r="K86" i="1"/>
  <c r="K84" i="1"/>
  <c r="K83" i="1"/>
  <c r="K82" i="1"/>
  <c r="K78" i="1"/>
  <c r="K74" i="1"/>
  <c r="K73" i="1"/>
  <c r="K70" i="1"/>
  <c r="K69" i="1"/>
  <c r="K65" i="1"/>
  <c r="K64" i="1"/>
  <c r="K62" i="1"/>
  <c r="K58" i="1"/>
  <c r="K57" i="1"/>
  <c r="K54" i="1"/>
  <c r="K46" i="1"/>
  <c r="K42" i="1"/>
  <c r="K41" i="1"/>
  <c r="K38" i="1"/>
  <c r="K37" i="1"/>
  <c r="K33" i="1"/>
  <c r="K30" i="1"/>
  <c r="K26" i="1"/>
  <c r="K22" i="1"/>
  <c r="K21" i="1"/>
  <c r="K14" i="1"/>
  <c r="K10" i="1"/>
  <c r="K9" i="1"/>
  <c r="K6" i="1"/>
  <c r="F52" i="1"/>
  <c r="F44" i="1"/>
  <c r="F12" i="1"/>
  <c r="F8" i="1"/>
  <c r="F89" i="1"/>
  <c r="G89" i="1" s="1"/>
  <c r="H89" i="1" s="1"/>
  <c r="F88" i="1"/>
  <c r="F87" i="1"/>
  <c r="F86" i="1"/>
  <c r="F85" i="1"/>
  <c r="G85" i="1" s="1"/>
  <c r="H85" i="1" s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G69" i="1" s="1"/>
  <c r="H69" i="1" s="1"/>
  <c r="F68" i="1"/>
  <c r="F67" i="1"/>
  <c r="F66" i="1"/>
  <c r="F65" i="1"/>
  <c r="F64" i="1"/>
  <c r="F63" i="1"/>
  <c r="F62" i="1"/>
  <c r="F61" i="1"/>
  <c r="F60" i="1"/>
  <c r="F59" i="1"/>
  <c r="F58" i="1"/>
  <c r="G58" i="1" s="1"/>
  <c r="H58" i="1" s="1"/>
  <c r="F57" i="1"/>
  <c r="G57" i="1" s="1"/>
  <c r="H57" i="1" s="1"/>
  <c r="F56" i="1"/>
  <c r="F55" i="1"/>
  <c r="F54" i="1"/>
  <c r="F53" i="1"/>
  <c r="G53" i="1" s="1"/>
  <c r="H53" i="1" s="1"/>
  <c r="F51" i="1"/>
  <c r="F50" i="1"/>
  <c r="F49" i="1"/>
  <c r="F48" i="1"/>
  <c r="F47" i="1"/>
  <c r="F46" i="1"/>
  <c r="F45" i="1"/>
  <c r="F43" i="1"/>
  <c r="F42" i="1"/>
  <c r="F41" i="1"/>
  <c r="G41" i="1" s="1"/>
  <c r="H41" i="1" s="1"/>
  <c r="F40" i="1"/>
  <c r="F39" i="1"/>
  <c r="F38" i="1"/>
  <c r="F37" i="1"/>
  <c r="G37" i="1" s="1"/>
  <c r="H37" i="1" s="1"/>
  <c r="F36" i="1"/>
  <c r="F35" i="1"/>
  <c r="F34" i="1"/>
  <c r="F33" i="1"/>
  <c r="F32" i="1"/>
  <c r="F31" i="1"/>
  <c r="F30" i="1"/>
  <c r="F29" i="1"/>
  <c r="F28" i="1"/>
  <c r="F27" i="1"/>
  <c r="F26" i="1"/>
  <c r="F25" i="1"/>
  <c r="G25" i="1" s="1"/>
  <c r="H25" i="1" s="1"/>
  <c r="F24" i="1"/>
  <c r="F23" i="1"/>
  <c r="F22" i="1"/>
  <c r="F21" i="1"/>
  <c r="F20" i="1"/>
  <c r="F19" i="1"/>
  <c r="F18" i="1"/>
  <c r="F17" i="1"/>
  <c r="G17" i="1" s="1"/>
  <c r="H17" i="1" s="1"/>
  <c r="F16" i="1"/>
  <c r="F15" i="1"/>
  <c r="F14" i="1"/>
  <c r="F13" i="1"/>
  <c r="F11" i="1"/>
  <c r="F10" i="1"/>
  <c r="F9" i="1"/>
  <c r="G9" i="1" s="1"/>
  <c r="H9" i="1" s="1"/>
  <c r="F7" i="1"/>
  <c r="F6" i="1"/>
  <c r="G73" i="1"/>
  <c r="H73" i="1" s="1"/>
  <c r="M58" i="1" l="1"/>
  <c r="N58" i="1" s="1"/>
  <c r="O58" i="1" s="1"/>
  <c r="P58" i="1" s="1"/>
  <c r="M10" i="1"/>
  <c r="N10" i="1" s="1"/>
  <c r="O10" i="1" s="1"/>
  <c r="P10" i="1" s="1"/>
  <c r="M22" i="1"/>
  <c r="N22" i="1" s="1"/>
  <c r="O22" i="1" s="1"/>
  <c r="P22" i="1" s="1"/>
  <c r="M38" i="1"/>
  <c r="N38" i="1" s="1"/>
  <c r="O38" i="1" s="1"/>
  <c r="P38" i="1" s="1"/>
  <c r="M42" i="1"/>
  <c r="N42" i="1" s="1"/>
  <c r="O42" i="1" s="1"/>
  <c r="P42" i="1" s="1"/>
  <c r="M70" i="1"/>
  <c r="N70" i="1" s="1"/>
  <c r="O70" i="1" s="1"/>
  <c r="P70" i="1" s="1"/>
  <c r="M26" i="1"/>
  <c r="N26" i="1" s="1"/>
  <c r="O26" i="1" s="1"/>
  <c r="P26" i="1" s="1"/>
  <c r="K8" i="1"/>
  <c r="M9" i="1" s="1"/>
  <c r="N9" i="1" s="1"/>
  <c r="O9" i="1" s="1"/>
  <c r="P9" i="1" s="1"/>
  <c r="K12" i="1"/>
  <c r="M13" i="1" s="1"/>
  <c r="N13" i="1" s="1"/>
  <c r="O13" i="1" s="1"/>
  <c r="P13" i="1" s="1"/>
  <c r="K16" i="1"/>
  <c r="M17" i="1" s="1"/>
  <c r="N17" i="1" s="1"/>
  <c r="O17" i="1" s="1"/>
  <c r="P17" i="1" s="1"/>
  <c r="K20" i="1"/>
  <c r="M21" i="1" s="1"/>
  <c r="N21" i="1" s="1"/>
  <c r="O21" i="1" s="1"/>
  <c r="P21" i="1" s="1"/>
  <c r="K24" i="1"/>
  <c r="M25" i="1" s="1"/>
  <c r="N25" i="1" s="1"/>
  <c r="O25" i="1" s="1"/>
  <c r="P25" i="1" s="1"/>
  <c r="K28" i="1"/>
  <c r="M29" i="1" s="1"/>
  <c r="N29" i="1" s="1"/>
  <c r="O29" i="1" s="1"/>
  <c r="P29" i="1" s="1"/>
  <c r="K32" i="1"/>
  <c r="M33" i="1" s="1"/>
  <c r="N33" i="1" s="1"/>
  <c r="O33" i="1" s="1"/>
  <c r="P33" i="1" s="1"/>
  <c r="K36" i="1"/>
  <c r="M37" i="1" s="1"/>
  <c r="N37" i="1" s="1"/>
  <c r="O37" i="1" s="1"/>
  <c r="P37" i="1" s="1"/>
  <c r="K40" i="1"/>
  <c r="M41" i="1" s="1"/>
  <c r="N41" i="1" s="1"/>
  <c r="O41" i="1" s="1"/>
  <c r="P41" i="1" s="1"/>
  <c r="K44" i="1"/>
  <c r="M45" i="1" s="1"/>
  <c r="N45" i="1" s="1"/>
  <c r="O45" i="1" s="1"/>
  <c r="P45" i="1" s="1"/>
  <c r="K48" i="1"/>
  <c r="M49" i="1" s="1"/>
  <c r="N49" i="1" s="1"/>
  <c r="O49" i="1" s="1"/>
  <c r="P49" i="1" s="1"/>
  <c r="K52" i="1"/>
  <c r="M53" i="1" s="1"/>
  <c r="N53" i="1" s="1"/>
  <c r="O53" i="1" s="1"/>
  <c r="P53" i="1" s="1"/>
  <c r="K56" i="1"/>
  <c r="M57" i="1" s="1"/>
  <c r="N57" i="1" s="1"/>
  <c r="O57" i="1" s="1"/>
  <c r="P57" i="1" s="1"/>
  <c r="K60" i="1"/>
  <c r="M61" i="1" s="1"/>
  <c r="N61" i="1" s="1"/>
  <c r="O61" i="1" s="1"/>
  <c r="P61" i="1" s="1"/>
  <c r="M88" i="1"/>
  <c r="N88" i="1" s="1"/>
  <c r="O88" i="1" s="1"/>
  <c r="P88" i="1" s="1"/>
  <c r="K88" i="1"/>
  <c r="M89" i="1" s="1"/>
  <c r="N89" i="1" s="1"/>
  <c r="O89" i="1" s="1"/>
  <c r="P89" i="1" s="1"/>
  <c r="K68" i="1"/>
  <c r="M69" i="1" s="1"/>
  <c r="N69" i="1" s="1"/>
  <c r="O69" i="1" s="1"/>
  <c r="P69" i="1" s="1"/>
  <c r="K76" i="1"/>
  <c r="M77" i="1" s="1"/>
  <c r="N77" i="1" s="1"/>
  <c r="O77" i="1" s="1"/>
  <c r="P77" i="1" s="1"/>
  <c r="M65" i="1"/>
  <c r="N65" i="1" s="1"/>
  <c r="O65" i="1" s="1"/>
  <c r="P65" i="1" s="1"/>
  <c r="K81" i="1"/>
  <c r="M82" i="1" s="1"/>
  <c r="N82" i="1" s="1"/>
  <c r="O82" i="1" s="1"/>
  <c r="P82" i="1" s="1"/>
  <c r="K85" i="1"/>
  <c r="M86" i="1" s="1"/>
  <c r="N86" i="1" s="1"/>
  <c r="O86" i="1" s="1"/>
  <c r="P86" i="1" s="1"/>
  <c r="M85" i="1"/>
  <c r="N85" i="1" s="1"/>
  <c r="O85" i="1" s="1"/>
  <c r="P85" i="1" s="1"/>
  <c r="K89" i="1"/>
  <c r="K13" i="1"/>
  <c r="M14" i="1" s="1"/>
  <c r="N14" i="1" s="1"/>
  <c r="O14" i="1" s="1"/>
  <c r="P14" i="1" s="1"/>
  <c r="K29" i="1"/>
  <c r="M30" i="1" s="1"/>
  <c r="N30" i="1" s="1"/>
  <c r="O30" i="1" s="1"/>
  <c r="P30" i="1" s="1"/>
  <c r="K45" i="1"/>
  <c r="M46" i="1" s="1"/>
  <c r="N46" i="1" s="1"/>
  <c r="O46" i="1" s="1"/>
  <c r="P46" i="1" s="1"/>
  <c r="K53" i="1"/>
  <c r="M54" i="1" s="1"/>
  <c r="N54" i="1" s="1"/>
  <c r="O54" i="1" s="1"/>
  <c r="P54" i="1" s="1"/>
  <c r="K61" i="1"/>
  <c r="M62" i="1" s="1"/>
  <c r="N62" i="1" s="1"/>
  <c r="O62" i="1" s="1"/>
  <c r="P62" i="1" s="1"/>
  <c r="K77" i="1"/>
  <c r="M78" i="1" s="1"/>
  <c r="N78" i="1" s="1"/>
  <c r="O78" i="1" s="1"/>
  <c r="P78" i="1" s="1"/>
  <c r="M18" i="1"/>
  <c r="N18" i="1" s="1"/>
  <c r="O18" i="1" s="1"/>
  <c r="P18" i="1" s="1"/>
  <c r="M34" i="1"/>
  <c r="N34" i="1" s="1"/>
  <c r="O34" i="1" s="1"/>
  <c r="P34" i="1" s="1"/>
  <c r="M50" i="1"/>
  <c r="N50" i="1" s="1"/>
  <c r="O50" i="1" s="1"/>
  <c r="P50" i="1" s="1"/>
  <c r="M66" i="1"/>
  <c r="N66" i="1" s="1"/>
  <c r="O66" i="1" s="1"/>
  <c r="P66" i="1" s="1"/>
  <c r="K72" i="1"/>
  <c r="M73" i="1" s="1"/>
  <c r="N73" i="1" s="1"/>
  <c r="O73" i="1" s="1"/>
  <c r="P73" i="1" s="1"/>
  <c r="K80" i="1"/>
  <c r="M81" i="1" s="1"/>
  <c r="N81" i="1" s="1"/>
  <c r="O81" i="1" s="1"/>
  <c r="P81" i="1" s="1"/>
  <c r="M84" i="1"/>
  <c r="N84" i="1" s="1"/>
  <c r="O84" i="1" s="1"/>
  <c r="P84" i="1" s="1"/>
  <c r="M7" i="1"/>
  <c r="N7" i="1" s="1"/>
  <c r="M11" i="1"/>
  <c r="N11" i="1" s="1"/>
  <c r="O11" i="1" s="1"/>
  <c r="P11" i="1" s="1"/>
  <c r="M15" i="1"/>
  <c r="N15" i="1" s="1"/>
  <c r="O15" i="1" s="1"/>
  <c r="P15" i="1" s="1"/>
  <c r="M23" i="1"/>
  <c r="N23" i="1" s="1"/>
  <c r="O23" i="1" s="1"/>
  <c r="P23" i="1" s="1"/>
  <c r="M27" i="1"/>
  <c r="N27" i="1" s="1"/>
  <c r="O27" i="1" s="1"/>
  <c r="P27" i="1" s="1"/>
  <c r="M31" i="1"/>
  <c r="N31" i="1" s="1"/>
  <c r="O31" i="1" s="1"/>
  <c r="P31" i="1" s="1"/>
  <c r="M39" i="1"/>
  <c r="N39" i="1" s="1"/>
  <c r="O39" i="1" s="1"/>
  <c r="P39" i="1" s="1"/>
  <c r="M43" i="1"/>
  <c r="N43" i="1" s="1"/>
  <c r="O43" i="1" s="1"/>
  <c r="P43" i="1" s="1"/>
  <c r="M47" i="1"/>
  <c r="N47" i="1" s="1"/>
  <c r="O47" i="1" s="1"/>
  <c r="P47" i="1" s="1"/>
  <c r="M55" i="1"/>
  <c r="N55" i="1" s="1"/>
  <c r="O55" i="1" s="1"/>
  <c r="P55" i="1" s="1"/>
  <c r="M59" i="1"/>
  <c r="N59" i="1" s="1"/>
  <c r="O59" i="1" s="1"/>
  <c r="P59" i="1" s="1"/>
  <c r="M63" i="1"/>
  <c r="N63" i="1" s="1"/>
  <c r="O63" i="1" s="1"/>
  <c r="P63" i="1" s="1"/>
  <c r="M71" i="1"/>
  <c r="N71" i="1" s="1"/>
  <c r="O71" i="1" s="1"/>
  <c r="P71" i="1" s="1"/>
  <c r="M75" i="1"/>
  <c r="N75" i="1" s="1"/>
  <c r="O75" i="1" s="1"/>
  <c r="P75" i="1" s="1"/>
  <c r="M79" i="1"/>
  <c r="N79" i="1" s="1"/>
  <c r="O79" i="1" s="1"/>
  <c r="P79" i="1" s="1"/>
  <c r="M83" i="1"/>
  <c r="N83" i="1" s="1"/>
  <c r="O83" i="1" s="1"/>
  <c r="P83" i="1" s="1"/>
  <c r="M87" i="1"/>
  <c r="N87" i="1" s="1"/>
  <c r="O87" i="1" s="1"/>
  <c r="P87" i="1" s="1"/>
  <c r="K7" i="1"/>
  <c r="M8" i="1" s="1"/>
  <c r="N8" i="1" s="1"/>
  <c r="O8" i="1" s="1"/>
  <c r="P8" i="1" s="1"/>
  <c r="K11" i="1"/>
  <c r="M12" i="1" s="1"/>
  <c r="N12" i="1" s="1"/>
  <c r="O12" i="1" s="1"/>
  <c r="P12" i="1" s="1"/>
  <c r="K15" i="1"/>
  <c r="M16" i="1" s="1"/>
  <c r="N16" i="1" s="1"/>
  <c r="O16" i="1" s="1"/>
  <c r="P16" i="1" s="1"/>
  <c r="K19" i="1"/>
  <c r="M20" i="1" s="1"/>
  <c r="N20" i="1" s="1"/>
  <c r="O20" i="1" s="1"/>
  <c r="P20" i="1" s="1"/>
  <c r="K23" i="1"/>
  <c r="M24" i="1" s="1"/>
  <c r="N24" i="1" s="1"/>
  <c r="O24" i="1" s="1"/>
  <c r="P24" i="1" s="1"/>
  <c r="K27" i="1"/>
  <c r="M28" i="1" s="1"/>
  <c r="N28" i="1" s="1"/>
  <c r="O28" i="1" s="1"/>
  <c r="P28" i="1" s="1"/>
  <c r="K31" i="1"/>
  <c r="M32" i="1" s="1"/>
  <c r="N32" i="1" s="1"/>
  <c r="O32" i="1" s="1"/>
  <c r="P32" i="1" s="1"/>
  <c r="K35" i="1"/>
  <c r="M36" i="1" s="1"/>
  <c r="N36" i="1" s="1"/>
  <c r="O36" i="1" s="1"/>
  <c r="P36" i="1" s="1"/>
  <c r="K39" i="1"/>
  <c r="M40" i="1" s="1"/>
  <c r="N40" i="1" s="1"/>
  <c r="O40" i="1" s="1"/>
  <c r="P40" i="1" s="1"/>
  <c r="K43" i="1"/>
  <c r="M44" i="1" s="1"/>
  <c r="N44" i="1" s="1"/>
  <c r="O44" i="1" s="1"/>
  <c r="P44" i="1" s="1"/>
  <c r="K47" i="1"/>
  <c r="M48" i="1" s="1"/>
  <c r="N48" i="1" s="1"/>
  <c r="O48" i="1" s="1"/>
  <c r="P48" i="1" s="1"/>
  <c r="K51" i="1"/>
  <c r="M52" i="1" s="1"/>
  <c r="N52" i="1" s="1"/>
  <c r="O52" i="1" s="1"/>
  <c r="P52" i="1" s="1"/>
  <c r="K55" i="1"/>
  <c r="M56" i="1" s="1"/>
  <c r="N56" i="1" s="1"/>
  <c r="O56" i="1" s="1"/>
  <c r="P56" i="1" s="1"/>
  <c r="K59" i="1"/>
  <c r="M60" i="1" s="1"/>
  <c r="N60" i="1" s="1"/>
  <c r="O60" i="1" s="1"/>
  <c r="P60" i="1" s="1"/>
  <c r="K63" i="1"/>
  <c r="M64" i="1" s="1"/>
  <c r="N64" i="1" s="1"/>
  <c r="O64" i="1" s="1"/>
  <c r="P64" i="1" s="1"/>
  <c r="K67" i="1"/>
  <c r="M68" i="1" s="1"/>
  <c r="N68" i="1" s="1"/>
  <c r="O68" i="1" s="1"/>
  <c r="P68" i="1" s="1"/>
  <c r="K71" i="1"/>
  <c r="M72" i="1" s="1"/>
  <c r="N72" i="1" s="1"/>
  <c r="O72" i="1" s="1"/>
  <c r="P72" i="1" s="1"/>
  <c r="K75" i="1"/>
  <c r="M76" i="1" s="1"/>
  <c r="N76" i="1" s="1"/>
  <c r="O76" i="1" s="1"/>
  <c r="P76" i="1" s="1"/>
  <c r="K79" i="1"/>
  <c r="M80" i="1" s="1"/>
  <c r="N80" i="1" s="1"/>
  <c r="O80" i="1" s="1"/>
  <c r="P80" i="1" s="1"/>
  <c r="M74" i="1"/>
  <c r="N74" i="1" s="1"/>
  <c r="O74" i="1" s="1"/>
  <c r="P74" i="1" s="1"/>
  <c r="K18" i="1"/>
  <c r="M19" i="1" s="1"/>
  <c r="N19" i="1" s="1"/>
  <c r="O19" i="1" s="1"/>
  <c r="P19" i="1" s="1"/>
  <c r="K34" i="1"/>
  <c r="M35" i="1" s="1"/>
  <c r="N35" i="1" s="1"/>
  <c r="O35" i="1" s="1"/>
  <c r="P35" i="1" s="1"/>
  <c r="K50" i="1"/>
  <c r="M51" i="1" s="1"/>
  <c r="N51" i="1" s="1"/>
  <c r="O51" i="1" s="1"/>
  <c r="P51" i="1" s="1"/>
  <c r="K66" i="1"/>
  <c r="M67" i="1" s="1"/>
  <c r="N67" i="1" s="1"/>
  <c r="O67" i="1" s="1"/>
  <c r="P67" i="1" s="1"/>
  <c r="G10" i="1"/>
  <c r="H10" i="1" s="1"/>
  <c r="G14" i="1"/>
  <c r="H14" i="1" s="1"/>
  <c r="G18" i="1"/>
  <c r="H18" i="1" s="1"/>
  <c r="G22" i="1"/>
  <c r="H22" i="1" s="1"/>
  <c r="G42" i="1"/>
  <c r="H42" i="1" s="1"/>
  <c r="G46" i="1"/>
  <c r="H46" i="1" s="1"/>
  <c r="G50" i="1"/>
  <c r="H50" i="1" s="1"/>
  <c r="G54" i="1"/>
  <c r="H54" i="1" s="1"/>
  <c r="G74" i="1"/>
  <c r="H74" i="1" s="1"/>
  <c r="G78" i="1"/>
  <c r="H78" i="1" s="1"/>
  <c r="G82" i="1"/>
  <c r="H82" i="1" s="1"/>
  <c r="G12" i="1"/>
  <c r="H12" i="1" s="1"/>
  <c r="G20" i="1"/>
  <c r="H20" i="1" s="1"/>
  <c r="G28" i="1"/>
  <c r="H28" i="1" s="1"/>
  <c r="G36" i="1"/>
  <c r="H36" i="1" s="1"/>
  <c r="G44" i="1"/>
  <c r="H44" i="1" s="1"/>
  <c r="G52" i="1"/>
  <c r="H52" i="1" s="1"/>
  <c r="G56" i="1"/>
  <c r="H56" i="1" s="1"/>
  <c r="G60" i="1"/>
  <c r="H60" i="1" s="1"/>
  <c r="G68" i="1"/>
  <c r="H68" i="1" s="1"/>
  <c r="G76" i="1"/>
  <c r="H76" i="1" s="1"/>
  <c r="G84" i="1"/>
  <c r="H84" i="1" s="1"/>
  <c r="G26" i="1"/>
  <c r="H26" i="1" s="1"/>
  <c r="G30" i="1"/>
  <c r="H30" i="1" s="1"/>
  <c r="G34" i="1"/>
  <c r="H34" i="1" s="1"/>
  <c r="G38" i="1"/>
  <c r="H38" i="1" s="1"/>
  <c r="G62" i="1"/>
  <c r="H62" i="1" s="1"/>
  <c r="G66" i="1"/>
  <c r="H66" i="1" s="1"/>
  <c r="G70" i="1"/>
  <c r="H70" i="1" s="1"/>
  <c r="G86" i="1"/>
  <c r="H86" i="1" s="1"/>
  <c r="G7" i="1"/>
  <c r="H7" i="1" s="1"/>
  <c r="G11" i="1"/>
  <c r="H11" i="1" s="1"/>
  <c r="G15" i="1"/>
  <c r="H15" i="1" s="1"/>
  <c r="G19" i="1"/>
  <c r="H19" i="1" s="1"/>
  <c r="G23" i="1"/>
  <c r="H23" i="1" s="1"/>
  <c r="G27" i="1"/>
  <c r="H27" i="1" s="1"/>
  <c r="G31" i="1"/>
  <c r="H31" i="1" s="1"/>
  <c r="G35" i="1"/>
  <c r="H35" i="1" s="1"/>
  <c r="G39" i="1"/>
  <c r="H39" i="1" s="1"/>
  <c r="G43" i="1"/>
  <c r="H43" i="1" s="1"/>
  <c r="G47" i="1"/>
  <c r="H47" i="1" s="1"/>
  <c r="G51" i="1"/>
  <c r="H51" i="1" s="1"/>
  <c r="G55" i="1"/>
  <c r="H55" i="1" s="1"/>
  <c r="G59" i="1"/>
  <c r="H59" i="1" s="1"/>
  <c r="G63" i="1"/>
  <c r="H63" i="1" s="1"/>
  <c r="G67" i="1"/>
  <c r="H67" i="1" s="1"/>
  <c r="G71" i="1"/>
  <c r="H71" i="1" s="1"/>
  <c r="G75" i="1"/>
  <c r="H75" i="1" s="1"/>
  <c r="G79" i="1"/>
  <c r="H79" i="1" s="1"/>
  <c r="G83" i="1"/>
  <c r="H83" i="1" s="1"/>
  <c r="G87" i="1"/>
  <c r="H87" i="1" s="1"/>
  <c r="G8" i="1"/>
  <c r="H8" i="1" s="1"/>
  <c r="G40" i="1"/>
  <c r="H40" i="1" s="1"/>
  <c r="G72" i="1"/>
  <c r="H72" i="1" s="1"/>
  <c r="G88" i="1"/>
  <c r="H88" i="1" s="1"/>
  <c r="G13" i="1"/>
  <c r="H13" i="1" s="1"/>
  <c r="G21" i="1"/>
  <c r="H21" i="1" s="1"/>
  <c r="G29" i="1"/>
  <c r="H29" i="1" s="1"/>
  <c r="G33" i="1"/>
  <c r="H33" i="1" s="1"/>
  <c r="G45" i="1"/>
  <c r="H45" i="1" s="1"/>
  <c r="G49" i="1"/>
  <c r="H49" i="1" s="1"/>
  <c r="G61" i="1"/>
  <c r="H61" i="1" s="1"/>
  <c r="G65" i="1"/>
  <c r="H65" i="1" s="1"/>
  <c r="G77" i="1"/>
  <c r="H77" i="1" s="1"/>
  <c r="G81" i="1"/>
  <c r="H81" i="1" s="1"/>
  <c r="G6" i="1"/>
  <c r="H6" i="1" s="1"/>
  <c r="O90" i="1" l="1"/>
  <c r="G32" i="1"/>
  <c r="H32" i="1" s="1"/>
  <c r="G64" i="1"/>
  <c r="H64" i="1" s="1"/>
  <c r="G16" i="1"/>
  <c r="H16" i="1" s="1"/>
  <c r="G80" i="1"/>
  <c r="H80" i="1" s="1"/>
  <c r="G24" i="1"/>
  <c r="H24" i="1" s="1"/>
  <c r="G48" i="1"/>
  <c r="H48" i="1" s="1"/>
  <c r="G90" i="1" l="1"/>
</calcChain>
</file>

<file path=xl/sharedStrings.xml><?xml version="1.0" encoding="utf-8"?>
<sst xmlns="http://schemas.openxmlformats.org/spreadsheetml/2006/main" count="23" uniqueCount="22">
  <si>
    <t>Year</t>
  </si>
  <si>
    <t>Month</t>
  </si>
  <si>
    <t>Predict1</t>
  </si>
  <si>
    <t>Residual</t>
  </si>
  <si>
    <t>AR (1)</t>
  </si>
  <si>
    <t>AR Correction</t>
  </si>
  <si>
    <t>Adjusted Predicted</t>
  </si>
  <si>
    <t>Adj Error</t>
  </si>
  <si>
    <t>Error</t>
  </si>
  <si>
    <t>Resid1</t>
  </si>
  <si>
    <t>ResCusts</t>
  </si>
  <si>
    <t>Predicted</t>
  </si>
  <si>
    <t>MAPE</t>
  </si>
  <si>
    <t>Calculation of Predicted Residential Customers with and without AR1 Correction</t>
  </si>
  <si>
    <t>GSCusts</t>
  </si>
  <si>
    <t>Coef with AR(1)</t>
  </si>
  <si>
    <t>Coef without AR (1)</t>
  </si>
  <si>
    <t>Const</t>
  </si>
  <si>
    <t>Res Cust</t>
  </si>
  <si>
    <t>Small Commercial Customer Model without AR(1) Correction</t>
  </si>
  <si>
    <t>Small Commercial Customer Model with AR(1) Correction</t>
  </si>
  <si>
    <t>Data Request:  III-VEEC 21,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</si>
</sst>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3" fontId="0" fillId="0" borderId="0" xfId="0" applyNumberFormat="1"/>
    <xf numFmtId="4" fontId="0" fillId="0" borderId="0" xfId="0" applyNumberFormat="1"/>
    <xf numFmtId="164" fontId="0" fillId="0" borderId="0" xfId="1" applyFont="1"/>
    <xf numFmtId="165" fontId="0" fillId="0" borderId="0" xfId="1" applyNumberFormat="1" applyFont="1"/>
    <xf numFmtId="164" fontId="0" fillId="0" borderId="0" xfId="0" applyNumberFormat="1"/>
    <xf numFmtId="166" fontId="0" fillId="0" borderId="0" xfId="2" applyNumberFormat="1" applyFont="1"/>
    <xf numFmtId="0" fontId="2" fillId="0" borderId="0" xfId="0" applyFont="1"/>
    <xf numFmtId="10" fontId="2" fillId="0" borderId="0" xfId="0" applyNumberFormat="1" applyFont="1"/>
    <xf numFmtId="0" fontId="0" fillId="0" borderId="0" xfId="0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1"/>
  <sheetViews>
    <sheetView tabSelected="1" zoomScale="80" zoomScaleNormal="80" workbookViewId="0">
      <selection activeCell="L7" sqref="L7"/>
    </sheetView>
  </sheetViews>
  <sheetFormatPr defaultRowHeight="15" x14ac:dyDescent="0.25"/>
  <cols>
    <col min="4" max="4" width="10.85546875" bestFit="1" customWidth="1"/>
    <col min="5" max="5" width="12.28515625" bestFit="1" customWidth="1"/>
    <col min="6" max="6" width="14.28515625" bestFit="1" customWidth="1"/>
    <col min="7" max="7" width="10.28515625" bestFit="1" customWidth="1"/>
    <col min="8" max="8" width="5.5703125" hidden="1" customWidth="1"/>
    <col min="9" max="9" width="5.5703125" customWidth="1"/>
    <col min="10" max="11" width="13.7109375" customWidth="1"/>
    <col min="12" max="12" width="14.28515625" bestFit="1" customWidth="1"/>
    <col min="13" max="13" width="19.85546875" bestFit="1" customWidth="1"/>
    <col min="14" max="15" width="11.28515625" customWidth="1"/>
    <col min="16" max="16" width="0" hidden="1" customWidth="1"/>
    <col min="17" max="17" width="5" customWidth="1"/>
    <col min="18" max="18" width="23.5703125" bestFit="1" customWidth="1"/>
    <col min="19" max="19" width="17" bestFit="1" customWidth="1"/>
    <col min="20" max="20" width="14.5703125" customWidth="1"/>
  </cols>
  <sheetData>
    <row r="1" spans="1:20" ht="14.45" x14ac:dyDescent="0.3">
      <c r="A1" s="7" t="s">
        <v>21</v>
      </c>
    </row>
    <row r="2" spans="1:20" ht="14.45" x14ac:dyDescent="0.3">
      <c r="A2" s="7" t="s">
        <v>13</v>
      </c>
    </row>
    <row r="4" spans="1:20" ht="14.45" x14ac:dyDescent="0.3">
      <c r="A4" s="7" t="s">
        <v>19</v>
      </c>
      <c r="J4" s="7" t="s">
        <v>20</v>
      </c>
    </row>
    <row r="5" spans="1:20" ht="14.45" x14ac:dyDescent="0.3">
      <c r="A5" s="9" t="s">
        <v>0</v>
      </c>
      <c r="B5" s="9" t="s">
        <v>1</v>
      </c>
      <c r="C5" s="9" t="s">
        <v>14</v>
      </c>
      <c r="D5" s="9" t="s">
        <v>10</v>
      </c>
      <c r="E5" s="9" t="s">
        <v>11</v>
      </c>
      <c r="F5" s="9" t="s">
        <v>3</v>
      </c>
      <c r="G5" s="9" t="s">
        <v>8</v>
      </c>
      <c r="J5" s="9" t="s">
        <v>2</v>
      </c>
      <c r="K5" s="9" t="s">
        <v>9</v>
      </c>
      <c r="L5" s="9" t="s">
        <v>5</v>
      </c>
      <c r="M5" s="9" t="s">
        <v>6</v>
      </c>
      <c r="N5" s="9" t="s">
        <v>7</v>
      </c>
      <c r="O5" s="9" t="s">
        <v>8</v>
      </c>
      <c r="S5" t="s">
        <v>16</v>
      </c>
      <c r="T5" t="s">
        <v>15</v>
      </c>
    </row>
    <row r="6" spans="1:20" ht="14.45" x14ac:dyDescent="0.3">
      <c r="A6">
        <v>2008</v>
      </c>
      <c r="B6">
        <v>1</v>
      </c>
      <c r="C6" s="1">
        <v>28292</v>
      </c>
      <c r="D6" s="2">
        <v>270204</v>
      </c>
      <c r="E6" s="4">
        <f>$S$6+$S$7*D6</f>
        <v>28493.839</v>
      </c>
      <c r="F6" s="5">
        <f>C6-E6</f>
        <v>-201.83899999999994</v>
      </c>
      <c r="G6" s="6">
        <f>F6/C6</f>
        <v>-7.1341368584758921E-3</v>
      </c>
      <c r="H6" s="6">
        <f>ABS(G6)</f>
        <v>7.1341368584758921E-3</v>
      </c>
      <c r="I6" s="6"/>
      <c r="J6" s="3">
        <f>$T$6+$T$7*D6</f>
        <v>28993.961000000003</v>
      </c>
      <c r="K6" s="3">
        <f>C6-J6</f>
        <v>-701.96100000000297</v>
      </c>
      <c r="N6" s="2"/>
      <c r="O6" s="2"/>
      <c r="R6" t="s">
        <v>17</v>
      </c>
      <c r="S6">
        <v>10930.579</v>
      </c>
      <c r="T6">
        <v>13592.333000000001</v>
      </c>
    </row>
    <row r="7" spans="1:20" ht="14.45" x14ac:dyDescent="0.3">
      <c r="A7">
        <v>2008</v>
      </c>
      <c r="B7">
        <v>2</v>
      </c>
      <c r="C7" s="1">
        <v>28338</v>
      </c>
      <c r="D7" s="2">
        <v>270559</v>
      </c>
      <c r="E7" s="4">
        <f t="shared" ref="E7:E70" si="0">$S$6+$S$7*D7</f>
        <v>28516.913999999997</v>
      </c>
      <c r="F7" s="5">
        <f t="shared" ref="F7:F70" si="1">C7-E7</f>
        <v>-178.91399999999703</v>
      </c>
      <c r="G7" s="6">
        <f>F7/C7</f>
        <v>-6.3135718822781087E-3</v>
      </c>
      <c r="H7" s="6">
        <f t="shared" ref="H7:H70" si="2">ABS(G7)</f>
        <v>6.3135718822781087E-3</v>
      </c>
      <c r="I7" s="6"/>
      <c r="J7" s="3">
        <f t="shared" ref="J7:J70" si="3">$T$6+$T$7*D7</f>
        <v>29014.196000000004</v>
      </c>
      <c r="K7" s="3">
        <f t="shared" ref="K7:K70" si="4">C7-J7</f>
        <v>-676.19600000000355</v>
      </c>
      <c r="L7" s="5">
        <f>K6*$T$8</f>
        <v>-652.12176900000281</v>
      </c>
      <c r="M7" s="5">
        <f>J7+L7</f>
        <v>28362.074231000002</v>
      </c>
      <c r="N7" s="2">
        <f>C7-M7</f>
        <v>-24.074231000002328</v>
      </c>
      <c r="O7" s="2"/>
      <c r="R7" t="s">
        <v>18</v>
      </c>
      <c r="S7">
        <v>6.5000000000000002E-2</v>
      </c>
      <c r="T7">
        <v>5.7000000000000002E-2</v>
      </c>
    </row>
    <row r="8" spans="1:20" ht="14.45" x14ac:dyDescent="0.3">
      <c r="A8">
        <v>2008</v>
      </c>
      <c r="B8">
        <v>3</v>
      </c>
      <c r="C8" s="1">
        <v>28411</v>
      </c>
      <c r="D8" s="2">
        <v>270856</v>
      </c>
      <c r="E8" s="4">
        <f t="shared" si="0"/>
        <v>28536.218999999997</v>
      </c>
      <c r="F8" s="5">
        <f t="shared" si="1"/>
        <v>-125.21899999999732</v>
      </c>
      <c r="G8" s="6">
        <f t="shared" ref="G8:G71" si="5">F8/C8</f>
        <v>-4.4074126218717159E-3</v>
      </c>
      <c r="H8" s="6">
        <f t="shared" si="2"/>
        <v>4.4074126218717159E-3</v>
      </c>
      <c r="I8" s="6"/>
      <c r="J8" s="3">
        <f t="shared" si="3"/>
        <v>29031.125</v>
      </c>
      <c r="K8" s="3">
        <f t="shared" si="4"/>
        <v>-620.125</v>
      </c>
      <c r="L8" s="5">
        <f t="shared" ref="L8:L71" si="6">K7*$T$8</f>
        <v>-628.18608400000335</v>
      </c>
      <c r="M8" s="5">
        <f t="shared" ref="M8:M71" si="7">J8+L8</f>
        <v>28402.938915999996</v>
      </c>
      <c r="N8" s="2">
        <f t="shared" ref="N8:N71" si="8">C8-M8</f>
        <v>8.0610840000044846</v>
      </c>
      <c r="O8" s="6">
        <f>N8/C8</f>
        <v>2.8373109007090506E-4</v>
      </c>
      <c r="P8">
        <f>ABS(O8)</f>
        <v>2.8373109007090506E-4</v>
      </c>
      <c r="R8" t="s">
        <v>4</v>
      </c>
      <c r="T8">
        <v>0.92900000000000005</v>
      </c>
    </row>
    <row r="9" spans="1:20" ht="14.45" x14ac:dyDescent="0.3">
      <c r="A9">
        <v>2008</v>
      </c>
      <c r="B9">
        <v>4</v>
      </c>
      <c r="C9" s="1">
        <v>28513</v>
      </c>
      <c r="D9" s="2">
        <v>271644</v>
      </c>
      <c r="E9" s="4">
        <f t="shared" si="0"/>
        <v>28587.438999999998</v>
      </c>
      <c r="F9" s="5">
        <f t="shared" si="1"/>
        <v>-74.438999999998487</v>
      </c>
      <c r="G9" s="6">
        <f t="shared" si="5"/>
        <v>-2.6107038894538801E-3</v>
      </c>
      <c r="H9" s="6">
        <f t="shared" si="2"/>
        <v>2.6107038894538801E-3</v>
      </c>
      <c r="I9" s="6"/>
      <c r="J9" s="3">
        <f t="shared" si="3"/>
        <v>29076.041000000001</v>
      </c>
      <c r="K9" s="3">
        <f t="shared" si="4"/>
        <v>-563.04100000000108</v>
      </c>
      <c r="L9" s="5">
        <f t="shared" si="6"/>
        <v>-576.09612500000003</v>
      </c>
      <c r="M9" s="5">
        <f t="shared" si="7"/>
        <v>28499.944875000001</v>
      </c>
      <c r="N9" s="2">
        <f t="shared" si="8"/>
        <v>13.055124999998952</v>
      </c>
      <c r="O9" s="6">
        <f t="shared" ref="O9:O72" si="9">N9/C9</f>
        <v>4.5786571037768572E-4</v>
      </c>
      <c r="P9">
        <f t="shared" ref="P9:P72" si="10">ABS(O9)</f>
        <v>4.5786571037768572E-4</v>
      </c>
    </row>
    <row r="10" spans="1:20" ht="14.45" x14ac:dyDescent="0.3">
      <c r="A10">
        <v>2008</v>
      </c>
      <c r="B10">
        <v>5</v>
      </c>
      <c r="C10" s="1">
        <v>28558</v>
      </c>
      <c r="D10" s="2">
        <v>272077</v>
      </c>
      <c r="E10" s="4">
        <f t="shared" si="0"/>
        <v>28615.584000000003</v>
      </c>
      <c r="F10" s="5">
        <f t="shared" si="1"/>
        <v>-57.584000000002561</v>
      </c>
      <c r="G10" s="6">
        <f t="shared" si="5"/>
        <v>-2.0163877022201333E-3</v>
      </c>
      <c r="H10" s="6">
        <f t="shared" si="2"/>
        <v>2.0163877022201333E-3</v>
      </c>
      <c r="I10" s="6"/>
      <c r="J10" s="3">
        <f t="shared" si="3"/>
        <v>29100.722000000002</v>
      </c>
      <c r="K10" s="3">
        <f t="shared" si="4"/>
        <v>-542.72200000000157</v>
      </c>
      <c r="L10" s="5">
        <f t="shared" si="6"/>
        <v>-523.06508900000108</v>
      </c>
      <c r="M10" s="5">
        <f t="shared" si="7"/>
        <v>28577.656911000002</v>
      </c>
      <c r="N10" s="2">
        <f t="shared" si="8"/>
        <v>-19.656911000001855</v>
      </c>
      <c r="O10" s="6">
        <f t="shared" si="9"/>
        <v>-6.883153932348853E-4</v>
      </c>
      <c r="P10">
        <f t="shared" si="10"/>
        <v>6.883153932348853E-4</v>
      </c>
    </row>
    <row r="11" spans="1:20" ht="14.45" x14ac:dyDescent="0.3">
      <c r="A11">
        <v>2008</v>
      </c>
      <c r="B11">
        <v>6</v>
      </c>
      <c r="C11" s="1">
        <v>28544</v>
      </c>
      <c r="D11" s="2">
        <v>272937</v>
      </c>
      <c r="E11" s="4">
        <f t="shared" si="0"/>
        <v>28671.483999999997</v>
      </c>
      <c r="F11" s="5">
        <f t="shared" si="1"/>
        <v>-127.48399999999674</v>
      </c>
      <c r="G11" s="6">
        <f t="shared" si="5"/>
        <v>-4.4662275784752223E-3</v>
      </c>
      <c r="H11" s="6">
        <f t="shared" si="2"/>
        <v>4.4662275784752223E-3</v>
      </c>
      <c r="I11" s="6"/>
      <c r="J11" s="3">
        <f t="shared" si="3"/>
        <v>29149.741999999998</v>
      </c>
      <c r="K11" s="3">
        <f t="shared" si="4"/>
        <v>-605.74199999999837</v>
      </c>
      <c r="L11" s="5">
        <f t="shared" si="6"/>
        <v>-504.18873800000148</v>
      </c>
      <c r="M11" s="5">
        <f t="shared" si="7"/>
        <v>28645.553261999998</v>
      </c>
      <c r="N11" s="2">
        <f t="shared" si="8"/>
        <v>-101.55326199999763</v>
      </c>
      <c r="O11" s="6">
        <f t="shared" si="9"/>
        <v>-3.5577796384528319E-3</v>
      </c>
      <c r="P11">
        <f t="shared" si="10"/>
        <v>3.5577796384528319E-3</v>
      </c>
    </row>
    <row r="12" spans="1:20" x14ac:dyDescent="0.25">
      <c r="A12">
        <v>2008</v>
      </c>
      <c r="B12">
        <v>7</v>
      </c>
      <c r="C12" s="1">
        <v>28640</v>
      </c>
      <c r="D12" s="2">
        <v>273537</v>
      </c>
      <c r="E12" s="4">
        <f t="shared" si="0"/>
        <v>28710.483999999997</v>
      </c>
      <c r="F12" s="5">
        <f t="shared" si="1"/>
        <v>-70.48399999999674</v>
      </c>
      <c r="G12" s="6">
        <f t="shared" si="5"/>
        <v>-2.4610335195529589E-3</v>
      </c>
      <c r="H12" s="6">
        <f t="shared" si="2"/>
        <v>2.4610335195529589E-3</v>
      </c>
      <c r="I12" s="6"/>
      <c r="J12" s="3">
        <f t="shared" si="3"/>
        <v>29183.942000000003</v>
      </c>
      <c r="K12" s="3">
        <f t="shared" si="4"/>
        <v>-543.94200000000274</v>
      </c>
      <c r="L12" s="5">
        <f t="shared" si="6"/>
        <v>-562.73431799999855</v>
      </c>
      <c r="M12" s="5">
        <f t="shared" si="7"/>
        <v>28621.207682000004</v>
      </c>
      <c r="N12" s="2">
        <f t="shared" si="8"/>
        <v>18.792317999996158</v>
      </c>
      <c r="O12" s="6">
        <f t="shared" si="9"/>
        <v>6.5615635474846918E-4</v>
      </c>
      <c r="P12">
        <f t="shared" si="10"/>
        <v>6.5615635474846918E-4</v>
      </c>
    </row>
    <row r="13" spans="1:20" x14ac:dyDescent="0.25">
      <c r="A13">
        <v>2008</v>
      </c>
      <c r="B13">
        <v>8</v>
      </c>
      <c r="C13" s="1">
        <v>28667</v>
      </c>
      <c r="D13" s="2">
        <v>274231</v>
      </c>
      <c r="E13" s="4">
        <f t="shared" si="0"/>
        <v>28755.593999999997</v>
      </c>
      <c r="F13" s="5">
        <f t="shared" si="1"/>
        <v>-88.593999999997322</v>
      </c>
      <c r="G13" s="6">
        <f t="shared" si="5"/>
        <v>-3.090452436599481E-3</v>
      </c>
      <c r="H13" s="6">
        <f t="shared" si="2"/>
        <v>3.090452436599481E-3</v>
      </c>
      <c r="I13" s="6"/>
      <c r="J13" s="3">
        <f t="shared" si="3"/>
        <v>29223.5</v>
      </c>
      <c r="K13" s="3">
        <f t="shared" si="4"/>
        <v>-556.5</v>
      </c>
      <c r="L13" s="5">
        <f t="shared" si="6"/>
        <v>-505.32211800000255</v>
      </c>
      <c r="M13" s="5">
        <f t="shared" si="7"/>
        <v>28718.177881999996</v>
      </c>
      <c r="N13" s="2">
        <f t="shared" si="8"/>
        <v>-51.177881999996316</v>
      </c>
      <c r="O13" s="6">
        <f t="shared" si="9"/>
        <v>-1.7852541947185375E-3</v>
      </c>
      <c r="P13">
        <f t="shared" si="10"/>
        <v>1.7852541947185375E-3</v>
      </c>
    </row>
    <row r="14" spans="1:20" x14ac:dyDescent="0.25">
      <c r="A14">
        <v>2008</v>
      </c>
      <c r="B14">
        <v>9</v>
      </c>
      <c r="C14" s="1">
        <v>28751</v>
      </c>
      <c r="D14" s="2">
        <v>275091</v>
      </c>
      <c r="E14" s="4">
        <f t="shared" si="0"/>
        <v>28811.493999999999</v>
      </c>
      <c r="F14" s="5">
        <f t="shared" si="1"/>
        <v>-60.493999999998778</v>
      </c>
      <c r="G14" s="6">
        <f t="shared" si="5"/>
        <v>-2.1040659455322866E-3</v>
      </c>
      <c r="H14" s="6">
        <f t="shared" si="2"/>
        <v>2.1040659455322866E-3</v>
      </c>
      <c r="I14" s="6"/>
      <c r="J14" s="3">
        <f t="shared" si="3"/>
        <v>29272.52</v>
      </c>
      <c r="K14" s="3">
        <f t="shared" si="4"/>
        <v>-521.52000000000044</v>
      </c>
      <c r="L14" s="5">
        <f t="shared" si="6"/>
        <v>-516.98850000000004</v>
      </c>
      <c r="M14" s="5">
        <f t="shared" si="7"/>
        <v>28755.531500000001</v>
      </c>
      <c r="N14" s="2">
        <f t="shared" si="8"/>
        <v>-4.5315000000009604</v>
      </c>
      <c r="O14" s="6">
        <f t="shared" si="9"/>
        <v>-1.5761190915101946E-4</v>
      </c>
      <c r="P14">
        <f t="shared" si="10"/>
        <v>1.5761190915101946E-4</v>
      </c>
    </row>
    <row r="15" spans="1:20" x14ac:dyDescent="0.25">
      <c r="A15">
        <v>2008</v>
      </c>
      <c r="B15">
        <v>10</v>
      </c>
      <c r="C15" s="1">
        <v>28771</v>
      </c>
      <c r="D15" s="2">
        <v>276307</v>
      </c>
      <c r="E15" s="4">
        <f t="shared" si="0"/>
        <v>28890.534</v>
      </c>
      <c r="F15" s="5">
        <f t="shared" si="1"/>
        <v>-119.53399999999965</v>
      </c>
      <c r="G15" s="6">
        <f t="shared" si="5"/>
        <v>-4.154669632616164E-3</v>
      </c>
      <c r="H15" s="6">
        <f t="shared" si="2"/>
        <v>4.154669632616164E-3</v>
      </c>
      <c r="I15" s="6"/>
      <c r="J15" s="3">
        <f t="shared" si="3"/>
        <v>29341.832000000002</v>
      </c>
      <c r="K15" s="3">
        <f t="shared" si="4"/>
        <v>-570.83200000000215</v>
      </c>
      <c r="L15" s="5">
        <f t="shared" si="6"/>
        <v>-484.49208000000044</v>
      </c>
      <c r="M15" s="5">
        <f t="shared" si="7"/>
        <v>28857.339920000002</v>
      </c>
      <c r="N15" s="2">
        <f t="shared" si="8"/>
        <v>-86.339920000002166</v>
      </c>
      <c r="O15" s="6">
        <f t="shared" si="9"/>
        <v>-3.0009356643843511E-3</v>
      </c>
      <c r="P15">
        <f t="shared" si="10"/>
        <v>3.0009356643843511E-3</v>
      </c>
    </row>
    <row r="16" spans="1:20" x14ac:dyDescent="0.25">
      <c r="A16">
        <v>2008</v>
      </c>
      <c r="B16">
        <v>11</v>
      </c>
      <c r="C16" s="1">
        <v>28810</v>
      </c>
      <c r="D16" s="2">
        <v>277116</v>
      </c>
      <c r="E16" s="4">
        <f t="shared" si="0"/>
        <v>28943.118999999999</v>
      </c>
      <c r="F16" s="5">
        <f t="shared" si="1"/>
        <v>-133.11899999999878</v>
      </c>
      <c r="G16" s="6">
        <f t="shared" si="5"/>
        <v>-4.6205831308572991E-3</v>
      </c>
      <c r="H16" s="6">
        <f t="shared" si="2"/>
        <v>4.6205831308572991E-3</v>
      </c>
      <c r="I16" s="6"/>
      <c r="J16" s="3">
        <f t="shared" si="3"/>
        <v>29387.945</v>
      </c>
      <c r="K16" s="3">
        <f t="shared" si="4"/>
        <v>-577.94499999999971</v>
      </c>
      <c r="L16" s="5">
        <f t="shared" si="6"/>
        <v>-530.302928000002</v>
      </c>
      <c r="M16" s="5">
        <f t="shared" si="7"/>
        <v>28857.642071999999</v>
      </c>
      <c r="N16" s="2">
        <f t="shared" si="8"/>
        <v>-47.642071999998734</v>
      </c>
      <c r="O16" s="6">
        <f t="shared" si="9"/>
        <v>-1.6536644220756242E-3</v>
      </c>
      <c r="P16">
        <f t="shared" si="10"/>
        <v>1.6536644220756242E-3</v>
      </c>
    </row>
    <row r="17" spans="1:16" x14ac:dyDescent="0.25">
      <c r="A17">
        <v>2008</v>
      </c>
      <c r="B17">
        <v>12</v>
      </c>
      <c r="C17" s="1">
        <v>28892</v>
      </c>
      <c r="D17" s="2">
        <v>277828</v>
      </c>
      <c r="E17" s="4">
        <f t="shared" si="0"/>
        <v>28989.398999999998</v>
      </c>
      <c r="F17" s="5">
        <f t="shared" si="1"/>
        <v>-97.398999999997613</v>
      </c>
      <c r="G17" s="6">
        <f t="shared" si="5"/>
        <v>-3.371140800221432E-3</v>
      </c>
      <c r="H17" s="6">
        <f t="shared" si="2"/>
        <v>3.371140800221432E-3</v>
      </c>
      <c r="I17" s="6"/>
      <c r="J17" s="3">
        <f t="shared" si="3"/>
        <v>29428.529000000002</v>
      </c>
      <c r="K17" s="3">
        <f t="shared" si="4"/>
        <v>-536.52900000000227</v>
      </c>
      <c r="L17" s="5">
        <f t="shared" si="6"/>
        <v>-536.91090499999973</v>
      </c>
      <c r="M17" s="5">
        <f t="shared" si="7"/>
        <v>28891.618095000002</v>
      </c>
      <c r="N17" s="2">
        <f t="shared" si="8"/>
        <v>0.38190499999836902</v>
      </c>
      <c r="O17" s="6">
        <f t="shared" si="9"/>
        <v>1.3218364945257131E-5</v>
      </c>
      <c r="P17">
        <f t="shared" si="10"/>
        <v>1.3218364945257131E-5</v>
      </c>
    </row>
    <row r="18" spans="1:16" x14ac:dyDescent="0.25">
      <c r="A18">
        <v>2009</v>
      </c>
      <c r="B18">
        <v>1</v>
      </c>
      <c r="C18" s="1">
        <v>28911</v>
      </c>
      <c r="D18" s="2">
        <v>278300</v>
      </c>
      <c r="E18" s="4">
        <f t="shared" si="0"/>
        <v>29020.078999999998</v>
      </c>
      <c r="F18" s="5">
        <f t="shared" si="1"/>
        <v>-109.0789999999979</v>
      </c>
      <c r="G18" s="6">
        <f t="shared" si="5"/>
        <v>-3.7729238006294456E-3</v>
      </c>
      <c r="H18" s="6">
        <f t="shared" si="2"/>
        <v>3.7729238006294456E-3</v>
      </c>
      <c r="I18" s="6"/>
      <c r="J18" s="3">
        <f t="shared" si="3"/>
        <v>29455.433000000001</v>
      </c>
      <c r="K18" s="3">
        <f t="shared" si="4"/>
        <v>-544.4330000000009</v>
      </c>
      <c r="L18" s="5">
        <f t="shared" si="6"/>
        <v>-498.43544100000213</v>
      </c>
      <c r="M18" s="5">
        <f t="shared" si="7"/>
        <v>28956.997558999999</v>
      </c>
      <c r="N18" s="2">
        <f t="shared" si="8"/>
        <v>-45.997558999999455</v>
      </c>
      <c r="O18" s="6">
        <f t="shared" si="9"/>
        <v>-1.5910054650478869E-3</v>
      </c>
      <c r="P18">
        <f t="shared" si="10"/>
        <v>1.5910054650478869E-3</v>
      </c>
    </row>
    <row r="19" spans="1:16" x14ac:dyDescent="0.25">
      <c r="A19">
        <v>2009</v>
      </c>
      <c r="B19">
        <v>2</v>
      </c>
      <c r="C19" s="1">
        <v>28969</v>
      </c>
      <c r="D19" s="2">
        <v>278729</v>
      </c>
      <c r="E19" s="4">
        <f t="shared" si="0"/>
        <v>29047.964</v>
      </c>
      <c r="F19" s="5">
        <f t="shared" si="1"/>
        <v>-78.963999999999942</v>
      </c>
      <c r="G19" s="6">
        <f t="shared" si="5"/>
        <v>-2.7258103489937501E-3</v>
      </c>
      <c r="H19" s="6">
        <f t="shared" si="2"/>
        <v>2.7258103489937501E-3</v>
      </c>
      <c r="I19" s="6"/>
      <c r="J19" s="3">
        <f t="shared" si="3"/>
        <v>29479.885999999999</v>
      </c>
      <c r="K19" s="3">
        <f t="shared" si="4"/>
        <v>-510.8859999999986</v>
      </c>
      <c r="L19" s="5">
        <f t="shared" si="6"/>
        <v>-505.77825700000085</v>
      </c>
      <c r="M19" s="5">
        <f t="shared" si="7"/>
        <v>28974.107742999997</v>
      </c>
      <c r="N19" s="2">
        <f t="shared" si="8"/>
        <v>-5.1077429999968444</v>
      </c>
      <c r="O19" s="6">
        <f t="shared" si="9"/>
        <v>-1.763175463425332E-4</v>
      </c>
      <c r="P19">
        <f t="shared" si="10"/>
        <v>1.763175463425332E-4</v>
      </c>
    </row>
    <row r="20" spans="1:16" x14ac:dyDescent="0.25">
      <c r="A20">
        <v>2009</v>
      </c>
      <c r="B20">
        <v>3</v>
      </c>
      <c r="C20" s="1">
        <v>29011</v>
      </c>
      <c r="D20" s="2">
        <v>279111</v>
      </c>
      <c r="E20" s="4">
        <f t="shared" si="0"/>
        <v>29072.794000000002</v>
      </c>
      <c r="F20" s="5">
        <f t="shared" si="1"/>
        <v>-61.794000000001688</v>
      </c>
      <c r="G20" s="6">
        <f t="shared" si="5"/>
        <v>-2.1300196477198885E-3</v>
      </c>
      <c r="H20" s="6">
        <f t="shared" si="2"/>
        <v>2.1300196477198885E-3</v>
      </c>
      <c r="I20" s="6"/>
      <c r="J20" s="3">
        <f t="shared" si="3"/>
        <v>29501.660000000003</v>
      </c>
      <c r="K20" s="3">
        <f t="shared" si="4"/>
        <v>-490.66000000000349</v>
      </c>
      <c r="L20" s="5">
        <f t="shared" si="6"/>
        <v>-474.61309399999874</v>
      </c>
      <c r="M20" s="5">
        <f t="shared" si="7"/>
        <v>29027.046906000003</v>
      </c>
      <c r="N20" s="2">
        <f t="shared" si="8"/>
        <v>-16.046906000003219</v>
      </c>
      <c r="O20" s="6">
        <f t="shared" si="9"/>
        <v>-5.5313177760171034E-4</v>
      </c>
      <c r="P20">
        <f t="shared" si="10"/>
        <v>5.5313177760171034E-4</v>
      </c>
    </row>
    <row r="21" spans="1:16" x14ac:dyDescent="0.25">
      <c r="A21">
        <v>2009</v>
      </c>
      <c r="B21">
        <v>4</v>
      </c>
      <c r="C21" s="1">
        <v>29167</v>
      </c>
      <c r="D21" s="2">
        <v>279275</v>
      </c>
      <c r="E21" s="4">
        <f t="shared" si="0"/>
        <v>29083.453999999998</v>
      </c>
      <c r="F21" s="5">
        <f t="shared" si="1"/>
        <v>83.546000000002095</v>
      </c>
      <c r="G21" s="6">
        <f t="shared" si="5"/>
        <v>2.8644015496966466E-3</v>
      </c>
      <c r="H21" s="6">
        <f t="shared" si="2"/>
        <v>2.8644015496966466E-3</v>
      </c>
      <c r="I21" s="6"/>
      <c r="J21" s="3">
        <f t="shared" si="3"/>
        <v>29511.008000000002</v>
      </c>
      <c r="K21" s="3">
        <f t="shared" si="4"/>
        <v>-344.00800000000163</v>
      </c>
      <c r="L21" s="5">
        <f t="shared" si="6"/>
        <v>-455.82314000000326</v>
      </c>
      <c r="M21" s="5">
        <f t="shared" si="7"/>
        <v>29055.184859999998</v>
      </c>
      <c r="N21" s="2">
        <f t="shared" si="8"/>
        <v>111.81514000000243</v>
      </c>
      <c r="O21" s="6">
        <f t="shared" si="9"/>
        <v>3.8336181300785968E-3</v>
      </c>
      <c r="P21">
        <f t="shared" si="10"/>
        <v>3.8336181300785968E-3</v>
      </c>
    </row>
    <row r="22" spans="1:16" x14ac:dyDescent="0.25">
      <c r="A22">
        <v>2009</v>
      </c>
      <c r="B22">
        <v>5</v>
      </c>
      <c r="C22" s="1">
        <v>29181</v>
      </c>
      <c r="D22" s="2">
        <v>279706</v>
      </c>
      <c r="E22" s="4">
        <f t="shared" si="0"/>
        <v>29111.468999999997</v>
      </c>
      <c r="F22" s="5">
        <f t="shared" si="1"/>
        <v>69.531000000002678</v>
      </c>
      <c r="G22" s="6">
        <f t="shared" si="5"/>
        <v>2.3827490490388498E-3</v>
      </c>
      <c r="H22" s="6">
        <f t="shared" si="2"/>
        <v>2.3827490490388498E-3</v>
      </c>
      <c r="I22" s="6"/>
      <c r="J22" s="3">
        <f t="shared" si="3"/>
        <v>29535.575000000001</v>
      </c>
      <c r="K22" s="3">
        <f t="shared" si="4"/>
        <v>-354.57500000000073</v>
      </c>
      <c r="L22" s="5">
        <f t="shared" si="6"/>
        <v>-319.58343200000155</v>
      </c>
      <c r="M22" s="5">
        <f t="shared" si="7"/>
        <v>29215.991567999998</v>
      </c>
      <c r="N22" s="2">
        <f t="shared" si="8"/>
        <v>-34.991567999997642</v>
      </c>
      <c r="O22" s="6">
        <f t="shared" si="9"/>
        <v>-1.1991216202322621E-3</v>
      </c>
      <c r="P22">
        <f t="shared" si="10"/>
        <v>1.1991216202322621E-3</v>
      </c>
    </row>
    <row r="23" spans="1:16" x14ac:dyDescent="0.25">
      <c r="A23">
        <v>2009</v>
      </c>
      <c r="B23">
        <v>6</v>
      </c>
      <c r="C23" s="1">
        <v>29203</v>
      </c>
      <c r="D23" s="2">
        <v>279913</v>
      </c>
      <c r="E23" s="4">
        <f t="shared" si="0"/>
        <v>29124.923999999999</v>
      </c>
      <c r="F23" s="5">
        <f t="shared" si="1"/>
        <v>78.076000000000931</v>
      </c>
      <c r="G23" s="6">
        <f t="shared" si="5"/>
        <v>2.6735609355203549E-3</v>
      </c>
      <c r="H23" s="6">
        <f t="shared" si="2"/>
        <v>2.6735609355203549E-3</v>
      </c>
      <c r="I23" s="6"/>
      <c r="J23" s="3">
        <f t="shared" si="3"/>
        <v>29547.374000000003</v>
      </c>
      <c r="K23" s="3">
        <f t="shared" si="4"/>
        <v>-344.37400000000343</v>
      </c>
      <c r="L23" s="5">
        <f t="shared" si="6"/>
        <v>-329.40017500000067</v>
      </c>
      <c r="M23" s="5">
        <f t="shared" si="7"/>
        <v>29217.973825000001</v>
      </c>
      <c r="N23" s="2">
        <f t="shared" si="8"/>
        <v>-14.973825000000943</v>
      </c>
      <c r="O23" s="6">
        <f t="shared" si="9"/>
        <v>-5.1274954627952417E-4</v>
      </c>
      <c r="P23">
        <f t="shared" si="10"/>
        <v>5.1274954627952417E-4</v>
      </c>
    </row>
    <row r="24" spans="1:16" x14ac:dyDescent="0.25">
      <c r="A24">
        <v>2009</v>
      </c>
      <c r="B24">
        <v>7</v>
      </c>
      <c r="C24" s="1">
        <v>29242</v>
      </c>
      <c r="D24" s="2">
        <v>280348</v>
      </c>
      <c r="E24" s="4">
        <f t="shared" si="0"/>
        <v>29153.199000000001</v>
      </c>
      <c r="F24" s="5">
        <f t="shared" si="1"/>
        <v>88.800999999999476</v>
      </c>
      <c r="G24" s="6">
        <f t="shared" si="5"/>
        <v>3.0367621913685613E-3</v>
      </c>
      <c r="H24" s="6">
        <f t="shared" si="2"/>
        <v>3.0367621913685613E-3</v>
      </c>
      <c r="I24" s="6"/>
      <c r="J24" s="3">
        <f t="shared" si="3"/>
        <v>29572.169000000002</v>
      </c>
      <c r="K24" s="3">
        <f t="shared" si="4"/>
        <v>-330.16900000000169</v>
      </c>
      <c r="L24" s="5">
        <f t="shared" si="6"/>
        <v>-319.9234460000032</v>
      </c>
      <c r="M24" s="5">
        <f t="shared" si="7"/>
        <v>29252.245553999997</v>
      </c>
      <c r="N24" s="2">
        <f t="shared" si="8"/>
        <v>-10.245553999997355</v>
      </c>
      <c r="O24" s="6">
        <f t="shared" si="9"/>
        <v>-3.503711784418766E-4</v>
      </c>
      <c r="P24">
        <f t="shared" si="10"/>
        <v>3.503711784418766E-4</v>
      </c>
    </row>
    <row r="25" spans="1:16" x14ac:dyDescent="0.25">
      <c r="A25">
        <v>2009</v>
      </c>
      <c r="B25">
        <v>8</v>
      </c>
      <c r="C25" s="1">
        <v>29278</v>
      </c>
      <c r="D25" s="2">
        <v>280785</v>
      </c>
      <c r="E25" s="4">
        <f t="shared" si="0"/>
        <v>29181.603999999999</v>
      </c>
      <c r="F25" s="5">
        <f t="shared" si="1"/>
        <v>96.39600000000064</v>
      </c>
      <c r="G25" s="6">
        <f t="shared" si="5"/>
        <v>3.2924380080606819E-3</v>
      </c>
      <c r="H25" s="6">
        <f t="shared" si="2"/>
        <v>3.2924380080606819E-3</v>
      </c>
      <c r="I25" s="6"/>
      <c r="J25" s="3">
        <f t="shared" si="3"/>
        <v>29597.078000000001</v>
      </c>
      <c r="K25" s="3">
        <f t="shared" si="4"/>
        <v>-319.07800000000134</v>
      </c>
      <c r="L25" s="5">
        <f t="shared" si="6"/>
        <v>-306.72700100000156</v>
      </c>
      <c r="M25" s="5">
        <f t="shared" si="7"/>
        <v>29290.350998999998</v>
      </c>
      <c r="N25" s="2">
        <f t="shared" si="8"/>
        <v>-12.35099899999841</v>
      </c>
      <c r="O25" s="6">
        <f t="shared" si="9"/>
        <v>-4.2185255140373009E-4</v>
      </c>
      <c r="P25">
        <f t="shared" si="10"/>
        <v>4.2185255140373009E-4</v>
      </c>
    </row>
    <row r="26" spans="1:16" x14ac:dyDescent="0.25">
      <c r="A26">
        <v>2009</v>
      </c>
      <c r="B26">
        <v>9</v>
      </c>
      <c r="C26" s="1">
        <v>29396</v>
      </c>
      <c r="D26" s="2">
        <v>281450</v>
      </c>
      <c r="E26" s="4">
        <f t="shared" si="0"/>
        <v>29224.828999999998</v>
      </c>
      <c r="F26" s="5">
        <f t="shared" si="1"/>
        <v>171.1710000000021</v>
      </c>
      <c r="G26" s="6">
        <f t="shared" si="5"/>
        <v>5.8229350932100321E-3</v>
      </c>
      <c r="H26" s="6">
        <f t="shared" si="2"/>
        <v>5.8229350932100321E-3</v>
      </c>
      <c r="I26" s="6"/>
      <c r="J26" s="3">
        <f t="shared" si="3"/>
        <v>29634.983</v>
      </c>
      <c r="K26" s="3">
        <f t="shared" si="4"/>
        <v>-238.98300000000017</v>
      </c>
      <c r="L26" s="5">
        <f t="shared" si="6"/>
        <v>-296.42346200000128</v>
      </c>
      <c r="M26" s="5">
        <f t="shared" si="7"/>
        <v>29338.559537999998</v>
      </c>
      <c r="N26" s="2">
        <f t="shared" si="8"/>
        <v>57.440462000002299</v>
      </c>
      <c r="O26" s="6">
        <f t="shared" si="9"/>
        <v>1.9540230643625765E-3</v>
      </c>
      <c r="P26">
        <f t="shared" si="10"/>
        <v>1.9540230643625765E-3</v>
      </c>
    </row>
    <row r="27" spans="1:16" x14ac:dyDescent="0.25">
      <c r="A27">
        <v>2009</v>
      </c>
      <c r="B27">
        <v>10</v>
      </c>
      <c r="C27" s="1">
        <v>29536</v>
      </c>
      <c r="D27" s="2">
        <v>282365</v>
      </c>
      <c r="E27" s="4">
        <f t="shared" si="0"/>
        <v>29284.304000000004</v>
      </c>
      <c r="F27" s="5">
        <f t="shared" si="1"/>
        <v>251.69599999999627</v>
      </c>
      <c r="G27" s="6">
        <f t="shared" si="5"/>
        <v>8.5216684723725712E-3</v>
      </c>
      <c r="H27" s="6">
        <f t="shared" si="2"/>
        <v>8.5216684723725712E-3</v>
      </c>
      <c r="I27" s="6"/>
      <c r="J27" s="3">
        <f t="shared" si="3"/>
        <v>29687.137999999999</v>
      </c>
      <c r="K27" s="3">
        <f t="shared" si="4"/>
        <v>-151.13799999999901</v>
      </c>
      <c r="L27" s="5">
        <f t="shared" si="6"/>
        <v>-222.01520700000017</v>
      </c>
      <c r="M27" s="5">
        <f t="shared" si="7"/>
        <v>29465.122792999999</v>
      </c>
      <c r="N27" s="2">
        <f t="shared" si="8"/>
        <v>70.877207000001363</v>
      </c>
      <c r="O27" s="6">
        <f t="shared" si="9"/>
        <v>2.3996887527086052E-3</v>
      </c>
      <c r="P27">
        <f t="shared" si="10"/>
        <v>2.3996887527086052E-3</v>
      </c>
    </row>
    <row r="28" spans="1:16" x14ac:dyDescent="0.25">
      <c r="A28">
        <v>2009</v>
      </c>
      <c r="B28">
        <v>11</v>
      </c>
      <c r="C28" s="1">
        <v>29562</v>
      </c>
      <c r="D28" s="2">
        <v>283074</v>
      </c>
      <c r="E28" s="4">
        <f t="shared" si="0"/>
        <v>29330.389000000003</v>
      </c>
      <c r="F28" s="5">
        <f t="shared" si="1"/>
        <v>231.61099999999715</v>
      </c>
      <c r="G28" s="6">
        <f t="shared" si="5"/>
        <v>7.8347540761787814E-3</v>
      </c>
      <c r="H28" s="6">
        <f t="shared" si="2"/>
        <v>7.8347540761787814E-3</v>
      </c>
      <c r="I28" s="6"/>
      <c r="J28" s="3">
        <f t="shared" si="3"/>
        <v>29727.550999999999</v>
      </c>
      <c r="K28" s="3">
        <f t="shared" si="4"/>
        <v>-165.55099999999948</v>
      </c>
      <c r="L28" s="5">
        <f t="shared" si="6"/>
        <v>-140.40720199999907</v>
      </c>
      <c r="M28" s="5">
        <f t="shared" si="7"/>
        <v>29587.143798000001</v>
      </c>
      <c r="N28" s="2">
        <f t="shared" si="8"/>
        <v>-25.14379800000097</v>
      </c>
      <c r="O28" s="6">
        <f t="shared" si="9"/>
        <v>-8.5054455043640387E-4</v>
      </c>
      <c r="P28">
        <f t="shared" si="10"/>
        <v>8.5054455043640387E-4</v>
      </c>
    </row>
    <row r="29" spans="1:16" x14ac:dyDescent="0.25">
      <c r="A29">
        <v>2009</v>
      </c>
      <c r="B29">
        <v>12</v>
      </c>
      <c r="C29" s="1">
        <v>29594</v>
      </c>
      <c r="D29" s="2">
        <v>283665</v>
      </c>
      <c r="E29" s="4">
        <f t="shared" si="0"/>
        <v>29368.804000000004</v>
      </c>
      <c r="F29" s="5">
        <f t="shared" si="1"/>
        <v>225.19599999999627</v>
      </c>
      <c r="G29" s="6">
        <f t="shared" si="5"/>
        <v>7.6095154423192635E-3</v>
      </c>
      <c r="H29" s="6">
        <f t="shared" si="2"/>
        <v>7.6095154423192635E-3</v>
      </c>
      <c r="I29" s="6"/>
      <c r="J29" s="3">
        <f t="shared" si="3"/>
        <v>29761.238000000001</v>
      </c>
      <c r="K29" s="3">
        <f t="shared" si="4"/>
        <v>-167.23800000000119</v>
      </c>
      <c r="L29" s="5">
        <f t="shared" si="6"/>
        <v>-153.79687899999954</v>
      </c>
      <c r="M29" s="5">
        <f t="shared" si="7"/>
        <v>29607.441121000003</v>
      </c>
      <c r="N29" s="2">
        <f t="shared" si="8"/>
        <v>-13.441121000003477</v>
      </c>
      <c r="O29" s="6">
        <f t="shared" si="9"/>
        <v>-4.5418398999809006E-4</v>
      </c>
      <c r="P29">
        <f t="shared" si="10"/>
        <v>4.5418398999809006E-4</v>
      </c>
    </row>
    <row r="30" spans="1:16" x14ac:dyDescent="0.25">
      <c r="A30">
        <v>2010</v>
      </c>
      <c r="B30">
        <v>1</v>
      </c>
      <c r="C30" s="1">
        <v>29704</v>
      </c>
      <c r="D30" s="2">
        <v>284472</v>
      </c>
      <c r="E30" s="4">
        <f t="shared" si="0"/>
        <v>29421.258999999998</v>
      </c>
      <c r="F30" s="5">
        <f t="shared" si="1"/>
        <v>282.7410000000018</v>
      </c>
      <c r="G30" s="6">
        <f t="shared" si="5"/>
        <v>9.5186170212766558E-3</v>
      </c>
      <c r="H30" s="6">
        <f t="shared" si="2"/>
        <v>9.5186170212766558E-3</v>
      </c>
      <c r="I30" s="6"/>
      <c r="J30" s="3">
        <f t="shared" si="3"/>
        <v>29807.237000000001</v>
      </c>
      <c r="K30" s="3">
        <f t="shared" si="4"/>
        <v>-103.23700000000099</v>
      </c>
      <c r="L30" s="5">
        <f t="shared" si="6"/>
        <v>-155.36410200000111</v>
      </c>
      <c r="M30" s="5">
        <f t="shared" si="7"/>
        <v>29651.872898000001</v>
      </c>
      <c r="N30" s="2">
        <f t="shared" si="8"/>
        <v>52.127101999998558</v>
      </c>
      <c r="O30" s="6">
        <f t="shared" si="9"/>
        <v>1.7548849313223324E-3</v>
      </c>
      <c r="P30">
        <f t="shared" si="10"/>
        <v>1.7548849313223324E-3</v>
      </c>
    </row>
    <row r="31" spans="1:16" x14ac:dyDescent="0.25">
      <c r="A31">
        <v>2010</v>
      </c>
      <c r="B31">
        <v>2</v>
      </c>
      <c r="C31" s="1">
        <v>29740</v>
      </c>
      <c r="D31" s="2">
        <v>284976</v>
      </c>
      <c r="E31" s="4">
        <f t="shared" si="0"/>
        <v>29454.019</v>
      </c>
      <c r="F31" s="5">
        <f t="shared" si="1"/>
        <v>285.98099999999977</v>
      </c>
      <c r="G31" s="6">
        <f t="shared" si="5"/>
        <v>9.6160390047074565E-3</v>
      </c>
      <c r="H31" s="6">
        <f t="shared" si="2"/>
        <v>9.6160390047074565E-3</v>
      </c>
      <c r="I31" s="6"/>
      <c r="J31" s="3">
        <f t="shared" si="3"/>
        <v>29835.965000000004</v>
      </c>
      <c r="K31" s="3">
        <f t="shared" si="4"/>
        <v>-95.965000000003783</v>
      </c>
      <c r="L31" s="5">
        <f t="shared" si="6"/>
        <v>-95.907173000000924</v>
      </c>
      <c r="M31" s="5">
        <f t="shared" si="7"/>
        <v>29740.057827000004</v>
      </c>
      <c r="N31" s="2">
        <f t="shared" si="8"/>
        <v>-5.7827000004181173E-2</v>
      </c>
      <c r="O31" s="6">
        <f t="shared" si="9"/>
        <v>-1.9444182920034019E-6</v>
      </c>
      <c r="P31">
        <f t="shared" si="10"/>
        <v>1.9444182920034019E-6</v>
      </c>
    </row>
    <row r="32" spans="1:16" x14ac:dyDescent="0.25">
      <c r="A32">
        <v>2010</v>
      </c>
      <c r="B32">
        <v>3</v>
      </c>
      <c r="C32" s="1">
        <v>30014</v>
      </c>
      <c r="D32" s="2">
        <v>285780</v>
      </c>
      <c r="E32" s="4">
        <f t="shared" si="0"/>
        <v>29506.279000000002</v>
      </c>
      <c r="F32" s="5">
        <f t="shared" si="1"/>
        <v>507.72099999999773</v>
      </c>
      <c r="G32" s="6">
        <f t="shared" si="5"/>
        <v>1.6916139135070226E-2</v>
      </c>
      <c r="H32" s="6">
        <f t="shared" si="2"/>
        <v>1.6916139135070226E-2</v>
      </c>
      <c r="I32" s="6"/>
      <c r="J32" s="3">
        <f t="shared" si="3"/>
        <v>29881.793000000001</v>
      </c>
      <c r="K32" s="3">
        <f t="shared" si="4"/>
        <v>132.20699999999852</v>
      </c>
      <c r="L32" s="5">
        <f t="shared" si="6"/>
        <v>-89.151485000003518</v>
      </c>
      <c r="M32" s="5">
        <f t="shared" si="7"/>
        <v>29792.641514999999</v>
      </c>
      <c r="N32" s="2">
        <f t="shared" si="8"/>
        <v>221.35848500000066</v>
      </c>
      <c r="O32" s="6">
        <f t="shared" si="9"/>
        <v>7.3751744186046726E-3</v>
      </c>
      <c r="P32">
        <f t="shared" si="10"/>
        <v>7.3751744186046726E-3</v>
      </c>
    </row>
    <row r="33" spans="1:16" x14ac:dyDescent="0.25">
      <c r="A33">
        <v>2010</v>
      </c>
      <c r="B33">
        <v>4</v>
      </c>
      <c r="C33" s="1">
        <v>30023</v>
      </c>
      <c r="D33" s="2">
        <v>286444</v>
      </c>
      <c r="E33" s="4">
        <f t="shared" si="0"/>
        <v>29549.438999999998</v>
      </c>
      <c r="F33" s="5">
        <f t="shared" si="1"/>
        <v>473.56100000000151</v>
      </c>
      <c r="G33" s="6">
        <f t="shared" si="5"/>
        <v>1.5773273823402108E-2</v>
      </c>
      <c r="H33" s="6">
        <f t="shared" si="2"/>
        <v>1.5773273823402108E-2</v>
      </c>
      <c r="I33" s="6"/>
      <c r="J33" s="3">
        <f t="shared" si="3"/>
        <v>29919.641000000003</v>
      </c>
      <c r="K33" s="3">
        <f t="shared" si="4"/>
        <v>103.35899999999674</v>
      </c>
      <c r="L33" s="5">
        <f t="shared" si="6"/>
        <v>122.82030299999863</v>
      </c>
      <c r="M33" s="5">
        <f t="shared" si="7"/>
        <v>30042.461303000004</v>
      </c>
      <c r="N33" s="2">
        <f t="shared" si="8"/>
        <v>-19.461303000003682</v>
      </c>
      <c r="O33" s="6">
        <f t="shared" si="9"/>
        <v>-6.4821313659539962E-4</v>
      </c>
      <c r="P33">
        <f t="shared" si="10"/>
        <v>6.4821313659539962E-4</v>
      </c>
    </row>
    <row r="34" spans="1:16" x14ac:dyDescent="0.25">
      <c r="A34">
        <v>2010</v>
      </c>
      <c r="B34">
        <v>5</v>
      </c>
      <c r="C34" s="1">
        <v>30017</v>
      </c>
      <c r="D34" s="2">
        <v>286768</v>
      </c>
      <c r="E34" s="4">
        <f t="shared" si="0"/>
        <v>29570.499000000003</v>
      </c>
      <c r="F34" s="5">
        <f t="shared" si="1"/>
        <v>446.50099999999657</v>
      </c>
      <c r="G34" s="6">
        <f t="shared" si="5"/>
        <v>1.4874937535396494E-2</v>
      </c>
      <c r="H34" s="6">
        <f t="shared" si="2"/>
        <v>1.4874937535396494E-2</v>
      </c>
      <c r="I34" s="6"/>
      <c r="J34" s="3">
        <f t="shared" si="3"/>
        <v>29938.109</v>
      </c>
      <c r="K34" s="3">
        <f t="shared" si="4"/>
        <v>78.890999999999622</v>
      </c>
      <c r="L34" s="5">
        <f t="shared" si="6"/>
        <v>96.020510999996972</v>
      </c>
      <c r="M34" s="5">
        <f t="shared" si="7"/>
        <v>30034.129510999996</v>
      </c>
      <c r="N34" s="2">
        <f t="shared" si="8"/>
        <v>-17.129510999995546</v>
      </c>
      <c r="O34" s="6">
        <f t="shared" si="9"/>
        <v>-5.7066032581522285E-4</v>
      </c>
      <c r="P34">
        <f t="shared" si="10"/>
        <v>5.7066032581522285E-4</v>
      </c>
    </row>
    <row r="35" spans="1:16" x14ac:dyDescent="0.25">
      <c r="A35">
        <v>2010</v>
      </c>
      <c r="B35">
        <v>6</v>
      </c>
      <c r="C35" s="1">
        <v>29981</v>
      </c>
      <c r="D35" s="2">
        <v>287506</v>
      </c>
      <c r="E35" s="4">
        <f t="shared" si="0"/>
        <v>29618.468999999997</v>
      </c>
      <c r="F35" s="5">
        <f t="shared" si="1"/>
        <v>362.53100000000268</v>
      </c>
      <c r="G35" s="6">
        <f t="shared" si="5"/>
        <v>1.2092024949134542E-2</v>
      </c>
      <c r="H35" s="6">
        <f t="shared" si="2"/>
        <v>1.2092024949134542E-2</v>
      </c>
      <c r="I35" s="6"/>
      <c r="J35" s="3">
        <f t="shared" si="3"/>
        <v>29980.175000000003</v>
      </c>
      <c r="K35" s="3">
        <f t="shared" si="4"/>
        <v>0.82499999999708962</v>
      </c>
      <c r="L35" s="5">
        <f t="shared" si="6"/>
        <v>73.289738999999656</v>
      </c>
      <c r="M35" s="5">
        <f t="shared" si="7"/>
        <v>30053.464739000003</v>
      </c>
      <c r="N35" s="2">
        <f t="shared" si="8"/>
        <v>-72.464739000002737</v>
      </c>
      <c r="O35" s="6">
        <f t="shared" si="9"/>
        <v>-2.4170220806511702E-3</v>
      </c>
      <c r="P35">
        <f t="shared" si="10"/>
        <v>2.4170220806511702E-3</v>
      </c>
    </row>
    <row r="36" spans="1:16" x14ac:dyDescent="0.25">
      <c r="A36">
        <v>2010</v>
      </c>
      <c r="B36">
        <v>7</v>
      </c>
      <c r="C36" s="1">
        <v>30015</v>
      </c>
      <c r="D36" s="2">
        <v>288025</v>
      </c>
      <c r="E36" s="4">
        <f t="shared" si="0"/>
        <v>29652.203999999998</v>
      </c>
      <c r="F36" s="5">
        <f t="shared" si="1"/>
        <v>362.7960000000021</v>
      </c>
      <c r="G36" s="6">
        <f t="shared" si="5"/>
        <v>1.2087156421789175E-2</v>
      </c>
      <c r="H36" s="6">
        <f t="shared" si="2"/>
        <v>1.2087156421789175E-2</v>
      </c>
      <c r="I36" s="6"/>
      <c r="J36" s="3">
        <f t="shared" si="3"/>
        <v>30009.758000000002</v>
      </c>
      <c r="K36" s="3">
        <f t="shared" si="4"/>
        <v>5.2419999999983702</v>
      </c>
      <c r="L36" s="5">
        <f t="shared" si="6"/>
        <v>0.7664249999972963</v>
      </c>
      <c r="M36" s="5">
        <f t="shared" si="7"/>
        <v>30010.524425</v>
      </c>
      <c r="N36" s="2">
        <f t="shared" si="8"/>
        <v>4.47557500000039</v>
      </c>
      <c r="O36" s="6">
        <f t="shared" si="9"/>
        <v>1.4911127769449907E-4</v>
      </c>
      <c r="P36">
        <f t="shared" si="10"/>
        <v>1.4911127769449907E-4</v>
      </c>
    </row>
    <row r="37" spans="1:16" x14ac:dyDescent="0.25">
      <c r="A37">
        <v>2010</v>
      </c>
      <c r="B37">
        <v>8</v>
      </c>
      <c r="C37" s="1">
        <v>30002</v>
      </c>
      <c r="D37" s="2">
        <v>288423</v>
      </c>
      <c r="E37" s="4">
        <f t="shared" si="0"/>
        <v>29678.074000000001</v>
      </c>
      <c r="F37" s="5">
        <f t="shared" si="1"/>
        <v>323.92599999999948</v>
      </c>
      <c r="G37" s="6">
        <f t="shared" si="5"/>
        <v>1.0796813545763598E-2</v>
      </c>
      <c r="H37" s="6">
        <f t="shared" si="2"/>
        <v>1.0796813545763598E-2</v>
      </c>
      <c r="I37" s="6"/>
      <c r="J37" s="3">
        <f t="shared" si="3"/>
        <v>30032.444000000003</v>
      </c>
      <c r="K37" s="3">
        <f t="shared" si="4"/>
        <v>-30.444000000003143</v>
      </c>
      <c r="L37" s="5">
        <f t="shared" si="6"/>
        <v>4.8698179999984861</v>
      </c>
      <c r="M37" s="5">
        <f t="shared" si="7"/>
        <v>30037.313818000002</v>
      </c>
      <c r="N37" s="2">
        <f t="shared" si="8"/>
        <v>-35.313818000002357</v>
      </c>
      <c r="O37" s="6">
        <f t="shared" si="9"/>
        <v>-1.177048796746962E-3</v>
      </c>
      <c r="P37">
        <f t="shared" si="10"/>
        <v>1.177048796746962E-3</v>
      </c>
    </row>
    <row r="38" spans="1:16" x14ac:dyDescent="0.25">
      <c r="A38">
        <v>2010</v>
      </c>
      <c r="B38">
        <v>9</v>
      </c>
      <c r="C38" s="1">
        <v>30059</v>
      </c>
      <c r="D38" s="2">
        <v>289293</v>
      </c>
      <c r="E38" s="4">
        <f t="shared" si="0"/>
        <v>29734.624000000003</v>
      </c>
      <c r="F38" s="5">
        <f t="shared" si="1"/>
        <v>324.37599999999657</v>
      </c>
      <c r="G38" s="6">
        <f t="shared" si="5"/>
        <v>1.0791310422834977E-2</v>
      </c>
      <c r="H38" s="6">
        <f t="shared" si="2"/>
        <v>1.0791310422834977E-2</v>
      </c>
      <c r="I38" s="6"/>
      <c r="J38" s="3">
        <f t="shared" si="3"/>
        <v>30082.034</v>
      </c>
      <c r="K38" s="3">
        <f t="shared" si="4"/>
        <v>-23.033999999999651</v>
      </c>
      <c r="L38" s="5">
        <f t="shared" si="6"/>
        <v>-28.282476000002923</v>
      </c>
      <c r="M38" s="5">
        <f t="shared" si="7"/>
        <v>30053.751523999996</v>
      </c>
      <c r="N38" s="2">
        <f t="shared" si="8"/>
        <v>5.2484760000043025</v>
      </c>
      <c r="O38" s="6">
        <f t="shared" si="9"/>
        <v>1.7460580857660941E-4</v>
      </c>
      <c r="P38">
        <f t="shared" si="10"/>
        <v>1.7460580857660941E-4</v>
      </c>
    </row>
    <row r="39" spans="1:16" x14ac:dyDescent="0.25">
      <c r="A39">
        <v>2010</v>
      </c>
      <c r="B39">
        <v>10</v>
      </c>
      <c r="C39" s="1">
        <v>30016</v>
      </c>
      <c r="D39" s="2">
        <v>289685</v>
      </c>
      <c r="E39" s="4">
        <f t="shared" si="0"/>
        <v>29760.103999999999</v>
      </c>
      <c r="F39" s="5">
        <f t="shared" si="1"/>
        <v>255.89600000000064</v>
      </c>
      <c r="G39" s="6">
        <f t="shared" si="5"/>
        <v>8.5253198294243278E-3</v>
      </c>
      <c r="H39" s="6">
        <f t="shared" si="2"/>
        <v>8.5253198294243278E-3</v>
      </c>
      <c r="I39" s="6"/>
      <c r="J39" s="3">
        <f t="shared" si="3"/>
        <v>30104.378000000004</v>
      </c>
      <c r="K39" s="3">
        <f t="shared" si="4"/>
        <v>-88.378000000004249</v>
      </c>
      <c r="L39" s="5">
        <f t="shared" si="6"/>
        <v>-21.398585999999678</v>
      </c>
      <c r="M39" s="5">
        <f t="shared" si="7"/>
        <v>30082.979414000005</v>
      </c>
      <c r="N39" s="2">
        <f t="shared" si="8"/>
        <v>-66.979414000004908</v>
      </c>
      <c r="O39" s="6">
        <f t="shared" si="9"/>
        <v>-2.2314570229212721E-3</v>
      </c>
      <c r="P39">
        <f t="shared" si="10"/>
        <v>2.2314570229212721E-3</v>
      </c>
    </row>
    <row r="40" spans="1:16" x14ac:dyDescent="0.25">
      <c r="A40">
        <v>2010</v>
      </c>
      <c r="B40">
        <v>11</v>
      </c>
      <c r="C40" s="1">
        <v>30086</v>
      </c>
      <c r="D40" s="2">
        <v>290443</v>
      </c>
      <c r="E40" s="4">
        <f t="shared" si="0"/>
        <v>29809.374000000003</v>
      </c>
      <c r="F40" s="5">
        <f t="shared" si="1"/>
        <v>276.62599999999657</v>
      </c>
      <c r="G40" s="6">
        <f t="shared" si="5"/>
        <v>9.1945090739877864E-3</v>
      </c>
      <c r="H40" s="6">
        <f t="shared" si="2"/>
        <v>9.1945090739877864E-3</v>
      </c>
      <c r="I40" s="6"/>
      <c r="J40" s="3">
        <f t="shared" si="3"/>
        <v>30147.584000000003</v>
      </c>
      <c r="K40" s="3">
        <f t="shared" si="4"/>
        <v>-61.584000000002561</v>
      </c>
      <c r="L40" s="5">
        <f t="shared" si="6"/>
        <v>-82.103162000003948</v>
      </c>
      <c r="M40" s="5">
        <f t="shared" si="7"/>
        <v>30065.480837999999</v>
      </c>
      <c r="N40" s="2">
        <f t="shared" si="8"/>
        <v>20.519162000000506</v>
      </c>
      <c r="O40" s="6">
        <f t="shared" si="9"/>
        <v>6.8201695140598635E-4</v>
      </c>
      <c r="P40">
        <f t="shared" si="10"/>
        <v>6.8201695140598635E-4</v>
      </c>
    </row>
    <row r="41" spans="1:16" x14ac:dyDescent="0.25">
      <c r="A41">
        <v>2010</v>
      </c>
      <c r="B41">
        <v>12</v>
      </c>
      <c r="C41" s="1">
        <v>30076</v>
      </c>
      <c r="D41" s="2">
        <v>290951</v>
      </c>
      <c r="E41" s="4">
        <f t="shared" si="0"/>
        <v>29842.394</v>
      </c>
      <c r="F41" s="5">
        <f t="shared" si="1"/>
        <v>233.60599999999977</v>
      </c>
      <c r="G41" s="6">
        <f t="shared" si="5"/>
        <v>7.767189785875774E-3</v>
      </c>
      <c r="H41" s="6">
        <f t="shared" si="2"/>
        <v>7.767189785875774E-3</v>
      </c>
      <c r="I41" s="6"/>
      <c r="J41" s="3">
        <f t="shared" si="3"/>
        <v>30176.54</v>
      </c>
      <c r="K41" s="3">
        <f t="shared" si="4"/>
        <v>-100.54000000000087</v>
      </c>
      <c r="L41" s="5">
        <f t="shared" si="6"/>
        <v>-57.211536000002383</v>
      </c>
      <c r="M41" s="5">
        <f t="shared" si="7"/>
        <v>30119.328463999998</v>
      </c>
      <c r="N41" s="2">
        <f t="shared" si="8"/>
        <v>-43.328463999998348</v>
      </c>
      <c r="O41" s="6">
        <f t="shared" si="9"/>
        <v>-1.4406325309216101E-3</v>
      </c>
      <c r="P41">
        <f t="shared" si="10"/>
        <v>1.4406325309216101E-3</v>
      </c>
    </row>
    <row r="42" spans="1:16" x14ac:dyDescent="0.25">
      <c r="A42">
        <v>2011</v>
      </c>
      <c r="B42">
        <v>1</v>
      </c>
      <c r="C42" s="1">
        <v>30119</v>
      </c>
      <c r="D42" s="2">
        <v>291666</v>
      </c>
      <c r="E42" s="4">
        <f t="shared" si="0"/>
        <v>29888.868999999999</v>
      </c>
      <c r="F42" s="5">
        <f t="shared" si="1"/>
        <v>230.13100000000122</v>
      </c>
      <c r="G42" s="6">
        <f t="shared" si="5"/>
        <v>7.640725123676125E-3</v>
      </c>
      <c r="H42" s="6">
        <f t="shared" si="2"/>
        <v>7.640725123676125E-3</v>
      </c>
      <c r="I42" s="6"/>
      <c r="J42" s="3">
        <f t="shared" si="3"/>
        <v>30217.294999999998</v>
      </c>
      <c r="K42" s="3">
        <f t="shared" si="4"/>
        <v>-98.294999999998254</v>
      </c>
      <c r="L42" s="5">
        <f t="shared" si="6"/>
        <v>-93.401660000000817</v>
      </c>
      <c r="M42" s="5">
        <f t="shared" si="7"/>
        <v>30123.893339999999</v>
      </c>
      <c r="N42" s="2">
        <f t="shared" si="8"/>
        <v>-4.8933399999987159</v>
      </c>
      <c r="O42" s="6">
        <f t="shared" si="9"/>
        <v>-1.6246688137052081E-4</v>
      </c>
      <c r="P42">
        <f t="shared" si="10"/>
        <v>1.6246688137052081E-4</v>
      </c>
    </row>
    <row r="43" spans="1:16" x14ac:dyDescent="0.25">
      <c r="A43">
        <v>2011</v>
      </c>
      <c r="B43">
        <v>2</v>
      </c>
      <c r="C43" s="1">
        <v>30152</v>
      </c>
      <c r="D43" s="2">
        <v>292186</v>
      </c>
      <c r="E43" s="4">
        <f t="shared" si="0"/>
        <v>29922.669000000002</v>
      </c>
      <c r="F43" s="5">
        <f t="shared" si="1"/>
        <v>229.33099999999831</v>
      </c>
      <c r="G43" s="6">
        <f t="shared" si="5"/>
        <v>7.6058304590076384E-3</v>
      </c>
      <c r="H43" s="6">
        <f t="shared" si="2"/>
        <v>7.6058304590076384E-3</v>
      </c>
      <c r="I43" s="6"/>
      <c r="J43" s="3">
        <f t="shared" si="3"/>
        <v>30246.934999999998</v>
      </c>
      <c r="K43" s="3">
        <f t="shared" si="4"/>
        <v>-94.934999999997672</v>
      </c>
      <c r="L43" s="5">
        <f t="shared" si="6"/>
        <v>-91.316054999998386</v>
      </c>
      <c r="M43" s="5">
        <f t="shared" si="7"/>
        <v>30155.618944999998</v>
      </c>
      <c r="N43" s="2">
        <f t="shared" si="8"/>
        <v>-3.6189449999983481</v>
      </c>
      <c r="O43" s="6">
        <f t="shared" si="9"/>
        <v>-1.2002338153350849E-4</v>
      </c>
      <c r="P43">
        <f t="shared" si="10"/>
        <v>1.2002338153350849E-4</v>
      </c>
    </row>
    <row r="44" spans="1:16" x14ac:dyDescent="0.25">
      <c r="A44">
        <v>2011</v>
      </c>
      <c r="B44">
        <v>3</v>
      </c>
      <c r="C44" s="1">
        <v>30189</v>
      </c>
      <c r="D44" s="2">
        <v>292644</v>
      </c>
      <c r="E44" s="4">
        <f t="shared" si="0"/>
        <v>29952.438999999998</v>
      </c>
      <c r="F44" s="5">
        <f t="shared" si="1"/>
        <v>236.56100000000151</v>
      </c>
      <c r="G44" s="6">
        <f t="shared" si="5"/>
        <v>7.8359998675014576E-3</v>
      </c>
      <c r="H44" s="6">
        <f t="shared" si="2"/>
        <v>7.8359998675014576E-3</v>
      </c>
      <c r="I44" s="6"/>
      <c r="J44" s="3">
        <f t="shared" si="3"/>
        <v>30273.041000000005</v>
      </c>
      <c r="K44" s="3">
        <f t="shared" si="4"/>
        <v>-84.041000000004715</v>
      </c>
      <c r="L44" s="5">
        <f t="shared" si="6"/>
        <v>-88.194614999997839</v>
      </c>
      <c r="M44" s="5">
        <f t="shared" si="7"/>
        <v>30184.846385000008</v>
      </c>
      <c r="N44" s="2">
        <f t="shared" si="8"/>
        <v>4.1536149999919871</v>
      </c>
      <c r="O44" s="6">
        <f t="shared" si="9"/>
        <v>1.3758703501248756E-4</v>
      </c>
      <c r="P44">
        <f t="shared" si="10"/>
        <v>1.3758703501248756E-4</v>
      </c>
    </row>
    <row r="45" spans="1:16" x14ac:dyDescent="0.25">
      <c r="A45">
        <v>2011</v>
      </c>
      <c r="B45">
        <v>4</v>
      </c>
      <c r="C45" s="1">
        <v>30227</v>
      </c>
      <c r="D45" s="2">
        <v>292823</v>
      </c>
      <c r="E45" s="4">
        <f t="shared" si="0"/>
        <v>29964.074000000001</v>
      </c>
      <c r="F45" s="5">
        <f t="shared" si="1"/>
        <v>262.92599999999948</v>
      </c>
      <c r="G45" s="6">
        <f t="shared" si="5"/>
        <v>8.6983822410427597E-3</v>
      </c>
      <c r="H45" s="6">
        <f t="shared" si="2"/>
        <v>8.6983822410427597E-3</v>
      </c>
      <c r="I45" s="6"/>
      <c r="J45" s="3">
        <f t="shared" si="3"/>
        <v>30283.243999999999</v>
      </c>
      <c r="K45" s="3">
        <f t="shared" si="4"/>
        <v>-56.243999999998778</v>
      </c>
      <c r="L45" s="5">
        <f t="shared" si="6"/>
        <v>-78.074089000004378</v>
      </c>
      <c r="M45" s="5">
        <f t="shared" si="7"/>
        <v>30205.169910999994</v>
      </c>
      <c r="N45" s="2">
        <f t="shared" si="8"/>
        <v>21.83008900000641</v>
      </c>
      <c r="O45" s="6">
        <f t="shared" si="9"/>
        <v>7.2220494921779903E-4</v>
      </c>
      <c r="P45">
        <f t="shared" si="10"/>
        <v>7.2220494921779903E-4</v>
      </c>
    </row>
    <row r="46" spans="1:16" x14ac:dyDescent="0.25">
      <c r="A46">
        <v>2011</v>
      </c>
      <c r="B46">
        <v>5</v>
      </c>
      <c r="C46" s="1">
        <v>30255</v>
      </c>
      <c r="D46" s="2">
        <v>293177</v>
      </c>
      <c r="E46" s="4">
        <f t="shared" si="0"/>
        <v>29987.084000000003</v>
      </c>
      <c r="F46" s="5">
        <f t="shared" si="1"/>
        <v>267.91599999999744</v>
      </c>
      <c r="G46" s="6">
        <f t="shared" si="5"/>
        <v>8.8552635927944944E-3</v>
      </c>
      <c r="H46" s="6">
        <f t="shared" si="2"/>
        <v>8.8552635927944944E-3</v>
      </c>
      <c r="I46" s="6"/>
      <c r="J46" s="3">
        <f t="shared" si="3"/>
        <v>30303.421999999999</v>
      </c>
      <c r="K46" s="3">
        <f t="shared" si="4"/>
        <v>-48.421999999998661</v>
      </c>
      <c r="L46" s="5">
        <f t="shared" si="6"/>
        <v>-52.250675999998869</v>
      </c>
      <c r="M46" s="5">
        <f t="shared" si="7"/>
        <v>30251.171323999999</v>
      </c>
      <c r="N46" s="2">
        <f t="shared" si="8"/>
        <v>3.8286760000009963</v>
      </c>
      <c r="O46" s="6">
        <f t="shared" si="9"/>
        <v>1.2654688481246064E-4</v>
      </c>
      <c r="P46">
        <f t="shared" si="10"/>
        <v>1.2654688481246064E-4</v>
      </c>
    </row>
    <row r="47" spans="1:16" x14ac:dyDescent="0.25">
      <c r="A47">
        <v>2011</v>
      </c>
      <c r="B47">
        <v>6</v>
      </c>
      <c r="C47" s="1">
        <v>30280</v>
      </c>
      <c r="D47" s="2">
        <v>293561</v>
      </c>
      <c r="E47" s="4">
        <f t="shared" si="0"/>
        <v>30012.044000000002</v>
      </c>
      <c r="F47" s="5">
        <f t="shared" si="1"/>
        <v>267.95599999999831</v>
      </c>
      <c r="G47" s="6">
        <f t="shared" si="5"/>
        <v>8.8492734478202873E-3</v>
      </c>
      <c r="H47" s="6">
        <f t="shared" si="2"/>
        <v>8.8492734478202873E-3</v>
      </c>
      <c r="I47" s="6"/>
      <c r="J47" s="3">
        <f t="shared" si="3"/>
        <v>30325.309999999998</v>
      </c>
      <c r="K47" s="3">
        <f t="shared" si="4"/>
        <v>-45.309999999997672</v>
      </c>
      <c r="L47" s="5">
        <f t="shared" si="6"/>
        <v>-44.984037999998762</v>
      </c>
      <c r="M47" s="5">
        <f t="shared" si="7"/>
        <v>30280.325961999999</v>
      </c>
      <c r="N47" s="2">
        <f t="shared" si="8"/>
        <v>-0.3259619999989809</v>
      </c>
      <c r="O47" s="6">
        <f t="shared" si="9"/>
        <v>-1.0764927344748379E-5</v>
      </c>
      <c r="P47">
        <f t="shared" si="10"/>
        <v>1.0764927344748379E-5</v>
      </c>
    </row>
    <row r="48" spans="1:16" x14ac:dyDescent="0.25">
      <c r="A48">
        <v>2011</v>
      </c>
      <c r="B48">
        <v>7</v>
      </c>
      <c r="C48" s="1">
        <v>30321</v>
      </c>
      <c r="D48" s="2">
        <v>293954</v>
      </c>
      <c r="E48" s="4">
        <f t="shared" si="0"/>
        <v>30037.589</v>
      </c>
      <c r="F48" s="5">
        <f t="shared" si="1"/>
        <v>283.41100000000006</v>
      </c>
      <c r="G48" s="6">
        <f t="shared" si="5"/>
        <v>9.3470202170113145E-3</v>
      </c>
      <c r="H48" s="6">
        <f t="shared" si="2"/>
        <v>9.3470202170113145E-3</v>
      </c>
      <c r="I48" s="6"/>
      <c r="J48" s="3">
        <f t="shared" si="3"/>
        <v>30347.711000000003</v>
      </c>
      <c r="K48" s="3">
        <f t="shared" si="4"/>
        <v>-26.711000000002969</v>
      </c>
      <c r="L48" s="5">
        <f t="shared" si="6"/>
        <v>-42.09298999999784</v>
      </c>
      <c r="M48" s="5">
        <f t="shared" si="7"/>
        <v>30305.618010000006</v>
      </c>
      <c r="N48" s="2">
        <f t="shared" si="8"/>
        <v>15.381989999994403</v>
      </c>
      <c r="O48" s="6">
        <f t="shared" si="9"/>
        <v>5.0730483823074445E-4</v>
      </c>
      <c r="P48">
        <f t="shared" si="10"/>
        <v>5.0730483823074445E-4</v>
      </c>
    </row>
    <row r="49" spans="1:16" x14ac:dyDescent="0.25">
      <c r="A49">
        <v>2011</v>
      </c>
      <c r="B49">
        <v>8</v>
      </c>
      <c r="C49" s="1">
        <v>30344</v>
      </c>
      <c r="D49" s="2">
        <v>294682</v>
      </c>
      <c r="E49" s="4">
        <f t="shared" si="0"/>
        <v>30084.909</v>
      </c>
      <c r="F49" s="5">
        <f t="shared" si="1"/>
        <v>259.09100000000035</v>
      </c>
      <c r="G49" s="6">
        <f t="shared" si="5"/>
        <v>8.5384590034273782E-3</v>
      </c>
      <c r="H49" s="6">
        <f t="shared" si="2"/>
        <v>8.5384590034273782E-3</v>
      </c>
      <c r="I49" s="6"/>
      <c r="J49" s="3">
        <f t="shared" si="3"/>
        <v>30389.207000000002</v>
      </c>
      <c r="K49" s="3">
        <f t="shared" si="4"/>
        <v>-45.207000000002154</v>
      </c>
      <c r="L49" s="5">
        <f t="shared" si="6"/>
        <v>-24.814519000002758</v>
      </c>
      <c r="M49" s="5">
        <f t="shared" si="7"/>
        <v>30364.392480999999</v>
      </c>
      <c r="N49" s="2">
        <f t="shared" si="8"/>
        <v>-20.392480999998952</v>
      </c>
      <c r="O49" s="6">
        <f t="shared" si="9"/>
        <v>-6.7204327049825183E-4</v>
      </c>
      <c r="P49">
        <f t="shared" si="10"/>
        <v>6.7204327049825183E-4</v>
      </c>
    </row>
    <row r="50" spans="1:16" x14ac:dyDescent="0.25">
      <c r="A50">
        <v>2011</v>
      </c>
      <c r="B50">
        <v>9</v>
      </c>
      <c r="C50" s="1">
        <v>30385</v>
      </c>
      <c r="D50" s="2">
        <v>295378</v>
      </c>
      <c r="E50" s="4">
        <f t="shared" si="0"/>
        <v>30130.148999999998</v>
      </c>
      <c r="F50" s="5">
        <f t="shared" si="1"/>
        <v>254.85100000000239</v>
      </c>
      <c r="G50" s="6">
        <f t="shared" si="5"/>
        <v>8.3873950962646826E-3</v>
      </c>
      <c r="H50" s="6">
        <f t="shared" si="2"/>
        <v>8.3873950962646826E-3</v>
      </c>
      <c r="I50" s="6"/>
      <c r="J50" s="3">
        <f t="shared" si="3"/>
        <v>30428.879000000001</v>
      </c>
      <c r="K50" s="3">
        <f t="shared" si="4"/>
        <v>-43.879000000000815</v>
      </c>
      <c r="L50" s="5">
        <f t="shared" si="6"/>
        <v>-41.997303000002006</v>
      </c>
      <c r="M50" s="5">
        <f t="shared" si="7"/>
        <v>30386.881696999997</v>
      </c>
      <c r="N50" s="2">
        <f t="shared" si="8"/>
        <v>-1.8816969999970752</v>
      </c>
      <c r="O50" s="6">
        <f t="shared" si="9"/>
        <v>-6.1928484449467677E-5</v>
      </c>
      <c r="P50">
        <f t="shared" si="10"/>
        <v>6.1928484449467677E-5</v>
      </c>
    </row>
    <row r="51" spans="1:16" x14ac:dyDescent="0.25">
      <c r="A51">
        <v>2011</v>
      </c>
      <c r="B51">
        <v>10</v>
      </c>
      <c r="C51" s="1">
        <v>30381</v>
      </c>
      <c r="D51" s="2">
        <v>296424</v>
      </c>
      <c r="E51" s="4">
        <f t="shared" si="0"/>
        <v>30198.139000000003</v>
      </c>
      <c r="F51" s="5">
        <f t="shared" si="1"/>
        <v>182.86099999999715</v>
      </c>
      <c r="G51" s="6">
        <f t="shared" si="5"/>
        <v>6.0189263026232563E-3</v>
      </c>
      <c r="H51" s="6">
        <f t="shared" si="2"/>
        <v>6.0189263026232563E-3</v>
      </c>
      <c r="I51" s="6"/>
      <c r="J51" s="3">
        <f t="shared" si="3"/>
        <v>30488.501000000004</v>
      </c>
      <c r="K51" s="3">
        <f t="shared" si="4"/>
        <v>-107.50100000000384</v>
      </c>
      <c r="L51" s="5">
        <f t="shared" si="6"/>
        <v>-40.763591000000758</v>
      </c>
      <c r="M51" s="5">
        <f t="shared" si="7"/>
        <v>30447.737409000005</v>
      </c>
      <c r="N51" s="2">
        <f t="shared" si="8"/>
        <v>-66.737409000004845</v>
      </c>
      <c r="O51" s="6">
        <f t="shared" si="9"/>
        <v>-2.196682433099794E-3</v>
      </c>
      <c r="P51">
        <f t="shared" si="10"/>
        <v>2.196682433099794E-3</v>
      </c>
    </row>
    <row r="52" spans="1:16" x14ac:dyDescent="0.25">
      <c r="A52">
        <v>2011</v>
      </c>
      <c r="B52">
        <v>11</v>
      </c>
      <c r="C52" s="1">
        <v>30383</v>
      </c>
      <c r="D52" s="2">
        <v>297307</v>
      </c>
      <c r="E52" s="4">
        <f t="shared" si="0"/>
        <v>30255.534</v>
      </c>
      <c r="F52" s="5">
        <f t="shared" si="1"/>
        <v>127.46600000000035</v>
      </c>
      <c r="G52" s="6">
        <f t="shared" si="5"/>
        <v>4.1953065859197695E-3</v>
      </c>
      <c r="H52" s="6">
        <f t="shared" si="2"/>
        <v>4.1953065859197695E-3</v>
      </c>
      <c r="I52" s="6"/>
      <c r="J52" s="3">
        <f t="shared" si="3"/>
        <v>30538.832000000002</v>
      </c>
      <c r="K52" s="3">
        <f t="shared" si="4"/>
        <v>-155.83200000000215</v>
      </c>
      <c r="L52" s="5">
        <f t="shared" si="6"/>
        <v>-99.868429000003573</v>
      </c>
      <c r="M52" s="5">
        <f t="shared" si="7"/>
        <v>30438.963571</v>
      </c>
      <c r="N52" s="2">
        <f t="shared" si="8"/>
        <v>-55.963571000000229</v>
      </c>
      <c r="O52" s="6">
        <f t="shared" si="9"/>
        <v>-1.8419369713326608E-3</v>
      </c>
      <c r="P52">
        <f t="shared" si="10"/>
        <v>1.8419369713326608E-3</v>
      </c>
    </row>
    <row r="53" spans="1:16" x14ac:dyDescent="0.25">
      <c r="A53">
        <v>2011</v>
      </c>
      <c r="B53">
        <v>12</v>
      </c>
      <c r="C53" s="1">
        <v>30416</v>
      </c>
      <c r="D53" s="2">
        <v>297962</v>
      </c>
      <c r="E53" s="4">
        <f t="shared" si="0"/>
        <v>30298.109000000004</v>
      </c>
      <c r="F53" s="5">
        <f t="shared" si="1"/>
        <v>117.89099999999598</v>
      </c>
      <c r="G53" s="6">
        <f t="shared" si="5"/>
        <v>3.8759534455548388E-3</v>
      </c>
      <c r="H53" s="6">
        <f t="shared" si="2"/>
        <v>3.8759534455548388E-3</v>
      </c>
      <c r="I53" s="6"/>
      <c r="J53" s="3">
        <f t="shared" si="3"/>
        <v>30576.167000000001</v>
      </c>
      <c r="K53" s="3">
        <f t="shared" si="4"/>
        <v>-160.16700000000128</v>
      </c>
      <c r="L53" s="5">
        <f t="shared" si="6"/>
        <v>-144.767928000002</v>
      </c>
      <c r="M53" s="5">
        <f t="shared" si="7"/>
        <v>30431.399072</v>
      </c>
      <c r="N53" s="2">
        <f t="shared" si="8"/>
        <v>-15.39907200000016</v>
      </c>
      <c r="O53" s="6">
        <f t="shared" si="9"/>
        <v>-5.0628195686481321E-4</v>
      </c>
      <c r="P53">
        <f t="shared" si="10"/>
        <v>5.0628195686481321E-4</v>
      </c>
    </row>
    <row r="54" spans="1:16" x14ac:dyDescent="0.25">
      <c r="A54">
        <v>2012</v>
      </c>
      <c r="B54">
        <v>1</v>
      </c>
      <c r="C54" s="1">
        <v>30448</v>
      </c>
      <c r="D54" s="2">
        <v>298344</v>
      </c>
      <c r="E54" s="4">
        <f t="shared" si="0"/>
        <v>30322.938999999998</v>
      </c>
      <c r="F54" s="5">
        <f t="shared" si="1"/>
        <v>125.06100000000151</v>
      </c>
      <c r="G54" s="6">
        <f t="shared" si="5"/>
        <v>4.1073633736206485E-3</v>
      </c>
      <c r="H54" s="6">
        <f t="shared" si="2"/>
        <v>4.1073633736206485E-3</v>
      </c>
      <c r="I54" s="6"/>
      <c r="J54" s="3">
        <f t="shared" si="3"/>
        <v>30597.940999999999</v>
      </c>
      <c r="K54" s="3">
        <f t="shared" si="4"/>
        <v>-149.94099999999889</v>
      </c>
      <c r="L54" s="5">
        <f t="shared" si="6"/>
        <v>-148.79514300000119</v>
      </c>
      <c r="M54" s="5">
        <f t="shared" si="7"/>
        <v>30449.145856999996</v>
      </c>
      <c r="N54" s="2">
        <f t="shared" si="8"/>
        <v>-1.1458569999958854</v>
      </c>
      <c r="O54" s="6">
        <f t="shared" si="9"/>
        <v>-3.7633243562660448E-5</v>
      </c>
      <c r="P54">
        <f t="shared" si="10"/>
        <v>3.7633243562660448E-5</v>
      </c>
    </row>
    <row r="55" spans="1:16" x14ac:dyDescent="0.25">
      <c r="A55">
        <v>2012</v>
      </c>
      <c r="B55">
        <v>2</v>
      </c>
      <c r="C55" s="1">
        <v>30522</v>
      </c>
      <c r="D55" s="2">
        <v>299075</v>
      </c>
      <c r="E55" s="4">
        <f t="shared" si="0"/>
        <v>30370.453999999998</v>
      </c>
      <c r="F55" s="5">
        <f t="shared" si="1"/>
        <v>151.5460000000021</v>
      </c>
      <c r="G55" s="6">
        <f t="shared" si="5"/>
        <v>4.9651398990892505E-3</v>
      </c>
      <c r="H55" s="6">
        <f t="shared" si="2"/>
        <v>4.9651398990892505E-3</v>
      </c>
      <c r="I55" s="6"/>
      <c r="J55" s="3">
        <f t="shared" si="3"/>
        <v>30639.608</v>
      </c>
      <c r="K55" s="3">
        <f t="shared" si="4"/>
        <v>-117.60800000000017</v>
      </c>
      <c r="L55" s="5">
        <f t="shared" si="6"/>
        <v>-139.29518899999897</v>
      </c>
      <c r="M55" s="5">
        <f t="shared" si="7"/>
        <v>30500.312811</v>
      </c>
      <c r="N55" s="2">
        <f t="shared" si="8"/>
        <v>21.687189000000217</v>
      </c>
      <c r="O55" s="6">
        <f t="shared" si="9"/>
        <v>7.1054285433458549E-4</v>
      </c>
      <c r="P55">
        <f t="shared" si="10"/>
        <v>7.1054285433458549E-4</v>
      </c>
    </row>
    <row r="56" spans="1:16" x14ac:dyDescent="0.25">
      <c r="A56">
        <v>2012</v>
      </c>
      <c r="B56">
        <v>3</v>
      </c>
      <c r="C56" s="1">
        <v>30582</v>
      </c>
      <c r="D56" s="2">
        <v>299773</v>
      </c>
      <c r="E56" s="4">
        <f t="shared" si="0"/>
        <v>30415.824000000001</v>
      </c>
      <c r="F56" s="5">
        <f t="shared" si="1"/>
        <v>166.17599999999948</v>
      </c>
      <c r="G56" s="6">
        <f t="shared" si="5"/>
        <v>5.4337845791641972E-3</v>
      </c>
      <c r="H56" s="6">
        <f t="shared" si="2"/>
        <v>5.4337845791641972E-3</v>
      </c>
      <c r="I56" s="6"/>
      <c r="J56" s="3">
        <f t="shared" si="3"/>
        <v>30679.394</v>
      </c>
      <c r="K56" s="3">
        <f t="shared" si="4"/>
        <v>-97.394000000000233</v>
      </c>
      <c r="L56" s="5">
        <f t="shared" si="6"/>
        <v>-109.25783200000016</v>
      </c>
      <c r="M56" s="5">
        <f t="shared" si="7"/>
        <v>30570.136168000001</v>
      </c>
      <c r="N56" s="2">
        <f t="shared" si="8"/>
        <v>11.863831999999093</v>
      </c>
      <c r="O56" s="6">
        <f t="shared" si="9"/>
        <v>3.8793512523703787E-4</v>
      </c>
      <c r="P56">
        <f t="shared" si="10"/>
        <v>3.8793512523703787E-4</v>
      </c>
    </row>
    <row r="57" spans="1:16" x14ac:dyDescent="0.25">
      <c r="A57">
        <v>2012</v>
      </c>
      <c r="B57">
        <v>4</v>
      </c>
      <c r="C57" s="1">
        <v>30598</v>
      </c>
      <c r="D57" s="2">
        <v>300308</v>
      </c>
      <c r="E57" s="4">
        <f t="shared" si="0"/>
        <v>30450.599000000002</v>
      </c>
      <c r="F57" s="5">
        <f t="shared" si="1"/>
        <v>147.40099999999802</v>
      </c>
      <c r="G57" s="6">
        <f t="shared" si="5"/>
        <v>4.8173410026798487E-3</v>
      </c>
      <c r="H57" s="6">
        <f t="shared" si="2"/>
        <v>4.8173410026798487E-3</v>
      </c>
      <c r="I57" s="6"/>
      <c r="J57" s="3">
        <f t="shared" si="3"/>
        <v>30709.889000000003</v>
      </c>
      <c r="K57" s="3">
        <f t="shared" si="4"/>
        <v>-111.88900000000285</v>
      </c>
      <c r="L57" s="5">
        <f t="shared" si="6"/>
        <v>-90.479026000000218</v>
      </c>
      <c r="M57" s="5">
        <f t="shared" si="7"/>
        <v>30619.409974000002</v>
      </c>
      <c r="N57" s="2">
        <f t="shared" si="8"/>
        <v>-21.409974000001966</v>
      </c>
      <c r="O57" s="6">
        <f t="shared" si="9"/>
        <v>-6.9971808614948576E-4</v>
      </c>
      <c r="P57">
        <f t="shared" si="10"/>
        <v>6.9971808614948576E-4</v>
      </c>
    </row>
    <row r="58" spans="1:16" x14ac:dyDescent="0.25">
      <c r="A58">
        <v>2012</v>
      </c>
      <c r="B58">
        <v>5</v>
      </c>
      <c r="C58" s="1">
        <v>30601</v>
      </c>
      <c r="D58" s="2">
        <v>300618</v>
      </c>
      <c r="E58" s="4">
        <f t="shared" si="0"/>
        <v>30470.749000000003</v>
      </c>
      <c r="F58" s="5">
        <f t="shared" si="1"/>
        <v>130.25099999999657</v>
      </c>
      <c r="G58" s="6">
        <f t="shared" si="5"/>
        <v>4.2564295284466709E-3</v>
      </c>
      <c r="H58" s="6">
        <f t="shared" si="2"/>
        <v>4.2564295284466709E-3</v>
      </c>
      <c r="I58" s="6"/>
      <c r="J58" s="3">
        <f t="shared" si="3"/>
        <v>30727.559000000001</v>
      </c>
      <c r="K58" s="3">
        <f t="shared" si="4"/>
        <v>-126.55900000000111</v>
      </c>
      <c r="L58" s="5">
        <f t="shared" si="6"/>
        <v>-103.94488100000265</v>
      </c>
      <c r="M58" s="5">
        <f t="shared" si="7"/>
        <v>30623.614118999998</v>
      </c>
      <c r="N58" s="2">
        <f t="shared" si="8"/>
        <v>-22.614118999998027</v>
      </c>
      <c r="O58" s="6">
        <f t="shared" si="9"/>
        <v>-7.3899934642652294E-4</v>
      </c>
      <c r="P58">
        <f t="shared" si="10"/>
        <v>7.3899934642652294E-4</v>
      </c>
    </row>
    <row r="59" spans="1:16" x14ac:dyDescent="0.25">
      <c r="A59">
        <v>2012</v>
      </c>
      <c r="B59">
        <v>6</v>
      </c>
      <c r="C59" s="1">
        <v>30603</v>
      </c>
      <c r="D59" s="2">
        <v>301126</v>
      </c>
      <c r="E59" s="4">
        <f t="shared" si="0"/>
        <v>30503.769</v>
      </c>
      <c r="F59" s="5">
        <f t="shared" si="1"/>
        <v>99.230999999999767</v>
      </c>
      <c r="G59" s="6">
        <f t="shared" si="5"/>
        <v>3.2425252426232648E-3</v>
      </c>
      <c r="H59" s="6">
        <f t="shared" si="2"/>
        <v>3.2425252426232648E-3</v>
      </c>
      <c r="I59" s="6"/>
      <c r="J59" s="3">
        <f t="shared" si="3"/>
        <v>30756.514999999999</v>
      </c>
      <c r="K59" s="3">
        <f t="shared" si="4"/>
        <v>-153.51499999999942</v>
      </c>
      <c r="L59" s="5">
        <f t="shared" si="6"/>
        <v>-117.57331100000103</v>
      </c>
      <c r="M59" s="5">
        <f t="shared" si="7"/>
        <v>30638.941688999999</v>
      </c>
      <c r="N59" s="2">
        <f t="shared" si="8"/>
        <v>-35.941688999999315</v>
      </c>
      <c r="O59" s="6">
        <f t="shared" si="9"/>
        <v>-1.1744498578570505E-3</v>
      </c>
      <c r="P59">
        <f t="shared" si="10"/>
        <v>1.1744498578570505E-3</v>
      </c>
    </row>
    <row r="60" spans="1:16" x14ac:dyDescent="0.25">
      <c r="A60">
        <v>2012</v>
      </c>
      <c r="B60">
        <v>7</v>
      </c>
      <c r="C60" s="1">
        <v>30619</v>
      </c>
      <c r="D60" s="2">
        <v>301907</v>
      </c>
      <c r="E60" s="4">
        <f t="shared" si="0"/>
        <v>30554.534</v>
      </c>
      <c r="F60" s="5">
        <f t="shared" si="1"/>
        <v>64.466000000000349</v>
      </c>
      <c r="G60" s="6">
        <f t="shared" si="5"/>
        <v>2.1054247362748734E-3</v>
      </c>
      <c r="H60" s="6">
        <f t="shared" si="2"/>
        <v>2.1054247362748734E-3</v>
      </c>
      <c r="I60" s="6"/>
      <c r="J60" s="3">
        <f t="shared" si="3"/>
        <v>30801.031999999999</v>
      </c>
      <c r="K60" s="3">
        <f t="shared" si="4"/>
        <v>-182.03199999999924</v>
      </c>
      <c r="L60" s="5">
        <f t="shared" si="6"/>
        <v>-142.61543499999948</v>
      </c>
      <c r="M60" s="5">
        <f t="shared" si="7"/>
        <v>30658.416565</v>
      </c>
      <c r="N60" s="2">
        <f t="shared" si="8"/>
        <v>-39.416564999999537</v>
      </c>
      <c r="O60" s="6">
        <f t="shared" si="9"/>
        <v>-1.2873237205656468E-3</v>
      </c>
      <c r="P60">
        <f t="shared" si="10"/>
        <v>1.2873237205656468E-3</v>
      </c>
    </row>
    <row r="61" spans="1:16" x14ac:dyDescent="0.25">
      <c r="A61">
        <v>2012</v>
      </c>
      <c r="B61">
        <v>8</v>
      </c>
      <c r="C61" s="1">
        <v>30681</v>
      </c>
      <c r="D61" s="2">
        <v>302492</v>
      </c>
      <c r="E61" s="4">
        <f t="shared" si="0"/>
        <v>30592.559000000001</v>
      </c>
      <c r="F61" s="5">
        <f t="shared" si="1"/>
        <v>88.440999999998894</v>
      </c>
      <c r="G61" s="6">
        <f t="shared" si="5"/>
        <v>2.8825983507707992E-3</v>
      </c>
      <c r="H61" s="6">
        <f t="shared" si="2"/>
        <v>2.8825983507707992E-3</v>
      </c>
      <c r="I61" s="6"/>
      <c r="J61" s="3">
        <f t="shared" si="3"/>
        <v>30834.377</v>
      </c>
      <c r="K61" s="3">
        <f t="shared" si="4"/>
        <v>-153.37700000000041</v>
      </c>
      <c r="L61" s="5">
        <f t="shared" si="6"/>
        <v>-169.1077279999993</v>
      </c>
      <c r="M61" s="5">
        <f t="shared" si="7"/>
        <v>30665.269272000001</v>
      </c>
      <c r="N61" s="2">
        <f t="shared" si="8"/>
        <v>15.730727999998635</v>
      </c>
      <c r="O61" s="6">
        <f t="shared" si="9"/>
        <v>5.1271888139234822E-4</v>
      </c>
      <c r="P61">
        <f t="shared" si="10"/>
        <v>5.1271888139234822E-4</v>
      </c>
    </row>
    <row r="62" spans="1:16" x14ac:dyDescent="0.25">
      <c r="A62">
        <v>2012</v>
      </c>
      <c r="B62">
        <v>9</v>
      </c>
      <c r="C62" s="1">
        <v>30722</v>
      </c>
      <c r="D62" s="2">
        <v>302848</v>
      </c>
      <c r="E62" s="4">
        <f t="shared" si="0"/>
        <v>30615.699000000001</v>
      </c>
      <c r="F62" s="5">
        <f t="shared" si="1"/>
        <v>106.30099999999948</v>
      </c>
      <c r="G62" s="6">
        <f t="shared" si="5"/>
        <v>3.4600937438968647E-3</v>
      </c>
      <c r="H62" s="6">
        <f t="shared" si="2"/>
        <v>3.4600937438968647E-3</v>
      </c>
      <c r="I62" s="6"/>
      <c r="J62" s="3">
        <f t="shared" si="3"/>
        <v>30854.669000000002</v>
      </c>
      <c r="K62" s="3">
        <f t="shared" si="4"/>
        <v>-132.66900000000169</v>
      </c>
      <c r="L62" s="5">
        <f t="shared" si="6"/>
        <v>-142.48723300000037</v>
      </c>
      <c r="M62" s="5">
        <f t="shared" si="7"/>
        <v>30712.181767000002</v>
      </c>
      <c r="N62" s="2">
        <f t="shared" si="8"/>
        <v>9.8182329999981448</v>
      </c>
      <c r="O62" s="6">
        <f t="shared" si="9"/>
        <v>3.1958313260849376E-4</v>
      </c>
      <c r="P62">
        <f t="shared" si="10"/>
        <v>3.1958313260849376E-4</v>
      </c>
    </row>
    <row r="63" spans="1:16" x14ac:dyDescent="0.25">
      <c r="A63">
        <v>2012</v>
      </c>
      <c r="B63">
        <v>10</v>
      </c>
      <c r="C63" s="1">
        <v>30754</v>
      </c>
      <c r="D63" s="2">
        <v>303640</v>
      </c>
      <c r="E63" s="4">
        <f t="shared" si="0"/>
        <v>30667.179000000004</v>
      </c>
      <c r="F63" s="5">
        <f t="shared" si="1"/>
        <v>86.820999999996275</v>
      </c>
      <c r="G63" s="6">
        <f t="shared" si="5"/>
        <v>2.8230799245625372E-3</v>
      </c>
      <c r="H63" s="6">
        <f t="shared" si="2"/>
        <v>2.8230799245625372E-3</v>
      </c>
      <c r="I63" s="6"/>
      <c r="J63" s="3">
        <f t="shared" si="3"/>
        <v>30899.813000000002</v>
      </c>
      <c r="K63" s="3">
        <f t="shared" si="4"/>
        <v>-145.81300000000192</v>
      </c>
      <c r="L63" s="5">
        <f t="shared" si="6"/>
        <v>-123.24950100000157</v>
      </c>
      <c r="M63" s="5">
        <f t="shared" si="7"/>
        <v>30776.563499</v>
      </c>
      <c r="N63" s="2">
        <f t="shared" si="8"/>
        <v>-22.563498999999865</v>
      </c>
      <c r="O63" s="6">
        <f t="shared" si="9"/>
        <v>-7.336768875593375E-4</v>
      </c>
      <c r="P63">
        <f t="shared" si="10"/>
        <v>7.336768875593375E-4</v>
      </c>
    </row>
    <row r="64" spans="1:16" x14ac:dyDescent="0.25">
      <c r="A64">
        <v>2012</v>
      </c>
      <c r="B64">
        <v>11</v>
      </c>
      <c r="C64" s="1">
        <v>30731</v>
      </c>
      <c r="D64" s="2">
        <v>304306</v>
      </c>
      <c r="E64" s="4">
        <f t="shared" si="0"/>
        <v>30710.468999999997</v>
      </c>
      <c r="F64" s="5">
        <f t="shared" si="1"/>
        <v>20.531000000002678</v>
      </c>
      <c r="G64" s="6">
        <f t="shared" si="5"/>
        <v>6.6808759884164775E-4</v>
      </c>
      <c r="H64" s="6">
        <f t="shared" si="2"/>
        <v>6.6808759884164775E-4</v>
      </c>
      <c r="I64" s="6"/>
      <c r="J64" s="3">
        <f t="shared" si="3"/>
        <v>30937.775000000001</v>
      </c>
      <c r="K64" s="3">
        <f t="shared" si="4"/>
        <v>-206.77500000000146</v>
      </c>
      <c r="L64" s="5">
        <f t="shared" si="6"/>
        <v>-135.46027700000178</v>
      </c>
      <c r="M64" s="5">
        <f t="shared" si="7"/>
        <v>30802.314723</v>
      </c>
      <c r="N64" s="2">
        <f t="shared" si="8"/>
        <v>-71.314722999999503</v>
      </c>
      <c r="O64" s="6">
        <f t="shared" si="9"/>
        <v>-2.3206118577332176E-3</v>
      </c>
      <c r="P64">
        <f t="shared" si="10"/>
        <v>2.3206118577332176E-3</v>
      </c>
    </row>
    <row r="65" spans="1:16" x14ac:dyDescent="0.25">
      <c r="A65">
        <v>2012</v>
      </c>
      <c r="B65">
        <v>12</v>
      </c>
      <c r="C65" s="1">
        <v>30773</v>
      </c>
      <c r="D65" s="2">
        <v>304801</v>
      </c>
      <c r="E65" s="4">
        <f t="shared" si="0"/>
        <v>30742.644</v>
      </c>
      <c r="F65" s="5">
        <f t="shared" si="1"/>
        <v>30.355999999999767</v>
      </c>
      <c r="G65" s="6">
        <f t="shared" si="5"/>
        <v>9.8644915997789522E-4</v>
      </c>
      <c r="H65" s="6">
        <f t="shared" si="2"/>
        <v>9.8644915997789522E-4</v>
      </c>
      <c r="I65" s="6"/>
      <c r="J65" s="3">
        <f t="shared" si="3"/>
        <v>30965.989999999998</v>
      </c>
      <c r="K65" s="3">
        <f t="shared" si="4"/>
        <v>-192.98999999999796</v>
      </c>
      <c r="L65" s="5">
        <f t="shared" si="6"/>
        <v>-192.09397500000136</v>
      </c>
      <c r="M65" s="5">
        <f t="shared" si="7"/>
        <v>30773.896024999998</v>
      </c>
      <c r="N65" s="2">
        <f t="shared" si="8"/>
        <v>-0.89602499999818974</v>
      </c>
      <c r="O65" s="6">
        <f t="shared" si="9"/>
        <v>-2.9117245637350591E-5</v>
      </c>
      <c r="P65">
        <f t="shared" si="10"/>
        <v>2.9117245637350591E-5</v>
      </c>
    </row>
    <row r="66" spans="1:16" x14ac:dyDescent="0.25">
      <c r="A66">
        <v>2013</v>
      </c>
      <c r="B66">
        <v>1</v>
      </c>
      <c r="C66" s="1">
        <v>30792</v>
      </c>
      <c r="D66" s="2">
        <v>305272</v>
      </c>
      <c r="E66" s="4">
        <f t="shared" si="0"/>
        <v>30773.258999999998</v>
      </c>
      <c r="F66" s="5">
        <f t="shared" si="1"/>
        <v>18.741000000001804</v>
      </c>
      <c r="G66" s="6">
        <f t="shared" si="5"/>
        <v>6.0863211223700323E-4</v>
      </c>
      <c r="H66" s="6">
        <f t="shared" si="2"/>
        <v>6.0863211223700323E-4</v>
      </c>
      <c r="I66" s="6"/>
      <c r="J66" s="3">
        <f t="shared" si="3"/>
        <v>30992.837</v>
      </c>
      <c r="K66" s="3">
        <f t="shared" si="4"/>
        <v>-200.83699999999953</v>
      </c>
      <c r="L66" s="5">
        <f t="shared" si="6"/>
        <v>-179.28770999999813</v>
      </c>
      <c r="M66" s="5">
        <f t="shared" si="7"/>
        <v>30813.549290000003</v>
      </c>
      <c r="N66" s="2">
        <f t="shared" si="8"/>
        <v>-21.549290000002657</v>
      </c>
      <c r="O66" s="6">
        <f t="shared" si="9"/>
        <v>-6.998340478047108E-4</v>
      </c>
      <c r="P66">
        <f t="shared" si="10"/>
        <v>6.998340478047108E-4</v>
      </c>
    </row>
    <row r="67" spans="1:16" x14ac:dyDescent="0.25">
      <c r="A67">
        <v>2013</v>
      </c>
      <c r="B67">
        <v>2</v>
      </c>
      <c r="C67" s="1">
        <v>30833</v>
      </c>
      <c r="D67" s="2">
        <v>305616</v>
      </c>
      <c r="E67" s="4">
        <f t="shared" si="0"/>
        <v>30795.618999999999</v>
      </c>
      <c r="F67" s="5">
        <f t="shared" si="1"/>
        <v>37.381000000001222</v>
      </c>
      <c r="G67" s="6">
        <f t="shared" si="5"/>
        <v>1.212369863458023E-3</v>
      </c>
      <c r="H67" s="6">
        <f t="shared" si="2"/>
        <v>1.212369863458023E-3</v>
      </c>
      <c r="I67" s="6"/>
      <c r="J67" s="3">
        <f t="shared" si="3"/>
        <v>31012.445</v>
      </c>
      <c r="K67" s="3">
        <f t="shared" si="4"/>
        <v>-179.44499999999971</v>
      </c>
      <c r="L67" s="5">
        <f t="shared" si="6"/>
        <v>-186.57757299999957</v>
      </c>
      <c r="M67" s="5">
        <f t="shared" si="7"/>
        <v>30825.867427000001</v>
      </c>
      <c r="N67" s="2">
        <f t="shared" si="8"/>
        <v>7.1325729999989562</v>
      </c>
      <c r="O67" s="6">
        <f t="shared" si="9"/>
        <v>2.3132919274799585E-4</v>
      </c>
      <c r="P67">
        <f t="shared" si="10"/>
        <v>2.3132919274799585E-4</v>
      </c>
    </row>
    <row r="68" spans="1:16" x14ac:dyDescent="0.25">
      <c r="A68">
        <v>2013</v>
      </c>
      <c r="B68">
        <v>3</v>
      </c>
      <c r="C68" s="1">
        <v>30840</v>
      </c>
      <c r="D68" s="2">
        <v>305911</v>
      </c>
      <c r="E68" s="4">
        <f t="shared" si="0"/>
        <v>30814.794000000002</v>
      </c>
      <c r="F68" s="5">
        <f t="shared" si="1"/>
        <v>25.205999999998312</v>
      </c>
      <c r="G68" s="6">
        <f t="shared" si="5"/>
        <v>8.1731517509722154E-4</v>
      </c>
      <c r="H68" s="6">
        <f t="shared" si="2"/>
        <v>8.1731517509722154E-4</v>
      </c>
      <c r="I68" s="6"/>
      <c r="J68" s="3">
        <f t="shared" si="3"/>
        <v>31029.260000000002</v>
      </c>
      <c r="K68" s="3">
        <f t="shared" si="4"/>
        <v>-189.26000000000204</v>
      </c>
      <c r="L68" s="5">
        <f t="shared" si="6"/>
        <v>-166.70440499999972</v>
      </c>
      <c r="M68" s="5">
        <f t="shared" si="7"/>
        <v>30862.555595000002</v>
      </c>
      <c r="N68" s="2">
        <f t="shared" si="8"/>
        <v>-22.555595000001631</v>
      </c>
      <c r="O68" s="6">
        <f t="shared" si="9"/>
        <v>-7.3137467574583756E-4</v>
      </c>
      <c r="P68">
        <f t="shared" si="10"/>
        <v>7.3137467574583756E-4</v>
      </c>
    </row>
    <row r="69" spans="1:16" x14ac:dyDescent="0.25">
      <c r="A69">
        <v>2013</v>
      </c>
      <c r="B69">
        <v>4</v>
      </c>
      <c r="C69" s="1">
        <v>30851</v>
      </c>
      <c r="D69" s="2">
        <v>306373</v>
      </c>
      <c r="E69" s="4">
        <f t="shared" si="0"/>
        <v>30844.824000000001</v>
      </c>
      <c r="F69" s="5">
        <f t="shared" si="1"/>
        <v>6.1759999999994761</v>
      </c>
      <c r="G69" s="6">
        <f t="shared" si="5"/>
        <v>2.0018800038894933E-4</v>
      </c>
      <c r="H69" s="6">
        <f t="shared" si="2"/>
        <v>2.0018800038894933E-4</v>
      </c>
      <c r="I69" s="6"/>
      <c r="J69" s="3">
        <f t="shared" si="3"/>
        <v>31055.594000000005</v>
      </c>
      <c r="K69" s="3">
        <f t="shared" si="4"/>
        <v>-204.5940000000046</v>
      </c>
      <c r="L69" s="5">
        <f t="shared" si="6"/>
        <v>-175.82254000000191</v>
      </c>
      <c r="M69" s="5">
        <f t="shared" si="7"/>
        <v>30879.771460000004</v>
      </c>
      <c r="N69" s="2">
        <f t="shared" si="8"/>
        <v>-28.771460000003572</v>
      </c>
      <c r="O69" s="6">
        <f t="shared" si="9"/>
        <v>-9.3259408122924937E-4</v>
      </c>
      <c r="P69">
        <f t="shared" si="10"/>
        <v>9.3259408122924937E-4</v>
      </c>
    </row>
    <row r="70" spans="1:16" x14ac:dyDescent="0.25">
      <c r="A70">
        <v>2013</v>
      </c>
      <c r="B70">
        <v>5</v>
      </c>
      <c r="C70" s="1">
        <v>30835</v>
      </c>
      <c r="D70" s="2">
        <v>306744</v>
      </c>
      <c r="E70" s="4">
        <f t="shared" si="0"/>
        <v>30868.938999999998</v>
      </c>
      <c r="F70" s="5">
        <f t="shared" si="1"/>
        <v>-33.938999999998487</v>
      </c>
      <c r="G70" s="6">
        <f t="shared" si="5"/>
        <v>-1.100664828928117E-3</v>
      </c>
      <c r="H70" s="6">
        <f t="shared" si="2"/>
        <v>1.100664828928117E-3</v>
      </c>
      <c r="I70" s="6"/>
      <c r="J70" s="3">
        <f t="shared" si="3"/>
        <v>31076.741000000002</v>
      </c>
      <c r="K70" s="3">
        <f t="shared" si="4"/>
        <v>-241.7410000000018</v>
      </c>
      <c r="L70" s="5">
        <f t="shared" si="6"/>
        <v>-190.06782600000429</v>
      </c>
      <c r="M70" s="5">
        <f t="shared" si="7"/>
        <v>30886.673173999996</v>
      </c>
      <c r="N70" s="2">
        <f t="shared" si="8"/>
        <v>-51.673173999995925</v>
      </c>
      <c r="O70" s="6">
        <f t="shared" si="9"/>
        <v>-1.6757961407490166E-3</v>
      </c>
      <c r="P70">
        <f t="shared" si="10"/>
        <v>1.6757961407490166E-3</v>
      </c>
    </row>
    <row r="71" spans="1:16" x14ac:dyDescent="0.25">
      <c r="A71">
        <v>2013</v>
      </c>
      <c r="B71">
        <v>6</v>
      </c>
      <c r="C71" s="1">
        <v>30843</v>
      </c>
      <c r="D71" s="2">
        <v>307199</v>
      </c>
      <c r="E71" s="4">
        <f t="shared" ref="E71:E89" si="11">$S$6+$S$7*D71</f>
        <v>30898.514000000003</v>
      </c>
      <c r="F71" s="5">
        <f t="shared" ref="F71:F89" si="12">C71-E71</f>
        <v>-55.514000000002852</v>
      </c>
      <c r="G71" s="6">
        <f t="shared" si="5"/>
        <v>-1.7998897642902069E-3</v>
      </c>
      <c r="H71" s="6">
        <f t="shared" ref="H71:H89" si="13">ABS(G71)</f>
        <v>1.7998897642902069E-3</v>
      </c>
      <c r="I71" s="6"/>
      <c r="J71" s="3">
        <f t="shared" ref="J71:J89" si="14">$T$6+$T$7*D71</f>
        <v>31102.675999999999</v>
      </c>
      <c r="K71" s="3">
        <f t="shared" ref="K71:K89" si="15">C71-J71</f>
        <v>-259.67599999999948</v>
      </c>
      <c r="L71" s="5">
        <f t="shared" si="6"/>
        <v>-224.57738900000169</v>
      </c>
      <c r="M71" s="5">
        <f t="shared" si="7"/>
        <v>30878.098610999998</v>
      </c>
      <c r="N71" s="2">
        <f t="shared" si="8"/>
        <v>-35.098610999997618</v>
      </c>
      <c r="O71" s="6">
        <f t="shared" si="9"/>
        <v>-1.1379765587004383E-3</v>
      </c>
      <c r="P71">
        <f t="shared" si="10"/>
        <v>1.1379765587004383E-3</v>
      </c>
    </row>
    <row r="72" spans="1:16" x14ac:dyDescent="0.25">
      <c r="A72">
        <v>2013</v>
      </c>
      <c r="B72">
        <v>7</v>
      </c>
      <c r="C72" s="1">
        <v>30859</v>
      </c>
      <c r="D72" s="2">
        <v>307601</v>
      </c>
      <c r="E72" s="4">
        <f t="shared" si="11"/>
        <v>30924.644</v>
      </c>
      <c r="F72" s="5">
        <f t="shared" si="12"/>
        <v>-65.644000000000233</v>
      </c>
      <c r="G72" s="6">
        <f t="shared" ref="G72:G89" si="16">F72/C72</f>
        <v>-2.127223824492052E-3</v>
      </c>
      <c r="H72" s="6">
        <f t="shared" si="13"/>
        <v>2.127223824492052E-3</v>
      </c>
      <c r="I72" s="6"/>
      <c r="J72" s="3">
        <f t="shared" si="14"/>
        <v>31125.590000000004</v>
      </c>
      <c r="K72" s="3">
        <f t="shared" si="15"/>
        <v>-266.59000000000378</v>
      </c>
      <c r="L72" s="5">
        <f t="shared" ref="L72:L89" si="17">K71*$T$8</f>
        <v>-241.23900399999954</v>
      </c>
      <c r="M72" s="5">
        <f t="shared" ref="M72:M89" si="18">J72+L72</f>
        <v>30884.350996000005</v>
      </c>
      <c r="N72" s="2">
        <f t="shared" ref="N72:N89" si="19">C72-M72</f>
        <v>-25.35099600000467</v>
      </c>
      <c r="O72" s="6">
        <f t="shared" si="9"/>
        <v>-8.2151061278734475E-4</v>
      </c>
      <c r="P72">
        <f t="shared" si="10"/>
        <v>8.2151061278734475E-4</v>
      </c>
    </row>
    <row r="73" spans="1:16" x14ac:dyDescent="0.25">
      <c r="A73">
        <v>2013</v>
      </c>
      <c r="B73">
        <v>8</v>
      </c>
      <c r="C73" s="1">
        <v>30905</v>
      </c>
      <c r="D73" s="2">
        <v>308146</v>
      </c>
      <c r="E73" s="4">
        <f t="shared" si="11"/>
        <v>30960.069000000003</v>
      </c>
      <c r="F73" s="5">
        <f t="shared" si="12"/>
        <v>-55.069000000003143</v>
      </c>
      <c r="G73" s="6">
        <f t="shared" si="16"/>
        <v>-1.7818799546999884E-3</v>
      </c>
      <c r="H73" s="6">
        <f t="shared" si="13"/>
        <v>1.7818799546999884E-3</v>
      </c>
      <c r="I73" s="6"/>
      <c r="J73" s="3">
        <f t="shared" si="14"/>
        <v>31156.654999999999</v>
      </c>
      <c r="K73" s="3">
        <f t="shared" si="15"/>
        <v>-251.65499999999884</v>
      </c>
      <c r="L73" s="5">
        <f t="shared" si="17"/>
        <v>-247.66211000000354</v>
      </c>
      <c r="M73" s="5">
        <f t="shared" si="18"/>
        <v>30908.992889999994</v>
      </c>
      <c r="N73" s="2">
        <f t="shared" si="19"/>
        <v>-3.9928899999940768</v>
      </c>
      <c r="O73" s="6">
        <f t="shared" ref="O73:O89" si="20">N73/C73</f>
        <v>-1.2919883513975332E-4</v>
      </c>
      <c r="P73">
        <f t="shared" ref="P73:P89" si="21">ABS(O73)</f>
        <v>1.2919883513975332E-4</v>
      </c>
    </row>
    <row r="74" spans="1:16" x14ac:dyDescent="0.25">
      <c r="A74">
        <v>2013</v>
      </c>
      <c r="B74">
        <v>9</v>
      </c>
      <c r="C74" s="1">
        <v>30907</v>
      </c>
      <c r="D74" s="2">
        <v>308578</v>
      </c>
      <c r="E74" s="4">
        <f t="shared" si="11"/>
        <v>30988.148999999998</v>
      </c>
      <c r="F74" s="5">
        <f t="shared" si="12"/>
        <v>-81.148999999997613</v>
      </c>
      <c r="G74" s="6">
        <f t="shared" si="16"/>
        <v>-2.6255864367294665E-3</v>
      </c>
      <c r="H74" s="6">
        <f t="shared" si="13"/>
        <v>2.6255864367294665E-3</v>
      </c>
      <c r="I74" s="6"/>
      <c r="J74" s="3">
        <f t="shared" si="14"/>
        <v>31181.279000000002</v>
      </c>
      <c r="K74" s="3">
        <f t="shared" si="15"/>
        <v>-274.27900000000227</v>
      </c>
      <c r="L74" s="5">
        <f t="shared" si="17"/>
        <v>-233.78749499999893</v>
      </c>
      <c r="M74" s="5">
        <f t="shared" si="18"/>
        <v>30947.491505000002</v>
      </c>
      <c r="N74" s="2">
        <f t="shared" si="19"/>
        <v>-40.49150500000178</v>
      </c>
      <c r="O74" s="6">
        <f t="shared" si="20"/>
        <v>-1.3101079043582936E-3</v>
      </c>
      <c r="P74">
        <f t="shared" si="21"/>
        <v>1.3101079043582936E-3</v>
      </c>
    </row>
    <row r="75" spans="1:16" x14ac:dyDescent="0.25">
      <c r="A75">
        <v>2013</v>
      </c>
      <c r="B75">
        <v>10</v>
      </c>
      <c r="C75" s="1">
        <v>30936</v>
      </c>
      <c r="D75" s="2">
        <v>309287</v>
      </c>
      <c r="E75" s="4">
        <f t="shared" si="11"/>
        <v>31034.234000000004</v>
      </c>
      <c r="F75" s="5">
        <f t="shared" si="12"/>
        <v>-98.234000000004016</v>
      </c>
      <c r="G75" s="6">
        <f t="shared" si="16"/>
        <v>-3.1753943625550821E-3</v>
      </c>
      <c r="H75" s="6">
        <f t="shared" si="13"/>
        <v>3.1753943625550821E-3</v>
      </c>
      <c r="I75" s="6"/>
      <c r="J75" s="3">
        <f t="shared" si="14"/>
        <v>31221.692000000003</v>
      </c>
      <c r="K75" s="3">
        <f t="shared" si="15"/>
        <v>-285.69200000000274</v>
      </c>
      <c r="L75" s="5">
        <f t="shared" si="17"/>
        <v>-254.80519100000211</v>
      </c>
      <c r="M75" s="5">
        <f t="shared" si="18"/>
        <v>30966.886809</v>
      </c>
      <c r="N75" s="2">
        <f t="shared" si="19"/>
        <v>-30.88680899999963</v>
      </c>
      <c r="O75" s="6">
        <f t="shared" si="20"/>
        <v>-9.9840991078354127E-4</v>
      </c>
      <c r="P75">
        <f t="shared" si="21"/>
        <v>9.9840991078354127E-4</v>
      </c>
    </row>
    <row r="76" spans="1:16" x14ac:dyDescent="0.25">
      <c r="A76">
        <v>2013</v>
      </c>
      <c r="B76">
        <v>11</v>
      </c>
      <c r="C76" s="1">
        <v>31005</v>
      </c>
      <c r="D76" s="2">
        <v>309976</v>
      </c>
      <c r="E76" s="4">
        <f t="shared" si="11"/>
        <v>31079.019</v>
      </c>
      <c r="F76" s="5">
        <f t="shared" si="12"/>
        <v>-74.019000000000233</v>
      </c>
      <c r="G76" s="6">
        <f t="shared" si="16"/>
        <v>-2.3873246250604818E-3</v>
      </c>
      <c r="H76" s="6">
        <f t="shared" si="13"/>
        <v>2.3873246250604818E-3</v>
      </c>
      <c r="I76" s="6"/>
      <c r="J76" s="3">
        <f t="shared" si="14"/>
        <v>31260.965000000004</v>
      </c>
      <c r="K76" s="3">
        <f t="shared" si="15"/>
        <v>-255.96500000000378</v>
      </c>
      <c r="L76" s="5">
        <f t="shared" si="17"/>
        <v>-265.40786800000257</v>
      </c>
      <c r="M76" s="5">
        <f t="shared" si="18"/>
        <v>30995.557132000002</v>
      </c>
      <c r="N76" s="2">
        <f t="shared" si="19"/>
        <v>9.4428679999982705</v>
      </c>
      <c r="O76" s="6">
        <f t="shared" si="20"/>
        <v>3.0455952265758007E-4</v>
      </c>
      <c r="P76">
        <f t="shared" si="21"/>
        <v>3.0455952265758007E-4</v>
      </c>
    </row>
    <row r="77" spans="1:16" x14ac:dyDescent="0.25">
      <c r="A77">
        <v>2013</v>
      </c>
      <c r="B77">
        <v>12</v>
      </c>
      <c r="C77" s="1">
        <v>31080</v>
      </c>
      <c r="D77" s="2">
        <v>310830</v>
      </c>
      <c r="E77" s="4">
        <f t="shared" si="11"/>
        <v>31134.529000000002</v>
      </c>
      <c r="F77" s="5">
        <f t="shared" si="12"/>
        <v>-54.52900000000227</v>
      </c>
      <c r="G77" s="6">
        <f t="shared" si="16"/>
        <v>-1.7544723294724025E-3</v>
      </c>
      <c r="H77" s="6">
        <f t="shared" si="13"/>
        <v>1.7544723294724025E-3</v>
      </c>
      <c r="I77" s="6"/>
      <c r="J77" s="3">
        <f t="shared" si="14"/>
        <v>31309.643000000004</v>
      </c>
      <c r="K77" s="3">
        <f t="shared" si="15"/>
        <v>-229.64300000000367</v>
      </c>
      <c r="L77" s="5">
        <f t="shared" si="17"/>
        <v>-237.79148500000352</v>
      </c>
      <c r="M77" s="5">
        <f t="shared" si="18"/>
        <v>31071.851514999998</v>
      </c>
      <c r="N77" s="2">
        <f t="shared" si="19"/>
        <v>8.1484850000015285</v>
      </c>
      <c r="O77" s="6">
        <f t="shared" si="20"/>
        <v>2.6217776705281622E-4</v>
      </c>
      <c r="P77">
        <f t="shared" si="21"/>
        <v>2.6217776705281622E-4</v>
      </c>
    </row>
    <row r="78" spans="1:16" x14ac:dyDescent="0.25">
      <c r="A78">
        <v>2014</v>
      </c>
      <c r="B78">
        <v>1</v>
      </c>
      <c r="C78" s="1">
        <v>31086</v>
      </c>
      <c r="D78" s="2">
        <v>311336</v>
      </c>
      <c r="E78" s="4">
        <f t="shared" si="11"/>
        <v>31167.419000000002</v>
      </c>
      <c r="F78" s="5">
        <f t="shared" si="12"/>
        <v>-81.419000000001688</v>
      </c>
      <c r="G78" s="6">
        <f t="shared" si="16"/>
        <v>-2.6191533166056002E-3</v>
      </c>
      <c r="H78" s="6">
        <f t="shared" si="13"/>
        <v>2.6191533166056002E-3</v>
      </c>
      <c r="I78" s="6"/>
      <c r="J78" s="3">
        <f t="shared" si="14"/>
        <v>31338.485000000001</v>
      </c>
      <c r="K78" s="3">
        <f t="shared" si="15"/>
        <v>-252.48500000000058</v>
      </c>
      <c r="L78" s="5">
        <f t="shared" si="17"/>
        <v>-213.33834700000341</v>
      </c>
      <c r="M78" s="5">
        <f t="shared" si="18"/>
        <v>31125.146652999996</v>
      </c>
      <c r="N78" s="2">
        <f t="shared" si="19"/>
        <v>-39.146652999996149</v>
      </c>
      <c r="O78" s="6">
        <f t="shared" si="20"/>
        <v>-1.2593017113812052E-3</v>
      </c>
      <c r="P78">
        <f t="shared" si="21"/>
        <v>1.2593017113812052E-3</v>
      </c>
    </row>
    <row r="79" spans="1:16" x14ac:dyDescent="0.25">
      <c r="A79">
        <v>2014</v>
      </c>
      <c r="B79">
        <v>2</v>
      </c>
      <c r="C79" s="1">
        <v>31137</v>
      </c>
      <c r="D79" s="2">
        <v>311825</v>
      </c>
      <c r="E79" s="4">
        <f t="shared" si="11"/>
        <v>31199.203999999998</v>
      </c>
      <c r="F79" s="5">
        <f t="shared" si="12"/>
        <v>-62.203999999997905</v>
      </c>
      <c r="G79" s="6">
        <f t="shared" si="16"/>
        <v>-1.9977518707646178E-3</v>
      </c>
      <c r="H79" s="6">
        <f t="shared" si="13"/>
        <v>1.9977518707646178E-3</v>
      </c>
      <c r="I79" s="6"/>
      <c r="J79" s="3">
        <f t="shared" si="14"/>
        <v>31366.358</v>
      </c>
      <c r="K79" s="3">
        <f t="shared" si="15"/>
        <v>-229.35800000000017</v>
      </c>
      <c r="L79" s="5">
        <f t="shared" si="17"/>
        <v>-234.55856500000056</v>
      </c>
      <c r="M79" s="5">
        <f t="shared" si="18"/>
        <v>31131.799435000001</v>
      </c>
      <c r="N79" s="2">
        <f t="shared" si="19"/>
        <v>5.2005649999991874</v>
      </c>
      <c r="O79" s="6">
        <f t="shared" si="20"/>
        <v>1.6702203166648E-4</v>
      </c>
      <c r="P79">
        <f t="shared" si="21"/>
        <v>1.6702203166648E-4</v>
      </c>
    </row>
    <row r="80" spans="1:16" x14ac:dyDescent="0.25">
      <c r="A80">
        <v>2014</v>
      </c>
      <c r="B80">
        <v>3</v>
      </c>
      <c r="C80" s="1">
        <v>31153</v>
      </c>
      <c r="D80" s="2">
        <v>312295</v>
      </c>
      <c r="E80" s="4">
        <f t="shared" si="11"/>
        <v>31229.754000000001</v>
      </c>
      <c r="F80" s="5">
        <f t="shared" si="12"/>
        <v>-76.754000000000815</v>
      </c>
      <c r="G80" s="6">
        <f t="shared" si="16"/>
        <v>-2.4637755593362055E-3</v>
      </c>
      <c r="H80" s="6">
        <f t="shared" si="13"/>
        <v>2.4637755593362055E-3</v>
      </c>
      <c r="I80" s="6"/>
      <c r="J80" s="3">
        <f t="shared" si="14"/>
        <v>31393.148000000001</v>
      </c>
      <c r="K80" s="3">
        <f t="shared" si="15"/>
        <v>-240.14800000000105</v>
      </c>
      <c r="L80" s="5">
        <f t="shared" si="17"/>
        <v>-213.07358200000019</v>
      </c>
      <c r="M80" s="5">
        <f t="shared" si="18"/>
        <v>31180.074418</v>
      </c>
      <c r="N80" s="2">
        <f t="shared" si="19"/>
        <v>-27.074418000000151</v>
      </c>
      <c r="O80" s="6">
        <f t="shared" si="20"/>
        <v>-8.6907899720733636E-4</v>
      </c>
      <c r="P80">
        <f t="shared" si="21"/>
        <v>8.6907899720733636E-4</v>
      </c>
    </row>
    <row r="81" spans="1:16" x14ac:dyDescent="0.25">
      <c r="A81">
        <v>2014</v>
      </c>
      <c r="B81">
        <v>4</v>
      </c>
      <c r="C81" s="1">
        <v>31531</v>
      </c>
      <c r="D81" s="2">
        <v>312727</v>
      </c>
      <c r="E81" s="4">
        <f t="shared" si="11"/>
        <v>31257.834000000003</v>
      </c>
      <c r="F81" s="5">
        <f t="shared" si="12"/>
        <v>273.16599999999744</v>
      </c>
      <c r="G81" s="6">
        <f t="shared" si="16"/>
        <v>8.6634106117788028E-3</v>
      </c>
      <c r="H81" s="6">
        <f t="shared" si="13"/>
        <v>8.6634106117788028E-3</v>
      </c>
      <c r="I81" s="6"/>
      <c r="J81" s="3">
        <f t="shared" si="14"/>
        <v>31417.772000000004</v>
      </c>
      <c r="K81" s="3">
        <f t="shared" si="15"/>
        <v>113.22799999999552</v>
      </c>
      <c r="L81" s="5">
        <f t="shared" si="17"/>
        <v>-223.09749200000098</v>
      </c>
      <c r="M81" s="5">
        <f t="shared" si="18"/>
        <v>31194.674508000004</v>
      </c>
      <c r="N81" s="2">
        <f t="shared" si="19"/>
        <v>336.3254919999963</v>
      </c>
      <c r="O81" s="6">
        <f t="shared" si="20"/>
        <v>1.066650255304292E-2</v>
      </c>
      <c r="P81">
        <f t="shared" si="21"/>
        <v>1.066650255304292E-2</v>
      </c>
    </row>
    <row r="82" spans="1:16" x14ac:dyDescent="0.25">
      <c r="A82">
        <v>2014</v>
      </c>
      <c r="B82">
        <v>5</v>
      </c>
      <c r="C82" s="1">
        <v>31366</v>
      </c>
      <c r="D82" s="2">
        <v>312529</v>
      </c>
      <c r="E82" s="4">
        <f t="shared" si="11"/>
        <v>31244.964</v>
      </c>
      <c r="F82" s="5">
        <f t="shared" si="12"/>
        <v>121.03600000000006</v>
      </c>
      <c r="G82" s="6">
        <f t="shared" si="16"/>
        <v>3.8588280303513377E-3</v>
      </c>
      <c r="H82" s="6">
        <f t="shared" si="13"/>
        <v>3.8588280303513377E-3</v>
      </c>
      <c r="I82" s="6"/>
      <c r="J82" s="3">
        <f t="shared" si="14"/>
        <v>31406.486000000004</v>
      </c>
      <c r="K82" s="3">
        <f t="shared" si="15"/>
        <v>-40.486000000004424</v>
      </c>
      <c r="L82" s="5">
        <f t="shared" si="17"/>
        <v>105.18881199999583</v>
      </c>
      <c r="M82" s="5">
        <f t="shared" si="18"/>
        <v>31511.674812000001</v>
      </c>
      <c r="N82" s="2">
        <f t="shared" si="19"/>
        <v>-145.67481200000111</v>
      </c>
      <c r="O82" s="6">
        <f t="shared" si="20"/>
        <v>-4.6443541414270583E-3</v>
      </c>
      <c r="P82">
        <f t="shared" si="21"/>
        <v>4.6443541414270583E-3</v>
      </c>
    </row>
    <row r="83" spans="1:16" x14ac:dyDescent="0.25">
      <c r="A83">
        <v>2014</v>
      </c>
      <c r="B83">
        <v>6</v>
      </c>
      <c r="C83" s="1">
        <v>31474</v>
      </c>
      <c r="D83" s="2">
        <v>313674</v>
      </c>
      <c r="E83" s="4">
        <f t="shared" si="11"/>
        <v>31319.389000000003</v>
      </c>
      <c r="F83" s="5">
        <f t="shared" si="12"/>
        <v>154.61099999999715</v>
      </c>
      <c r="G83" s="6">
        <f t="shared" si="16"/>
        <v>4.9123403444111691E-3</v>
      </c>
      <c r="H83" s="6">
        <f t="shared" si="13"/>
        <v>4.9123403444111691E-3</v>
      </c>
      <c r="I83" s="6"/>
      <c r="J83" s="3">
        <f t="shared" si="14"/>
        <v>31471.751000000004</v>
      </c>
      <c r="K83" s="3">
        <f t="shared" si="15"/>
        <v>2.2489999999961583</v>
      </c>
      <c r="L83" s="5">
        <f t="shared" si="17"/>
        <v>-37.611494000004114</v>
      </c>
      <c r="M83" s="5">
        <f t="shared" si="18"/>
        <v>31434.139506</v>
      </c>
      <c r="N83" s="2">
        <f t="shared" si="19"/>
        <v>39.860494000000472</v>
      </c>
      <c r="O83" s="6">
        <f t="shared" si="20"/>
        <v>1.2664578382156851E-3</v>
      </c>
      <c r="P83">
        <f t="shared" si="21"/>
        <v>1.2664578382156851E-3</v>
      </c>
    </row>
    <row r="84" spans="1:16" x14ac:dyDescent="0.25">
      <c r="A84">
        <v>2014</v>
      </c>
      <c r="B84">
        <v>7</v>
      </c>
      <c r="C84" s="1">
        <v>31703</v>
      </c>
      <c r="D84" s="2">
        <v>314501</v>
      </c>
      <c r="E84" s="4">
        <f t="shared" si="11"/>
        <v>31373.144</v>
      </c>
      <c r="F84" s="5">
        <f t="shared" si="12"/>
        <v>329.85599999999977</v>
      </c>
      <c r="G84" s="6">
        <f t="shared" si="16"/>
        <v>1.0404567391098627E-2</v>
      </c>
      <c r="H84" s="6">
        <f t="shared" si="13"/>
        <v>1.0404567391098627E-2</v>
      </c>
      <c r="I84" s="6"/>
      <c r="J84" s="3">
        <f t="shared" si="14"/>
        <v>31518.89</v>
      </c>
      <c r="K84" s="3">
        <f t="shared" si="15"/>
        <v>184.11000000000058</v>
      </c>
      <c r="L84" s="5">
        <f t="shared" si="17"/>
        <v>2.0893209999964313</v>
      </c>
      <c r="M84" s="5">
        <f t="shared" si="18"/>
        <v>31520.979320999995</v>
      </c>
      <c r="N84" s="2">
        <f t="shared" si="19"/>
        <v>182.02067900000475</v>
      </c>
      <c r="O84" s="6">
        <f t="shared" si="20"/>
        <v>5.7414339021545201E-3</v>
      </c>
      <c r="P84">
        <f t="shared" si="21"/>
        <v>5.7414339021545201E-3</v>
      </c>
    </row>
    <row r="85" spans="1:16" x14ac:dyDescent="0.25">
      <c r="A85">
        <v>2014</v>
      </c>
      <c r="B85">
        <v>8</v>
      </c>
      <c r="C85" s="1">
        <v>31751</v>
      </c>
      <c r="D85" s="2">
        <v>315047</v>
      </c>
      <c r="E85" s="4">
        <f t="shared" si="11"/>
        <v>31408.633999999998</v>
      </c>
      <c r="F85" s="5">
        <f t="shared" si="12"/>
        <v>342.3660000000018</v>
      </c>
      <c r="G85" s="6">
        <f t="shared" si="16"/>
        <v>1.0782841485307606E-2</v>
      </c>
      <c r="H85" s="6">
        <f t="shared" si="13"/>
        <v>1.0782841485307606E-2</v>
      </c>
      <c r="I85" s="6"/>
      <c r="J85" s="3">
        <f t="shared" si="14"/>
        <v>31550.012000000002</v>
      </c>
      <c r="K85" s="3">
        <f t="shared" si="15"/>
        <v>200.98799999999756</v>
      </c>
      <c r="L85" s="5">
        <f t="shared" si="17"/>
        <v>171.03819000000055</v>
      </c>
      <c r="M85" s="5">
        <f t="shared" si="18"/>
        <v>31721.050190000002</v>
      </c>
      <c r="N85" s="2">
        <f t="shared" si="19"/>
        <v>29.949809999998251</v>
      </c>
      <c r="O85" s="6">
        <f t="shared" si="20"/>
        <v>9.4327139302693617E-4</v>
      </c>
      <c r="P85">
        <f t="shared" si="21"/>
        <v>9.4327139302693617E-4</v>
      </c>
    </row>
    <row r="86" spans="1:16" x14ac:dyDescent="0.25">
      <c r="A86">
        <v>2014</v>
      </c>
      <c r="B86">
        <v>9</v>
      </c>
      <c r="C86" s="1">
        <v>31776</v>
      </c>
      <c r="D86" s="2">
        <v>315583</v>
      </c>
      <c r="E86" s="4">
        <f t="shared" si="11"/>
        <v>31443.474000000002</v>
      </c>
      <c r="F86" s="5">
        <f t="shared" si="12"/>
        <v>332.52599999999802</v>
      </c>
      <c r="G86" s="6">
        <f t="shared" si="16"/>
        <v>1.0464690332326223E-2</v>
      </c>
      <c r="H86" s="6">
        <f t="shared" si="13"/>
        <v>1.0464690332326223E-2</v>
      </c>
      <c r="I86" s="6"/>
      <c r="J86" s="3">
        <f t="shared" si="14"/>
        <v>31580.563999999998</v>
      </c>
      <c r="K86" s="3">
        <f t="shared" si="15"/>
        <v>195.43600000000151</v>
      </c>
      <c r="L86" s="5">
        <f t="shared" si="17"/>
        <v>186.71785199999775</v>
      </c>
      <c r="M86" s="5">
        <f t="shared" si="18"/>
        <v>31767.281851999996</v>
      </c>
      <c r="N86" s="2">
        <f t="shared" si="19"/>
        <v>8.7181480000035663</v>
      </c>
      <c r="O86" s="6">
        <f t="shared" si="20"/>
        <v>2.7436266364563085E-4</v>
      </c>
      <c r="P86">
        <f t="shared" si="21"/>
        <v>2.7436266364563085E-4</v>
      </c>
    </row>
    <row r="87" spans="1:16" x14ac:dyDescent="0.25">
      <c r="A87">
        <v>2014</v>
      </c>
      <c r="B87">
        <v>10</v>
      </c>
      <c r="C87" s="1">
        <v>31797</v>
      </c>
      <c r="D87" s="2">
        <v>316022</v>
      </c>
      <c r="E87" s="4">
        <f t="shared" si="11"/>
        <v>31472.008999999998</v>
      </c>
      <c r="F87" s="5">
        <f t="shared" si="12"/>
        <v>324.9910000000018</v>
      </c>
      <c r="G87" s="6">
        <f t="shared" si="16"/>
        <v>1.0220806994370595E-2</v>
      </c>
      <c r="H87" s="6">
        <f t="shared" si="13"/>
        <v>1.0220806994370595E-2</v>
      </c>
      <c r="I87" s="6"/>
      <c r="J87" s="3">
        <f t="shared" si="14"/>
        <v>31605.587</v>
      </c>
      <c r="K87" s="3">
        <f t="shared" si="15"/>
        <v>191.41300000000047</v>
      </c>
      <c r="L87" s="5">
        <f t="shared" si="17"/>
        <v>181.56004400000143</v>
      </c>
      <c r="M87" s="5">
        <f t="shared" si="18"/>
        <v>31787.147044000001</v>
      </c>
      <c r="N87" s="2">
        <f t="shared" si="19"/>
        <v>9.8529559999988123</v>
      </c>
      <c r="O87" s="6">
        <f t="shared" si="20"/>
        <v>3.0987061672481088E-4</v>
      </c>
      <c r="P87">
        <f t="shared" si="21"/>
        <v>3.0987061672481088E-4</v>
      </c>
    </row>
    <row r="88" spans="1:16" x14ac:dyDescent="0.25">
      <c r="A88">
        <v>2014</v>
      </c>
      <c r="B88">
        <v>11</v>
      </c>
      <c r="C88" s="1">
        <v>31840</v>
      </c>
      <c r="D88" s="2">
        <v>316391</v>
      </c>
      <c r="E88" s="4">
        <f t="shared" si="11"/>
        <v>31495.993999999999</v>
      </c>
      <c r="F88" s="5">
        <f t="shared" si="12"/>
        <v>344.00600000000122</v>
      </c>
      <c r="G88" s="6">
        <f t="shared" si="16"/>
        <v>1.0804208542713606E-2</v>
      </c>
      <c r="H88" s="6">
        <f t="shared" si="13"/>
        <v>1.0804208542713606E-2</v>
      </c>
      <c r="I88" s="6"/>
      <c r="J88" s="3">
        <f t="shared" si="14"/>
        <v>31626.620000000003</v>
      </c>
      <c r="K88" s="3">
        <f t="shared" si="15"/>
        <v>213.37999999999738</v>
      </c>
      <c r="L88" s="5">
        <f t="shared" si="17"/>
        <v>177.82267700000045</v>
      </c>
      <c r="M88" s="5">
        <f t="shared" si="18"/>
        <v>31804.442677000003</v>
      </c>
      <c r="N88" s="2">
        <f t="shared" si="19"/>
        <v>35.557322999997268</v>
      </c>
      <c r="O88" s="6">
        <f t="shared" si="20"/>
        <v>1.1167500942210198E-3</v>
      </c>
      <c r="P88">
        <f t="shared" si="21"/>
        <v>1.1167500942210198E-3</v>
      </c>
    </row>
    <row r="89" spans="1:16" x14ac:dyDescent="0.25">
      <c r="A89">
        <v>2014</v>
      </c>
      <c r="B89">
        <v>12</v>
      </c>
      <c r="C89" s="1">
        <v>31865</v>
      </c>
      <c r="D89" s="2">
        <v>316765</v>
      </c>
      <c r="E89" s="4">
        <f t="shared" si="11"/>
        <v>31520.304000000004</v>
      </c>
      <c r="F89" s="5">
        <f t="shared" si="12"/>
        <v>344.69599999999627</v>
      </c>
      <c r="G89" s="6">
        <f t="shared" si="16"/>
        <v>1.0817385846539974E-2</v>
      </c>
      <c r="H89" s="6">
        <f t="shared" si="13"/>
        <v>1.0817385846539974E-2</v>
      </c>
      <c r="I89" s="6"/>
      <c r="J89" s="3">
        <f t="shared" si="14"/>
        <v>31647.938000000002</v>
      </c>
      <c r="K89" s="3">
        <f t="shared" si="15"/>
        <v>217.06199999999808</v>
      </c>
      <c r="L89" s="5">
        <f t="shared" si="17"/>
        <v>198.23001999999758</v>
      </c>
      <c r="M89" s="5">
        <f t="shared" si="18"/>
        <v>31846.168020000001</v>
      </c>
      <c r="N89" s="2">
        <f t="shared" si="19"/>
        <v>18.831979999999021</v>
      </c>
      <c r="O89" s="6">
        <f t="shared" si="20"/>
        <v>5.9099262513726729E-4</v>
      </c>
      <c r="P89">
        <f t="shared" si="21"/>
        <v>5.9099262513726729E-4</v>
      </c>
    </row>
    <row r="90" spans="1:16" x14ac:dyDescent="0.25">
      <c r="D90" s="2"/>
      <c r="F90" s="7" t="s">
        <v>12</v>
      </c>
      <c r="G90" s="8">
        <f>AVERAGE(H6:H89)</f>
        <v>5.6496286819944317E-3</v>
      </c>
      <c r="O90" s="8">
        <f>AVERAGE(P6:P89)</f>
        <v>1.1984910083546285E-3</v>
      </c>
    </row>
    <row r="91" spans="1:16" x14ac:dyDescent="0.25">
      <c r="D91" s="2"/>
    </row>
    <row r="92" spans="1:16" x14ac:dyDescent="0.25">
      <c r="D92" s="2"/>
    </row>
    <row r="93" spans="1:16" x14ac:dyDescent="0.25">
      <c r="D93" s="2"/>
    </row>
    <row r="94" spans="1:16" x14ac:dyDescent="0.25">
      <c r="D94" s="2"/>
    </row>
    <row r="95" spans="1:16" x14ac:dyDescent="0.25">
      <c r="D95" s="2"/>
    </row>
    <row r="96" spans="1:16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  <row r="111" spans="4:4" x14ac:dyDescent="0.25">
      <c r="D111" s="2"/>
    </row>
    <row r="112" spans="4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119" spans="4:4" x14ac:dyDescent="0.25">
      <c r="D119" s="2"/>
    </row>
    <row r="120" spans="4:4" x14ac:dyDescent="0.25">
      <c r="D120" s="2"/>
    </row>
    <row r="121" spans="4:4" x14ac:dyDescent="0.25">
      <c r="D121" s="2"/>
    </row>
    <row r="122" spans="4:4" x14ac:dyDescent="0.25">
      <c r="D122" s="2"/>
    </row>
    <row r="123" spans="4:4" x14ac:dyDescent="0.25">
      <c r="D123" s="2"/>
    </row>
    <row r="124" spans="4:4" x14ac:dyDescent="0.25">
      <c r="D124" s="2"/>
    </row>
    <row r="125" spans="4:4" x14ac:dyDescent="0.25">
      <c r="D125" s="2"/>
    </row>
    <row r="126" spans="4:4" x14ac:dyDescent="0.25">
      <c r="D126" s="2"/>
    </row>
    <row r="127" spans="4:4" x14ac:dyDescent="0.25">
      <c r="D127" s="2"/>
    </row>
    <row r="128" spans="4:4" x14ac:dyDescent="0.25">
      <c r="D128" s="2"/>
    </row>
    <row r="129" spans="4:4" x14ac:dyDescent="0.25">
      <c r="D129" s="2"/>
    </row>
    <row r="130" spans="4:4" x14ac:dyDescent="0.25">
      <c r="D130" s="2"/>
    </row>
    <row r="131" spans="4:4" x14ac:dyDescent="0.25">
      <c r="D131" s="2"/>
    </row>
    <row r="132" spans="4:4" x14ac:dyDescent="0.25">
      <c r="D132" s="2"/>
    </row>
    <row r="133" spans="4:4" x14ac:dyDescent="0.25">
      <c r="D133" s="2"/>
    </row>
    <row r="134" spans="4:4" x14ac:dyDescent="0.25">
      <c r="D134" s="2"/>
    </row>
    <row r="135" spans="4:4" x14ac:dyDescent="0.25">
      <c r="D135" s="2"/>
    </row>
    <row r="136" spans="4:4" x14ac:dyDescent="0.25">
      <c r="D136" s="2"/>
    </row>
    <row r="137" spans="4:4" x14ac:dyDescent="0.25">
      <c r="D137" s="2"/>
    </row>
    <row r="138" spans="4:4" x14ac:dyDescent="0.25">
      <c r="D138" s="2"/>
    </row>
    <row r="139" spans="4:4" x14ac:dyDescent="0.25">
      <c r="D139" s="2"/>
    </row>
    <row r="140" spans="4:4" x14ac:dyDescent="0.25">
      <c r="D140" s="2"/>
    </row>
    <row r="141" spans="4:4" x14ac:dyDescent="0.25">
      <c r="D141" s="2"/>
    </row>
    <row r="142" spans="4:4" x14ac:dyDescent="0.25">
      <c r="D142" s="2"/>
    </row>
    <row r="143" spans="4:4" x14ac:dyDescent="0.25">
      <c r="D143" s="2"/>
    </row>
    <row r="144" spans="4:4" x14ac:dyDescent="0.25">
      <c r="D144" s="2"/>
    </row>
    <row r="145" spans="4:4" x14ac:dyDescent="0.25">
      <c r="D145" s="2"/>
    </row>
    <row r="146" spans="4:4" x14ac:dyDescent="0.25">
      <c r="D146" s="2"/>
    </row>
    <row r="147" spans="4:4" x14ac:dyDescent="0.25">
      <c r="D147" s="2"/>
    </row>
    <row r="148" spans="4:4" x14ac:dyDescent="0.25">
      <c r="D148" s="2"/>
    </row>
    <row r="149" spans="4:4" x14ac:dyDescent="0.25">
      <c r="D149" s="2"/>
    </row>
    <row r="150" spans="4:4" x14ac:dyDescent="0.25">
      <c r="D150" s="2"/>
    </row>
    <row r="151" spans="4:4" x14ac:dyDescent="0.25">
      <c r="D151" s="2"/>
    </row>
    <row r="152" spans="4:4" x14ac:dyDescent="0.25">
      <c r="D152" s="2"/>
    </row>
    <row r="153" spans="4:4" x14ac:dyDescent="0.25">
      <c r="D153" s="2"/>
    </row>
    <row r="154" spans="4:4" x14ac:dyDescent="0.25">
      <c r="D154" s="2"/>
    </row>
    <row r="155" spans="4:4" x14ac:dyDescent="0.25">
      <c r="D155" s="2"/>
    </row>
    <row r="156" spans="4:4" x14ac:dyDescent="0.25">
      <c r="D156" s="2"/>
    </row>
    <row r="157" spans="4:4" x14ac:dyDescent="0.25">
      <c r="D157" s="2"/>
    </row>
    <row r="158" spans="4:4" x14ac:dyDescent="0.25">
      <c r="D158" s="2"/>
    </row>
    <row r="159" spans="4:4" x14ac:dyDescent="0.25">
      <c r="D159" s="2"/>
    </row>
    <row r="160" spans="4:4" x14ac:dyDescent="0.25">
      <c r="D160" s="2"/>
    </row>
    <row r="161" spans="4:4" x14ac:dyDescent="0.25">
      <c r="D161" s="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Itron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Fox</dc:creator>
  <cp:lastModifiedBy>Nicole Fan</cp:lastModifiedBy>
  <dcterms:created xsi:type="dcterms:W3CDTF">2015-08-06T18:14:24Z</dcterms:created>
  <dcterms:modified xsi:type="dcterms:W3CDTF">2015-08-20T18:03:57Z</dcterms:modified>
</cp:coreProperties>
</file>