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15576" windowHeight="94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9" i="1" l="1"/>
  <c r="K27" i="1" l="1"/>
  <c r="J27" i="1"/>
  <c r="I27" i="1"/>
  <c r="H27" i="1"/>
  <c r="F27" i="1"/>
  <c r="E27" i="1"/>
  <c r="D27" i="1"/>
  <c r="C27" i="1"/>
  <c r="N27" i="1"/>
  <c r="M27" i="1"/>
  <c r="L27" i="1"/>
  <c r="B27" i="1"/>
  <c r="G27" i="1" l="1"/>
</calcChain>
</file>

<file path=xl/sharedStrings.xml><?xml version="1.0" encoding="utf-8"?>
<sst xmlns="http://schemas.openxmlformats.org/spreadsheetml/2006/main" count="36" uniqueCount="36">
  <si>
    <t>Company</t>
  </si>
  <si>
    <t>Efficiency Assessment</t>
  </si>
  <si>
    <t>Cost per Customer</t>
  </si>
  <si>
    <t>Cost per km of Line</t>
  </si>
  <si>
    <t>BLUEWATER POWER DISTRIBUTION CORPORATION</t>
  </si>
  <si>
    <t>BRANTFORD POWER INC.</t>
  </si>
  <si>
    <t>CAMBRIDGE and NORTH DUMFRIES HYDRO INC.</t>
  </si>
  <si>
    <t>ESSEX POWERLINES CORPORATION</t>
  </si>
  <si>
    <t>GREATER SUDBURY HYDRO INC.</t>
  </si>
  <si>
    <t>GUELPH HYDRO ELECTRIC SYSTEMS INC.</t>
  </si>
  <si>
    <t>KINGSTON HYDRO CORPORATION</t>
  </si>
  <si>
    <t>MILTON HYDRO DISTRIBUTION INC.</t>
  </si>
  <si>
    <t>NIAGARA PENINSULA ENERGY INC.</t>
  </si>
  <si>
    <t>OSHAWA PUC NETWORKS INC.</t>
  </si>
  <si>
    <t>PETERBOROUGH DISTRIBUTION INCORPORATED</t>
  </si>
  <si>
    <t>PUC DISTRIBUTION INC.</t>
  </si>
  <si>
    <t>WATERLOO NORTH HYDRO INC.</t>
  </si>
  <si>
    <t>WHITBY HYDRO ELECTRIC CORPORATION</t>
  </si>
  <si>
    <t>ENTEGRUS</t>
  </si>
  <si>
    <t>NEWMARKET-TAY</t>
  </si>
  <si>
    <t>OM&amp;A/ Customer</t>
  </si>
  <si>
    <t>DX. Rev/ Customer</t>
  </si>
  <si>
    <t># of Customers</t>
  </si>
  <si>
    <t>CANADIAN NIAGARA POWER</t>
  </si>
  <si>
    <t>Gross PPE/ Customer</t>
  </si>
  <si>
    <t>Net PPE/ Customer</t>
  </si>
  <si>
    <t>Aging Ratio</t>
  </si>
  <si>
    <t>3 Year</t>
  </si>
  <si>
    <t xml:space="preserve">THUNDER BAY HYDRO </t>
  </si>
  <si>
    <t>FESTIVAL HYDRO INC.</t>
  </si>
  <si>
    <t>HALDIMAND COUNTRY HYDRO INC.</t>
  </si>
  <si>
    <t>HALTON HILLS HYDRO INC.</t>
  </si>
  <si>
    <t>NORTH BAY HYDRO DISTRIBUTION INC.</t>
  </si>
  <si>
    <t>WELLAND HYDRO-ELECTRIC SYSTEM CORP.</t>
  </si>
  <si>
    <t>WESTARIO POWER INC.</t>
  </si>
  <si>
    <t>Averages of 24 Distributors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</si>
</sst>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??_);_(@_)"/>
    <numFmt numFmtId="165" formatCode="0.0%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wrapText="1"/>
    </xf>
    <xf numFmtId="164" fontId="0" fillId="0" borderId="1" xfId="0" applyNumberFormat="1" applyBorder="1"/>
    <xf numFmtId="165" fontId="0" fillId="0" borderId="1" xfId="0" applyNumberFormat="1" applyBorder="1"/>
    <xf numFmtId="165" fontId="0" fillId="2" borderId="1" xfId="0" applyNumberFormat="1" applyFill="1" applyBorder="1"/>
    <xf numFmtId="3" fontId="0" fillId="0" borderId="1" xfId="0" applyNumberFormat="1" applyBorder="1"/>
    <xf numFmtId="166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Fill="1" applyBorder="1"/>
    <xf numFmtId="3" fontId="0" fillId="2" borderId="1" xfId="0" applyNumberFormat="1" applyFill="1" applyBorder="1"/>
    <xf numFmtId="166" fontId="0" fillId="2" borderId="1" xfId="0" applyNumberFormat="1" applyFill="1" applyBorder="1"/>
    <xf numFmtId="10" fontId="0" fillId="2" borderId="1" xfId="0" applyNumberFormat="1" applyFill="1" applyBorder="1"/>
    <xf numFmtId="0" fontId="2" fillId="0" borderId="1" xfId="0" applyFont="1" applyBorder="1" applyAlignment="1">
      <alignment horizontal="center" wrapText="1"/>
    </xf>
    <xf numFmtId="164" fontId="1" fillId="2" borderId="1" xfId="0" applyNumberFormat="1" applyFont="1" applyFill="1" applyBorder="1"/>
    <xf numFmtId="164" fontId="4" fillId="0" borderId="1" xfId="0" applyNumberFormat="1" applyFont="1" applyBorder="1"/>
    <xf numFmtId="3" fontId="5" fillId="3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9"/>
  <sheetViews>
    <sheetView tabSelected="1" workbookViewId="0">
      <selection activeCell="Q11" sqref="Q11"/>
    </sheetView>
  </sheetViews>
  <sheetFormatPr defaultRowHeight="14.4" x14ac:dyDescent="0.3"/>
  <cols>
    <col min="1" max="1" width="41.88671875" customWidth="1"/>
    <col min="2" max="2" width="9.6640625" customWidth="1"/>
    <col min="3" max="3" width="8.77734375" customWidth="1"/>
    <col min="4" max="4" width="8.6640625" customWidth="1"/>
    <col min="5" max="5" width="9.5546875" customWidth="1"/>
    <col min="6" max="6" width="9.33203125" customWidth="1"/>
    <col min="7" max="7" width="7.77734375" customWidth="1"/>
    <col min="8" max="8" width="7.44140625" customWidth="1"/>
    <col min="9" max="9" width="6.6640625" customWidth="1"/>
    <col min="10" max="10" width="8" customWidth="1"/>
    <col min="11" max="11" width="6.88671875" customWidth="1"/>
    <col min="12" max="12" width="8.109375" customWidth="1"/>
    <col min="13" max="13" width="7.5546875" customWidth="1"/>
    <col min="14" max="14" width="8.6640625" customWidth="1"/>
  </cols>
  <sheetData>
    <row r="1" spans="1:86" s="2" customFormat="1" x14ac:dyDescent="0.3">
      <c r="A1" s="17" t="s">
        <v>0</v>
      </c>
      <c r="B1" s="17" t="s">
        <v>22</v>
      </c>
      <c r="C1" s="18" t="s">
        <v>20</v>
      </c>
      <c r="D1" s="18" t="s">
        <v>21</v>
      </c>
      <c r="E1" s="18" t="s">
        <v>24</v>
      </c>
      <c r="F1" s="18" t="s">
        <v>25</v>
      </c>
      <c r="G1" s="18" t="s">
        <v>26</v>
      </c>
      <c r="H1" s="17" t="s">
        <v>1</v>
      </c>
      <c r="I1" s="17"/>
      <c r="J1" s="17"/>
      <c r="K1" s="17"/>
      <c r="L1" s="17"/>
      <c r="M1" s="18" t="s">
        <v>2</v>
      </c>
      <c r="N1" s="18" t="s">
        <v>3</v>
      </c>
    </row>
    <row r="2" spans="1:86" s="2" customFormat="1" x14ac:dyDescent="0.3">
      <c r="A2" s="17"/>
      <c r="B2" s="17"/>
      <c r="C2" s="18"/>
      <c r="D2" s="18"/>
      <c r="E2" s="18"/>
      <c r="F2" s="18"/>
      <c r="G2" s="18"/>
      <c r="H2" s="13">
        <v>2010</v>
      </c>
      <c r="I2" s="13">
        <v>2011</v>
      </c>
      <c r="J2" s="13">
        <v>2012</v>
      </c>
      <c r="K2" s="13">
        <v>2013</v>
      </c>
      <c r="L2" s="13" t="s">
        <v>27</v>
      </c>
      <c r="M2" s="18"/>
      <c r="N2" s="18"/>
    </row>
    <row r="3" spans="1:86" x14ac:dyDescent="0.3">
      <c r="A3" s="15" t="s">
        <v>4</v>
      </c>
      <c r="B3" s="16">
        <v>36115</v>
      </c>
      <c r="C3" s="7">
        <v>336.47019244081406</v>
      </c>
      <c r="D3" s="7">
        <v>596.96873875121139</v>
      </c>
      <c r="E3" s="7">
        <v>2715.6348331718123</v>
      </c>
      <c r="F3" s="7">
        <v>1441.7473902810466</v>
      </c>
      <c r="G3" s="8">
        <v>0.53090620751727202</v>
      </c>
      <c r="H3" s="4">
        <v>-3.2399999999999998E-2</v>
      </c>
      <c r="I3" s="4">
        <v>1.7000000000000001E-2</v>
      </c>
      <c r="J3" s="4">
        <v>6.4003668875870834E-2</v>
      </c>
      <c r="K3" s="4">
        <v>5.91995903194317E-2</v>
      </c>
      <c r="L3" s="9">
        <v>4.6309164271788494E-2</v>
      </c>
      <c r="M3" s="3">
        <v>645.95995448171436</v>
      </c>
      <c r="N3" s="3">
        <v>29017.392112560607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x14ac:dyDescent="0.3">
      <c r="A4" s="15" t="s">
        <v>5</v>
      </c>
      <c r="B4" s="6">
        <v>38789</v>
      </c>
      <c r="C4" s="7">
        <v>235.71028771043342</v>
      </c>
      <c r="D4" s="7">
        <v>445.97634819149738</v>
      </c>
      <c r="E4" s="7">
        <v>2625.1202320245434</v>
      </c>
      <c r="F4" s="7">
        <v>1631.010482868855</v>
      </c>
      <c r="G4" s="8">
        <v>0.62130886919834072</v>
      </c>
      <c r="H4" s="4">
        <v>3.8199999999999998E-2</v>
      </c>
      <c r="I4" s="4">
        <v>-2.5000000000000001E-2</v>
      </c>
      <c r="J4" s="4">
        <v>4.689015471723814E-2</v>
      </c>
      <c r="K4" s="4">
        <v>7.0700419235099144E-3</v>
      </c>
      <c r="L4" s="9">
        <v>9.0747426258442187E-3</v>
      </c>
      <c r="M4" s="3">
        <v>506.63976778648686</v>
      </c>
      <c r="N4" s="3">
        <v>39372.855824794198</v>
      </c>
    </row>
    <row r="5" spans="1:86" x14ac:dyDescent="0.3">
      <c r="A5" s="15" t="s">
        <v>6</v>
      </c>
      <c r="B5" s="6">
        <v>52684</v>
      </c>
      <c r="C5" s="7">
        <v>274.29284241895073</v>
      </c>
      <c r="D5" s="7">
        <v>525.44908245387614</v>
      </c>
      <c r="E5" s="7">
        <v>4067.28765412649</v>
      </c>
      <c r="F5" s="7">
        <v>2090.5490978285629</v>
      </c>
      <c r="G5" s="8">
        <v>0.51399096292281776</v>
      </c>
      <c r="H5" s="4">
        <v>-0.1009</v>
      </c>
      <c r="I5" s="4">
        <v>-7.7700000000000005E-2</v>
      </c>
      <c r="J5" s="4">
        <v>-3.2603290677280378E-2</v>
      </c>
      <c r="K5" s="4">
        <v>4.72700321556323E-3</v>
      </c>
      <c r="L5" s="9">
        <v>-3.6668924157369089E-2</v>
      </c>
      <c r="M5" s="3">
        <v>624.163362862952</v>
      </c>
      <c r="N5" s="3">
        <v>28713.714386366672</v>
      </c>
    </row>
    <row r="6" spans="1:86" x14ac:dyDescent="0.3">
      <c r="A6" s="15" t="s">
        <v>23</v>
      </c>
      <c r="B6" s="6">
        <v>28627</v>
      </c>
      <c r="C6" s="7">
        <v>329.51300974604391</v>
      </c>
      <c r="D6" s="7">
        <v>653.77525378139535</v>
      </c>
      <c r="E6" s="7">
        <v>4829.3460855136736</v>
      </c>
      <c r="F6" s="7">
        <v>2944.4639819051922</v>
      </c>
      <c r="G6" s="8">
        <v>0.60970241721493945</v>
      </c>
      <c r="H6" s="4">
        <v>0.1643</v>
      </c>
      <c r="I6" s="4">
        <v>0.15620000000000001</v>
      </c>
      <c r="J6" s="4">
        <v>0.100106719080582</v>
      </c>
      <c r="K6" s="4">
        <v>0.13834444125809764</v>
      </c>
      <c r="L6" s="9">
        <v>0.13180766612761877</v>
      </c>
      <c r="M6" s="3">
        <v>725.61815412623457</v>
      </c>
      <c r="N6" s="3">
        <v>20274.750066025699</v>
      </c>
    </row>
    <row r="7" spans="1:86" x14ac:dyDescent="0.3">
      <c r="A7" s="15" t="s">
        <v>18</v>
      </c>
      <c r="B7" s="6">
        <v>40503</v>
      </c>
      <c r="C7" s="7">
        <v>230.34821494704096</v>
      </c>
      <c r="D7" s="7">
        <v>492.53036960225177</v>
      </c>
      <c r="E7" s="7">
        <v>3281.0071974915431</v>
      </c>
      <c r="F7" s="7">
        <v>1778.2822005777346</v>
      </c>
      <c r="G7" s="8">
        <v>0.54199277646732991</v>
      </c>
      <c r="H7" s="4">
        <v>-0.13059999999999999</v>
      </c>
      <c r="I7" s="4">
        <v>-0.13439999999999999</v>
      </c>
      <c r="J7" s="4">
        <v>-0.10864960780107272</v>
      </c>
      <c r="K7" s="4">
        <v>-0.12547365479241668</v>
      </c>
      <c r="L7" s="9">
        <v>-0.12300717584829048</v>
      </c>
      <c r="M7" s="3">
        <v>530.96961055775171</v>
      </c>
      <c r="N7" s="3">
        <v>22406.695634665419</v>
      </c>
    </row>
    <row r="8" spans="1:86" x14ac:dyDescent="0.3">
      <c r="A8" s="15" t="s">
        <v>7</v>
      </c>
      <c r="B8" s="6">
        <v>28640</v>
      </c>
      <c r="C8" s="7">
        <v>235.6420150139665</v>
      </c>
      <c r="D8" s="7">
        <v>406.15151536312845</v>
      </c>
      <c r="E8" s="7">
        <v>2401.8186462988824</v>
      </c>
      <c r="F8" s="7">
        <v>1545.5521871508374</v>
      </c>
      <c r="G8" s="8">
        <v>0.64349245915484876</v>
      </c>
      <c r="H8" s="4">
        <v>-0.16950000000000001</v>
      </c>
      <c r="I8" s="4">
        <v>-0.17100000000000001</v>
      </c>
      <c r="J8" s="4">
        <v>-0.12595349154904614</v>
      </c>
      <c r="K8" s="4">
        <v>-0.17235361196081644</v>
      </c>
      <c r="L8" s="9">
        <v>-0.15719296113853251</v>
      </c>
      <c r="M8" s="3">
        <v>482.17266768546557</v>
      </c>
      <c r="N8" s="3">
        <v>29322.706129051869</v>
      </c>
    </row>
    <row r="9" spans="1:86" x14ac:dyDescent="0.3">
      <c r="A9" s="15" t="s">
        <v>29</v>
      </c>
      <c r="B9" s="6">
        <v>20362</v>
      </c>
      <c r="C9" s="7">
        <v>322.01242363225617</v>
      </c>
      <c r="D9" s="7">
        <v>558.7254022198224</v>
      </c>
      <c r="E9" s="7">
        <v>3818.5555338375411</v>
      </c>
      <c r="F9" s="7">
        <v>1914.9692255181226</v>
      </c>
      <c r="G9" s="8">
        <v>0.50149047422485227</v>
      </c>
      <c r="H9" s="4">
        <v>0.20480000000000001</v>
      </c>
      <c r="I9" s="4">
        <v>0.17979999999999999</v>
      </c>
      <c r="J9" s="4">
        <v>0.20200965844173066</v>
      </c>
      <c r="K9" s="4">
        <v>0.19642570050061647</v>
      </c>
      <c r="L9" s="9">
        <v>0.1924216538758062</v>
      </c>
      <c r="M9" s="3">
        <v>627.2970616121703</v>
      </c>
      <c r="N9" s="3">
        <v>49465.80383892532</v>
      </c>
    </row>
    <row r="10" spans="1:86" x14ac:dyDescent="0.3">
      <c r="A10" s="15" t="s">
        <v>8</v>
      </c>
      <c r="B10" s="6">
        <v>47187</v>
      </c>
      <c r="C10" s="7">
        <v>328.45766206794241</v>
      </c>
      <c r="D10" s="7">
        <v>505.18064911946135</v>
      </c>
      <c r="E10" s="7">
        <v>4129.2847741962823</v>
      </c>
      <c r="F10" s="7">
        <v>1650.0620119948287</v>
      </c>
      <c r="G10" s="8">
        <v>0.39959995549495475</v>
      </c>
      <c r="H10" s="4">
        <v>-2.35E-2</v>
      </c>
      <c r="I10" s="4">
        <v>0.14080000000000001</v>
      </c>
      <c r="J10" s="4">
        <v>0.16729680260397353</v>
      </c>
      <c r="K10" s="4">
        <v>4.8231189451864401E-2</v>
      </c>
      <c r="L10" s="9">
        <v>0.1189787720969926</v>
      </c>
      <c r="M10" s="3">
        <v>559.74502880387661</v>
      </c>
      <c r="N10" s="3">
        <v>26887.18110807519</v>
      </c>
    </row>
    <row r="11" spans="1:86" x14ac:dyDescent="0.3">
      <c r="A11" s="15" t="s">
        <v>9</v>
      </c>
      <c r="B11" s="6">
        <v>52963</v>
      </c>
      <c r="C11" s="7">
        <v>271.51313955025205</v>
      </c>
      <c r="D11" s="7">
        <v>552.15362687158949</v>
      </c>
      <c r="E11" s="7">
        <v>2872.2827562638076</v>
      </c>
      <c r="F11" s="7">
        <v>2374.9076462813673</v>
      </c>
      <c r="G11" s="8">
        <v>0.82683629983929119</v>
      </c>
      <c r="H11" s="4">
        <v>0.1236</v>
      </c>
      <c r="I11" s="4">
        <v>0.14649999999999999</v>
      </c>
      <c r="J11" s="4">
        <v>-2.0065632576976161E-2</v>
      </c>
      <c r="K11" s="4">
        <v>7.7246841493868084E-3</v>
      </c>
      <c r="L11" s="9">
        <v>4.1669252544405538E-2</v>
      </c>
      <c r="M11" s="3">
        <v>608.11165555936373</v>
      </c>
      <c r="N11" s="3">
        <v>28951.980121776694</v>
      </c>
    </row>
    <row r="12" spans="1:86" x14ac:dyDescent="0.3">
      <c r="A12" s="15" t="s">
        <v>30</v>
      </c>
      <c r="B12" s="6">
        <v>21323</v>
      </c>
      <c r="C12" s="7">
        <v>352.62308071096942</v>
      </c>
      <c r="D12" s="7">
        <v>620.60972095858892</v>
      </c>
      <c r="E12" s="7">
        <v>3737.0732232800265</v>
      </c>
      <c r="F12" s="7">
        <v>2238.6834150916852</v>
      </c>
      <c r="G12" s="8">
        <v>0.59904724401594533</v>
      </c>
      <c r="H12" s="4">
        <v>-0.2762</v>
      </c>
      <c r="I12" s="4">
        <v>-0.24099999999999999</v>
      </c>
      <c r="J12" s="4">
        <v>-0.18695218634488808</v>
      </c>
      <c r="K12" s="4">
        <v>-0.23698923134676506</v>
      </c>
      <c r="L12" s="9">
        <v>-0.22202119880328966</v>
      </c>
      <c r="M12" s="3">
        <v>681.20392747877224</v>
      </c>
      <c r="N12" s="3">
        <v>8309.5134257108857</v>
      </c>
    </row>
    <row r="13" spans="1:86" x14ac:dyDescent="0.3">
      <c r="A13" s="15" t="s">
        <v>31</v>
      </c>
      <c r="B13" s="6">
        <v>21534</v>
      </c>
      <c r="C13" s="7">
        <v>246.29864400482958</v>
      </c>
      <c r="D13" s="7">
        <v>475.89486393610105</v>
      </c>
      <c r="E13" s="7">
        <v>2682.7147301941118</v>
      </c>
      <c r="F13" s="7">
        <v>2424.8651899322003</v>
      </c>
      <c r="G13" s="8">
        <v>0.90388484569015126</v>
      </c>
      <c r="H13" s="4">
        <v>-0.27239999999999998</v>
      </c>
      <c r="I13" s="4">
        <v>-0.249</v>
      </c>
      <c r="J13" s="4">
        <v>-0.27497528302212204</v>
      </c>
      <c r="K13" s="4">
        <v>-0.35687083724217328</v>
      </c>
      <c r="L13" s="9">
        <v>-0.2954265252078061</v>
      </c>
      <c r="M13" s="3">
        <v>641.67286151371411</v>
      </c>
      <c r="N13" s="3">
        <v>9034.2664372516956</v>
      </c>
    </row>
    <row r="14" spans="1:86" x14ac:dyDescent="0.3">
      <c r="A14" s="15" t="s">
        <v>10</v>
      </c>
      <c r="B14" s="6">
        <v>27356</v>
      </c>
      <c r="C14" s="7">
        <v>236.44388799532095</v>
      </c>
      <c r="D14" s="7">
        <v>468.78966223132039</v>
      </c>
      <c r="E14" s="7">
        <v>2385.3703392308817</v>
      </c>
      <c r="F14" s="7">
        <v>1461.635399912268</v>
      </c>
      <c r="G14" s="8">
        <v>0.61274988452465839</v>
      </c>
      <c r="H14" s="4">
        <v>6.9999999999999999E-4</v>
      </c>
      <c r="I14" s="4">
        <v>2.23E-2</v>
      </c>
      <c r="J14" s="4">
        <v>2.3865067915218793E-2</v>
      </c>
      <c r="K14" s="4">
        <v>3.6597314239210664E-2</v>
      </c>
      <c r="L14" s="9">
        <v>2.7753303011018832E-2</v>
      </c>
      <c r="M14" s="3">
        <v>516.5465703710081</v>
      </c>
      <c r="N14" s="3">
        <v>38666.79271799331</v>
      </c>
    </row>
    <row r="15" spans="1:86" x14ac:dyDescent="0.3">
      <c r="A15" s="15" t="s">
        <v>11</v>
      </c>
      <c r="B15" s="6">
        <v>35111</v>
      </c>
      <c r="C15" s="7">
        <v>243.3396086696477</v>
      </c>
      <c r="D15" s="7">
        <v>460.28754521375066</v>
      </c>
      <c r="E15" s="7">
        <v>3776.1700321836461</v>
      </c>
      <c r="F15" s="7">
        <v>2058.512289595853</v>
      </c>
      <c r="G15" s="8">
        <v>0.54513230920522848</v>
      </c>
      <c r="H15" s="4">
        <v>-4.0899999999999999E-2</v>
      </c>
      <c r="I15" s="4">
        <v>-2.98E-2</v>
      </c>
      <c r="J15" s="4">
        <v>-0.37628154921217299</v>
      </c>
      <c r="K15" s="4">
        <v>-4.4934620815778863E-2</v>
      </c>
      <c r="L15" s="9">
        <v>-0.15721605910523986</v>
      </c>
      <c r="M15" s="3">
        <v>653.53857631930907</v>
      </c>
      <c r="N15" s="3">
        <v>22402.434518036032</v>
      </c>
    </row>
    <row r="16" spans="1:86" x14ac:dyDescent="0.3">
      <c r="A16" s="15" t="s">
        <v>19</v>
      </c>
      <c r="B16" s="6">
        <v>34871</v>
      </c>
      <c r="C16" s="7">
        <v>231.48393019987958</v>
      </c>
      <c r="D16" s="7">
        <v>504.71890912219362</v>
      </c>
      <c r="E16" s="7">
        <v>3060.6263075334809</v>
      </c>
      <c r="F16" s="7">
        <v>1581.1292208425343</v>
      </c>
      <c r="G16" s="8">
        <v>0.51660315960518088</v>
      </c>
      <c r="H16" s="4">
        <v>-0.14560000000000001</v>
      </c>
      <c r="I16" s="4">
        <v>-0.21</v>
      </c>
      <c r="J16" s="4">
        <v>-0.1946338537060385</v>
      </c>
      <c r="K16" s="4">
        <v>-0.19459975014814163</v>
      </c>
      <c r="L16" s="9">
        <v>-0.20076840380992164</v>
      </c>
      <c r="M16" s="3">
        <v>542.88043633328357</v>
      </c>
      <c r="N16" s="3">
        <v>22272.248801512174</v>
      </c>
    </row>
    <row r="17" spans="1:14" x14ac:dyDescent="0.3">
      <c r="A17" s="15" t="s">
        <v>12</v>
      </c>
      <c r="B17" s="6">
        <v>51824</v>
      </c>
      <c r="C17" s="7">
        <v>329.22662685242352</v>
      </c>
      <c r="D17" s="7">
        <v>624.44915541062119</v>
      </c>
      <c r="E17" s="7">
        <v>4653.1728793609145</v>
      </c>
      <c r="F17" s="7">
        <v>2319.6854953303496</v>
      </c>
      <c r="G17" s="8">
        <v>0.49851693789828516</v>
      </c>
      <c r="H17" s="4">
        <v>5.3800000000000001E-2</v>
      </c>
      <c r="I17" s="4">
        <v>5.16E-2</v>
      </c>
      <c r="J17" s="4">
        <v>0.1016</v>
      </c>
      <c r="K17" s="4">
        <v>1.1496876646335067E-2</v>
      </c>
      <c r="L17" s="9">
        <v>5.3875470524215936E-2</v>
      </c>
      <c r="M17" s="3">
        <v>672.00518501345425</v>
      </c>
      <c r="N17" s="3">
        <v>17407.891522556416</v>
      </c>
    </row>
    <row r="18" spans="1:14" x14ac:dyDescent="0.3">
      <c r="A18" s="15" t="s">
        <v>32</v>
      </c>
      <c r="B18" s="6">
        <v>23975</v>
      </c>
      <c r="C18" s="7">
        <v>273.35654681960375</v>
      </c>
      <c r="D18" s="7">
        <v>598.11740145985289</v>
      </c>
      <c r="E18" s="7">
        <v>4542.5739449426492</v>
      </c>
      <c r="F18" s="7">
        <v>2197.3123908237753</v>
      </c>
      <c r="G18" s="8">
        <v>0.48371527188238583</v>
      </c>
      <c r="H18" s="4">
        <v>3.6299999999999999E-2</v>
      </c>
      <c r="I18" s="4">
        <v>5.5300000000000002E-2</v>
      </c>
      <c r="J18" s="4">
        <v>5.8400000000000021E-2</v>
      </c>
      <c r="K18" s="4">
        <v>5.3773069891792008E-2</v>
      </c>
      <c r="L18" s="9">
        <v>5.5198314196554223E-2</v>
      </c>
      <c r="M18" s="3">
        <v>613.52447607291276</v>
      </c>
      <c r="N18" s="3">
        <v>25228.168550421851</v>
      </c>
    </row>
    <row r="19" spans="1:14" x14ac:dyDescent="0.3">
      <c r="A19" s="15" t="s">
        <v>13</v>
      </c>
      <c r="B19" s="6">
        <v>54731</v>
      </c>
      <c r="C19" s="7">
        <v>204.78149494801849</v>
      </c>
      <c r="D19" s="7">
        <v>361.91622663572747</v>
      </c>
      <c r="E19" s="7">
        <v>3105.4102610951745</v>
      </c>
      <c r="F19" s="7">
        <v>1558.8975900312437</v>
      </c>
      <c r="G19" s="8">
        <v>0.50199408740327678</v>
      </c>
      <c r="H19" s="4">
        <v>-0.21679999999999999</v>
      </c>
      <c r="I19" s="4">
        <v>-0.17979999999999999</v>
      </c>
      <c r="J19" s="4">
        <v>-0.14512126313921944</v>
      </c>
      <c r="K19" s="4">
        <v>-0.17380787023651523</v>
      </c>
      <c r="L19" s="9">
        <v>-0.1668952291869944</v>
      </c>
      <c r="M19" s="3">
        <v>504.72260798764466</v>
      </c>
      <c r="N19" s="3">
        <v>27050.024260660572</v>
      </c>
    </row>
    <row r="20" spans="1:14" x14ac:dyDescent="0.3">
      <c r="A20" s="15" t="s">
        <v>14</v>
      </c>
      <c r="B20" s="6">
        <v>36058</v>
      </c>
      <c r="C20" s="7">
        <v>241.80717177880081</v>
      </c>
      <c r="D20" s="7">
        <v>430.11162571412723</v>
      </c>
      <c r="E20" s="7">
        <v>2828.6122913084473</v>
      </c>
      <c r="F20" s="7">
        <v>1605.7186200011092</v>
      </c>
      <c r="G20" s="8">
        <v>0.5676700991984811</v>
      </c>
      <c r="H20" s="4">
        <v>0.13980000000000001</v>
      </c>
      <c r="I20" s="4">
        <v>0.15570000000000001</v>
      </c>
      <c r="J20" s="4">
        <v>0.13217999011788112</v>
      </c>
      <c r="K20" s="4">
        <v>0.14501514838844556</v>
      </c>
      <c r="L20" s="9">
        <v>0.14430310216689676</v>
      </c>
      <c r="M20" s="3">
        <v>562.20647597273944</v>
      </c>
      <c r="N20" s="3">
        <v>35731.012644047601</v>
      </c>
    </row>
    <row r="21" spans="1:14" x14ac:dyDescent="0.3">
      <c r="A21" s="15" t="s">
        <v>15</v>
      </c>
      <c r="B21" s="6">
        <v>33487</v>
      </c>
      <c r="C21" s="7">
        <v>329.60073969002895</v>
      </c>
      <c r="D21" s="7">
        <v>557.07120823005937</v>
      </c>
      <c r="E21" s="7">
        <v>4269.9215558276355</v>
      </c>
      <c r="F21" s="7">
        <v>2525.2699256427882</v>
      </c>
      <c r="G21" s="8">
        <v>0.59140897382441882</v>
      </c>
      <c r="H21" s="4">
        <v>-8.5000000000000006E-2</v>
      </c>
      <c r="I21" s="4">
        <v>-5.2200000000000003E-2</v>
      </c>
      <c r="J21" s="4">
        <v>0.13350089989423039</v>
      </c>
      <c r="K21" s="4">
        <v>0.22663402342485406</v>
      </c>
      <c r="L21" s="9">
        <v>0.10233827276806011</v>
      </c>
      <c r="M21" s="3">
        <v>687.32212089348695</v>
      </c>
      <c r="N21" s="3">
        <v>30949.901764983777</v>
      </c>
    </row>
    <row r="22" spans="1:14" x14ac:dyDescent="0.3">
      <c r="A22" s="15" t="s">
        <v>28</v>
      </c>
      <c r="B22" s="6">
        <v>50482</v>
      </c>
      <c r="C22" s="7">
        <v>273.1283005823858</v>
      </c>
      <c r="D22" s="7">
        <v>404.65066082960226</v>
      </c>
      <c r="E22" s="7">
        <v>3843.004363733608</v>
      </c>
      <c r="F22" s="7">
        <v>1805.567247335684</v>
      </c>
      <c r="G22" s="8">
        <v>0.46983221366460143</v>
      </c>
      <c r="H22" s="4">
        <v>9.5699999999999993E-2</v>
      </c>
      <c r="I22" s="4">
        <v>8.0199999999999994E-2</v>
      </c>
      <c r="J22" s="4">
        <v>-2.8292358089094319E-2</v>
      </c>
      <c r="K22" s="4">
        <v>8.1795156979254505E-2</v>
      </c>
      <c r="L22" s="9">
        <v>4.4175817207290503E-2</v>
      </c>
      <c r="M22" s="3">
        <v>584.72347406486153</v>
      </c>
      <c r="N22" s="3">
        <v>25630.804509445763</v>
      </c>
    </row>
    <row r="23" spans="1:14" x14ac:dyDescent="0.3">
      <c r="A23" s="15" t="s">
        <v>16</v>
      </c>
      <c r="B23" s="6">
        <v>54674</v>
      </c>
      <c r="C23" s="7">
        <v>259.19548597139408</v>
      </c>
      <c r="D23" s="7">
        <v>626.64794966528882</v>
      </c>
      <c r="E23" s="7">
        <v>5866.4117679335695</v>
      </c>
      <c r="F23" s="7">
        <v>3415.9706624721075</v>
      </c>
      <c r="G23" s="8">
        <v>0.5822930264023003</v>
      </c>
      <c r="H23" s="4">
        <v>-3.1399999999999997E-2</v>
      </c>
      <c r="I23" s="4">
        <v>6.4000000000000001E-2</v>
      </c>
      <c r="J23" s="4">
        <v>4.3347838444210737E-2</v>
      </c>
      <c r="K23" s="4">
        <v>0.10552913668464609</v>
      </c>
      <c r="L23" s="9">
        <v>6.952819257715942E-2</v>
      </c>
      <c r="M23" s="3">
        <v>728.38773569884142</v>
      </c>
      <c r="N23" s="3">
        <v>25065.978457346533</v>
      </c>
    </row>
    <row r="24" spans="1:14" x14ac:dyDescent="0.3">
      <c r="A24" s="15" t="s">
        <v>33</v>
      </c>
      <c r="B24" s="6">
        <v>22470</v>
      </c>
      <c r="C24" s="7">
        <v>277.19591188251002</v>
      </c>
      <c r="D24" s="7">
        <v>412.68613440142434</v>
      </c>
      <c r="E24" s="7">
        <v>2485.0533408989763</v>
      </c>
      <c r="F24" s="7">
        <v>1209.0048615932355</v>
      </c>
      <c r="G24" s="8">
        <v>0.4865106280398287</v>
      </c>
      <c r="H24" s="4">
        <v>-0.19620000000000001</v>
      </c>
      <c r="I24" s="4">
        <v>-0.16209999999999999</v>
      </c>
      <c r="J24" s="4">
        <v>-0.10356755798998987</v>
      </c>
      <c r="K24" s="4">
        <v>-0.15191177859265412</v>
      </c>
      <c r="L24" s="9">
        <v>-0.13955288018527515</v>
      </c>
      <c r="M24" s="3">
        <v>472.13948303929465</v>
      </c>
      <c r="N24" s="3">
        <v>23533.202357739843</v>
      </c>
    </row>
    <row r="25" spans="1:14" x14ac:dyDescent="0.3">
      <c r="A25" s="15" t="s">
        <v>34</v>
      </c>
      <c r="B25" s="6">
        <v>22822</v>
      </c>
      <c r="C25" s="7">
        <v>230.82976952063797</v>
      </c>
      <c r="D25" s="7">
        <v>439.14034703356413</v>
      </c>
      <c r="E25" s="7">
        <v>2760.5318990447813</v>
      </c>
      <c r="F25" s="7">
        <v>1765.6455613004996</v>
      </c>
      <c r="G25" s="8">
        <v>0.63960339016964829</v>
      </c>
      <c r="H25" s="4">
        <v>-3.0599999999999999E-2</v>
      </c>
      <c r="I25" s="4">
        <v>-1.9E-3</v>
      </c>
      <c r="J25" s="4">
        <v>-1.3864656444023004E-2</v>
      </c>
      <c r="K25" s="4">
        <v>2.2333718528653238E-2</v>
      </c>
      <c r="L25" s="9">
        <v>1.5587185280750749E-3</v>
      </c>
      <c r="M25" s="3">
        <v>549.94088145530372</v>
      </c>
      <c r="N25" s="3">
        <v>24219.780098976316</v>
      </c>
    </row>
    <row r="26" spans="1:14" x14ac:dyDescent="0.3">
      <c r="A26" s="15" t="s">
        <v>17</v>
      </c>
      <c r="B26" s="6">
        <v>41488</v>
      </c>
      <c r="C26" s="7">
        <v>255.33351041264945</v>
      </c>
      <c r="D26" s="7">
        <v>542.69644427304274</v>
      </c>
      <c r="E26" s="7">
        <v>3694.877715242962</v>
      </c>
      <c r="F26" s="7">
        <v>1707.5494359814886</v>
      </c>
      <c r="G26" s="8">
        <v>0.46213963426640936</v>
      </c>
      <c r="H26" s="4">
        <v>4.0000000000000001E-3</v>
      </c>
      <c r="I26" s="4">
        <v>-3.0200000000000001E-2</v>
      </c>
      <c r="J26" s="4">
        <v>-6.9800000000000001E-2</v>
      </c>
      <c r="K26" s="4">
        <v>-9.4443658672140815E-3</v>
      </c>
      <c r="L26" s="9">
        <v>-4.0748807237224793E-2</v>
      </c>
      <c r="M26" s="3">
        <v>642.41880023009526</v>
      </c>
      <c r="N26" s="3">
        <v>24805.674385641916</v>
      </c>
    </row>
    <row r="27" spans="1:14" x14ac:dyDescent="0.3">
      <c r="A27" s="14" t="s">
        <v>35</v>
      </c>
      <c r="B27" s="10">
        <f>AVERAGE(B3:B26)</f>
        <v>36586.5</v>
      </c>
      <c r="C27" s="11">
        <f>AVERAGE(C3:C26)</f>
        <v>272.85852073195002</v>
      </c>
      <c r="D27" s="11">
        <f>AVERAGE(D3:D26)</f>
        <v>511.02911839456243</v>
      </c>
      <c r="E27" s="11">
        <f>AVERAGE(E3:E26)</f>
        <v>3517.9942651973106</v>
      </c>
      <c r="F27" s="11">
        <f>AVERAGE(F3:F26)</f>
        <v>1968.6246470955573</v>
      </c>
      <c r="G27" s="12">
        <f>+F27/E27</f>
        <v>0.55958722462134114</v>
      </c>
      <c r="H27" s="5">
        <f>AVERAGE(H3:H26)</f>
        <v>-3.7116666666666666E-2</v>
      </c>
      <c r="I27" s="5">
        <f>AVERAGE(I3:I26)</f>
        <v>-2.0612500000000002E-2</v>
      </c>
      <c r="J27" s="5">
        <f>AVERAGE(J3:J26)</f>
        <v>-2.5314997102541138E-2</v>
      </c>
      <c r="K27" s="5">
        <f>AVERAGE(K3:K26)</f>
        <v>-1.3395359391700591E-2</v>
      </c>
      <c r="L27" s="5">
        <f>AVERAGE(L3:L26)</f>
        <v>-2.0854405089925709E-2</v>
      </c>
      <c r="M27" s="10">
        <f t="shared" ref="M27:N27" si="0">AVERAGE(M3:M26)</f>
        <v>598.49628649669751</v>
      </c>
      <c r="N27" s="10">
        <f t="shared" si="0"/>
        <v>26446.698903106935</v>
      </c>
    </row>
    <row r="29" spans="1:14" x14ac:dyDescent="0.3">
      <c r="G29" s="19">
        <f>+(SUM(G3:G26)-G11-G13)/22</f>
        <v>0.54180459010436388</v>
      </c>
    </row>
  </sheetData>
  <sortState ref="A3:I75">
    <sortCondition ref="A3"/>
  </sortState>
  <mergeCells count="10">
    <mergeCell ref="H1:L1"/>
    <mergeCell ref="A1:A2"/>
    <mergeCell ref="B1:B2"/>
    <mergeCell ref="M1:M2"/>
    <mergeCell ref="N1:N2"/>
    <mergeCell ref="C1:C2"/>
    <mergeCell ref="D1:D2"/>
    <mergeCell ref="E1:E2"/>
    <mergeCell ref="F1:F2"/>
    <mergeCell ref="G1:G2"/>
  </mergeCells>
  <pageMargins left="0.7" right="0.7" top="0.75" bottom="0.75" header="0.3" footer="0.3"/>
  <pageSetup scale="8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2015-08-21T17:52:19Z</cp:lastPrinted>
  <dcterms:created xsi:type="dcterms:W3CDTF">2014-08-14T15:49:55Z</dcterms:created>
  <dcterms:modified xsi:type="dcterms:W3CDTF">2015-08-22T17:36:00Z</dcterms:modified>
</cp:coreProperties>
</file>