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1" l="1"/>
  <c r="L63" i="1"/>
  <c r="L48" i="1"/>
  <c r="L33" i="1"/>
  <c r="L18" i="1"/>
  <c r="F8" i="1"/>
  <c r="H8" i="1"/>
  <c r="I8" i="1"/>
  <c r="N8" i="1"/>
  <c r="F9" i="1"/>
  <c r="J18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I9" i="1"/>
  <c r="N9" i="1"/>
  <c r="O9" i="1"/>
  <c r="F10" i="1"/>
  <c r="I10" i="1"/>
  <c r="N10" i="1"/>
  <c r="O10" i="1"/>
  <c r="F11" i="1"/>
  <c r="I11" i="1"/>
  <c r="N11" i="1"/>
  <c r="O11" i="1" s="1"/>
  <c r="F12" i="1"/>
  <c r="I12" i="1"/>
  <c r="N12" i="1" s="1"/>
  <c r="O12" i="1" s="1"/>
  <c r="F13" i="1"/>
  <c r="F14" i="1"/>
  <c r="F15" i="1"/>
  <c r="F16" i="1"/>
  <c r="F17" i="1"/>
  <c r="F18" i="1"/>
  <c r="F23" i="1"/>
  <c r="H23" i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I23" i="1"/>
  <c r="N23" i="1"/>
  <c r="O23" i="1"/>
  <c r="F24" i="1"/>
  <c r="J33" i="1" s="1"/>
  <c r="I24" i="1"/>
  <c r="N24" i="1"/>
  <c r="O24" i="1"/>
  <c r="F25" i="1"/>
  <c r="I25" i="1"/>
  <c r="N25" i="1"/>
  <c r="O25" i="1" s="1"/>
  <c r="F26" i="1"/>
  <c r="I26" i="1"/>
  <c r="N26" i="1" s="1"/>
  <c r="O26" i="1" s="1"/>
  <c r="F27" i="1"/>
  <c r="F28" i="1"/>
  <c r="F29" i="1"/>
  <c r="F30" i="1"/>
  <c r="F31" i="1"/>
  <c r="F32" i="1"/>
  <c r="F33" i="1"/>
  <c r="F38" i="1"/>
  <c r="H38" i="1"/>
  <c r="I38" i="1"/>
  <c r="N38" i="1"/>
  <c r="O38" i="1" s="1"/>
  <c r="F39" i="1"/>
  <c r="H39" i="1"/>
  <c r="I39" i="1"/>
  <c r="F40" i="1"/>
  <c r="H40" i="1"/>
  <c r="H41" i="1" s="1"/>
  <c r="H42" i="1" s="1"/>
  <c r="H43" i="1" s="1"/>
  <c r="F41" i="1"/>
  <c r="F42" i="1"/>
  <c r="F43" i="1"/>
  <c r="F44" i="1"/>
  <c r="H44" i="1"/>
  <c r="H45" i="1" s="1"/>
  <c r="H46" i="1" s="1"/>
  <c r="H47" i="1" s="1"/>
  <c r="H48" i="1" s="1"/>
  <c r="F45" i="1"/>
  <c r="F46" i="1"/>
  <c r="F47" i="1"/>
  <c r="F48" i="1"/>
  <c r="J48" i="1"/>
  <c r="F53" i="1"/>
  <c r="H53" i="1"/>
  <c r="I53" i="1"/>
  <c r="F54" i="1"/>
  <c r="J63" i="1" s="1"/>
  <c r="H54" i="1"/>
  <c r="H55" i="1" s="1"/>
  <c r="H56" i="1" s="1"/>
  <c r="H57" i="1" s="1"/>
  <c r="F55" i="1"/>
  <c r="F56" i="1"/>
  <c r="F57" i="1"/>
  <c r="F58" i="1"/>
  <c r="H58" i="1"/>
  <c r="H59" i="1" s="1"/>
  <c r="H60" i="1" s="1"/>
  <c r="H61" i="1" s="1"/>
  <c r="H62" i="1" s="1"/>
  <c r="H63" i="1" s="1"/>
  <c r="F59" i="1"/>
  <c r="F60" i="1"/>
  <c r="F61" i="1"/>
  <c r="F62" i="1"/>
  <c r="F63" i="1"/>
  <c r="N39" i="1" l="1"/>
  <c r="O39" i="1" s="1"/>
  <c r="I40" i="1"/>
  <c r="N53" i="1"/>
  <c r="O53" i="1" s="1"/>
  <c r="I54" i="1"/>
  <c r="I27" i="1"/>
  <c r="I13" i="1"/>
  <c r="N40" i="1" l="1"/>
  <c r="O40" i="1" s="1"/>
  <c r="I41" i="1"/>
  <c r="N54" i="1"/>
  <c r="O54" i="1" s="1"/>
  <c r="I55" i="1"/>
  <c r="N13" i="1"/>
  <c r="O13" i="1" s="1"/>
  <c r="I14" i="1"/>
  <c r="N27" i="1"/>
  <c r="O27" i="1" s="1"/>
  <c r="I28" i="1"/>
  <c r="N28" i="1" l="1"/>
  <c r="O28" i="1" s="1"/>
  <c r="I29" i="1"/>
  <c r="N55" i="1"/>
  <c r="O55" i="1" s="1"/>
  <c r="I56" i="1"/>
  <c r="N14" i="1"/>
  <c r="O14" i="1" s="1"/>
  <c r="I15" i="1"/>
  <c r="N41" i="1"/>
  <c r="O41" i="1" s="1"/>
  <c r="I42" i="1"/>
  <c r="N15" i="1" l="1"/>
  <c r="O15" i="1" s="1"/>
  <c r="I16" i="1"/>
  <c r="I30" i="1"/>
  <c r="N29" i="1"/>
  <c r="O29" i="1" s="1"/>
  <c r="N42" i="1"/>
  <c r="O42" i="1" s="1"/>
  <c r="I43" i="1"/>
  <c r="I57" i="1"/>
  <c r="N56" i="1"/>
  <c r="O56" i="1" s="1"/>
  <c r="N57" i="1" l="1"/>
  <c r="O57" i="1" s="1"/>
  <c r="I58" i="1"/>
  <c r="N30" i="1"/>
  <c r="O30" i="1" s="1"/>
  <c r="I31" i="1"/>
  <c r="N43" i="1"/>
  <c r="O43" i="1" s="1"/>
  <c r="I44" i="1"/>
  <c r="N16" i="1"/>
  <c r="I17" i="1"/>
  <c r="N44" i="1" l="1"/>
  <c r="O44" i="1" s="1"/>
  <c r="I45" i="1"/>
  <c r="N58" i="1"/>
  <c r="O58" i="1" s="1"/>
  <c r="I59" i="1"/>
  <c r="N17" i="1"/>
  <c r="I18" i="1"/>
  <c r="K18" i="1" s="1"/>
  <c r="I32" i="1"/>
  <c r="N31" i="1"/>
  <c r="N32" i="1" l="1"/>
  <c r="O32" i="1" s="1"/>
  <c r="I33" i="1"/>
  <c r="K33" i="1" s="1"/>
  <c r="N45" i="1"/>
  <c r="O45" i="1" s="1"/>
  <c r="I46" i="1"/>
  <c r="N59" i="1"/>
  <c r="O59" i="1" s="1"/>
  <c r="I60" i="1"/>
  <c r="I61" i="1" l="1"/>
  <c r="N60" i="1"/>
  <c r="O60" i="1" s="1"/>
  <c r="I47" i="1"/>
  <c r="N46" i="1"/>
  <c r="I48" i="1" l="1"/>
  <c r="K48" i="1" s="1"/>
  <c r="N47" i="1"/>
  <c r="N61" i="1"/>
  <c r="I62" i="1"/>
  <c r="N62" i="1" l="1"/>
  <c r="I63" i="1"/>
  <c r="K63" i="1" s="1"/>
</calcChain>
</file>

<file path=xl/sharedStrings.xml><?xml version="1.0" encoding="utf-8"?>
<sst xmlns="http://schemas.openxmlformats.org/spreadsheetml/2006/main" count="49" uniqueCount="25">
  <si>
    <t>no vacation calc. on vacation taken</t>
  </si>
  <si>
    <t>vacation was calc. at 8% instead of 6% + no vacation on vacation taken</t>
  </si>
  <si>
    <t>Jocelyne Bolduc</t>
  </si>
  <si>
    <t>no vacation calc. on vacation taken + increase to 10% calc. at 8%</t>
  </si>
  <si>
    <t>increase to 8% calc. at 6%</t>
  </si>
  <si>
    <t>Marc Vaillancourt</t>
  </si>
  <si>
    <t>no vacation calc. on vacation taken + pay 1-11 calc. at 10%</t>
  </si>
  <si>
    <t>increase to 10% was calc at 8% for pay 1-9 + no vacation calc. on vacation taken</t>
  </si>
  <si>
    <t>increase to 10% pay 10-26 was calc at 8% for year + no vacation calc. on vacation taken</t>
  </si>
  <si>
    <t>Denis Samson</t>
  </si>
  <si>
    <t>Veikko Koivisto</t>
  </si>
  <si>
    <t>Dec 31/11</t>
  </si>
  <si>
    <t>add error</t>
  </si>
  <si>
    <t>should be</t>
  </si>
  <si>
    <t>Is</t>
  </si>
  <si>
    <t>payroll</t>
  </si>
  <si>
    <t>Difference</t>
  </si>
  <si>
    <t>Should be</t>
  </si>
  <si>
    <t>Calculated</t>
  </si>
  <si>
    <t>Year</t>
  </si>
  <si>
    <t>Name</t>
  </si>
  <si>
    <t>Paid as per</t>
  </si>
  <si>
    <t>Correction to vacation accrual from 2002 to 2012</t>
  </si>
  <si>
    <t>The Corporation of the Town of Hearst</t>
  </si>
  <si>
    <t>(J + 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</si>
</sst>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Font="1"/>
    <xf numFmtId="4" fontId="0" fillId="0" borderId="1" xfId="0" applyNumberFormat="1" applyBorder="1"/>
    <xf numFmtId="0" fontId="0" fillId="0" borderId="1" xfId="0" applyBorder="1"/>
    <xf numFmtId="4" fontId="0" fillId="0" borderId="1" xfId="0" applyNumberFormat="1" applyFill="1" applyBorder="1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Fill="1" applyBorder="1"/>
    <xf numFmtId="0" fontId="1" fillId="0" borderId="0" xfId="0" applyFont="1"/>
    <xf numFmtId="4" fontId="0" fillId="0" borderId="0" xfId="0" applyNumberFormat="1" applyBorder="1"/>
    <xf numFmtId="9" fontId="0" fillId="0" borderId="0" xfId="0" applyNumberFormat="1" applyAlignment="1">
      <alignment horizontal="center"/>
    </xf>
    <xf numFmtId="9" fontId="0" fillId="0" borderId="0" xfId="0" applyNumberFormat="1"/>
    <xf numFmtId="4" fontId="0" fillId="0" borderId="0" xfId="1" applyNumberFormat="1" applyFont="1"/>
    <xf numFmtId="9" fontId="0" fillId="0" borderId="0" xfId="0" applyNumberFormat="1" applyAlignment="1"/>
    <xf numFmtId="0" fontId="0" fillId="0" borderId="0" xfId="0" applyAlignment="1"/>
    <xf numFmtId="0" fontId="2" fillId="0" borderId="2" xfId="0" applyFont="1" applyBorder="1"/>
    <xf numFmtId="4" fontId="2" fillId="0" borderId="2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Fill="1" applyBorder="1"/>
    <xf numFmtId="43" fontId="0" fillId="0" borderId="0" xfId="0" applyNumberFormat="1"/>
    <xf numFmtId="43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A28" workbookViewId="0">
      <selection activeCell="V36" sqref="V36"/>
    </sheetView>
  </sheetViews>
  <sheetFormatPr defaultRowHeight="12.75" x14ac:dyDescent="0.2"/>
  <sheetData>
    <row r="1" spans="1:16" x14ac:dyDescent="0.2">
      <c r="A1" s="8" t="s">
        <v>23</v>
      </c>
    </row>
    <row r="2" spans="1:16" x14ac:dyDescent="0.2">
      <c r="A2" s="8" t="s">
        <v>22</v>
      </c>
    </row>
    <row r="4" spans="1:16" x14ac:dyDescent="0.2">
      <c r="G4" s="18" t="s">
        <v>21</v>
      </c>
    </row>
    <row r="5" spans="1:16" x14ac:dyDescent="0.2">
      <c r="A5" s="17" t="s">
        <v>20</v>
      </c>
      <c r="C5" s="17" t="s">
        <v>19</v>
      </c>
      <c r="D5" s="15" t="s">
        <v>18</v>
      </c>
      <c r="E5" s="15" t="s">
        <v>17</v>
      </c>
      <c r="F5" s="15" t="s">
        <v>16</v>
      </c>
      <c r="G5" s="15" t="s">
        <v>15</v>
      </c>
      <c r="H5" s="16" t="s">
        <v>14</v>
      </c>
      <c r="I5" s="16" t="s">
        <v>13</v>
      </c>
      <c r="J5" s="15" t="s">
        <v>12</v>
      </c>
      <c r="K5" s="15" t="s">
        <v>11</v>
      </c>
      <c r="L5" s="19" t="s">
        <v>24</v>
      </c>
    </row>
    <row r="6" spans="1:16" x14ac:dyDescent="0.2">
      <c r="D6" s="6"/>
      <c r="E6" s="6"/>
      <c r="F6" s="6"/>
      <c r="G6" s="6"/>
      <c r="H6" s="6"/>
      <c r="I6" s="6"/>
      <c r="M6" s="1"/>
      <c r="N6" s="1"/>
      <c r="O6" s="1"/>
    </row>
    <row r="7" spans="1:16" x14ac:dyDescent="0.2">
      <c r="A7" t="s">
        <v>10</v>
      </c>
      <c r="D7" s="6"/>
      <c r="E7" s="6"/>
      <c r="F7" s="6"/>
      <c r="G7" s="6"/>
      <c r="H7" s="6">
        <v>4730.67</v>
      </c>
      <c r="I7" s="6">
        <v>4730.67</v>
      </c>
      <c r="M7" s="1"/>
      <c r="N7" s="1"/>
      <c r="O7" s="1"/>
    </row>
    <row r="8" spans="1:16" x14ac:dyDescent="0.2">
      <c r="B8" s="11">
        <v>0.12</v>
      </c>
      <c r="C8" s="5">
        <v>2002</v>
      </c>
      <c r="D8" s="6"/>
      <c r="E8" s="6"/>
      <c r="F8" s="6">
        <f t="shared" ref="F8:F18" si="0">E8-D8</f>
        <v>0</v>
      </c>
      <c r="G8" s="6">
        <v>6121.08</v>
      </c>
      <c r="H8" s="6">
        <f t="shared" ref="H8:H18" si="1">H7+D9-G8</f>
        <v>5651.58</v>
      </c>
      <c r="I8" s="6">
        <f t="shared" ref="I8:I18" si="2">I7+E9-G8</f>
        <v>2672.6299999999992</v>
      </c>
      <c r="K8" s="6"/>
      <c r="M8" s="1">
        <v>2672.63</v>
      </c>
      <c r="N8" s="1">
        <f t="shared" ref="N8:N17" si="3">I8-M8</f>
        <v>0</v>
      </c>
      <c r="O8" s="1"/>
    </row>
    <row r="9" spans="1:16" x14ac:dyDescent="0.2">
      <c r="C9" s="5">
        <v>2003</v>
      </c>
      <c r="D9" s="6">
        <v>7041.99</v>
      </c>
      <c r="E9" s="6">
        <v>4063.04</v>
      </c>
      <c r="F9" s="6">
        <f t="shared" si="0"/>
        <v>-2978.95</v>
      </c>
      <c r="G9" s="6">
        <v>7041.96</v>
      </c>
      <c r="H9" s="6">
        <f t="shared" si="1"/>
        <v>5956.4299999999994</v>
      </c>
      <c r="I9" s="6">
        <f t="shared" si="2"/>
        <v>2977.4599999999982</v>
      </c>
      <c r="K9" s="6"/>
      <c r="M9" s="1">
        <v>2132.4299999999998</v>
      </c>
      <c r="N9" s="1">
        <f t="shared" si="3"/>
        <v>845.02999999999838</v>
      </c>
      <c r="O9" s="1">
        <f t="shared" ref="O9:O15" si="4">N9-N8</f>
        <v>845.02999999999838</v>
      </c>
      <c r="P9" s="8" t="s">
        <v>0</v>
      </c>
    </row>
    <row r="10" spans="1:16" x14ac:dyDescent="0.2">
      <c r="C10" s="5">
        <v>2004</v>
      </c>
      <c r="D10" s="6">
        <v>7346.81</v>
      </c>
      <c r="E10" s="6">
        <v>7346.79</v>
      </c>
      <c r="F10" s="6">
        <f t="shared" si="0"/>
        <v>-2.0000000000436557E-2</v>
      </c>
      <c r="G10" s="6">
        <v>8136.07</v>
      </c>
      <c r="H10" s="6">
        <f t="shared" si="1"/>
        <v>5439.0099999999984</v>
      </c>
      <c r="I10" s="6">
        <f t="shared" si="2"/>
        <v>2460.0499999999993</v>
      </c>
      <c r="K10" s="6"/>
      <c r="M10" s="1">
        <v>638.70000000000005</v>
      </c>
      <c r="N10" s="1">
        <f t="shared" si="3"/>
        <v>1821.3499999999992</v>
      </c>
      <c r="O10" s="1">
        <f t="shared" si="4"/>
        <v>976.32000000000085</v>
      </c>
      <c r="P10" s="8" t="s">
        <v>0</v>
      </c>
    </row>
    <row r="11" spans="1:16" x14ac:dyDescent="0.2">
      <c r="C11" s="5">
        <v>2005</v>
      </c>
      <c r="D11" s="6">
        <v>7618.65</v>
      </c>
      <c r="E11" s="6">
        <v>7618.66</v>
      </c>
      <c r="F11" s="6">
        <f t="shared" si="0"/>
        <v>1.0000000000218279E-2</v>
      </c>
      <c r="G11" s="6">
        <v>7246.99</v>
      </c>
      <c r="H11" s="6">
        <f t="shared" si="1"/>
        <v>5973.3499999999985</v>
      </c>
      <c r="I11" s="6">
        <f t="shared" si="2"/>
        <v>2963.8099999999995</v>
      </c>
      <c r="K11" s="6"/>
      <c r="M11" s="1">
        <v>272.8</v>
      </c>
      <c r="N11" s="1">
        <f t="shared" si="3"/>
        <v>2691.0099999999993</v>
      </c>
      <c r="O11" s="1">
        <f t="shared" si="4"/>
        <v>869.66000000000008</v>
      </c>
      <c r="P11" s="8" t="s">
        <v>0</v>
      </c>
    </row>
    <row r="12" spans="1:16" x14ac:dyDescent="0.2">
      <c r="C12" s="5">
        <v>2006</v>
      </c>
      <c r="D12" s="6">
        <v>7781.33</v>
      </c>
      <c r="E12" s="6">
        <v>7750.75</v>
      </c>
      <c r="F12" s="6">
        <f t="shared" si="0"/>
        <v>-30.579999999999927</v>
      </c>
      <c r="G12" s="6">
        <v>8112.73</v>
      </c>
      <c r="H12" s="6">
        <f t="shared" si="1"/>
        <v>5972.1499999999978</v>
      </c>
      <c r="I12" s="6">
        <f t="shared" si="2"/>
        <v>2931.75</v>
      </c>
      <c r="K12" s="6"/>
      <c r="M12" s="12">
        <v>-732.78</v>
      </c>
      <c r="N12" s="1">
        <f t="shared" si="3"/>
        <v>3664.5299999999997</v>
      </c>
      <c r="O12" s="1">
        <f t="shared" si="4"/>
        <v>973.52000000000044</v>
      </c>
      <c r="P12" s="8" t="s">
        <v>0</v>
      </c>
    </row>
    <row r="13" spans="1:16" x14ac:dyDescent="0.2">
      <c r="C13" s="5">
        <v>2007</v>
      </c>
      <c r="D13" s="6">
        <v>8111.53</v>
      </c>
      <c r="E13" s="6">
        <v>8080.67</v>
      </c>
      <c r="F13" s="6">
        <f t="shared" si="0"/>
        <v>-30.859999999999673</v>
      </c>
      <c r="G13" s="6">
        <v>7362.53</v>
      </c>
      <c r="H13" s="6">
        <f t="shared" si="1"/>
        <v>7119.0899999999974</v>
      </c>
      <c r="I13" s="6">
        <f t="shared" si="2"/>
        <v>4078.670000000001</v>
      </c>
      <c r="K13" s="6"/>
      <c r="M13" s="12">
        <v>-469.36</v>
      </c>
      <c r="N13" s="1">
        <f t="shared" si="3"/>
        <v>4548.0300000000007</v>
      </c>
      <c r="O13" s="1">
        <f t="shared" si="4"/>
        <v>883.50000000000091</v>
      </c>
      <c r="P13" s="8" t="s">
        <v>0</v>
      </c>
    </row>
    <row r="14" spans="1:16" x14ac:dyDescent="0.2">
      <c r="C14" s="5">
        <v>2008</v>
      </c>
      <c r="D14" s="6">
        <v>8509.4699999999993</v>
      </c>
      <c r="E14" s="6">
        <v>8509.4500000000007</v>
      </c>
      <c r="F14" s="6">
        <f t="shared" si="0"/>
        <v>-1.9999999998617568E-2</v>
      </c>
      <c r="G14" s="6">
        <v>9235.4699999999993</v>
      </c>
      <c r="H14" s="6">
        <f t="shared" si="1"/>
        <v>7065.029999999997</v>
      </c>
      <c r="I14" s="6">
        <f t="shared" si="2"/>
        <v>3994.9900000000034</v>
      </c>
      <c r="K14" s="6"/>
      <c r="M14" s="12">
        <v>-1661.3</v>
      </c>
      <c r="N14" s="1">
        <f t="shared" si="3"/>
        <v>5656.2900000000036</v>
      </c>
      <c r="O14" s="1">
        <f t="shared" si="4"/>
        <v>1108.2600000000029</v>
      </c>
      <c r="P14" s="8" t="s">
        <v>0</v>
      </c>
    </row>
    <row r="15" spans="1:16" x14ac:dyDescent="0.2">
      <c r="C15" s="5">
        <v>2009</v>
      </c>
      <c r="D15" s="9">
        <v>9181.41</v>
      </c>
      <c r="E15" s="9">
        <v>9151.7900000000009</v>
      </c>
      <c r="F15" s="9">
        <f t="shared" si="0"/>
        <v>-29.619999999998981</v>
      </c>
      <c r="G15" s="9">
        <v>8455.41</v>
      </c>
      <c r="H15" s="6">
        <f t="shared" si="1"/>
        <v>7485.739999999998</v>
      </c>
      <c r="I15" s="6">
        <f t="shared" si="2"/>
        <v>4415.720000000003</v>
      </c>
      <c r="K15" s="6"/>
      <c r="M15" s="12">
        <v>-2255.2199999999998</v>
      </c>
      <c r="N15" s="1">
        <f t="shared" si="3"/>
        <v>6670.9400000000023</v>
      </c>
      <c r="O15" s="1">
        <f t="shared" si="4"/>
        <v>1014.6499999999987</v>
      </c>
      <c r="P15" s="8" t="s">
        <v>0</v>
      </c>
    </row>
    <row r="16" spans="1:16" x14ac:dyDescent="0.2">
      <c r="C16" s="5">
        <v>2010</v>
      </c>
      <c r="D16" s="9">
        <v>8876.1200000000008</v>
      </c>
      <c r="E16" s="9">
        <v>8876.14</v>
      </c>
      <c r="F16" s="9">
        <f t="shared" si="0"/>
        <v>1.9999999998617568E-2</v>
      </c>
      <c r="G16" s="9">
        <v>9725.01</v>
      </c>
      <c r="H16" s="6">
        <f t="shared" si="1"/>
        <v>7577.3799999999992</v>
      </c>
      <c r="I16" s="6">
        <f t="shared" si="2"/>
        <v>4507.3500000000022</v>
      </c>
      <c r="K16" s="6"/>
      <c r="M16" s="12">
        <v>-2163.59</v>
      </c>
      <c r="N16" s="1">
        <f t="shared" si="3"/>
        <v>6670.9400000000023</v>
      </c>
      <c r="O16" s="1"/>
    </row>
    <row r="17" spans="1:16" x14ac:dyDescent="0.2">
      <c r="C17" s="5">
        <v>2011</v>
      </c>
      <c r="D17" s="9">
        <v>9816.65</v>
      </c>
      <c r="E17" s="9">
        <v>9816.64</v>
      </c>
      <c r="F17" s="9">
        <f t="shared" si="0"/>
        <v>-1.0000000000218279E-2</v>
      </c>
      <c r="G17" s="9">
        <v>10253.09</v>
      </c>
      <c r="H17" s="6">
        <f t="shared" si="1"/>
        <v>7418.4500000000007</v>
      </c>
      <c r="I17" s="6">
        <f t="shared" si="2"/>
        <v>4348.4300000000021</v>
      </c>
      <c r="K17" s="6"/>
      <c r="M17" s="12">
        <v>-2322.5100000000002</v>
      </c>
      <c r="N17" s="1">
        <f t="shared" si="3"/>
        <v>6670.9400000000023</v>
      </c>
      <c r="O17" s="1"/>
    </row>
    <row r="18" spans="1:16" ht="13.5" thickBot="1" x14ac:dyDescent="0.25">
      <c r="C18" s="5">
        <v>2012</v>
      </c>
      <c r="D18" s="2">
        <v>10094.16</v>
      </c>
      <c r="E18" s="2">
        <v>10094.17</v>
      </c>
      <c r="F18" s="2">
        <f t="shared" si="0"/>
        <v>1.0000000000218279E-2</v>
      </c>
      <c r="G18" s="2"/>
      <c r="H18" s="2">
        <f t="shared" si="1"/>
        <v>7418.4500000000007</v>
      </c>
      <c r="I18" s="2">
        <f t="shared" si="2"/>
        <v>4348.4300000000021</v>
      </c>
      <c r="J18" s="2">
        <f>F9*-1</f>
        <v>2978.95</v>
      </c>
      <c r="K18" s="2">
        <f>SUM(I18:J18)</f>
        <v>7327.3800000000019</v>
      </c>
      <c r="L18" s="20">
        <f>J18+N17</f>
        <v>9649.8900000000031</v>
      </c>
      <c r="M18" s="12"/>
      <c r="N18" s="1"/>
      <c r="O18" s="1"/>
    </row>
    <row r="19" spans="1:16" ht="13.5" thickTop="1" x14ac:dyDescent="0.2">
      <c r="C19" s="5"/>
      <c r="D19" s="9"/>
      <c r="E19" s="9"/>
      <c r="F19" s="9"/>
      <c r="G19" s="9"/>
      <c r="H19" s="6"/>
      <c r="M19" s="1"/>
      <c r="N19" s="1"/>
      <c r="O19" s="1"/>
    </row>
    <row r="20" spans="1:16" x14ac:dyDescent="0.2">
      <c r="C20" s="5"/>
      <c r="D20" s="9"/>
      <c r="E20" s="9"/>
      <c r="F20" s="9"/>
      <c r="G20" s="9"/>
      <c r="H20" s="6"/>
      <c r="M20" s="1"/>
      <c r="N20" s="1"/>
      <c r="O20" s="1"/>
    </row>
    <row r="21" spans="1:16" x14ac:dyDescent="0.2">
      <c r="D21" s="6"/>
      <c r="E21" s="6"/>
      <c r="F21" s="6"/>
      <c r="G21" s="6"/>
      <c r="H21" s="6"/>
      <c r="M21" s="1"/>
      <c r="N21" s="1"/>
      <c r="O21" s="1"/>
    </row>
    <row r="22" spans="1:16" x14ac:dyDescent="0.2">
      <c r="A22" t="s">
        <v>9</v>
      </c>
      <c r="D22" s="6"/>
      <c r="E22" s="6"/>
      <c r="F22" s="6"/>
      <c r="G22" s="6"/>
      <c r="H22" s="6">
        <v>3881.96</v>
      </c>
      <c r="I22">
        <v>3881.96</v>
      </c>
      <c r="M22" s="1"/>
      <c r="N22" s="1"/>
      <c r="O22" s="1"/>
    </row>
    <row r="23" spans="1:16" x14ac:dyDescent="0.2">
      <c r="B23" s="11">
        <v>0.08</v>
      </c>
      <c r="C23" s="5">
        <v>2002</v>
      </c>
      <c r="D23" s="6"/>
      <c r="E23" s="6"/>
      <c r="F23" s="6">
        <f t="shared" ref="F23:F33" si="5">E23-D23</f>
        <v>0</v>
      </c>
      <c r="G23" s="6">
        <v>5188.92</v>
      </c>
      <c r="H23" s="6">
        <f t="shared" ref="H23:H33" si="6">H22+D24-G23</f>
        <v>4080.2800000000007</v>
      </c>
      <c r="I23" s="6">
        <f t="shared" ref="I23:I33" si="7">I22+E24-G23</f>
        <v>2381.8500000000004</v>
      </c>
      <c r="K23" s="6"/>
      <c r="M23" s="1">
        <v>1229</v>
      </c>
      <c r="N23" s="1">
        <f t="shared" ref="N23:N32" si="8">I23-M23</f>
        <v>1152.8500000000004</v>
      </c>
      <c r="O23" s="1">
        <f t="shared" ref="O23:O30" si="9">N23-N22</f>
        <v>1152.8500000000004</v>
      </c>
      <c r="P23" s="8" t="s">
        <v>8</v>
      </c>
    </row>
    <row r="24" spans="1:16" x14ac:dyDescent="0.2">
      <c r="B24" s="13">
        <v>0.1</v>
      </c>
      <c r="C24" s="5">
        <v>2003</v>
      </c>
      <c r="D24" s="6">
        <v>5387.24</v>
      </c>
      <c r="E24" s="6">
        <v>3688.81</v>
      </c>
      <c r="F24" s="6">
        <f t="shared" si="5"/>
        <v>-1698.4299999999998</v>
      </c>
      <c r="G24" s="6">
        <v>5387.24</v>
      </c>
      <c r="H24" s="6">
        <f t="shared" si="6"/>
        <v>4474.92</v>
      </c>
      <c r="I24" s="6">
        <f t="shared" si="7"/>
        <v>2776.4900000000007</v>
      </c>
      <c r="K24" s="6"/>
      <c r="M24" s="1">
        <v>742.27</v>
      </c>
      <c r="N24" s="1">
        <f t="shared" si="8"/>
        <v>2034.2200000000007</v>
      </c>
      <c r="O24" s="1">
        <f t="shared" si="9"/>
        <v>881.37000000000035</v>
      </c>
      <c r="P24" s="8" t="s">
        <v>7</v>
      </c>
    </row>
    <row r="25" spans="1:16" x14ac:dyDescent="0.2">
      <c r="B25" s="14"/>
      <c r="C25" s="5">
        <v>2004</v>
      </c>
      <c r="D25" s="6">
        <v>5781.88</v>
      </c>
      <c r="E25" s="6">
        <v>5781.88</v>
      </c>
      <c r="F25" s="6">
        <f t="shared" si="5"/>
        <v>0</v>
      </c>
      <c r="G25" s="6">
        <v>5781.88</v>
      </c>
      <c r="H25" s="6">
        <f t="shared" si="6"/>
        <v>4360.12</v>
      </c>
      <c r="I25" s="6">
        <f t="shared" si="7"/>
        <v>2661.6800000000012</v>
      </c>
      <c r="K25" s="6"/>
      <c r="M25" s="1">
        <v>49.28</v>
      </c>
      <c r="N25" s="1">
        <f t="shared" si="8"/>
        <v>2612.400000000001</v>
      </c>
      <c r="O25" s="1">
        <f t="shared" si="9"/>
        <v>578.18000000000029</v>
      </c>
      <c r="P25" s="8" t="s">
        <v>0</v>
      </c>
    </row>
    <row r="26" spans="1:16" x14ac:dyDescent="0.2">
      <c r="B26" s="14"/>
      <c r="C26" s="5">
        <v>2005</v>
      </c>
      <c r="D26" s="6">
        <v>5667.08</v>
      </c>
      <c r="E26" s="6">
        <v>5667.07</v>
      </c>
      <c r="F26" s="6">
        <f t="shared" si="5"/>
        <v>-1.0000000000218279E-2</v>
      </c>
      <c r="G26" s="6">
        <v>5667.08</v>
      </c>
      <c r="H26" s="6">
        <f t="shared" si="6"/>
        <v>4440.5300000000007</v>
      </c>
      <c r="I26" s="6">
        <f t="shared" si="7"/>
        <v>2716.6100000000024</v>
      </c>
      <c r="K26" s="6"/>
      <c r="M26" s="12">
        <v>-462.5</v>
      </c>
      <c r="N26" s="1">
        <f t="shared" si="8"/>
        <v>3179.1100000000024</v>
      </c>
      <c r="O26" s="1">
        <f t="shared" si="9"/>
        <v>566.7100000000014</v>
      </c>
      <c r="P26" s="8" t="s">
        <v>0</v>
      </c>
    </row>
    <row r="27" spans="1:16" x14ac:dyDescent="0.2">
      <c r="B27" s="14"/>
      <c r="C27" s="5">
        <v>2006</v>
      </c>
      <c r="D27" s="6">
        <v>5747.49</v>
      </c>
      <c r="E27" s="6">
        <v>5722.01</v>
      </c>
      <c r="F27" s="6">
        <f t="shared" si="5"/>
        <v>-25.479999999999563</v>
      </c>
      <c r="G27" s="6">
        <v>5747.49</v>
      </c>
      <c r="H27" s="6">
        <f t="shared" si="6"/>
        <v>4746.2200000000012</v>
      </c>
      <c r="I27" s="6">
        <f t="shared" si="7"/>
        <v>2996.6000000000022</v>
      </c>
      <c r="K27" s="6"/>
      <c r="M27" s="12">
        <v>-757.25</v>
      </c>
      <c r="N27" s="1">
        <f t="shared" si="8"/>
        <v>3753.8500000000022</v>
      </c>
      <c r="O27" s="1">
        <f t="shared" si="9"/>
        <v>574.73999999999978</v>
      </c>
      <c r="P27" s="8" t="s">
        <v>0</v>
      </c>
    </row>
    <row r="28" spans="1:16" x14ac:dyDescent="0.2">
      <c r="B28" s="14"/>
      <c r="C28" s="5">
        <v>2007</v>
      </c>
      <c r="D28" s="6">
        <v>6053.18</v>
      </c>
      <c r="E28" s="6">
        <v>6027.48</v>
      </c>
      <c r="F28" s="6">
        <f t="shared" si="5"/>
        <v>-25.700000000000728</v>
      </c>
      <c r="G28" s="6">
        <v>6053.18</v>
      </c>
      <c r="H28" s="6">
        <f t="shared" si="6"/>
        <v>6125.98</v>
      </c>
      <c r="I28" s="6">
        <f t="shared" si="7"/>
        <v>3137.5300000000025</v>
      </c>
      <c r="K28" s="6"/>
      <c r="M28" s="12">
        <v>-1221.6400000000001</v>
      </c>
      <c r="N28" s="1">
        <f t="shared" si="8"/>
        <v>4359.1700000000028</v>
      </c>
      <c r="O28" s="1">
        <f t="shared" si="9"/>
        <v>605.32000000000062</v>
      </c>
      <c r="P28" s="8" t="s">
        <v>0</v>
      </c>
    </row>
    <row r="29" spans="1:16" x14ac:dyDescent="0.2">
      <c r="B29" s="13">
        <v>0.12</v>
      </c>
      <c r="C29" s="5">
        <v>2008</v>
      </c>
      <c r="D29" s="6">
        <v>7432.94</v>
      </c>
      <c r="E29" s="6">
        <v>6194.11</v>
      </c>
      <c r="F29" s="6">
        <f t="shared" si="5"/>
        <v>-1238.83</v>
      </c>
      <c r="G29" s="6">
        <v>7432.94</v>
      </c>
      <c r="H29" s="6">
        <f t="shared" si="6"/>
        <v>6555.8500000000013</v>
      </c>
      <c r="I29" s="6">
        <f t="shared" si="7"/>
        <v>3536.5400000000036</v>
      </c>
      <c r="K29" s="6"/>
      <c r="M29" s="12">
        <v>-2211.5500000000002</v>
      </c>
      <c r="N29" s="1">
        <f t="shared" si="8"/>
        <v>5748.0900000000038</v>
      </c>
      <c r="O29" s="1">
        <f t="shared" si="9"/>
        <v>1388.920000000001</v>
      </c>
      <c r="P29" s="8" t="s">
        <v>6</v>
      </c>
    </row>
    <row r="30" spans="1:16" x14ac:dyDescent="0.2">
      <c r="C30" s="5">
        <v>2009</v>
      </c>
      <c r="D30" s="6">
        <v>7862.81</v>
      </c>
      <c r="E30" s="6">
        <v>7831.95</v>
      </c>
      <c r="F30" s="9">
        <f t="shared" si="5"/>
        <v>-30.860000000000582</v>
      </c>
      <c r="G30" s="9">
        <v>7862.81</v>
      </c>
      <c r="H30" s="6">
        <f t="shared" si="6"/>
        <v>7099.9900000000025</v>
      </c>
      <c r="I30" s="6">
        <f t="shared" si="7"/>
        <v>4080.6500000000024</v>
      </c>
      <c r="K30" s="6"/>
      <c r="M30" s="12">
        <v>-2610.98</v>
      </c>
      <c r="N30" s="1">
        <f t="shared" si="8"/>
        <v>6691.6300000000028</v>
      </c>
      <c r="O30" s="1">
        <f t="shared" si="9"/>
        <v>943.53999999999905</v>
      </c>
      <c r="P30" s="8" t="s">
        <v>0</v>
      </c>
    </row>
    <row r="31" spans="1:16" x14ac:dyDescent="0.2">
      <c r="C31" s="5">
        <v>2010</v>
      </c>
      <c r="D31" s="6">
        <v>8406.9500000000007</v>
      </c>
      <c r="E31" s="6">
        <v>8406.92</v>
      </c>
      <c r="F31" s="9">
        <f t="shared" si="5"/>
        <v>-3.0000000000654836E-2</v>
      </c>
      <c r="G31" s="9">
        <v>8324.92</v>
      </c>
      <c r="H31" s="6">
        <f t="shared" si="6"/>
        <v>7408.2700000000023</v>
      </c>
      <c r="I31" s="6">
        <f t="shared" si="7"/>
        <v>4388.9300000000021</v>
      </c>
      <c r="K31" s="6"/>
      <c r="M31" s="12">
        <v>-2302.6999999999998</v>
      </c>
      <c r="N31" s="1">
        <f t="shared" si="8"/>
        <v>6691.6300000000019</v>
      </c>
      <c r="O31" s="1"/>
    </row>
    <row r="32" spans="1:16" x14ac:dyDescent="0.2">
      <c r="C32" s="5">
        <v>2011</v>
      </c>
      <c r="D32" s="6">
        <v>8633.2000000000007</v>
      </c>
      <c r="E32" s="6">
        <v>8633.2000000000007</v>
      </c>
      <c r="F32" s="9">
        <f t="shared" si="5"/>
        <v>0</v>
      </c>
      <c r="G32" s="9">
        <v>8633.2000000000007</v>
      </c>
      <c r="H32" s="6">
        <f t="shared" si="6"/>
        <v>7750.1100000000024</v>
      </c>
      <c r="I32" s="6">
        <f t="shared" si="7"/>
        <v>4730.8200000000015</v>
      </c>
      <c r="K32" s="6"/>
      <c r="M32" s="12">
        <v>-1960.81</v>
      </c>
      <c r="N32" s="1">
        <f t="shared" si="8"/>
        <v>6691.630000000001</v>
      </c>
      <c r="O32" s="1">
        <f>N32-N31</f>
        <v>0</v>
      </c>
    </row>
    <row r="33" spans="1:16" ht="13.5" thickBot="1" x14ac:dyDescent="0.25">
      <c r="C33" s="5">
        <v>2012</v>
      </c>
      <c r="D33" s="2">
        <v>8975.0400000000009</v>
      </c>
      <c r="E33" s="2">
        <v>8975.09</v>
      </c>
      <c r="F33" s="2">
        <f t="shared" si="5"/>
        <v>4.9999999999272404E-2</v>
      </c>
      <c r="G33" s="2"/>
      <c r="H33" s="2">
        <f t="shared" si="6"/>
        <v>7750.1100000000024</v>
      </c>
      <c r="I33" s="2">
        <f t="shared" si="7"/>
        <v>4730.8200000000015</v>
      </c>
      <c r="J33" s="2">
        <f>F24*-1</f>
        <v>1698.4299999999998</v>
      </c>
      <c r="K33" s="2">
        <f>SUM(I33:J33)</f>
        <v>6429.2500000000018</v>
      </c>
      <c r="L33" s="20">
        <f>J33+N32</f>
        <v>8390.0600000000013</v>
      </c>
      <c r="M33" s="12"/>
      <c r="N33" s="1"/>
      <c r="O33" s="1"/>
    </row>
    <row r="34" spans="1:16" ht="13.5" thickTop="1" x14ac:dyDescent="0.2">
      <c r="C34" s="5"/>
      <c r="D34" s="6"/>
      <c r="E34" s="6"/>
      <c r="F34" s="9"/>
      <c r="G34" s="9"/>
      <c r="H34" s="6"/>
      <c r="M34" s="1"/>
      <c r="N34" s="1"/>
      <c r="O34" s="1"/>
    </row>
    <row r="35" spans="1:16" x14ac:dyDescent="0.2">
      <c r="C35" s="5"/>
      <c r="D35" s="6"/>
      <c r="E35" s="6"/>
      <c r="F35" s="9"/>
      <c r="G35" s="9"/>
      <c r="H35" s="6"/>
      <c r="M35" s="1"/>
      <c r="N35" s="1"/>
      <c r="O35" s="1"/>
    </row>
    <row r="36" spans="1:16" x14ac:dyDescent="0.2">
      <c r="D36" s="6"/>
      <c r="E36" s="6"/>
      <c r="F36" s="6"/>
      <c r="G36" s="6"/>
      <c r="H36" s="6"/>
      <c r="M36" s="1"/>
      <c r="N36" s="1"/>
      <c r="O36" s="1"/>
    </row>
    <row r="37" spans="1:16" x14ac:dyDescent="0.2">
      <c r="A37" t="s">
        <v>5</v>
      </c>
      <c r="D37" s="6"/>
      <c r="E37" s="6"/>
      <c r="F37" s="6"/>
      <c r="G37" s="6"/>
      <c r="H37" s="6">
        <v>2870.93</v>
      </c>
      <c r="I37">
        <v>2870.93</v>
      </c>
      <c r="M37" s="1"/>
      <c r="N37" s="1"/>
      <c r="O37" s="1"/>
    </row>
    <row r="38" spans="1:16" x14ac:dyDescent="0.2">
      <c r="B38" s="11">
        <v>0.06</v>
      </c>
      <c r="C38" s="5">
        <v>2002</v>
      </c>
      <c r="D38" s="6"/>
      <c r="E38" s="6"/>
      <c r="F38" s="6">
        <f t="shared" ref="F38:F48" si="10">E38-D38</f>
        <v>0</v>
      </c>
      <c r="G38" s="6">
        <v>4043.87</v>
      </c>
      <c r="H38" s="6">
        <f t="shared" ref="H38:H48" si="11">H37+D39-G38</f>
        <v>3013.1799999999994</v>
      </c>
      <c r="I38" s="6">
        <f t="shared" ref="I38:I48" si="12">I37+E39-G38</f>
        <v>1691.8499999999995</v>
      </c>
      <c r="K38" s="6"/>
      <c r="M38" s="1">
        <v>996.14</v>
      </c>
      <c r="N38" s="1">
        <f t="shared" ref="N38:N47" si="13">I38-M38</f>
        <v>695.70999999999947</v>
      </c>
      <c r="O38" s="1">
        <f t="shared" ref="O38:O45" si="14">N38-N37</f>
        <v>695.70999999999947</v>
      </c>
      <c r="P38" s="8" t="s">
        <v>4</v>
      </c>
    </row>
    <row r="39" spans="1:16" x14ac:dyDescent="0.2">
      <c r="B39" s="10">
        <v>0.08</v>
      </c>
      <c r="C39" s="5">
        <v>2003</v>
      </c>
      <c r="D39" s="6">
        <v>4186.12</v>
      </c>
      <c r="E39" s="6">
        <v>2864.79</v>
      </c>
      <c r="F39" s="6">
        <f t="shared" si="10"/>
        <v>-1321.33</v>
      </c>
      <c r="G39" s="6">
        <v>4186.12</v>
      </c>
      <c r="H39" s="6">
        <f t="shared" si="11"/>
        <v>3203.7999999999993</v>
      </c>
      <c r="I39" s="6">
        <f t="shared" si="12"/>
        <v>1882.5</v>
      </c>
      <c r="K39" s="6"/>
      <c r="M39" s="1">
        <v>851.9</v>
      </c>
      <c r="N39" s="1">
        <f t="shared" si="13"/>
        <v>1030.5999999999999</v>
      </c>
      <c r="O39" s="1">
        <f t="shared" si="14"/>
        <v>334.89000000000044</v>
      </c>
      <c r="P39" s="8" t="s">
        <v>0</v>
      </c>
    </row>
    <row r="40" spans="1:16" x14ac:dyDescent="0.2">
      <c r="C40" s="5">
        <v>2004</v>
      </c>
      <c r="D40" s="6">
        <v>4376.74</v>
      </c>
      <c r="E40" s="6">
        <v>4376.7700000000004</v>
      </c>
      <c r="F40" s="6">
        <f t="shared" si="10"/>
        <v>3.0000000000654836E-2</v>
      </c>
      <c r="G40" s="6">
        <v>4748.58</v>
      </c>
      <c r="H40" s="6">
        <f t="shared" si="11"/>
        <v>2776.5699999999997</v>
      </c>
      <c r="I40" s="6">
        <f t="shared" si="12"/>
        <v>1455.3000000000002</v>
      </c>
      <c r="K40" s="6"/>
      <c r="M40" s="1">
        <v>44.82</v>
      </c>
      <c r="N40" s="1">
        <f t="shared" si="13"/>
        <v>1410.4800000000002</v>
      </c>
      <c r="O40" s="1">
        <f t="shared" si="14"/>
        <v>379.88000000000034</v>
      </c>
      <c r="P40" s="8" t="s">
        <v>0</v>
      </c>
    </row>
    <row r="41" spans="1:16" x14ac:dyDescent="0.2">
      <c r="C41" s="5">
        <v>2005</v>
      </c>
      <c r="D41" s="6">
        <v>4321.3500000000004</v>
      </c>
      <c r="E41" s="6">
        <v>4321.38</v>
      </c>
      <c r="F41" s="6">
        <f t="shared" si="10"/>
        <v>2.9999999999745341E-2</v>
      </c>
      <c r="G41" s="6">
        <v>3949.51</v>
      </c>
      <c r="H41" s="6">
        <f t="shared" si="11"/>
        <v>3267.8799999999992</v>
      </c>
      <c r="I41" s="6">
        <f t="shared" si="12"/>
        <v>1926.2799999999997</v>
      </c>
      <c r="K41" s="6"/>
      <c r="M41" s="1">
        <v>199.84</v>
      </c>
      <c r="N41" s="1">
        <f t="shared" si="13"/>
        <v>1726.4399999999998</v>
      </c>
      <c r="O41" s="1">
        <f t="shared" si="14"/>
        <v>315.95999999999958</v>
      </c>
      <c r="P41" s="8" t="s">
        <v>0</v>
      </c>
    </row>
    <row r="42" spans="1:16" x14ac:dyDescent="0.2">
      <c r="C42" s="5">
        <v>2006</v>
      </c>
      <c r="D42" s="6">
        <v>4440.82</v>
      </c>
      <c r="E42" s="6">
        <v>4420.49</v>
      </c>
      <c r="F42" s="6">
        <f t="shared" si="10"/>
        <v>-20.329999999999927</v>
      </c>
      <c r="G42" s="6">
        <v>4440.82</v>
      </c>
      <c r="H42" s="6">
        <f t="shared" si="11"/>
        <v>3223.6399999999994</v>
      </c>
      <c r="I42" s="6">
        <f t="shared" si="12"/>
        <v>1861.5</v>
      </c>
      <c r="K42" s="6"/>
      <c r="M42" s="12">
        <v>-220.2</v>
      </c>
      <c r="N42" s="1">
        <f t="shared" si="13"/>
        <v>2081.6999999999998</v>
      </c>
      <c r="O42" s="1">
        <f t="shared" si="14"/>
        <v>355.26</v>
      </c>
      <c r="P42" s="8" t="s">
        <v>0</v>
      </c>
    </row>
    <row r="43" spans="1:16" x14ac:dyDescent="0.2">
      <c r="C43" s="5">
        <v>2007</v>
      </c>
      <c r="D43" s="6">
        <v>4396.58</v>
      </c>
      <c r="E43" s="6">
        <v>4376.04</v>
      </c>
      <c r="F43" s="6">
        <f t="shared" si="10"/>
        <v>-20.539999999999964</v>
      </c>
      <c r="G43" s="6">
        <v>4396.58</v>
      </c>
      <c r="H43" s="6">
        <f t="shared" si="11"/>
        <v>3581.8599999999997</v>
      </c>
      <c r="I43" s="6">
        <f t="shared" si="12"/>
        <v>2219.7399999999998</v>
      </c>
      <c r="K43" s="6"/>
      <c r="M43" s="12">
        <v>-213.69</v>
      </c>
      <c r="N43" s="1">
        <f t="shared" si="13"/>
        <v>2433.4299999999998</v>
      </c>
      <c r="O43" s="1">
        <f t="shared" si="14"/>
        <v>351.73</v>
      </c>
      <c r="P43" s="8" t="s">
        <v>0</v>
      </c>
    </row>
    <row r="44" spans="1:16" x14ac:dyDescent="0.2">
      <c r="C44" s="5">
        <v>2008</v>
      </c>
      <c r="D44" s="6">
        <v>4754.8</v>
      </c>
      <c r="E44" s="6">
        <v>4754.82</v>
      </c>
      <c r="F44" s="6">
        <f t="shared" si="10"/>
        <v>1.9999999999527063E-2</v>
      </c>
      <c r="G44" s="6">
        <v>4754.8</v>
      </c>
      <c r="H44" s="6">
        <f t="shared" si="11"/>
        <v>5075.9399999999996</v>
      </c>
      <c r="I44" s="6">
        <f t="shared" si="12"/>
        <v>3688.12</v>
      </c>
      <c r="K44" s="6"/>
      <c r="M44" s="12">
        <v>-370.34</v>
      </c>
      <c r="N44" s="1">
        <f t="shared" si="13"/>
        <v>4058.46</v>
      </c>
      <c r="O44" s="1">
        <f t="shared" si="14"/>
        <v>1625.0300000000002</v>
      </c>
      <c r="P44" s="8" t="s">
        <v>3</v>
      </c>
    </row>
    <row r="45" spans="1:16" x14ac:dyDescent="0.2">
      <c r="B45" s="10">
        <v>0.1</v>
      </c>
      <c r="C45" s="5">
        <v>2009</v>
      </c>
      <c r="D45" s="6">
        <v>6248.88</v>
      </c>
      <c r="E45" s="6">
        <v>6223.18</v>
      </c>
      <c r="F45" s="9">
        <f t="shared" si="10"/>
        <v>-25.699999999999818</v>
      </c>
      <c r="G45" s="9">
        <v>6248.88</v>
      </c>
      <c r="H45" s="6">
        <f t="shared" si="11"/>
        <v>5555.87</v>
      </c>
      <c r="I45" s="6">
        <f t="shared" si="12"/>
        <v>4168.0599999999986</v>
      </c>
      <c r="K45" s="6"/>
      <c r="M45" s="12">
        <v>-515.29</v>
      </c>
      <c r="N45" s="1">
        <f t="shared" si="13"/>
        <v>4683.3499999999985</v>
      </c>
      <c r="O45" s="1">
        <f t="shared" si="14"/>
        <v>624.88999999999851</v>
      </c>
      <c r="P45" s="8" t="s">
        <v>0</v>
      </c>
    </row>
    <row r="46" spans="1:16" x14ac:dyDescent="0.2">
      <c r="B46" s="10"/>
      <c r="C46" s="5">
        <v>2010</v>
      </c>
      <c r="D46" s="6">
        <v>6728.81</v>
      </c>
      <c r="E46" s="6">
        <v>6728.82</v>
      </c>
      <c r="F46" s="9">
        <f t="shared" si="10"/>
        <v>9.999999999308784E-3</v>
      </c>
      <c r="G46" s="9">
        <v>6662.15</v>
      </c>
      <c r="H46" s="6">
        <f t="shared" si="11"/>
        <v>5963.6100000000006</v>
      </c>
      <c r="I46" s="6">
        <f t="shared" si="12"/>
        <v>4575.8099999999995</v>
      </c>
      <c r="K46" s="6"/>
      <c r="M46" s="12">
        <v>-107.54</v>
      </c>
      <c r="N46" s="1">
        <f t="shared" si="13"/>
        <v>4683.3499999999995</v>
      </c>
      <c r="O46" s="1"/>
    </row>
    <row r="47" spans="1:16" x14ac:dyDescent="0.2">
      <c r="B47" s="10"/>
      <c r="C47" s="5">
        <v>2011</v>
      </c>
      <c r="D47" s="6">
        <v>7069.89</v>
      </c>
      <c r="E47" s="6">
        <v>7069.9</v>
      </c>
      <c r="F47" s="9">
        <f t="shared" si="10"/>
        <v>9.999999999308784E-3</v>
      </c>
      <c r="G47" s="9">
        <v>7069.89</v>
      </c>
      <c r="H47" s="6">
        <f t="shared" si="11"/>
        <v>6101.3</v>
      </c>
      <c r="I47" s="6">
        <f t="shared" si="12"/>
        <v>4713.4899999999989</v>
      </c>
      <c r="K47" s="6"/>
      <c r="M47" s="1">
        <v>30.14</v>
      </c>
      <c r="N47" s="1">
        <f t="shared" si="13"/>
        <v>4683.3499999999985</v>
      </c>
      <c r="O47" s="1"/>
    </row>
    <row r="48" spans="1:16" ht="13.5" thickBot="1" x14ac:dyDescent="0.25">
      <c r="B48" s="10"/>
      <c r="C48" s="5">
        <v>2012</v>
      </c>
      <c r="D48" s="2">
        <v>7207.58</v>
      </c>
      <c r="E48" s="2">
        <v>7207.57</v>
      </c>
      <c r="F48" s="2">
        <f t="shared" si="10"/>
        <v>-1.0000000000218279E-2</v>
      </c>
      <c r="G48" s="2"/>
      <c r="H48" s="2">
        <f t="shared" si="11"/>
        <v>6101.3</v>
      </c>
      <c r="I48" s="2">
        <f t="shared" si="12"/>
        <v>4713.4899999999989</v>
      </c>
      <c r="J48" s="2">
        <f>F39*-1</f>
        <v>1321.33</v>
      </c>
      <c r="K48" s="2">
        <f>SUM(I48:J48)</f>
        <v>6034.8199999999988</v>
      </c>
      <c r="L48" s="20">
        <f>J48+N47</f>
        <v>6004.6799999999985</v>
      </c>
      <c r="M48" s="1"/>
      <c r="N48" s="1"/>
      <c r="O48" s="1"/>
    </row>
    <row r="49" spans="1:16" ht="13.5" thickTop="1" x14ac:dyDescent="0.2">
      <c r="B49" s="10"/>
      <c r="C49" s="5"/>
      <c r="D49" s="6"/>
      <c r="E49" s="6"/>
      <c r="F49" s="9"/>
      <c r="G49" s="9"/>
      <c r="H49" s="6"/>
      <c r="I49" s="6"/>
      <c r="M49" s="1"/>
      <c r="N49" s="1"/>
      <c r="O49" s="1"/>
    </row>
    <row r="50" spans="1:16" x14ac:dyDescent="0.2">
      <c r="B50" s="10"/>
      <c r="C50" s="5"/>
      <c r="D50" s="6"/>
      <c r="E50" s="6"/>
      <c r="F50" s="9"/>
      <c r="G50" s="9"/>
      <c r="H50" s="6"/>
      <c r="I50" s="6"/>
      <c r="M50" s="1"/>
      <c r="N50" s="1"/>
      <c r="O50" s="1"/>
    </row>
    <row r="51" spans="1:16" x14ac:dyDescent="0.2">
      <c r="D51" s="6"/>
      <c r="E51" s="6"/>
      <c r="F51" s="6"/>
      <c r="G51" s="6"/>
      <c r="H51" s="6"/>
      <c r="I51" s="6"/>
      <c r="M51" s="1"/>
      <c r="N51" s="1"/>
      <c r="O51" s="1"/>
    </row>
    <row r="52" spans="1:16" x14ac:dyDescent="0.2">
      <c r="A52" t="s">
        <v>2</v>
      </c>
      <c r="D52" s="6"/>
      <c r="E52" s="6"/>
      <c r="F52" s="6"/>
      <c r="G52" s="6"/>
      <c r="H52" s="6">
        <v>1743.67</v>
      </c>
      <c r="I52" s="6">
        <v>1743.67</v>
      </c>
      <c r="M52" s="1"/>
      <c r="N52" s="1"/>
      <c r="O52" s="1"/>
    </row>
    <row r="53" spans="1:16" x14ac:dyDescent="0.2">
      <c r="B53" s="11">
        <v>0.06</v>
      </c>
      <c r="C53" s="5">
        <v>2002</v>
      </c>
      <c r="D53" s="6"/>
      <c r="E53" s="6"/>
      <c r="F53" s="6">
        <f t="shared" ref="F53:F63" si="15">E53-D53</f>
        <v>0</v>
      </c>
      <c r="G53" s="6">
        <v>1738.3</v>
      </c>
      <c r="H53" s="6">
        <f t="shared" ref="H53:H63" si="16">H52+D54-G53</f>
        <v>1910.22</v>
      </c>
      <c r="I53" s="6">
        <f t="shared" ref="I53:I63" si="17">I52+E54-G53</f>
        <v>1265.7500000000002</v>
      </c>
      <c r="K53" s="6"/>
      <c r="M53" s="1">
        <v>1161.46</v>
      </c>
      <c r="N53" s="1">
        <f t="shared" ref="N53:N62" si="18">I53-M53</f>
        <v>104.29000000000019</v>
      </c>
      <c r="O53" s="1">
        <f t="shared" ref="O53:O60" si="19">N53-N52</f>
        <v>104.29000000000019</v>
      </c>
      <c r="P53" s="8" t="s">
        <v>0</v>
      </c>
    </row>
    <row r="54" spans="1:16" x14ac:dyDescent="0.2">
      <c r="C54" s="5">
        <v>2003</v>
      </c>
      <c r="D54" s="6">
        <v>1904.85</v>
      </c>
      <c r="E54" s="6">
        <v>1260.3800000000001</v>
      </c>
      <c r="F54" s="6">
        <f t="shared" si="15"/>
        <v>-644.4699999999998</v>
      </c>
      <c r="G54" s="6">
        <v>1904.81</v>
      </c>
      <c r="H54" s="6">
        <f t="shared" si="16"/>
        <v>2046.5300000000002</v>
      </c>
      <c r="I54" s="6">
        <f t="shared" si="17"/>
        <v>1402.0900000000006</v>
      </c>
      <c r="K54" s="6"/>
      <c r="M54" s="1">
        <v>1183.51</v>
      </c>
      <c r="N54" s="1">
        <f t="shared" si="18"/>
        <v>218.58000000000061</v>
      </c>
      <c r="O54" s="1">
        <f t="shared" si="19"/>
        <v>114.29000000000042</v>
      </c>
      <c r="P54" s="8" t="s">
        <v>0</v>
      </c>
    </row>
    <row r="55" spans="1:16" x14ac:dyDescent="0.2">
      <c r="C55" s="5">
        <v>2004</v>
      </c>
      <c r="D55" s="6">
        <v>2041.12</v>
      </c>
      <c r="E55" s="6">
        <v>2041.15</v>
      </c>
      <c r="F55" s="6">
        <f t="shared" si="15"/>
        <v>3.0000000000200089E-2</v>
      </c>
      <c r="G55" s="6">
        <v>2041.12</v>
      </c>
      <c r="H55" s="6">
        <f t="shared" si="16"/>
        <v>2674.2200000000003</v>
      </c>
      <c r="I55" s="6">
        <f t="shared" si="17"/>
        <v>1416.8400000000006</v>
      </c>
      <c r="K55" s="6"/>
      <c r="M55" s="1">
        <v>1075.8</v>
      </c>
      <c r="N55" s="1">
        <f t="shared" si="18"/>
        <v>341.04000000000065</v>
      </c>
      <c r="O55" s="1">
        <f t="shared" si="19"/>
        <v>122.46000000000004</v>
      </c>
      <c r="P55" s="8" t="s">
        <v>0</v>
      </c>
    </row>
    <row r="56" spans="1:16" x14ac:dyDescent="0.2">
      <c r="C56" s="5">
        <v>2005</v>
      </c>
      <c r="D56" s="6">
        <v>2668.81</v>
      </c>
      <c r="E56" s="6">
        <v>2055.87</v>
      </c>
      <c r="F56" s="6">
        <f t="shared" si="15"/>
        <v>-612.94000000000005</v>
      </c>
      <c r="G56" s="6">
        <v>2668.81</v>
      </c>
      <c r="H56" s="6">
        <f t="shared" si="16"/>
        <v>1487.2500000000005</v>
      </c>
      <c r="I56" s="6">
        <f t="shared" si="17"/>
        <v>841.02000000000044</v>
      </c>
      <c r="K56" s="6"/>
      <c r="M56" s="1">
        <v>339.85</v>
      </c>
      <c r="N56" s="1">
        <f t="shared" si="18"/>
        <v>501.17000000000041</v>
      </c>
      <c r="O56" s="1">
        <f t="shared" si="19"/>
        <v>160.12999999999977</v>
      </c>
      <c r="P56" s="8" t="s">
        <v>0</v>
      </c>
    </row>
    <row r="57" spans="1:16" x14ac:dyDescent="0.2">
      <c r="C57" s="5">
        <v>2006</v>
      </c>
      <c r="D57" s="6">
        <v>1481.84</v>
      </c>
      <c r="E57" s="6">
        <v>2092.9899999999998</v>
      </c>
      <c r="F57" s="6">
        <f t="shared" si="15"/>
        <v>611.14999999999986</v>
      </c>
      <c r="G57" s="6">
        <v>1481.84</v>
      </c>
      <c r="H57" s="6">
        <f t="shared" si="16"/>
        <v>2695.67</v>
      </c>
      <c r="I57" s="6">
        <f t="shared" si="17"/>
        <v>1361.5500000000004</v>
      </c>
      <c r="K57" s="6"/>
      <c r="M57" s="1">
        <v>771.47</v>
      </c>
      <c r="N57" s="1">
        <f t="shared" si="18"/>
        <v>590.08000000000038</v>
      </c>
      <c r="O57" s="1">
        <f t="shared" si="19"/>
        <v>88.909999999999968</v>
      </c>
      <c r="P57" s="8" t="s">
        <v>0</v>
      </c>
    </row>
    <row r="58" spans="1:16" x14ac:dyDescent="0.2">
      <c r="C58" s="5">
        <v>2007</v>
      </c>
      <c r="D58" s="6">
        <v>2690.26</v>
      </c>
      <c r="E58" s="6">
        <v>2002.37</v>
      </c>
      <c r="F58" s="6">
        <f t="shared" si="15"/>
        <v>-687.89000000000033</v>
      </c>
      <c r="G58" s="6">
        <v>1695.06</v>
      </c>
      <c r="H58" s="6">
        <f t="shared" si="16"/>
        <v>3886.11</v>
      </c>
      <c r="I58" s="6">
        <f t="shared" si="17"/>
        <v>1778.1100000000001</v>
      </c>
      <c r="K58" s="6"/>
      <c r="M58" s="1">
        <v>1756.11</v>
      </c>
      <c r="N58" s="1">
        <f t="shared" si="18"/>
        <v>22.000000000000227</v>
      </c>
      <c r="O58" s="1">
        <f t="shared" si="19"/>
        <v>-568.08000000000015</v>
      </c>
      <c r="P58" s="8" t="s">
        <v>1</v>
      </c>
    </row>
    <row r="59" spans="1:16" x14ac:dyDescent="0.2">
      <c r="B59" s="10">
        <v>0.08</v>
      </c>
      <c r="C59" s="5">
        <v>2008</v>
      </c>
      <c r="D59" s="6">
        <v>2885.5</v>
      </c>
      <c r="E59" s="6">
        <v>2111.62</v>
      </c>
      <c r="F59" s="6">
        <f t="shared" si="15"/>
        <v>-773.88000000000011</v>
      </c>
      <c r="G59" s="6">
        <v>2773.41</v>
      </c>
      <c r="H59" s="6">
        <f t="shared" si="16"/>
        <v>4260.74</v>
      </c>
      <c r="I59" s="6">
        <f t="shared" si="17"/>
        <v>2132.9400000000005</v>
      </c>
      <c r="K59" s="6"/>
      <c r="M59" s="1">
        <v>1889.06</v>
      </c>
      <c r="N59" s="1">
        <f t="shared" si="18"/>
        <v>243.88000000000056</v>
      </c>
      <c r="O59" s="1">
        <f t="shared" si="19"/>
        <v>221.88000000000034</v>
      </c>
      <c r="P59" s="8" t="s">
        <v>0</v>
      </c>
    </row>
    <row r="60" spans="1:16" x14ac:dyDescent="0.2">
      <c r="C60" s="5">
        <v>2009</v>
      </c>
      <c r="D60" s="6">
        <v>3148.04</v>
      </c>
      <c r="E60" s="6">
        <v>3128.24</v>
      </c>
      <c r="F60" s="9">
        <f t="shared" si="15"/>
        <v>-19.800000000000182</v>
      </c>
      <c r="G60" s="9">
        <v>1943.9</v>
      </c>
      <c r="H60" s="6">
        <f t="shared" si="16"/>
        <v>5450.1900000000005</v>
      </c>
      <c r="I60" s="6">
        <f t="shared" si="17"/>
        <v>3322.3800000000006</v>
      </c>
      <c r="K60" s="6"/>
      <c r="M60" s="1">
        <v>2922.99</v>
      </c>
      <c r="N60" s="1">
        <f t="shared" si="18"/>
        <v>399.39000000000078</v>
      </c>
      <c r="O60" s="1">
        <f t="shared" si="19"/>
        <v>155.51000000000022</v>
      </c>
      <c r="P60" s="8" t="s">
        <v>0</v>
      </c>
    </row>
    <row r="61" spans="1:16" x14ac:dyDescent="0.2">
      <c r="C61" s="5">
        <v>2010</v>
      </c>
      <c r="D61" s="6">
        <v>3133.35</v>
      </c>
      <c r="E61" s="6">
        <v>3133.34</v>
      </c>
      <c r="F61" s="7">
        <f t="shared" si="15"/>
        <v>-9.9999999997635314E-3</v>
      </c>
      <c r="G61" s="7">
        <v>4327.3900000000003</v>
      </c>
      <c r="H61" s="6">
        <f t="shared" si="16"/>
        <v>4479.1400000000003</v>
      </c>
      <c r="I61" s="6">
        <f t="shared" si="17"/>
        <v>2351.3599999999997</v>
      </c>
      <c r="K61" s="6"/>
      <c r="M61" s="1">
        <v>1951.97</v>
      </c>
      <c r="N61" s="1">
        <f t="shared" si="18"/>
        <v>399.38999999999965</v>
      </c>
      <c r="O61" s="1"/>
    </row>
    <row r="62" spans="1:16" x14ac:dyDescent="0.2">
      <c r="C62" s="5">
        <v>2011</v>
      </c>
      <c r="D62" s="6">
        <v>3356.34</v>
      </c>
      <c r="E62" s="6">
        <v>3356.37</v>
      </c>
      <c r="F62" s="7">
        <f t="shared" si="15"/>
        <v>2.9999999999745341E-2</v>
      </c>
      <c r="G62" s="7">
        <v>2537</v>
      </c>
      <c r="H62" s="6">
        <f t="shared" si="16"/>
        <v>5278.99</v>
      </c>
      <c r="I62" s="6">
        <f t="shared" si="17"/>
        <v>3151.2</v>
      </c>
      <c r="K62" s="6"/>
      <c r="M62" s="1">
        <v>2751.81</v>
      </c>
      <c r="N62" s="1">
        <f t="shared" si="18"/>
        <v>399.38999999999987</v>
      </c>
      <c r="O62" s="1"/>
    </row>
    <row r="63" spans="1:16" ht="13.5" thickBot="1" x14ac:dyDescent="0.25">
      <c r="C63" s="5">
        <v>2012</v>
      </c>
      <c r="D63" s="2">
        <v>3336.85</v>
      </c>
      <c r="E63" s="2">
        <v>3336.84</v>
      </c>
      <c r="F63" s="4">
        <f t="shared" si="15"/>
        <v>-9.9999999997635314E-3</v>
      </c>
      <c r="G63" s="3"/>
      <c r="H63" s="2">
        <f t="shared" si="16"/>
        <v>5278.99</v>
      </c>
      <c r="I63" s="2">
        <f t="shared" si="17"/>
        <v>3151.2</v>
      </c>
      <c r="J63" s="2">
        <f>F54*-1</f>
        <v>644.4699999999998</v>
      </c>
      <c r="K63" s="2">
        <f>SUM(I63:J63)</f>
        <v>3795.6699999999996</v>
      </c>
      <c r="L63" s="21">
        <f>J63+N62</f>
        <v>1043.8599999999997</v>
      </c>
      <c r="M63" s="1"/>
      <c r="N63" s="1"/>
      <c r="O63" s="1"/>
    </row>
    <row r="64" spans="1:16" ht="13.5" thickTop="1" x14ac:dyDescent="0.2">
      <c r="M64" s="1"/>
      <c r="N64" s="1"/>
      <c r="O64" s="1"/>
    </row>
    <row r="65" spans="12:12" ht="13.5" thickBot="1" x14ac:dyDescent="0.25">
      <c r="L65" s="3">
        <f>SUM(L10:L63)</f>
        <v>25088.490000000005</v>
      </c>
    </row>
    <row r="66" spans="12:12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Lafrance</dc:creator>
  <cp:lastModifiedBy>Jessy Richard</cp:lastModifiedBy>
  <dcterms:created xsi:type="dcterms:W3CDTF">2015-08-25T19:33:42Z</dcterms:created>
  <dcterms:modified xsi:type="dcterms:W3CDTF">2015-08-25T19:53:03Z</dcterms:modified>
</cp:coreProperties>
</file>