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6" windowWidth="12120" windowHeight="7260" activeTab="1"/>
  </bookViews>
  <sheets>
    <sheet name="Docket" sheetId="5" r:id="rId1"/>
    <sheet name="Fees" sheetId="4" r:id="rId2"/>
    <sheet name="Disbursements" sheetId="2" r:id="rId3"/>
  </sheets>
  <definedNames>
    <definedName name="_xlnm.Print_Area" localSheetId="2">Disbursements!$A$1:$I$31</definedName>
  </definedNames>
  <calcPr calcId="145621"/>
</workbook>
</file>

<file path=xl/calcChain.xml><?xml version="1.0" encoding="utf-8"?>
<calcChain xmlns="http://schemas.openxmlformats.org/spreadsheetml/2006/main">
  <c r="H17" i="5"/>
  <c r="I16"/>
  <c r="C27" i="2"/>
  <c r="G27"/>
  <c r="I15" i="5"/>
  <c r="I14"/>
  <c r="I13"/>
  <c r="I12"/>
  <c r="I11"/>
  <c r="I10"/>
  <c r="G17"/>
  <c r="F17"/>
  <c r="E17"/>
  <c r="D17"/>
  <c r="H29" i="4"/>
  <c r="H27"/>
  <c r="J27"/>
  <c r="J32"/>
  <c r="H25"/>
  <c r="J25"/>
  <c r="H23"/>
  <c r="J23"/>
  <c r="L23"/>
  <c r="H21"/>
  <c r="L21"/>
  <c r="J21"/>
  <c r="H19"/>
  <c r="E32"/>
  <c r="J29"/>
  <c r="L29"/>
  <c r="L25"/>
  <c r="H32"/>
  <c r="J19"/>
  <c r="L19"/>
  <c r="L27"/>
  <c r="L32"/>
  <c r="I17" i="5"/>
</calcChain>
</file>

<file path=xl/sharedStrings.xml><?xml version="1.0" encoding="utf-8"?>
<sst xmlns="http://schemas.openxmlformats.org/spreadsheetml/2006/main" count="93" uniqueCount="73">
  <si>
    <t>SUMMARY STATEMENT OF HOURS - CONSULTANTS AND LEGAL COUNSEL</t>
  </si>
  <si>
    <t>A  separate form is required for each consultant or legal counsel</t>
  </si>
  <si>
    <t>Board File Number</t>
  </si>
  <si>
    <t>Party Name</t>
  </si>
  <si>
    <t>Legal Counsel Name</t>
  </si>
  <si>
    <t>Year of Call</t>
  </si>
  <si>
    <t>Law Firm</t>
  </si>
  <si>
    <t>FORM 1</t>
  </si>
  <si>
    <t>Appendix "B"</t>
  </si>
  <si>
    <t>Consultant Name</t>
  </si>
  <si>
    <t>Years Relevant Experience</t>
  </si>
  <si>
    <t>Consultant Firm</t>
  </si>
  <si>
    <t>(curriculum vitae must be attached)</t>
  </si>
  <si>
    <t>Attendance - Technical Conference</t>
  </si>
  <si>
    <t>Attendance- Settlement Conference</t>
  </si>
  <si>
    <t>Attendance - Oral Hearing</t>
  </si>
  <si>
    <t>TOTALS</t>
  </si>
  <si>
    <t>Hours</t>
  </si>
  <si>
    <t>Hourly Rate</t>
  </si>
  <si>
    <t xml:space="preserve">Sub-Total </t>
  </si>
  <si>
    <t>GST</t>
  </si>
  <si>
    <t>Total</t>
  </si>
  <si>
    <t>FORM 2</t>
  </si>
  <si>
    <t>SUMMARY OF DISBURSEMENTS</t>
  </si>
  <si>
    <t>Photocopies</t>
  </si>
  <si>
    <t>Printing</t>
  </si>
  <si>
    <t>Fax</t>
  </si>
  <si>
    <t>Courier</t>
  </si>
  <si>
    <t>Telephone</t>
  </si>
  <si>
    <t>Postage</t>
  </si>
  <si>
    <t>Transcripts</t>
  </si>
  <si>
    <t>Travel: Air</t>
  </si>
  <si>
    <t>Travel: Car</t>
  </si>
  <si>
    <t>Travel: Rail</t>
  </si>
  <si>
    <t>Taxi or Airport Limo</t>
  </si>
  <si>
    <t>Accommodation:</t>
  </si>
  <si>
    <t>Meals</t>
  </si>
  <si>
    <t>Sub Totals</t>
  </si>
  <si>
    <t>Grand Total</t>
  </si>
  <si>
    <t>Net Cost</t>
  </si>
  <si>
    <t>Notes:</t>
  </si>
  <si>
    <t>1.  All claims for disbursements must include receipts were practicable.</t>
  </si>
  <si>
    <t xml:space="preserve">2.  All claims must be in Canadian dollars.  </t>
  </si>
  <si>
    <t>Party or Group that made the disbursement</t>
  </si>
  <si>
    <t>Travel:  (Parking/tolls)</t>
  </si>
  <si>
    <t>Other (QST)</t>
  </si>
  <si>
    <t>Preparation</t>
  </si>
  <si>
    <r>
      <t xml:space="preserve">Note:  All claims must be in Canadian dollars.  If applicable, state exchange rate     </t>
    </r>
    <r>
      <rPr>
        <sz val="9"/>
        <rFont val="Arial"/>
      </rPr>
      <t xml:space="preserve">, and country of initial currency: </t>
    </r>
  </si>
  <si>
    <t xml:space="preserve">    If applicable state exchange rate     and country of initial currency: </t>
  </si>
  <si>
    <t>Argument - Prep</t>
  </si>
  <si>
    <t>Research support</t>
  </si>
  <si>
    <t>Marion Fraser</t>
  </si>
  <si>
    <t>Fraser &amp; Company</t>
  </si>
  <si>
    <t>HST</t>
  </si>
  <si>
    <t>Date</t>
  </si>
  <si>
    <t>Explanation</t>
  </si>
  <si>
    <t>Consultant</t>
  </si>
  <si>
    <t>Attendance TC</t>
  </si>
  <si>
    <t>Attendance SC</t>
  </si>
  <si>
    <t>Attendance OH</t>
  </si>
  <si>
    <t>Argument</t>
  </si>
  <si>
    <t>MEF</t>
  </si>
  <si>
    <t>DOCKET</t>
  </si>
  <si>
    <t>Appendix B</t>
  </si>
  <si>
    <t>EB-2014-0213  Hydro One/Woodstock</t>
  </si>
  <si>
    <t>Concerned Citizens</t>
  </si>
  <si>
    <t>EB-2014-0213</t>
  </si>
  <si>
    <t>Review of Case</t>
  </si>
  <si>
    <t>01/29/15</t>
  </si>
  <si>
    <t>05/24/15</t>
  </si>
  <si>
    <t>Monitoring Oral Hearing</t>
  </si>
  <si>
    <t>Drafting Argument</t>
  </si>
  <si>
    <t>05/27/15</t>
  </si>
</sst>
</file>

<file path=xl/styles.xml><?xml version="1.0" encoding="utf-8"?>
<styleSheet xmlns="http://schemas.openxmlformats.org/spreadsheetml/2006/main">
  <numFmts count="2">
    <numFmt numFmtId="179" formatCode="&quot;$&quot;#,##0.00"/>
    <numFmt numFmtId="181" formatCode="[$$-1009]#,##0.00"/>
  </numFmts>
  <fonts count="10">
    <font>
      <sz val="10"/>
      <name val="Arial"/>
    </font>
    <font>
      <b/>
      <sz val="10"/>
      <name val="Arial"/>
      <family val="2"/>
    </font>
    <font>
      <sz val="9"/>
      <name val="Arial"/>
    </font>
    <font>
      <b/>
      <sz val="9"/>
      <name val="Arial"/>
      <family val="2"/>
    </font>
    <font>
      <b/>
      <u/>
      <sz val="10"/>
      <name val="Arial"/>
      <family val="2"/>
    </font>
    <font>
      <sz val="10"/>
      <color indexed="12"/>
      <name val="Arial"/>
    </font>
    <font>
      <b/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2" fillId="0" borderId="9" xfId="0" applyFont="1" applyBorder="1"/>
    <xf numFmtId="0" fontId="2" fillId="0" borderId="8" xfId="0" applyFont="1" applyBorder="1"/>
    <xf numFmtId="0" fontId="1" fillId="0" borderId="0" xfId="0" applyFont="1" applyAlignment="1"/>
    <xf numFmtId="0" fontId="0" fillId="0" borderId="0" xfId="0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9" xfId="0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20" xfId="0" applyFont="1" applyBorder="1"/>
    <xf numFmtId="0" fontId="4" fillId="0" borderId="2" xfId="0" applyFont="1" applyBorder="1"/>
    <xf numFmtId="0" fontId="6" fillId="0" borderId="11" xfId="0" applyFont="1" applyBorder="1"/>
    <xf numFmtId="179" fontId="0" fillId="0" borderId="21" xfId="0" applyNumberFormat="1" applyBorder="1"/>
    <xf numFmtId="179" fontId="0" fillId="0" borderId="22" xfId="0" applyNumberFormat="1" applyBorder="1"/>
    <xf numFmtId="2" fontId="0" fillId="0" borderId="0" xfId="0" applyNumberFormat="1"/>
    <xf numFmtId="0" fontId="7" fillId="0" borderId="23" xfId="0" applyFont="1" applyBorder="1" applyAlignment="1">
      <alignment horizontal="center"/>
    </xf>
    <xf numFmtId="181" fontId="7" fillId="0" borderId="24" xfId="0" applyNumberFormat="1" applyFont="1" applyBorder="1" applyAlignment="1">
      <alignment horizontal="center"/>
    </xf>
    <xf numFmtId="181" fontId="7" fillId="0" borderId="14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181" fontId="7" fillId="0" borderId="26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181" fontId="7" fillId="0" borderId="28" xfId="0" applyNumberFormat="1" applyFont="1" applyBorder="1" applyAlignment="1">
      <alignment horizontal="center"/>
    </xf>
    <xf numFmtId="181" fontId="7" fillId="0" borderId="12" xfId="0" applyNumberFormat="1" applyFont="1" applyBorder="1" applyAlignment="1">
      <alignment horizontal="center"/>
    </xf>
    <xf numFmtId="181" fontId="7" fillId="0" borderId="2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14" fontId="0" fillId="0" borderId="0" xfId="0" applyNumberFormat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181" fontId="7" fillId="0" borderId="24" xfId="0" applyNumberFormat="1" applyFont="1" applyBorder="1" applyAlignment="1">
      <alignment horizontal="center"/>
    </xf>
    <xf numFmtId="181" fontId="7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181" fontId="7" fillId="0" borderId="26" xfId="0" applyNumberFormat="1" applyFont="1" applyBorder="1" applyAlignment="1">
      <alignment horizontal="center"/>
    </xf>
    <xf numFmtId="181" fontId="7" fillId="0" borderId="12" xfId="0" applyNumberFormat="1" applyFont="1" applyBorder="1" applyAlignment="1">
      <alignment horizontal="center"/>
    </xf>
    <xf numFmtId="181" fontId="7" fillId="0" borderId="29" xfId="0" applyNumberFormat="1" applyFont="1" applyBorder="1" applyAlignment="1">
      <alignment horizontal="center"/>
    </xf>
    <xf numFmtId="181" fontId="7" fillId="0" borderId="28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3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79" fontId="5" fillId="0" borderId="30" xfId="0" applyNumberFormat="1" applyFont="1" applyBorder="1" applyAlignment="1">
      <alignment horizontal="center"/>
    </xf>
    <xf numFmtId="179" fontId="5" fillId="0" borderId="2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9" xfId="0" applyBorder="1" applyAlignment="1">
      <alignment horizontal="center"/>
    </xf>
    <xf numFmtId="179" fontId="5" fillId="0" borderId="33" xfId="0" applyNumberFormat="1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B33" sqref="B33"/>
    </sheetView>
  </sheetViews>
  <sheetFormatPr defaultRowHeight="13.2"/>
  <cols>
    <col min="1" max="1" width="12.5546875" customWidth="1"/>
    <col min="2" max="2" width="24.21875" customWidth="1"/>
    <col min="3" max="3" width="13.5546875" customWidth="1"/>
    <col min="4" max="4" width="13.44140625" customWidth="1"/>
    <col min="5" max="5" width="16.44140625" customWidth="1"/>
    <col min="6" max="6" width="17.109375" customWidth="1"/>
    <col min="7" max="7" width="15.33203125" customWidth="1"/>
    <col min="8" max="8" width="19.109375" customWidth="1"/>
    <col min="9" max="9" width="14.109375" customWidth="1"/>
  </cols>
  <sheetData>
    <row r="1" spans="1:9">
      <c r="E1" s="50" t="s">
        <v>63</v>
      </c>
      <c r="H1" s="21"/>
    </row>
    <row r="3" spans="1:9">
      <c r="A3" s="52" t="s">
        <v>62</v>
      </c>
      <c r="B3" s="52"/>
      <c r="C3" s="52"/>
      <c r="D3" s="52"/>
      <c r="E3" s="52"/>
      <c r="F3" s="52"/>
      <c r="G3" s="52"/>
      <c r="H3" s="52"/>
      <c r="I3" s="52"/>
    </row>
    <row r="5" spans="1:9">
      <c r="A5" s="56" t="s">
        <v>66</v>
      </c>
      <c r="B5" s="54"/>
      <c r="C5" s="54"/>
      <c r="D5" s="54"/>
      <c r="F5" s="53" t="s">
        <v>65</v>
      </c>
      <c r="G5" s="54"/>
      <c r="H5" s="54"/>
      <c r="I5" s="54"/>
    </row>
    <row r="6" spans="1:9">
      <c r="A6" t="s">
        <v>2</v>
      </c>
      <c r="F6" t="s">
        <v>3</v>
      </c>
    </row>
    <row r="8" spans="1:9">
      <c r="B8" s="55" t="s">
        <v>52</v>
      </c>
      <c r="C8" s="55"/>
      <c r="D8" s="55"/>
      <c r="E8" s="55"/>
      <c r="F8" s="55"/>
      <c r="G8" s="55"/>
      <c r="H8" s="55"/>
    </row>
    <row r="9" spans="1:9">
      <c r="A9" s="49" t="s">
        <v>54</v>
      </c>
      <c r="B9" s="49" t="s">
        <v>55</v>
      </c>
      <c r="C9" s="49" t="s">
        <v>56</v>
      </c>
      <c r="D9" s="49" t="s">
        <v>46</v>
      </c>
      <c r="E9" s="49" t="s">
        <v>57</v>
      </c>
      <c r="F9" s="49" t="s">
        <v>58</v>
      </c>
      <c r="G9" s="49" t="s">
        <v>59</v>
      </c>
      <c r="H9" s="49" t="s">
        <v>60</v>
      </c>
      <c r="I9" s="49" t="s">
        <v>21</v>
      </c>
    </row>
    <row r="10" spans="1:9">
      <c r="A10" s="51" t="s">
        <v>68</v>
      </c>
      <c r="B10" t="s">
        <v>67</v>
      </c>
      <c r="C10" s="50" t="s">
        <v>61</v>
      </c>
      <c r="D10">
        <v>7</v>
      </c>
      <c r="I10">
        <f t="shared" ref="I10:I17" si="0">SUM(D10:H10)</f>
        <v>7</v>
      </c>
    </row>
    <row r="11" spans="1:9">
      <c r="A11" s="51" t="s">
        <v>69</v>
      </c>
      <c r="B11" t="s">
        <v>67</v>
      </c>
      <c r="C11" t="s">
        <v>61</v>
      </c>
      <c r="D11">
        <v>7</v>
      </c>
      <c r="I11">
        <f t="shared" si="0"/>
        <v>7</v>
      </c>
    </row>
    <row r="12" spans="1:9">
      <c r="A12" s="51" t="s">
        <v>72</v>
      </c>
      <c r="B12" t="s">
        <v>70</v>
      </c>
      <c r="C12" t="s">
        <v>61</v>
      </c>
      <c r="G12">
        <v>5</v>
      </c>
      <c r="I12">
        <f t="shared" si="0"/>
        <v>5</v>
      </c>
    </row>
    <row r="13" spans="1:9">
      <c r="A13" s="51">
        <v>42041</v>
      </c>
      <c r="B13" t="s">
        <v>71</v>
      </c>
      <c r="C13" t="s">
        <v>61</v>
      </c>
      <c r="H13">
        <v>4</v>
      </c>
      <c r="I13">
        <f t="shared" si="0"/>
        <v>4</v>
      </c>
    </row>
    <row r="14" spans="1:9">
      <c r="A14" s="51">
        <v>42069</v>
      </c>
      <c r="B14" t="s">
        <v>71</v>
      </c>
      <c r="C14" t="s">
        <v>61</v>
      </c>
      <c r="H14">
        <v>4</v>
      </c>
      <c r="I14">
        <f t="shared" si="0"/>
        <v>4</v>
      </c>
    </row>
    <row r="15" spans="1:9">
      <c r="A15" s="51">
        <v>42100</v>
      </c>
      <c r="B15" t="s">
        <v>71</v>
      </c>
      <c r="C15" t="s">
        <v>61</v>
      </c>
      <c r="H15">
        <v>3</v>
      </c>
      <c r="I15">
        <f t="shared" si="0"/>
        <v>3</v>
      </c>
    </row>
    <row r="16" spans="1:9">
      <c r="A16" s="51">
        <v>42100</v>
      </c>
      <c r="B16" t="s">
        <v>71</v>
      </c>
      <c r="H16">
        <v>4</v>
      </c>
      <c r="I16">
        <f t="shared" si="0"/>
        <v>4</v>
      </c>
    </row>
    <row r="17" spans="1:9" ht="10.199999999999999" customHeight="1">
      <c r="A17" s="50" t="s">
        <v>21</v>
      </c>
      <c r="D17" s="23">
        <f>SUM(D10:D15)</f>
        <v>14</v>
      </c>
      <c r="E17" s="23">
        <f>SUM(E10:E15)</f>
        <v>0</v>
      </c>
      <c r="F17" s="23">
        <f>SUM(F10:F15)</f>
        <v>0</v>
      </c>
      <c r="G17" s="23">
        <f>SUM(G10:G15)</f>
        <v>5</v>
      </c>
      <c r="H17" s="23">
        <f>SUM(H10:H16)</f>
        <v>15</v>
      </c>
      <c r="I17" s="23">
        <f t="shared" si="0"/>
        <v>34</v>
      </c>
    </row>
  </sheetData>
  <mergeCells count="4">
    <mergeCell ref="A3:I3"/>
    <mergeCell ref="F5:I5"/>
    <mergeCell ref="B8:H8"/>
    <mergeCell ref="A5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P18" sqref="P18"/>
    </sheetView>
  </sheetViews>
  <sheetFormatPr defaultRowHeight="13.2"/>
  <cols>
    <col min="1" max="1" width="10" customWidth="1"/>
    <col min="5" max="5" width="10.88671875" customWidth="1"/>
    <col min="7" max="7" width="5.33203125" customWidth="1"/>
    <col min="9" max="9" width="8.44140625" customWidth="1"/>
    <col min="10" max="10" width="8.33203125" customWidth="1"/>
    <col min="11" max="11" width="10.5546875" customWidth="1"/>
  </cols>
  <sheetData>
    <row r="1" spans="1:13">
      <c r="B1" s="20"/>
      <c r="C1" s="20"/>
      <c r="D1" s="20"/>
      <c r="E1" s="20"/>
      <c r="F1" s="20"/>
      <c r="G1" s="20" t="s">
        <v>7</v>
      </c>
      <c r="H1" s="20"/>
      <c r="I1" s="20"/>
      <c r="J1" s="20"/>
      <c r="K1" s="69" t="s">
        <v>8</v>
      </c>
      <c r="L1" s="69"/>
      <c r="M1" s="69"/>
    </row>
    <row r="3" spans="1:13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>
      <c r="A4" s="72" t="s">
        <v>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3.8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13">
      <c r="A7" s="56" t="s">
        <v>64</v>
      </c>
      <c r="B7" s="54"/>
      <c r="C7" s="54"/>
      <c r="D7" s="54"/>
      <c r="E7" s="57"/>
      <c r="F7" s="58"/>
      <c r="G7" s="58"/>
      <c r="H7" s="58"/>
      <c r="I7" s="53" t="s">
        <v>65</v>
      </c>
      <c r="J7" s="54"/>
      <c r="K7" s="54"/>
      <c r="L7" s="54"/>
      <c r="M7" s="13"/>
    </row>
    <row r="8" spans="1:13">
      <c r="A8" s="73" t="s">
        <v>2</v>
      </c>
      <c r="B8" s="74"/>
      <c r="C8" s="74"/>
      <c r="D8" s="74"/>
      <c r="E8" s="2"/>
      <c r="F8" s="2"/>
      <c r="G8" s="2"/>
      <c r="H8" s="2"/>
      <c r="I8" s="74" t="s">
        <v>3</v>
      </c>
      <c r="J8" s="74"/>
      <c r="K8" s="74"/>
      <c r="L8" s="74"/>
      <c r="M8" s="13"/>
    </row>
    <row r="9" spans="1:13">
      <c r="A9" s="14"/>
      <c r="B9" s="2"/>
      <c r="C9" s="2"/>
      <c r="D9" s="2"/>
      <c r="E9" s="15"/>
      <c r="F9" s="2"/>
      <c r="G9" s="2"/>
      <c r="H9" s="2"/>
      <c r="I9" s="2"/>
      <c r="J9" s="2"/>
      <c r="K9" s="2"/>
      <c r="L9" s="2"/>
      <c r="M9" s="13"/>
    </row>
    <row r="10" spans="1:13">
      <c r="A10" s="77"/>
      <c r="B10" s="54"/>
      <c r="C10" s="54"/>
      <c r="D10" s="54"/>
      <c r="E10" s="2"/>
      <c r="F10" s="54"/>
      <c r="G10" s="54"/>
      <c r="H10" s="2"/>
      <c r="I10" s="54"/>
      <c r="J10" s="54"/>
      <c r="K10" s="54"/>
      <c r="L10" s="54"/>
      <c r="M10" s="13"/>
    </row>
    <row r="11" spans="1:13">
      <c r="A11" s="73" t="s">
        <v>4</v>
      </c>
      <c r="B11" s="74"/>
      <c r="C11" s="74"/>
      <c r="D11" s="74"/>
      <c r="E11" s="2"/>
      <c r="F11" s="58" t="s">
        <v>5</v>
      </c>
      <c r="G11" s="58"/>
      <c r="H11" s="2"/>
      <c r="I11" s="74" t="s">
        <v>6</v>
      </c>
      <c r="J11" s="74"/>
      <c r="K11" s="74"/>
      <c r="L11" s="74"/>
      <c r="M11" s="13"/>
    </row>
    <row r="12" spans="1:13">
      <c r="A12" s="1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3"/>
    </row>
    <row r="13" spans="1:13">
      <c r="A13" s="76" t="s">
        <v>51</v>
      </c>
      <c r="B13" s="55"/>
      <c r="C13" s="55"/>
      <c r="D13" s="55"/>
      <c r="E13" s="2"/>
      <c r="F13" s="55">
        <v>35</v>
      </c>
      <c r="G13" s="55"/>
      <c r="H13" s="2"/>
      <c r="I13" s="55" t="s">
        <v>52</v>
      </c>
      <c r="J13" s="55"/>
      <c r="K13" s="55"/>
      <c r="L13" s="55"/>
      <c r="M13" s="13"/>
    </row>
    <row r="14" spans="1:13">
      <c r="A14" s="75" t="s">
        <v>9</v>
      </c>
      <c r="B14" s="58"/>
      <c r="C14" s="58"/>
      <c r="D14" s="58"/>
      <c r="E14" s="58" t="s">
        <v>10</v>
      </c>
      <c r="F14" s="58"/>
      <c r="G14" s="58"/>
      <c r="H14" s="58"/>
      <c r="I14" s="74" t="s">
        <v>11</v>
      </c>
      <c r="J14" s="74"/>
      <c r="K14" s="74"/>
      <c r="L14" s="74"/>
      <c r="M14" s="13"/>
    </row>
    <row r="15" spans="1:13">
      <c r="A15" s="14"/>
      <c r="B15" s="2"/>
      <c r="C15" s="2"/>
      <c r="D15" s="2"/>
      <c r="E15" s="79" t="s">
        <v>12</v>
      </c>
      <c r="F15" s="79"/>
      <c r="G15" s="79"/>
      <c r="H15" s="79"/>
      <c r="I15" s="2"/>
      <c r="J15" s="2"/>
      <c r="K15" s="2"/>
      <c r="L15" s="2"/>
      <c r="M15" s="13"/>
    </row>
    <row r="16" spans="1:13">
      <c r="A16" s="1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13"/>
    </row>
    <row r="17" spans="1:13" ht="13.8" thickBot="1">
      <c r="A17" s="16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7"/>
    </row>
    <row r="18" spans="1:13">
      <c r="A18" s="27"/>
      <c r="B18" s="28"/>
      <c r="C18" s="28"/>
      <c r="D18" s="29"/>
      <c r="E18" s="26" t="s">
        <v>17</v>
      </c>
      <c r="F18" s="70" t="s">
        <v>18</v>
      </c>
      <c r="G18" s="71"/>
      <c r="H18" s="70" t="s">
        <v>19</v>
      </c>
      <c r="I18" s="71"/>
      <c r="J18" s="70" t="s">
        <v>53</v>
      </c>
      <c r="K18" s="71"/>
      <c r="L18" s="70" t="s">
        <v>21</v>
      </c>
      <c r="M18" s="78"/>
    </row>
    <row r="19" spans="1:13" ht="15" customHeight="1">
      <c r="A19" s="30" t="s">
        <v>46</v>
      </c>
      <c r="B19" s="2"/>
      <c r="C19" s="2"/>
      <c r="D19" s="8"/>
      <c r="E19" s="40">
        <v>14</v>
      </c>
      <c r="F19" s="62">
        <v>330</v>
      </c>
      <c r="G19" s="64"/>
      <c r="H19" s="62">
        <f>PRODUCT(E19:G19)</f>
        <v>4620</v>
      </c>
      <c r="I19" s="63"/>
      <c r="J19" s="62">
        <f>PRODUCT(H19,0.13)</f>
        <v>600.6</v>
      </c>
      <c r="K19" s="63"/>
      <c r="L19" s="62">
        <f>SUM(H19:K19)</f>
        <v>5220.6000000000004</v>
      </c>
      <c r="M19" s="68"/>
    </row>
    <row r="20" spans="1:13" ht="6.75" customHeight="1">
      <c r="A20" s="12"/>
      <c r="B20" s="1"/>
      <c r="C20" s="1"/>
      <c r="D20" s="22"/>
      <c r="E20" s="43"/>
      <c r="F20" s="44"/>
      <c r="G20" s="47"/>
      <c r="H20" s="44"/>
      <c r="I20" s="47"/>
      <c r="J20" s="44"/>
      <c r="K20" s="47"/>
      <c r="L20" s="44"/>
      <c r="M20" s="48"/>
    </row>
    <row r="21" spans="1:13">
      <c r="A21" s="14" t="s">
        <v>13</v>
      </c>
      <c r="B21" s="2"/>
      <c r="C21" s="2"/>
      <c r="D21" s="8"/>
      <c r="E21" s="40">
        <v>0</v>
      </c>
      <c r="F21" s="62"/>
      <c r="G21" s="64"/>
      <c r="H21" s="62">
        <f>PRODUCT(F19,E21)</f>
        <v>0</v>
      </c>
      <c r="I21" s="63"/>
      <c r="J21" s="62">
        <f>PRODUCT(H21,0.05)</f>
        <v>0</v>
      </c>
      <c r="K21" s="64"/>
      <c r="L21" s="62">
        <f>SUM(H21,J21)</f>
        <v>0</v>
      </c>
      <c r="M21" s="80"/>
    </row>
    <row r="22" spans="1:13" ht="8.25" customHeight="1">
      <c r="A22" s="12"/>
      <c r="B22" s="1"/>
      <c r="C22" s="1"/>
      <c r="D22" s="22"/>
      <c r="E22" s="43"/>
      <c r="F22" s="44"/>
      <c r="G22" s="47"/>
      <c r="H22" s="44"/>
      <c r="I22" s="47"/>
      <c r="J22" s="44"/>
      <c r="K22" s="47"/>
      <c r="L22" s="44"/>
      <c r="M22" s="48"/>
    </row>
    <row r="23" spans="1:13">
      <c r="A23" s="14" t="s">
        <v>14</v>
      </c>
      <c r="B23" s="2"/>
      <c r="C23" s="2"/>
      <c r="D23" s="8"/>
      <c r="E23" s="40">
        <v>0</v>
      </c>
      <c r="F23" s="62"/>
      <c r="G23" s="64"/>
      <c r="H23" s="62">
        <f>PRODUCT(F19,E23)</f>
        <v>0</v>
      </c>
      <c r="I23" s="63"/>
      <c r="J23" s="62">
        <f>PRODUCT(H23,0.05)</f>
        <v>0</v>
      </c>
      <c r="K23" s="64"/>
      <c r="L23" s="62">
        <f>SUM(H23,J23)</f>
        <v>0</v>
      </c>
      <c r="M23" s="80"/>
    </row>
    <row r="24" spans="1:13" ht="8.25" customHeight="1">
      <c r="A24" s="12"/>
      <c r="B24" s="1"/>
      <c r="C24" s="1"/>
      <c r="D24" s="22"/>
      <c r="E24" s="43"/>
      <c r="F24" s="44"/>
      <c r="G24" s="47"/>
      <c r="H24" s="44"/>
      <c r="I24" s="47"/>
      <c r="J24" s="44"/>
      <c r="K24" s="47"/>
      <c r="L24" s="44"/>
      <c r="M24" s="48"/>
    </row>
    <row r="25" spans="1:13">
      <c r="A25" s="14" t="s">
        <v>15</v>
      </c>
      <c r="B25" s="2"/>
      <c r="C25" s="2"/>
      <c r="D25" s="8"/>
      <c r="E25" s="40">
        <v>5</v>
      </c>
      <c r="F25" s="62"/>
      <c r="G25" s="63"/>
      <c r="H25" s="62">
        <f>PRODUCT(E25,F19)</f>
        <v>1650</v>
      </c>
      <c r="I25" s="63"/>
      <c r="J25" s="62">
        <f>PRODUCT(H25,0.05)</f>
        <v>82.5</v>
      </c>
      <c r="K25" s="63"/>
      <c r="L25" s="62">
        <f>SUM(H25:K25)</f>
        <v>1732.5</v>
      </c>
      <c r="M25" s="68"/>
    </row>
    <row r="26" spans="1:13" ht="8.25" customHeight="1">
      <c r="A26" s="12"/>
      <c r="B26" s="1"/>
      <c r="C26" s="1"/>
      <c r="D26" s="22"/>
      <c r="E26" s="43"/>
      <c r="F26" s="44"/>
      <c r="G26" s="47"/>
      <c r="H26" s="44"/>
      <c r="I26" s="47"/>
      <c r="J26" s="44"/>
      <c r="K26" s="47"/>
      <c r="L26" s="44"/>
      <c r="M26" s="48"/>
    </row>
    <row r="27" spans="1:13">
      <c r="A27" s="14" t="s">
        <v>49</v>
      </c>
      <c r="B27" s="2"/>
      <c r="C27" s="2"/>
      <c r="D27" s="8"/>
      <c r="E27" s="40">
        <v>15</v>
      </c>
      <c r="F27" s="62"/>
      <c r="G27" s="63"/>
      <c r="H27" s="62">
        <f>PRODUCT(F19,E27)</f>
        <v>4950</v>
      </c>
      <c r="I27" s="63"/>
      <c r="J27" s="62">
        <f>PRODUCT(H27,0.05)</f>
        <v>247.5</v>
      </c>
      <c r="K27" s="63"/>
      <c r="L27" s="62">
        <f>SUM(H27,J27)</f>
        <v>5197.5</v>
      </c>
      <c r="M27" s="68"/>
    </row>
    <row r="28" spans="1:13" ht="8.25" customHeight="1">
      <c r="A28" s="12"/>
      <c r="B28" s="1"/>
      <c r="C28" s="1"/>
      <c r="D28" s="22"/>
      <c r="E28" s="43"/>
      <c r="F28" s="44"/>
      <c r="G28" s="47"/>
      <c r="H28" s="44"/>
      <c r="I28" s="47"/>
      <c r="J28" s="44"/>
      <c r="K28" s="47"/>
      <c r="L28" s="44"/>
      <c r="M28" s="48"/>
    </row>
    <row r="29" spans="1:13">
      <c r="A29" s="14" t="s">
        <v>50</v>
      </c>
      <c r="B29" s="2"/>
      <c r="C29" s="2"/>
      <c r="D29" s="8"/>
      <c r="E29" s="40">
        <v>0</v>
      </c>
      <c r="F29" s="62"/>
      <c r="G29" s="64"/>
      <c r="H29" s="62">
        <f>PRODUCT(F19,E29)</f>
        <v>0</v>
      </c>
      <c r="I29" s="63"/>
      <c r="J29" s="62">
        <f>PRODUCT(H29,0.05)</f>
        <v>0</v>
      </c>
      <c r="K29" s="63"/>
      <c r="L29" s="62">
        <f>SUM(H29,J29)</f>
        <v>0</v>
      </c>
      <c r="M29" s="68"/>
    </row>
    <row r="30" spans="1:13" ht="8.25" customHeight="1">
      <c r="A30" s="12"/>
      <c r="B30" s="1"/>
      <c r="C30" s="1"/>
      <c r="D30" s="22"/>
      <c r="E30" s="43"/>
      <c r="F30" s="44"/>
      <c r="G30" s="47"/>
      <c r="H30" s="44"/>
      <c r="I30" s="47"/>
      <c r="J30" s="44"/>
      <c r="K30" s="47"/>
      <c r="L30" s="44"/>
      <c r="M30" s="48"/>
    </row>
    <row r="31" spans="1:13">
      <c r="A31" s="14"/>
      <c r="B31" s="23"/>
      <c r="C31" s="23"/>
      <c r="D31" s="24"/>
      <c r="E31" s="45"/>
      <c r="F31" s="41"/>
      <c r="G31" s="42"/>
      <c r="H31" s="41"/>
      <c r="I31" s="42"/>
      <c r="J31" s="41"/>
      <c r="K31" s="42"/>
      <c r="L31" s="41"/>
      <c r="M31" s="46"/>
    </row>
    <row r="32" spans="1:13">
      <c r="A32" s="59" t="s">
        <v>16</v>
      </c>
      <c r="B32" s="60"/>
      <c r="C32" s="60"/>
      <c r="D32" s="61"/>
      <c r="E32" s="43">
        <f>SUM(E19:E31)</f>
        <v>34</v>
      </c>
      <c r="F32" s="65"/>
      <c r="G32" s="66"/>
      <c r="H32" s="65">
        <f>SUM(H19:I31)</f>
        <v>11220</v>
      </c>
      <c r="I32" s="66"/>
      <c r="J32" s="65">
        <f>SUM(J19:K31)</f>
        <v>930.6</v>
      </c>
      <c r="K32" s="66"/>
      <c r="L32" s="65">
        <f>SUM(L19:M31)</f>
        <v>12150.6</v>
      </c>
      <c r="M32" s="67"/>
    </row>
    <row r="33" spans="1:13" s="5" customFormat="1" ht="17.25" customHeight="1">
      <c r="A33" s="18" t="s">
        <v>47</v>
      </c>
      <c r="B33" s="6"/>
      <c r="C33" s="6"/>
      <c r="D33" s="6"/>
      <c r="E33" s="6"/>
      <c r="F33" s="6"/>
      <c r="G33" s="6"/>
      <c r="H33" s="6"/>
      <c r="I33" s="6"/>
      <c r="J33" s="6"/>
      <c r="K33" s="7"/>
      <c r="L33" s="6"/>
      <c r="M33" s="19"/>
    </row>
    <row r="34" spans="1:13" ht="13.8" thickBot="1">
      <c r="A34" s="16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17"/>
    </row>
  </sheetData>
  <mergeCells count="54">
    <mergeCell ref="H21:I21"/>
    <mergeCell ref="H23:I23"/>
    <mergeCell ref="J21:K21"/>
    <mergeCell ref="J23:K23"/>
    <mergeCell ref="L21:M21"/>
    <mergeCell ref="L23:M23"/>
    <mergeCell ref="F13:G13"/>
    <mergeCell ref="A10:D10"/>
    <mergeCell ref="H19:I19"/>
    <mergeCell ref="L19:M19"/>
    <mergeCell ref="J19:K19"/>
    <mergeCell ref="J18:K18"/>
    <mergeCell ref="L18:M18"/>
    <mergeCell ref="E15:H15"/>
    <mergeCell ref="A7:D7"/>
    <mergeCell ref="A8:D8"/>
    <mergeCell ref="A11:D11"/>
    <mergeCell ref="A14:D14"/>
    <mergeCell ref="I8:L8"/>
    <mergeCell ref="I11:L11"/>
    <mergeCell ref="I14:L14"/>
    <mergeCell ref="F11:G11"/>
    <mergeCell ref="E14:H14"/>
    <mergeCell ref="A13:D13"/>
    <mergeCell ref="L27:M27"/>
    <mergeCell ref="K1:M1"/>
    <mergeCell ref="I13:L13"/>
    <mergeCell ref="F18:G18"/>
    <mergeCell ref="H18:I18"/>
    <mergeCell ref="A3:M3"/>
    <mergeCell ref="A4:M4"/>
    <mergeCell ref="F10:G10"/>
    <mergeCell ref="I7:L7"/>
    <mergeCell ref="I10:L10"/>
    <mergeCell ref="J25:K25"/>
    <mergeCell ref="F25:G25"/>
    <mergeCell ref="H27:I27"/>
    <mergeCell ref="J27:K27"/>
    <mergeCell ref="H32:I32"/>
    <mergeCell ref="L32:M32"/>
    <mergeCell ref="J32:K32"/>
    <mergeCell ref="F32:G32"/>
    <mergeCell ref="L29:M29"/>
    <mergeCell ref="L25:M25"/>
    <mergeCell ref="E7:H7"/>
    <mergeCell ref="A32:D32"/>
    <mergeCell ref="H29:I29"/>
    <mergeCell ref="J29:K29"/>
    <mergeCell ref="F19:G19"/>
    <mergeCell ref="F29:G29"/>
    <mergeCell ref="F21:G21"/>
    <mergeCell ref="F23:G23"/>
    <mergeCell ref="F27:G27"/>
    <mergeCell ref="H25:I25"/>
  </mergeCells>
  <phoneticPr fontId="0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N19" sqref="N19"/>
    </sheetView>
  </sheetViews>
  <sheetFormatPr defaultRowHeight="13.2"/>
  <cols>
    <col min="1" max="1" width="10" customWidth="1"/>
    <col min="8" max="8" width="13" customWidth="1"/>
    <col min="9" max="9" width="5.88671875" customWidth="1"/>
  </cols>
  <sheetData>
    <row r="1" spans="1:9">
      <c r="E1" t="s">
        <v>22</v>
      </c>
      <c r="H1" s="21" t="s">
        <v>8</v>
      </c>
    </row>
    <row r="3" spans="1:9">
      <c r="A3" s="52" t="s">
        <v>23</v>
      </c>
      <c r="B3" s="52"/>
      <c r="C3" s="52"/>
      <c r="D3" s="52"/>
      <c r="E3" s="52"/>
      <c r="F3" s="52"/>
      <c r="G3" s="52"/>
      <c r="H3" s="52"/>
      <c r="I3" s="52"/>
    </row>
    <row r="5" spans="1:9">
      <c r="A5" s="56"/>
      <c r="B5" s="54"/>
      <c r="C5" s="54"/>
      <c r="D5" s="54"/>
      <c r="F5" s="53"/>
      <c r="G5" s="54"/>
      <c r="H5" s="54"/>
      <c r="I5" s="54"/>
    </row>
    <row r="6" spans="1:9">
      <c r="A6" t="s">
        <v>2</v>
      </c>
      <c r="F6" t="s">
        <v>3</v>
      </c>
    </row>
    <row r="8" spans="1:9">
      <c r="B8" s="55" t="s">
        <v>52</v>
      </c>
      <c r="C8" s="55"/>
      <c r="D8" s="55"/>
      <c r="E8" s="55"/>
      <c r="F8" s="55"/>
      <c r="G8" s="55"/>
      <c r="H8" s="55"/>
    </row>
    <row r="9" spans="1:9">
      <c r="A9" s="72" t="s">
        <v>43</v>
      </c>
      <c r="B9" s="72"/>
      <c r="C9" s="72"/>
      <c r="D9" s="72"/>
      <c r="E9" s="72"/>
      <c r="F9" s="72"/>
      <c r="G9" s="72"/>
      <c r="H9" s="72"/>
      <c r="I9" s="72"/>
    </row>
    <row r="10" spans="1:9" ht="13.8" thickBot="1">
      <c r="A10" s="3"/>
      <c r="B10" s="3"/>
      <c r="C10" s="3"/>
      <c r="D10" s="3"/>
      <c r="E10" s="3"/>
      <c r="F10" s="3"/>
      <c r="G10" s="2"/>
      <c r="H10" s="3"/>
    </row>
    <row r="11" spans="1:9">
      <c r="A11" s="27"/>
      <c r="B11" s="29"/>
      <c r="C11" s="83" t="s">
        <v>39</v>
      </c>
      <c r="D11" s="84"/>
      <c r="E11" s="83" t="s">
        <v>20</v>
      </c>
      <c r="F11" s="84"/>
      <c r="G11" s="10"/>
      <c r="H11" s="11"/>
    </row>
    <row r="12" spans="1:9" ht="15.9" customHeight="1">
      <c r="A12" s="31" t="s">
        <v>24</v>
      </c>
      <c r="B12" s="33"/>
      <c r="C12" s="37"/>
      <c r="D12" s="38"/>
      <c r="E12" s="32"/>
      <c r="F12" s="33"/>
      <c r="G12" s="25"/>
      <c r="H12" s="13"/>
    </row>
    <row r="13" spans="1:9" ht="15.9" customHeight="1">
      <c r="A13" s="31" t="s">
        <v>25</v>
      </c>
      <c r="B13" s="33"/>
      <c r="C13" s="37"/>
      <c r="D13" s="38"/>
      <c r="E13" s="32"/>
      <c r="F13" s="33"/>
      <c r="G13" s="2"/>
      <c r="H13" s="13"/>
    </row>
    <row r="14" spans="1:9" ht="15.9" customHeight="1">
      <c r="A14" s="31" t="s">
        <v>26</v>
      </c>
      <c r="B14" s="33"/>
      <c r="C14" s="37"/>
      <c r="D14" s="38"/>
      <c r="E14" s="32"/>
      <c r="F14" s="33"/>
      <c r="G14" s="2"/>
      <c r="H14" s="13"/>
    </row>
    <row r="15" spans="1:9" ht="15.9" customHeight="1">
      <c r="A15" s="31" t="s">
        <v>27</v>
      </c>
      <c r="B15" s="33"/>
      <c r="C15" s="37"/>
      <c r="D15" s="38"/>
      <c r="E15" s="32"/>
      <c r="F15" s="33"/>
      <c r="G15" s="2"/>
      <c r="H15" s="13"/>
    </row>
    <row r="16" spans="1:9" ht="15.9" customHeight="1">
      <c r="A16" s="31" t="s">
        <v>28</v>
      </c>
      <c r="B16" s="33"/>
      <c r="C16" s="81"/>
      <c r="D16" s="82"/>
      <c r="E16" s="87"/>
      <c r="F16" s="89"/>
      <c r="G16" s="2"/>
      <c r="H16" s="13"/>
    </row>
    <row r="17" spans="1:11" ht="15.9" customHeight="1">
      <c r="A17" s="31" t="s">
        <v>29</v>
      </c>
      <c r="B17" s="33"/>
      <c r="C17" s="37"/>
      <c r="D17" s="38"/>
      <c r="E17" s="32"/>
      <c r="F17" s="33"/>
      <c r="G17" s="2"/>
      <c r="H17" s="13"/>
    </row>
    <row r="18" spans="1:11" ht="15.9" customHeight="1">
      <c r="A18" s="31" t="s">
        <v>30</v>
      </c>
      <c r="B18" s="33"/>
      <c r="C18" s="37"/>
      <c r="D18" s="38"/>
      <c r="E18" s="32"/>
      <c r="F18" s="33"/>
      <c r="G18" s="2"/>
      <c r="H18" s="13"/>
    </row>
    <row r="19" spans="1:11" ht="15.9" customHeight="1">
      <c r="A19" s="31" t="s">
        <v>31</v>
      </c>
      <c r="B19" s="33"/>
      <c r="C19" s="81"/>
      <c r="D19" s="82"/>
      <c r="E19" s="32"/>
      <c r="F19" s="33"/>
      <c r="G19" s="2"/>
      <c r="H19" s="13"/>
      <c r="K19" s="39"/>
    </row>
    <row r="20" spans="1:11" ht="15.9" customHeight="1">
      <c r="A20" s="31" t="s">
        <v>32</v>
      </c>
      <c r="B20" s="33"/>
      <c r="C20" s="37"/>
      <c r="D20" s="33"/>
      <c r="E20" s="32"/>
      <c r="F20" s="33"/>
      <c r="G20" s="2"/>
      <c r="H20" s="13"/>
    </row>
    <row r="21" spans="1:11" ht="16.5" customHeight="1">
      <c r="A21" s="31" t="s">
        <v>33</v>
      </c>
      <c r="B21" s="33"/>
      <c r="C21" s="37"/>
      <c r="D21" s="38"/>
      <c r="E21" s="32"/>
      <c r="F21" s="33"/>
      <c r="G21" s="2"/>
      <c r="H21" s="13"/>
    </row>
    <row r="22" spans="1:11" ht="15.75" customHeight="1">
      <c r="A22" s="31" t="s">
        <v>44</v>
      </c>
      <c r="B22" s="33"/>
      <c r="C22" s="81"/>
      <c r="D22" s="82"/>
      <c r="E22" s="32"/>
      <c r="F22" s="33"/>
      <c r="H22" s="13"/>
    </row>
    <row r="23" spans="1:11" ht="15.9" customHeight="1">
      <c r="A23" s="31" t="s">
        <v>34</v>
      </c>
      <c r="B23" s="33"/>
      <c r="C23" s="81"/>
      <c r="D23" s="82"/>
      <c r="E23" s="32"/>
      <c r="F23" s="33"/>
      <c r="G23" s="2"/>
      <c r="H23" s="13"/>
    </row>
    <row r="24" spans="1:11" ht="15.9" customHeight="1">
      <c r="A24" s="31" t="s">
        <v>35</v>
      </c>
      <c r="B24" s="33"/>
      <c r="C24" s="81"/>
      <c r="D24" s="82"/>
      <c r="E24" s="32"/>
      <c r="F24" s="33"/>
      <c r="G24" s="2"/>
      <c r="H24" s="13"/>
    </row>
    <row r="25" spans="1:11" ht="15.9" customHeight="1">
      <c r="A25" s="31" t="s">
        <v>36</v>
      </c>
      <c r="B25" s="33"/>
      <c r="C25" s="81">
        <v>35.58</v>
      </c>
      <c r="D25" s="82"/>
      <c r="E25" s="32"/>
      <c r="F25" s="33"/>
      <c r="G25" s="2"/>
      <c r="H25" s="13"/>
    </row>
    <row r="26" spans="1:11" ht="15.9" customHeight="1" thickBot="1">
      <c r="A26" s="31" t="s">
        <v>45</v>
      </c>
      <c r="B26" s="33"/>
      <c r="C26" s="81"/>
      <c r="D26" s="82"/>
      <c r="E26" s="32"/>
      <c r="F26" s="33"/>
      <c r="G26" s="90" t="s">
        <v>38</v>
      </c>
      <c r="H26" s="91"/>
    </row>
    <row r="27" spans="1:11" ht="15.75" customHeight="1" thickBot="1">
      <c r="A27" s="34" t="s">
        <v>37</v>
      </c>
      <c r="B27" s="32"/>
      <c r="C27" s="81">
        <f>SUM(C25:D26)</f>
        <v>35.58</v>
      </c>
      <c r="D27" s="82"/>
      <c r="E27" s="87">
        <v>3.84</v>
      </c>
      <c r="F27" s="88"/>
      <c r="G27" s="85">
        <f>SUM(C27:F27)</f>
        <v>39.42</v>
      </c>
      <c r="H27" s="86"/>
    </row>
    <row r="28" spans="1:11">
      <c r="A28" s="14"/>
      <c r="B28" s="2"/>
      <c r="C28" s="2"/>
      <c r="D28" s="2"/>
      <c r="E28" s="2"/>
      <c r="F28" s="2"/>
      <c r="G28" s="2"/>
      <c r="H28" s="11"/>
    </row>
    <row r="29" spans="1:11">
      <c r="A29" s="18" t="s">
        <v>40</v>
      </c>
      <c r="B29" s="6" t="s">
        <v>41</v>
      </c>
      <c r="C29" s="6"/>
      <c r="D29" s="6"/>
      <c r="E29" s="6"/>
      <c r="F29" s="6"/>
      <c r="G29" s="6"/>
      <c r="H29" s="19"/>
      <c r="I29" s="5"/>
    </row>
    <row r="30" spans="1:11">
      <c r="A30" s="18"/>
      <c r="B30" s="6" t="s">
        <v>42</v>
      </c>
      <c r="C30" s="6"/>
      <c r="D30" s="6"/>
      <c r="E30" s="6"/>
      <c r="F30" s="6"/>
      <c r="G30" s="6"/>
      <c r="H30" s="19"/>
      <c r="I30" s="5"/>
    </row>
    <row r="31" spans="1:11" ht="13.8" thickBot="1">
      <c r="A31" s="16"/>
      <c r="B31" s="3" t="s">
        <v>48</v>
      </c>
      <c r="C31" s="3"/>
      <c r="D31" s="3"/>
      <c r="E31" s="35"/>
      <c r="F31" s="35"/>
      <c r="G31" s="3"/>
      <c r="H31" s="36"/>
    </row>
  </sheetData>
  <mergeCells count="19">
    <mergeCell ref="C27:D27"/>
    <mergeCell ref="G27:H27"/>
    <mergeCell ref="E27:F27"/>
    <mergeCell ref="E16:F16"/>
    <mergeCell ref="G26:H26"/>
    <mergeCell ref="C16:D16"/>
    <mergeCell ref="C24:D24"/>
    <mergeCell ref="C23:D23"/>
    <mergeCell ref="C25:D25"/>
    <mergeCell ref="C22:D22"/>
    <mergeCell ref="A5:D5"/>
    <mergeCell ref="C19:D19"/>
    <mergeCell ref="C26:D26"/>
    <mergeCell ref="A3:I3"/>
    <mergeCell ref="A9:I9"/>
    <mergeCell ref="C11:D11"/>
    <mergeCell ref="E11:F11"/>
    <mergeCell ref="B8:H8"/>
    <mergeCell ref="F5:I5"/>
  </mergeCells>
  <phoneticPr fontId="0" type="noConversion"/>
  <printOptions horizontalCentered="1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Docket</vt:lpstr>
      <vt:lpstr>Fees</vt:lpstr>
      <vt:lpstr>Disbursements</vt:lpstr>
      <vt:lpstr>Disbursements!Print_Area</vt:lpstr>
    </vt:vector>
  </TitlesOfParts>
  <Company>Vermont Energy Investment Corp.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 Adarisio</dc:creator>
  <cp:lastModifiedBy>Michael Harding</cp:lastModifiedBy>
  <cp:lastPrinted>2008-04-19T13:02:34Z</cp:lastPrinted>
  <dcterms:created xsi:type="dcterms:W3CDTF">2004-07-01T13:24:54Z</dcterms:created>
  <dcterms:modified xsi:type="dcterms:W3CDTF">2015-10-24T01:12:14Z</dcterms:modified>
</cp:coreProperties>
</file>