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20" yWindow="90" windowWidth="28575" windowHeight="12720" activeTab="1"/>
  </bookViews>
  <sheets>
    <sheet name="App 2-EA" sheetId="1" r:id="rId1"/>
    <sheet name="App 2-EC" sheetId="2" r:id="rId2"/>
    <sheet name="Sheet3" sheetId="3" r:id="rId3"/>
  </sheets>
  <externalReferences>
    <externalReference r:id="rId4"/>
  </externalReferences>
  <definedNames>
    <definedName name="EBNUMBER">'[1]LDC Info'!$E$16</definedName>
    <definedName name="_xlnm.Print_Area" localSheetId="0">'App 2-EA'!$A$1:$J$47</definedName>
    <definedName name="RebaseYear">'[1]LDC Info'!$E$28</definedName>
  </definedNames>
  <calcPr calcId="145621"/>
</workbook>
</file>

<file path=xl/calcChain.xml><?xml version="1.0" encoding="utf-8"?>
<calcChain xmlns="http://schemas.openxmlformats.org/spreadsheetml/2006/main">
  <c r="E30" i="2" l="1"/>
  <c r="D30" i="2"/>
  <c r="D29" i="2"/>
  <c r="D31" i="2" s="1"/>
  <c r="E28" i="2" s="1"/>
  <c r="E24" i="2"/>
  <c r="D24" i="2"/>
  <c r="F23" i="2"/>
  <c r="E23" i="2"/>
  <c r="D23" i="2"/>
  <c r="D22" i="2"/>
  <c r="D25" i="2" s="1"/>
  <c r="B17" i="2"/>
  <c r="E28" i="1"/>
  <c r="E31" i="1" s="1"/>
  <c r="E25" i="1"/>
  <c r="F22" i="1" s="1"/>
  <c r="F25" i="1" s="1"/>
  <c r="B17" i="1"/>
  <c r="E31" i="2" l="1"/>
  <c r="F28" i="2" s="1"/>
  <c r="F31" i="2" s="1"/>
  <c r="E22" i="2"/>
  <c r="E25" i="2" s="1"/>
  <c r="D33" i="2"/>
  <c r="F28" i="1"/>
  <c r="F31" i="1" s="1"/>
  <c r="F33" i="1" s="1"/>
  <c r="E33" i="1"/>
  <c r="F22" i="2" l="1"/>
  <c r="F25" i="2" s="1"/>
  <c r="F33" i="2" s="1"/>
  <c r="E33" i="2"/>
  <c r="G37" i="1"/>
  <c r="G38" i="1"/>
  <c r="G37" i="2" l="1"/>
  <c r="G38" i="2"/>
  <c r="G39" i="1"/>
  <c r="G39" i="2" l="1"/>
</calcChain>
</file>

<file path=xl/sharedStrings.xml><?xml version="1.0" encoding="utf-8"?>
<sst xmlns="http://schemas.openxmlformats.org/spreadsheetml/2006/main" count="107" uniqueCount="52">
  <si>
    <t>File Number:</t>
  </si>
  <si>
    <t>Exhibit:</t>
  </si>
  <si>
    <t>Tab:</t>
  </si>
  <si>
    <t>Schedule:</t>
  </si>
  <si>
    <t>Page:</t>
  </si>
  <si>
    <t>Date:</t>
  </si>
  <si>
    <t>Appendix 2-EA</t>
  </si>
  <si>
    <t>Account 1575 - IFRS-CGAAP Transitional PP&amp;E Amounts</t>
  </si>
  <si>
    <t>2015 Adopters of IFRS for Financial Reporting Purposes</t>
  </si>
  <si>
    <r>
      <t xml:space="preserve">For applicants that adopted IFRS on </t>
    </r>
    <r>
      <rPr>
        <b/>
        <sz val="10"/>
        <color rgb="FFFF0000"/>
        <rFont val="Arial"/>
        <family val="2"/>
      </rPr>
      <t>January 1, 2015</t>
    </r>
    <r>
      <rPr>
        <b/>
        <sz val="10"/>
        <color indexed="8"/>
        <rFont val="Arial"/>
        <family val="2"/>
      </rPr>
      <t xml:space="preserve"> for financial reporting purposes</t>
    </r>
  </si>
  <si>
    <t>2016 Rebasing Year</t>
  </si>
  <si>
    <t>Reporting Basis</t>
  </si>
  <si>
    <t>CGAAP</t>
  </si>
  <si>
    <t>MIFRS</t>
  </si>
  <si>
    <t>Forecast</t>
  </si>
  <si>
    <t>Actual</t>
  </si>
  <si>
    <t>$</t>
  </si>
  <si>
    <t>PP&amp;E Values under CGAAP</t>
  </si>
  <si>
    <t xml:space="preserve">            Opening net PP&amp;E - Note 1</t>
  </si>
  <si>
    <t xml:space="preserve">            Net Additions - Note 4</t>
  </si>
  <si>
    <r>
      <t xml:space="preserve">            Net Depreciation</t>
    </r>
    <r>
      <rPr>
        <sz val="9"/>
        <color indexed="8"/>
        <rFont val="Arial"/>
        <family val="2"/>
      </rPr>
      <t xml:space="preserve"> (amounts should be negative) - Note 4</t>
    </r>
  </si>
  <si>
    <t xml:space="preserve">            Closing net PP&amp;E (1)</t>
  </si>
  <si>
    <t>PP&amp;E Values under MIFRS (Starts from 2014, the transition year)</t>
  </si>
  <si>
    <t xml:space="preserve">            Opening net PP&amp;E  - Note 1</t>
  </si>
  <si>
    <t xml:space="preserve">            Closing net PP&amp;E (2)</t>
  </si>
  <si>
    <t xml:space="preserve">Difference in Closing net PP&amp;E, former CGAAP vs. revised CGAAP </t>
  </si>
  <si>
    <t>Effect on Deferral and Variance Account Rate Riders</t>
  </si>
  <si>
    <t>Closing balance in Account 1576</t>
  </si>
  <si>
    <t>WACC</t>
  </si>
  <si>
    <t>Return on Rate Base Associated with Account 1576 balance at WACC  - Note 2</t>
  </si>
  <si>
    <t># of years of rate rider disposition period</t>
  </si>
  <si>
    <t xml:space="preserve">     Amount included in Deferral and Variance Account Rate Rider Calculation</t>
  </si>
  <si>
    <t>Notes:</t>
  </si>
  <si>
    <t xml:space="preserve">1  For an applicant that adopted IFRS on January 1, 2015, the PP&amp;E values as of January 1, 2014 under both CGAAP and MIFRS should be the same. </t>
  </si>
  <si>
    <t>2 Return on rate base associated with deferred balance is calculated as:</t>
  </si>
  <si>
    <t xml:space="preserve">     the deferral account closing balance as of 2015 rebasing year x WACC X # of years of rate rider disposition period</t>
  </si>
  <si>
    <t xml:space="preserve">     * Please note that the calculation should be adjusted once WACC is updated and finalized in the rate application.</t>
  </si>
  <si>
    <r>
      <t xml:space="preserve">3  </t>
    </r>
    <r>
      <rPr>
        <sz val="10"/>
        <rFont val="Arial"/>
        <family val="2"/>
      </rPr>
      <t>T</t>
    </r>
    <r>
      <rPr>
        <sz val="10"/>
        <color indexed="8"/>
        <rFont val="Arial"/>
        <family val="2"/>
      </rPr>
      <t>he  PP&amp;E deferral account is cleared by including the total balance in the deferral and variance account rate rider calculation.</t>
    </r>
  </si>
  <si>
    <t>4  Net additions are additions net of disposals; Net depreciation is additions to depreciation net of disposals.</t>
  </si>
  <si>
    <t>Appendix 2-EC</t>
  </si>
  <si>
    <t>Account 1576 - Accounting Changes under CGAAP</t>
  </si>
  <si>
    <t>2013 Changes in Accounting Policies under CGAAP</t>
  </si>
  <si>
    <r>
      <t xml:space="preserve">For applicants that made capitalization and depreciation expense accounting policy changes under CGAAP effective January 1, </t>
    </r>
    <r>
      <rPr>
        <b/>
        <sz val="10"/>
        <color indexed="10"/>
        <rFont val="Arial"/>
        <family val="2"/>
      </rPr>
      <t>2013</t>
    </r>
  </si>
  <si>
    <t>PP&amp;E Values under former CGAAP</t>
  </si>
  <si>
    <t>PP&amp;E Values under revised CGAAP (Starts from 2012)</t>
  </si>
  <si>
    <t>2 Return on rate base associated with Account 1576 balance is calculated as:</t>
  </si>
  <si>
    <t xml:space="preserve">     the variance account ending balance as of 2015 rebasing year x WACC X # of years of rate rider disposition period</t>
  </si>
  <si>
    <t>3  Account 1576 is cleared by including the total balance in the deferral and variance account rate rider calculation.</t>
  </si>
  <si>
    <t>2015-Nov-03</t>
  </si>
  <si>
    <t>EB-2015-0083</t>
  </si>
  <si>
    <t>Settlement</t>
  </si>
  <si>
    <t xml:space="preserve">1  For an applicant that made the capitalization and depreciation expense accounting policy changes on January 1, 2013, the PP&amp;E values as of January 1, 2013 under both former 
CGAAP and revised CGAAP should be the same.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</si>
</sst>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_-* #,##0_-;\-* #,##0_-;_-* &quot;-&quot;??_-;_-@_-"/>
  </numFmts>
  <fonts count="15" x14ac:knownFonts="1">
    <font>
      <sz val="11"/>
      <color theme="1"/>
      <name val="Calibri"/>
      <family val="2"/>
      <scheme val="minor"/>
    </font>
    <font>
      <sz val="11"/>
      <color theme="1"/>
      <name val="Calibri"/>
      <family val="2"/>
      <scheme val="minor"/>
    </font>
    <font>
      <sz val="10"/>
      <name val="Arial"/>
      <family val="2"/>
    </font>
    <font>
      <b/>
      <sz val="10"/>
      <name val="Arial"/>
      <family val="2"/>
    </font>
    <font>
      <sz val="8"/>
      <name val="Arial"/>
      <family val="2"/>
    </font>
    <font>
      <sz val="11"/>
      <color indexed="8"/>
      <name val="Calibri"/>
      <family val="2"/>
    </font>
    <font>
      <b/>
      <sz val="14"/>
      <name val="Arial"/>
      <family val="2"/>
    </font>
    <font>
      <b/>
      <sz val="10"/>
      <color indexed="8"/>
      <name val="Arial"/>
      <family val="2"/>
    </font>
    <font>
      <b/>
      <sz val="10"/>
      <color rgb="FFFF0000"/>
      <name val="Arial"/>
      <family val="2"/>
    </font>
    <font>
      <b/>
      <sz val="11"/>
      <color indexed="8"/>
      <name val="Calibri"/>
      <family val="2"/>
    </font>
    <font>
      <sz val="10"/>
      <color indexed="8"/>
      <name val="Arial"/>
      <family val="2"/>
    </font>
    <font>
      <sz val="10"/>
      <color indexed="8"/>
      <name val="Calibri"/>
      <family val="2"/>
    </font>
    <font>
      <sz val="9"/>
      <color indexed="8"/>
      <name val="Arial"/>
      <family val="2"/>
    </font>
    <font>
      <b/>
      <sz val="10"/>
      <color indexed="10"/>
      <name val="Arial"/>
      <family val="2"/>
    </font>
    <font>
      <sz val="10"/>
      <color indexed="55"/>
      <name val="Arial"/>
      <family val="2"/>
    </font>
  </fonts>
  <fills count="4">
    <fill>
      <patternFill patternType="none"/>
    </fill>
    <fill>
      <patternFill patternType="gray125"/>
    </fill>
    <fill>
      <patternFill patternType="solid">
        <fgColor theme="6" tint="0.79998168889431442"/>
        <bgColor indexed="64"/>
      </patternFill>
    </fill>
    <fill>
      <patternFill patternType="lightDown">
        <bgColor indexed="55"/>
      </patternFill>
    </fill>
  </fills>
  <borders count="13">
    <border>
      <left/>
      <right/>
      <top/>
      <bottom/>
      <diagonal/>
    </border>
    <border>
      <left/>
      <right/>
      <top/>
      <bottom style="thin">
        <color theme="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theme="0"/>
      </top>
      <bottom/>
      <diagonal/>
    </border>
  </borders>
  <cellStyleXfs count="4">
    <xf numFmtId="0" fontId="0" fillId="0" borderId="0"/>
    <xf numFmtId="43" fontId="1" fillId="0" borderId="0" applyFont="0" applyFill="0" applyBorder="0" applyAlignment="0" applyProtection="0"/>
    <xf numFmtId="0" fontId="2" fillId="0" borderId="0"/>
    <xf numFmtId="0" fontId="5" fillId="0" borderId="0"/>
  </cellStyleXfs>
  <cellXfs count="68">
    <xf numFmtId="0" fontId="0" fillId="0" borderId="0" xfId="0"/>
    <xf numFmtId="0" fontId="2" fillId="0" borderId="0" xfId="2" applyProtection="1">
      <protection locked="0"/>
    </xf>
    <xf numFmtId="0" fontId="3" fillId="0" borderId="0" xfId="2" applyFont="1" applyProtection="1">
      <protection locked="0"/>
    </xf>
    <xf numFmtId="0" fontId="4" fillId="0" borderId="0" xfId="2" applyFont="1" applyAlignment="1" applyProtection="1">
      <alignment horizontal="right" vertical="top"/>
      <protection locked="0"/>
    </xf>
    <xf numFmtId="0" fontId="5" fillId="0" borderId="0" xfId="3" applyProtection="1">
      <protection locked="0"/>
    </xf>
    <xf numFmtId="0" fontId="4" fillId="2" borderId="1" xfId="2" applyFont="1" applyFill="1" applyBorder="1" applyAlignment="1" applyProtection="1">
      <alignment horizontal="right" vertical="top"/>
      <protection locked="0"/>
    </xf>
    <xf numFmtId="0" fontId="4" fillId="2" borderId="0" xfId="2" applyFont="1" applyFill="1" applyAlignment="1" applyProtection="1">
      <alignment horizontal="right" vertical="top"/>
      <protection locked="0"/>
    </xf>
    <xf numFmtId="0" fontId="3" fillId="0" borderId="0" xfId="2" applyFont="1" applyAlignment="1" applyProtection="1">
      <alignment vertical="center"/>
      <protection locked="0"/>
    </xf>
    <xf numFmtId="0" fontId="9" fillId="0" borderId="0" xfId="3" applyFont="1" applyProtection="1">
      <protection locked="0"/>
    </xf>
    <xf numFmtId="0" fontId="10" fillId="0" borderId="0" xfId="3" applyFont="1" applyProtection="1">
      <protection locked="0"/>
    </xf>
    <xf numFmtId="0" fontId="11" fillId="0" borderId="0" xfId="3" applyFont="1" applyProtection="1">
      <protection locked="0"/>
    </xf>
    <xf numFmtId="0" fontId="7" fillId="0" borderId="2" xfId="3" applyFont="1" applyBorder="1" applyAlignment="1" applyProtection="1">
      <alignment horizontal="center" wrapText="1"/>
      <protection locked="0"/>
    </xf>
    <xf numFmtId="0" fontId="7" fillId="0" borderId="0" xfId="3" applyFont="1" applyProtection="1">
      <protection locked="0"/>
    </xf>
    <xf numFmtId="0" fontId="7" fillId="0" borderId="2" xfId="3" applyFont="1" applyBorder="1" applyAlignment="1" applyProtection="1">
      <alignment horizontal="center" vertical="center"/>
      <protection locked="0"/>
    </xf>
    <xf numFmtId="0" fontId="7" fillId="0" borderId="2" xfId="3" applyFont="1" applyBorder="1" applyAlignment="1" applyProtection="1">
      <alignment horizontal="center" vertical="center" wrapText="1"/>
      <protection locked="0"/>
    </xf>
    <xf numFmtId="0" fontId="10" fillId="0" borderId="2" xfId="3" applyFont="1" applyBorder="1" applyProtection="1">
      <protection locked="0"/>
    </xf>
    <xf numFmtId="0" fontId="10" fillId="0" borderId="2" xfId="3" applyFont="1" applyBorder="1" applyAlignment="1" applyProtection="1">
      <alignment horizontal="center"/>
      <protection locked="0"/>
    </xf>
    <xf numFmtId="0" fontId="10" fillId="3" borderId="2" xfId="3" applyFont="1" applyFill="1" applyBorder="1" applyProtection="1">
      <protection locked="0"/>
    </xf>
    <xf numFmtId="3" fontId="10" fillId="3" borderId="2" xfId="3" applyNumberFormat="1" applyFont="1" applyFill="1" applyBorder="1" applyAlignment="1" applyProtection="1">
      <protection locked="0"/>
    </xf>
    <xf numFmtId="3" fontId="10" fillId="2" borderId="2" xfId="3" applyNumberFormat="1" applyFont="1" applyFill="1" applyBorder="1" applyAlignment="1" applyProtection="1">
      <protection locked="0"/>
    </xf>
    <xf numFmtId="3" fontId="10" fillId="0" borderId="2" xfId="3" applyNumberFormat="1" applyFont="1" applyFill="1" applyBorder="1" applyAlignment="1" applyProtection="1">
      <protection locked="0"/>
    </xf>
    <xf numFmtId="0" fontId="7" fillId="0" borderId="2" xfId="3" applyFont="1" applyBorder="1" applyProtection="1">
      <protection locked="0"/>
    </xf>
    <xf numFmtId="3" fontId="10" fillId="0" borderId="2" xfId="3" applyNumberFormat="1" applyFont="1" applyBorder="1" applyAlignment="1" applyProtection="1">
      <protection locked="0"/>
    </xf>
    <xf numFmtId="0" fontId="7" fillId="0" borderId="0" xfId="3" applyFont="1" applyAlignment="1" applyProtection="1">
      <alignment wrapText="1"/>
      <protection locked="0"/>
    </xf>
    <xf numFmtId="3" fontId="2" fillId="2" borderId="2" xfId="3" applyNumberFormat="1" applyFont="1" applyFill="1" applyBorder="1" applyAlignment="1" applyProtection="1">
      <protection locked="0"/>
    </xf>
    <xf numFmtId="0" fontId="7" fillId="0" borderId="2" xfId="3" applyFont="1" applyBorder="1" applyAlignment="1" applyProtection="1">
      <alignment wrapText="1"/>
      <protection locked="0"/>
    </xf>
    <xf numFmtId="3" fontId="10" fillId="3" borderId="2" xfId="3" applyNumberFormat="1" applyFont="1" applyFill="1" applyBorder="1" applyProtection="1">
      <protection locked="0"/>
    </xf>
    <xf numFmtId="3" fontId="10" fillId="0" borderId="2" xfId="3" applyNumberFormat="1" applyFont="1" applyBorder="1" applyProtection="1">
      <protection locked="0"/>
    </xf>
    <xf numFmtId="3" fontId="10" fillId="0" borderId="0" xfId="3" applyNumberFormat="1" applyFont="1" applyProtection="1">
      <protection locked="0"/>
    </xf>
    <xf numFmtId="0" fontId="10" fillId="0" borderId="10" xfId="3" applyFont="1" applyBorder="1" applyAlignment="1" applyProtection="1">
      <alignment horizontal="left" wrapText="1" indent="4"/>
      <protection locked="0"/>
    </xf>
    <xf numFmtId="0" fontId="10" fillId="0" borderId="10" xfId="3" applyFont="1" applyBorder="1" applyProtection="1">
      <protection locked="0"/>
    </xf>
    <xf numFmtId="164" fontId="10" fillId="0" borderId="10" xfId="1" applyNumberFormat="1" applyFont="1" applyBorder="1" applyProtection="1">
      <protection locked="0"/>
    </xf>
    <xf numFmtId="0" fontId="7" fillId="0" borderId="0" xfId="3" applyFont="1" applyAlignment="1" applyProtection="1">
      <alignment horizontal="right"/>
      <protection locked="0"/>
    </xf>
    <xf numFmtId="10" fontId="10" fillId="2" borderId="1" xfId="3" applyNumberFormat="1" applyFont="1" applyFill="1" applyBorder="1" applyProtection="1">
      <protection locked="0"/>
    </xf>
    <xf numFmtId="0" fontId="5" fillId="0" borderId="0" xfId="3" applyFont="1" applyProtection="1">
      <protection locked="0"/>
    </xf>
    <xf numFmtId="0" fontId="11" fillId="0" borderId="0" xfId="3" applyFont="1" applyAlignment="1" applyProtection="1">
      <alignment vertical="center"/>
      <protection locked="0"/>
    </xf>
    <xf numFmtId="0" fontId="7" fillId="0" borderId="4" xfId="3" applyFont="1" applyBorder="1" applyProtection="1">
      <protection locked="0"/>
    </xf>
    <xf numFmtId="0" fontId="10" fillId="0" borderId="4" xfId="3" applyFont="1" applyBorder="1" applyProtection="1">
      <protection locked="0"/>
    </xf>
    <xf numFmtId="164" fontId="10" fillId="0" borderId="4" xfId="1" applyNumberFormat="1" applyFont="1" applyBorder="1" applyProtection="1">
      <protection locked="0"/>
    </xf>
    <xf numFmtId="0" fontId="10" fillId="0" borderId="0" xfId="3" applyFont="1" applyAlignment="1" applyProtection="1">
      <alignment wrapText="1"/>
      <protection locked="0"/>
    </xf>
    <xf numFmtId="0" fontId="10" fillId="0" borderId="0" xfId="3" applyFont="1" applyAlignment="1" applyProtection="1">
      <alignment vertical="center"/>
      <protection locked="0"/>
    </xf>
    <xf numFmtId="0" fontId="10" fillId="0" borderId="0" xfId="3" applyFont="1" applyAlignment="1" applyProtection="1">
      <alignment vertical="center" wrapText="1"/>
      <protection locked="0"/>
    </xf>
    <xf numFmtId="0" fontId="10" fillId="0" borderId="0" xfId="3" applyFont="1" applyAlignment="1" applyProtection="1">
      <alignment horizontal="left" vertical="center" wrapText="1"/>
      <protection locked="0"/>
    </xf>
    <xf numFmtId="0" fontId="2" fillId="0" borderId="0" xfId="2" applyFill="1" applyProtection="1">
      <protection locked="0"/>
    </xf>
    <xf numFmtId="0" fontId="14" fillId="3" borderId="2" xfId="3" applyFont="1" applyFill="1" applyBorder="1" applyProtection="1">
      <protection locked="0"/>
    </xf>
    <xf numFmtId="3" fontId="10" fillId="2" borderId="2" xfId="3" applyNumberFormat="1" applyFont="1" applyFill="1" applyBorder="1" applyAlignment="1"/>
    <xf numFmtId="3" fontId="2" fillId="2" borderId="2" xfId="3" applyNumberFormat="1" applyFont="1" applyFill="1" applyBorder="1" applyAlignment="1"/>
    <xf numFmtId="164" fontId="10" fillId="0" borderId="0" xfId="1" applyNumberFormat="1" applyFont="1" applyProtection="1">
      <protection locked="0"/>
    </xf>
    <xf numFmtId="0" fontId="10" fillId="0" borderId="0" xfId="3" applyFont="1" applyAlignment="1" applyProtection="1">
      <alignment horizontal="left" vertical="center" wrapText="1"/>
      <protection locked="0"/>
    </xf>
    <xf numFmtId="0" fontId="6" fillId="0" borderId="0" xfId="2" applyFont="1" applyAlignment="1" applyProtection="1">
      <alignment horizontal="center"/>
      <protection locked="0"/>
    </xf>
    <xf numFmtId="0" fontId="2" fillId="0" borderId="0" xfId="2" applyAlignment="1" applyProtection="1">
      <alignment horizontal="center"/>
      <protection locked="0"/>
    </xf>
    <xf numFmtId="0" fontId="2" fillId="0" borderId="0" xfId="2" applyAlignment="1" applyProtection="1">
      <protection locked="0"/>
    </xf>
    <xf numFmtId="0" fontId="7" fillId="0" borderId="0" xfId="3" applyFont="1" applyAlignment="1" applyProtection="1">
      <alignment horizontal="center" vertical="center"/>
      <protection locked="0"/>
    </xf>
    <xf numFmtId="0" fontId="10" fillId="0" borderId="3" xfId="3" applyFont="1" applyBorder="1" applyAlignment="1" applyProtection="1">
      <alignment horizontal="center"/>
      <protection locked="0"/>
    </xf>
    <xf numFmtId="0" fontId="10" fillId="0" borderId="4" xfId="3" applyFont="1" applyBorder="1" applyAlignment="1" applyProtection="1">
      <alignment horizontal="center"/>
      <protection locked="0"/>
    </xf>
    <xf numFmtId="0" fontId="10" fillId="0" borderId="5" xfId="3" applyFont="1" applyBorder="1" applyAlignment="1" applyProtection="1">
      <alignment horizontal="center"/>
      <protection locked="0"/>
    </xf>
    <xf numFmtId="0" fontId="10" fillId="0" borderId="6" xfId="3" applyFont="1" applyBorder="1" applyAlignment="1" applyProtection="1">
      <alignment horizontal="center"/>
      <protection locked="0"/>
    </xf>
    <xf numFmtId="0" fontId="10" fillId="0" borderId="7" xfId="3" applyFont="1" applyBorder="1" applyAlignment="1" applyProtection="1">
      <alignment horizontal="center"/>
      <protection locked="0"/>
    </xf>
    <xf numFmtId="0" fontId="10" fillId="0" borderId="8" xfId="3" applyFont="1" applyBorder="1" applyAlignment="1" applyProtection="1">
      <alignment horizontal="center"/>
      <protection locked="0"/>
    </xf>
    <xf numFmtId="0" fontId="10" fillId="0" borderId="9" xfId="3" applyFont="1" applyBorder="1" applyAlignment="1" applyProtection="1">
      <alignment horizontal="center"/>
      <protection locked="0"/>
    </xf>
    <xf numFmtId="0" fontId="10" fillId="0" borderId="10" xfId="3" applyFont="1" applyBorder="1" applyAlignment="1" applyProtection="1">
      <alignment horizontal="center"/>
      <protection locked="0"/>
    </xf>
    <xf numFmtId="0" fontId="10" fillId="0" borderId="11" xfId="3" applyFont="1" applyBorder="1" applyAlignment="1" applyProtection="1">
      <alignment horizontal="center"/>
      <protection locked="0"/>
    </xf>
    <xf numFmtId="0" fontId="7" fillId="0" borderId="0" xfId="3" applyFont="1" applyAlignment="1" applyProtection="1">
      <alignment horizontal="right" wrapText="1"/>
      <protection locked="0"/>
    </xf>
    <xf numFmtId="164" fontId="10" fillId="2" borderId="12" xfId="1" applyNumberFormat="1" applyFont="1" applyFill="1" applyBorder="1" applyAlignment="1" applyProtection="1">
      <alignment horizontal="center"/>
      <protection locked="0"/>
    </xf>
    <xf numFmtId="164" fontId="10" fillId="2" borderId="1" xfId="1" applyNumberFormat="1" applyFont="1" applyFill="1" applyBorder="1" applyAlignment="1" applyProtection="1">
      <alignment horizontal="center"/>
      <protection locked="0"/>
    </xf>
    <xf numFmtId="0" fontId="10" fillId="0" borderId="0" xfId="3" applyFont="1" applyAlignment="1" applyProtection="1">
      <alignment horizontal="left" wrapText="1"/>
      <protection locked="0"/>
    </xf>
    <xf numFmtId="0" fontId="10" fillId="0" borderId="0" xfId="3" applyFont="1" applyAlignment="1" applyProtection="1">
      <alignment horizontal="left" vertical="top" wrapText="1"/>
      <protection locked="0"/>
    </xf>
    <xf numFmtId="0" fontId="3" fillId="0" borderId="0" xfId="2" applyFont="1" applyAlignment="1" applyProtection="1">
      <alignment horizontal="center" vertical="center"/>
      <protection locked="0"/>
    </xf>
  </cellXfs>
  <cellStyles count="4">
    <cellStyle name="Comma" xfId="1" builtinId="3"/>
    <cellStyle name="Normal" xfId="0" builtinId="0"/>
    <cellStyle name="Normal 2" xfId="2"/>
    <cellStyle name="Normal_PPE Deferral Account Schedule for 2013 MIFRS CoS applications (2)"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rmurphy/My%20Documents/Downloads/2016_Filing_Requirements_Chapter2_Appendices%20(4).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Index"/>
      <sheetName val="COS Flowchart"/>
      <sheetName val="List of Key References"/>
      <sheetName val="App.2-AA_Capital Projects"/>
      <sheetName val="App.2-AB_Capital Expenditures"/>
      <sheetName val="App. 2-AC_Customer Engagement"/>
      <sheetName val="App.2-B_Acct Instructions"/>
      <sheetName val="App.2-BA_Fixed Asset Cont"/>
      <sheetName val="Appendix 2-BB Service Life  "/>
      <sheetName val="App.2-CA_OldCGAAP_DepExp_2012"/>
      <sheetName val="App.2-CB_NewCGAAP_DepExp_2012"/>
      <sheetName val="App.2-CC_NewCGAAP_DepExp_2013"/>
      <sheetName val="App.2-CD_MIFRS_DepExp_2014"/>
      <sheetName val="App.2-CE_MIFRS_DepExp_2015"/>
      <sheetName val="App.2-CF_MIFRS_DepExp_2016"/>
      <sheetName val="App.2-CG_OldCGAAP_DepExp_2013"/>
      <sheetName val="App.2-CH_NewCGAAP_DepExp_2013"/>
      <sheetName val="App.2-CI_MIFRS_DepExp_2014"/>
      <sheetName val="App.2-CJ MIFRS_DepExp_2015"/>
      <sheetName val="App.2-CK MIFRS_DepExp_2016"/>
      <sheetName val="App.2-D_Overhead"/>
      <sheetName val="App.2-EA_Account 1575 (2015)"/>
      <sheetName val="App.2-EB_Account 1576 (2012)"/>
      <sheetName val="App.2-EC_Account 1576 (2013)"/>
      <sheetName val="App.2-FA Proposed REG Invest."/>
      <sheetName val="App.2-FB Calc of REG Improvemnt"/>
      <sheetName val="App.2-FC Calc of REG Expansion"/>
      <sheetName val="App.2-G SQI"/>
      <sheetName val="App.2-H_Other_Oper_Rev"/>
      <sheetName val="App_2-I LF_CDM"/>
      <sheetName val="App.2-IA_Act_Frcst_Data"/>
      <sheetName val="App.2-JA_OM&amp;A_Summary_Analys"/>
      <sheetName val="App.2-JB_OM&amp;A_Cost _Drivers"/>
      <sheetName val="App.2-JC_OMA Programs"/>
      <sheetName val="App.2-K_Employee Costs"/>
      <sheetName val="App.2-L_OM&amp;A_per_Cust_FTEE"/>
      <sheetName val="App.2-M_Regulatory_Costs"/>
      <sheetName val="App.2-N_Corp_Cost_Allocation"/>
      <sheetName val="App.2-OA Capital Structure"/>
      <sheetName val="App.2-OB_Debt Instruments"/>
      <sheetName val="App.2-P_Cost_Allocation"/>
      <sheetName val="App.2-PA_Res_Rate_Design"/>
      <sheetName val="App.2-Q_Cost of Serv. Emb. Dx"/>
      <sheetName val="App.2-R_Loss Factors"/>
      <sheetName val="App.2-S_Stranded Meters"/>
      <sheetName val="App.2-TA_1592_Tax_Variance"/>
      <sheetName val="App.2-TB_1592_HST-OVAT"/>
      <sheetName val="App.2-U_IFRS Transition Costs"/>
      <sheetName val="App.2-V_Rev_Reconciliation"/>
      <sheetName val="App.2-W_Bill Impacts"/>
      <sheetName val="App.2-W_Bill Impacts_hidden"/>
      <sheetName val="App.2-Y_MIFRS Summary Impacts"/>
      <sheetName val="App. 2-Z_Tariff"/>
      <sheetName val="lists"/>
      <sheetName val="lists2"/>
      <sheetName val="Sheet19"/>
    </sheetNames>
    <sheetDataSet>
      <sheetData sheetId="0">
        <row r="28">
          <cell r="E28">
            <v>2011</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4"/>
  <sheetViews>
    <sheetView workbookViewId="0">
      <selection activeCell="M33" sqref="M33"/>
    </sheetView>
  </sheetViews>
  <sheetFormatPr defaultRowHeight="15" x14ac:dyDescent="0.25"/>
  <cols>
    <col min="1" max="1" width="51.7109375" style="4" customWidth="1"/>
    <col min="2" max="4" width="9.140625" style="4"/>
    <col min="5" max="5" width="10.140625" style="4" bestFit="1" customWidth="1"/>
    <col min="6" max="6" width="10.7109375" style="4" bestFit="1" customWidth="1"/>
    <col min="7" max="7" width="13.85546875" style="4" customWidth="1"/>
    <col min="8" max="8" width="10.28515625" style="4" bestFit="1" customWidth="1"/>
    <col min="9" max="9" width="15.42578125" style="4" customWidth="1"/>
    <col min="10" max="10" width="11" style="4" bestFit="1" customWidth="1"/>
    <col min="11" max="11" width="9.28515625" style="4" bestFit="1" customWidth="1"/>
    <col min="12" max="257" width="9.140625" style="4"/>
    <col min="258" max="258" width="51.7109375" style="4" customWidth="1"/>
    <col min="259" max="264" width="9.140625" style="4"/>
    <col min="265" max="265" width="10.85546875" style="4" customWidth="1"/>
    <col min="266" max="513" width="9.140625" style="4"/>
    <col min="514" max="514" width="51.7109375" style="4" customWidth="1"/>
    <col min="515" max="520" width="9.140625" style="4"/>
    <col min="521" max="521" width="10.85546875" style="4" customWidth="1"/>
    <col min="522" max="769" width="9.140625" style="4"/>
    <col min="770" max="770" width="51.7109375" style="4" customWidth="1"/>
    <col min="771" max="776" width="9.140625" style="4"/>
    <col min="777" max="777" width="10.85546875" style="4" customWidth="1"/>
    <col min="778" max="1025" width="9.140625" style="4"/>
    <col min="1026" max="1026" width="51.7109375" style="4" customWidth="1"/>
    <col min="1027" max="1032" width="9.140625" style="4"/>
    <col min="1033" max="1033" width="10.85546875" style="4" customWidth="1"/>
    <col min="1034" max="1281" width="9.140625" style="4"/>
    <col min="1282" max="1282" width="51.7109375" style="4" customWidth="1"/>
    <col min="1283" max="1288" width="9.140625" style="4"/>
    <col min="1289" max="1289" width="10.85546875" style="4" customWidth="1"/>
    <col min="1290" max="1537" width="9.140625" style="4"/>
    <col min="1538" max="1538" width="51.7109375" style="4" customWidth="1"/>
    <col min="1539" max="1544" width="9.140625" style="4"/>
    <col min="1545" max="1545" width="10.85546875" style="4" customWidth="1"/>
    <col min="1546" max="1793" width="9.140625" style="4"/>
    <col min="1794" max="1794" width="51.7109375" style="4" customWidth="1"/>
    <col min="1795" max="1800" width="9.140625" style="4"/>
    <col min="1801" max="1801" width="10.85546875" style="4" customWidth="1"/>
    <col min="1802" max="2049" width="9.140625" style="4"/>
    <col min="2050" max="2050" width="51.7109375" style="4" customWidth="1"/>
    <col min="2051" max="2056" width="9.140625" style="4"/>
    <col min="2057" max="2057" width="10.85546875" style="4" customWidth="1"/>
    <col min="2058" max="2305" width="9.140625" style="4"/>
    <col min="2306" max="2306" width="51.7109375" style="4" customWidth="1"/>
    <col min="2307" max="2312" width="9.140625" style="4"/>
    <col min="2313" max="2313" width="10.85546875" style="4" customWidth="1"/>
    <col min="2314" max="2561" width="9.140625" style="4"/>
    <col min="2562" max="2562" width="51.7109375" style="4" customWidth="1"/>
    <col min="2563" max="2568" width="9.140625" style="4"/>
    <col min="2569" max="2569" width="10.85546875" style="4" customWidth="1"/>
    <col min="2570" max="2817" width="9.140625" style="4"/>
    <col min="2818" max="2818" width="51.7109375" style="4" customWidth="1"/>
    <col min="2819" max="2824" width="9.140625" style="4"/>
    <col min="2825" max="2825" width="10.85546875" style="4" customWidth="1"/>
    <col min="2826" max="3073" width="9.140625" style="4"/>
    <col min="3074" max="3074" width="51.7109375" style="4" customWidth="1"/>
    <col min="3075" max="3080" width="9.140625" style="4"/>
    <col min="3081" max="3081" width="10.85546875" style="4" customWidth="1"/>
    <col min="3082" max="3329" width="9.140625" style="4"/>
    <col min="3330" max="3330" width="51.7109375" style="4" customWidth="1"/>
    <col min="3331" max="3336" width="9.140625" style="4"/>
    <col min="3337" max="3337" width="10.85546875" style="4" customWidth="1"/>
    <col min="3338" max="3585" width="9.140625" style="4"/>
    <col min="3586" max="3586" width="51.7109375" style="4" customWidth="1"/>
    <col min="3587" max="3592" width="9.140625" style="4"/>
    <col min="3593" max="3593" width="10.85546875" style="4" customWidth="1"/>
    <col min="3594" max="3841" width="9.140625" style="4"/>
    <col min="3842" max="3842" width="51.7109375" style="4" customWidth="1"/>
    <col min="3843" max="3848" width="9.140625" style="4"/>
    <col min="3849" max="3849" width="10.85546875" style="4" customWidth="1"/>
    <col min="3850" max="4097" width="9.140625" style="4"/>
    <col min="4098" max="4098" width="51.7109375" style="4" customWidth="1"/>
    <col min="4099" max="4104" width="9.140625" style="4"/>
    <col min="4105" max="4105" width="10.85546875" style="4" customWidth="1"/>
    <col min="4106" max="4353" width="9.140625" style="4"/>
    <col min="4354" max="4354" width="51.7109375" style="4" customWidth="1"/>
    <col min="4355" max="4360" width="9.140625" style="4"/>
    <col min="4361" max="4361" width="10.85546875" style="4" customWidth="1"/>
    <col min="4362" max="4609" width="9.140625" style="4"/>
    <col min="4610" max="4610" width="51.7109375" style="4" customWidth="1"/>
    <col min="4611" max="4616" width="9.140625" style="4"/>
    <col min="4617" max="4617" width="10.85546875" style="4" customWidth="1"/>
    <col min="4618" max="4865" width="9.140625" style="4"/>
    <col min="4866" max="4866" width="51.7109375" style="4" customWidth="1"/>
    <col min="4867" max="4872" width="9.140625" style="4"/>
    <col min="4873" max="4873" width="10.85546875" style="4" customWidth="1"/>
    <col min="4874" max="5121" width="9.140625" style="4"/>
    <col min="5122" max="5122" width="51.7109375" style="4" customWidth="1"/>
    <col min="5123" max="5128" width="9.140625" style="4"/>
    <col min="5129" max="5129" width="10.85546875" style="4" customWidth="1"/>
    <col min="5130" max="5377" width="9.140625" style="4"/>
    <col min="5378" max="5378" width="51.7109375" style="4" customWidth="1"/>
    <col min="5379" max="5384" width="9.140625" style="4"/>
    <col min="5385" max="5385" width="10.85546875" style="4" customWidth="1"/>
    <col min="5386" max="5633" width="9.140625" style="4"/>
    <col min="5634" max="5634" width="51.7109375" style="4" customWidth="1"/>
    <col min="5635" max="5640" width="9.140625" style="4"/>
    <col min="5641" max="5641" width="10.85546875" style="4" customWidth="1"/>
    <col min="5642" max="5889" width="9.140625" style="4"/>
    <col min="5890" max="5890" width="51.7109375" style="4" customWidth="1"/>
    <col min="5891" max="5896" width="9.140625" style="4"/>
    <col min="5897" max="5897" width="10.85546875" style="4" customWidth="1"/>
    <col min="5898" max="6145" width="9.140625" style="4"/>
    <col min="6146" max="6146" width="51.7109375" style="4" customWidth="1"/>
    <col min="6147" max="6152" width="9.140625" style="4"/>
    <col min="6153" max="6153" width="10.85546875" style="4" customWidth="1"/>
    <col min="6154" max="6401" width="9.140625" style="4"/>
    <col min="6402" max="6402" width="51.7109375" style="4" customWidth="1"/>
    <col min="6403" max="6408" width="9.140625" style="4"/>
    <col min="6409" max="6409" width="10.85546875" style="4" customWidth="1"/>
    <col min="6410" max="6657" width="9.140625" style="4"/>
    <col min="6658" max="6658" width="51.7109375" style="4" customWidth="1"/>
    <col min="6659" max="6664" width="9.140625" style="4"/>
    <col min="6665" max="6665" width="10.85546875" style="4" customWidth="1"/>
    <col min="6666" max="6913" width="9.140625" style="4"/>
    <col min="6914" max="6914" width="51.7109375" style="4" customWidth="1"/>
    <col min="6915" max="6920" width="9.140625" style="4"/>
    <col min="6921" max="6921" width="10.85546875" style="4" customWidth="1"/>
    <col min="6922" max="7169" width="9.140625" style="4"/>
    <col min="7170" max="7170" width="51.7109375" style="4" customWidth="1"/>
    <col min="7171" max="7176" width="9.140625" style="4"/>
    <col min="7177" max="7177" width="10.85546875" style="4" customWidth="1"/>
    <col min="7178" max="7425" width="9.140625" style="4"/>
    <col min="7426" max="7426" width="51.7109375" style="4" customWidth="1"/>
    <col min="7427" max="7432" width="9.140625" style="4"/>
    <col min="7433" max="7433" width="10.85546875" style="4" customWidth="1"/>
    <col min="7434" max="7681" width="9.140625" style="4"/>
    <col min="7682" max="7682" width="51.7109375" style="4" customWidth="1"/>
    <col min="7683" max="7688" width="9.140625" style="4"/>
    <col min="7689" max="7689" width="10.85546875" style="4" customWidth="1"/>
    <col min="7690" max="7937" width="9.140625" style="4"/>
    <col min="7938" max="7938" width="51.7109375" style="4" customWidth="1"/>
    <col min="7939" max="7944" width="9.140625" style="4"/>
    <col min="7945" max="7945" width="10.85546875" style="4" customWidth="1"/>
    <col min="7946" max="8193" width="9.140625" style="4"/>
    <col min="8194" max="8194" width="51.7109375" style="4" customWidth="1"/>
    <col min="8195" max="8200" width="9.140625" style="4"/>
    <col min="8201" max="8201" width="10.85546875" style="4" customWidth="1"/>
    <col min="8202" max="8449" width="9.140625" style="4"/>
    <col min="8450" max="8450" width="51.7109375" style="4" customWidth="1"/>
    <col min="8451" max="8456" width="9.140625" style="4"/>
    <col min="8457" max="8457" width="10.85546875" style="4" customWidth="1"/>
    <col min="8458" max="8705" width="9.140625" style="4"/>
    <col min="8706" max="8706" width="51.7109375" style="4" customWidth="1"/>
    <col min="8707" max="8712" width="9.140625" style="4"/>
    <col min="8713" max="8713" width="10.85546875" style="4" customWidth="1"/>
    <col min="8714" max="8961" width="9.140625" style="4"/>
    <col min="8962" max="8962" width="51.7109375" style="4" customWidth="1"/>
    <col min="8963" max="8968" width="9.140625" style="4"/>
    <col min="8969" max="8969" width="10.85546875" style="4" customWidth="1"/>
    <col min="8970" max="9217" width="9.140625" style="4"/>
    <col min="9218" max="9218" width="51.7109375" style="4" customWidth="1"/>
    <col min="9219" max="9224" width="9.140625" style="4"/>
    <col min="9225" max="9225" width="10.85546875" style="4" customWidth="1"/>
    <col min="9226" max="9473" width="9.140625" style="4"/>
    <col min="9474" max="9474" width="51.7109375" style="4" customWidth="1"/>
    <col min="9475" max="9480" width="9.140625" style="4"/>
    <col min="9481" max="9481" width="10.85546875" style="4" customWidth="1"/>
    <col min="9482" max="9729" width="9.140625" style="4"/>
    <col min="9730" max="9730" width="51.7109375" style="4" customWidth="1"/>
    <col min="9731" max="9736" width="9.140625" style="4"/>
    <col min="9737" max="9737" width="10.85546875" style="4" customWidth="1"/>
    <col min="9738" max="9985" width="9.140625" style="4"/>
    <col min="9986" max="9986" width="51.7109375" style="4" customWidth="1"/>
    <col min="9987" max="9992" width="9.140625" style="4"/>
    <col min="9993" max="9993" width="10.85546875" style="4" customWidth="1"/>
    <col min="9994" max="10241" width="9.140625" style="4"/>
    <col min="10242" max="10242" width="51.7109375" style="4" customWidth="1"/>
    <col min="10243" max="10248" width="9.140625" style="4"/>
    <col min="10249" max="10249" width="10.85546875" style="4" customWidth="1"/>
    <col min="10250" max="10497" width="9.140625" style="4"/>
    <col min="10498" max="10498" width="51.7109375" style="4" customWidth="1"/>
    <col min="10499" max="10504" width="9.140625" style="4"/>
    <col min="10505" max="10505" width="10.85546875" style="4" customWidth="1"/>
    <col min="10506" max="10753" width="9.140625" style="4"/>
    <col min="10754" max="10754" width="51.7109375" style="4" customWidth="1"/>
    <col min="10755" max="10760" width="9.140625" style="4"/>
    <col min="10761" max="10761" width="10.85546875" style="4" customWidth="1"/>
    <col min="10762" max="11009" width="9.140625" style="4"/>
    <col min="11010" max="11010" width="51.7109375" style="4" customWidth="1"/>
    <col min="11011" max="11016" width="9.140625" style="4"/>
    <col min="11017" max="11017" width="10.85546875" style="4" customWidth="1"/>
    <col min="11018" max="11265" width="9.140625" style="4"/>
    <col min="11266" max="11266" width="51.7109375" style="4" customWidth="1"/>
    <col min="11267" max="11272" width="9.140625" style="4"/>
    <col min="11273" max="11273" width="10.85546875" style="4" customWidth="1"/>
    <col min="11274" max="11521" width="9.140625" style="4"/>
    <col min="11522" max="11522" width="51.7109375" style="4" customWidth="1"/>
    <col min="11523" max="11528" width="9.140625" style="4"/>
    <col min="11529" max="11529" width="10.85546875" style="4" customWidth="1"/>
    <col min="11530" max="11777" width="9.140625" style="4"/>
    <col min="11778" max="11778" width="51.7109375" style="4" customWidth="1"/>
    <col min="11779" max="11784" width="9.140625" style="4"/>
    <col min="11785" max="11785" width="10.85546875" style="4" customWidth="1"/>
    <col min="11786" max="12033" width="9.140625" style="4"/>
    <col min="12034" max="12034" width="51.7109375" style="4" customWidth="1"/>
    <col min="12035" max="12040" width="9.140625" style="4"/>
    <col min="12041" max="12041" width="10.85546875" style="4" customWidth="1"/>
    <col min="12042" max="12289" width="9.140625" style="4"/>
    <col min="12290" max="12290" width="51.7109375" style="4" customWidth="1"/>
    <col min="12291" max="12296" width="9.140625" style="4"/>
    <col min="12297" max="12297" width="10.85546875" style="4" customWidth="1"/>
    <col min="12298" max="12545" width="9.140625" style="4"/>
    <col min="12546" max="12546" width="51.7109375" style="4" customWidth="1"/>
    <col min="12547" max="12552" width="9.140625" style="4"/>
    <col min="12553" max="12553" width="10.85546875" style="4" customWidth="1"/>
    <col min="12554" max="12801" width="9.140625" style="4"/>
    <col min="12802" max="12802" width="51.7109375" style="4" customWidth="1"/>
    <col min="12803" max="12808" width="9.140625" style="4"/>
    <col min="12809" max="12809" width="10.85546875" style="4" customWidth="1"/>
    <col min="12810" max="13057" width="9.140625" style="4"/>
    <col min="13058" max="13058" width="51.7109375" style="4" customWidth="1"/>
    <col min="13059" max="13064" width="9.140625" style="4"/>
    <col min="13065" max="13065" width="10.85546875" style="4" customWidth="1"/>
    <col min="13066" max="13313" width="9.140625" style="4"/>
    <col min="13314" max="13314" width="51.7109375" style="4" customWidth="1"/>
    <col min="13315" max="13320" width="9.140625" style="4"/>
    <col min="13321" max="13321" width="10.85546875" style="4" customWidth="1"/>
    <col min="13322" max="13569" width="9.140625" style="4"/>
    <col min="13570" max="13570" width="51.7109375" style="4" customWidth="1"/>
    <col min="13571" max="13576" width="9.140625" style="4"/>
    <col min="13577" max="13577" width="10.85546875" style="4" customWidth="1"/>
    <col min="13578" max="13825" width="9.140625" style="4"/>
    <col min="13826" max="13826" width="51.7109375" style="4" customWidth="1"/>
    <col min="13827" max="13832" width="9.140625" style="4"/>
    <col min="13833" max="13833" width="10.85546875" style="4" customWidth="1"/>
    <col min="13834" max="14081" width="9.140625" style="4"/>
    <col min="14082" max="14082" width="51.7109375" style="4" customWidth="1"/>
    <col min="14083" max="14088" width="9.140625" style="4"/>
    <col min="14089" max="14089" width="10.85546875" style="4" customWidth="1"/>
    <col min="14090" max="14337" width="9.140625" style="4"/>
    <col min="14338" max="14338" width="51.7109375" style="4" customWidth="1"/>
    <col min="14339" max="14344" width="9.140625" style="4"/>
    <col min="14345" max="14345" width="10.85546875" style="4" customWidth="1"/>
    <col min="14346" max="14593" width="9.140625" style="4"/>
    <col min="14594" max="14594" width="51.7109375" style="4" customWidth="1"/>
    <col min="14595" max="14600" width="9.140625" style="4"/>
    <col min="14601" max="14601" width="10.85546875" style="4" customWidth="1"/>
    <col min="14602" max="14849" width="9.140625" style="4"/>
    <col min="14850" max="14850" width="51.7109375" style="4" customWidth="1"/>
    <col min="14851" max="14856" width="9.140625" style="4"/>
    <col min="14857" max="14857" width="10.85546875" style="4" customWidth="1"/>
    <col min="14858" max="15105" width="9.140625" style="4"/>
    <col min="15106" max="15106" width="51.7109375" style="4" customWidth="1"/>
    <col min="15107" max="15112" width="9.140625" style="4"/>
    <col min="15113" max="15113" width="10.85546875" style="4" customWidth="1"/>
    <col min="15114" max="15361" width="9.140625" style="4"/>
    <col min="15362" max="15362" width="51.7109375" style="4" customWidth="1"/>
    <col min="15363" max="15368" width="9.140625" style="4"/>
    <col min="15369" max="15369" width="10.85546875" style="4" customWidth="1"/>
    <col min="15370" max="15617" width="9.140625" style="4"/>
    <col min="15618" max="15618" width="51.7109375" style="4" customWidth="1"/>
    <col min="15619" max="15624" width="9.140625" style="4"/>
    <col min="15625" max="15625" width="10.85546875" style="4" customWidth="1"/>
    <col min="15626" max="15873" width="9.140625" style="4"/>
    <col min="15874" max="15874" width="51.7109375" style="4" customWidth="1"/>
    <col min="15875" max="15880" width="9.140625" style="4"/>
    <col min="15881" max="15881" width="10.85546875" style="4" customWidth="1"/>
    <col min="15882" max="16129" width="9.140625" style="4"/>
    <col min="16130" max="16130" width="51.7109375" style="4" customWidth="1"/>
    <col min="16131" max="16136" width="9.140625" style="4"/>
    <col min="16137" max="16137" width="10.85546875" style="4" customWidth="1"/>
    <col min="16138" max="16384" width="9.140625" style="4"/>
  </cols>
  <sheetData>
    <row r="1" spans="1:13" x14ac:dyDescent="0.25">
      <c r="A1" s="1"/>
      <c r="B1" s="1"/>
      <c r="C1" s="1"/>
      <c r="D1" s="1"/>
      <c r="E1" s="1"/>
      <c r="F1" s="1"/>
      <c r="G1" s="1"/>
      <c r="H1" s="1"/>
      <c r="I1" s="2" t="s">
        <v>0</v>
      </c>
      <c r="J1" s="3" t="s">
        <v>49</v>
      </c>
    </row>
    <row r="2" spans="1:13" x14ac:dyDescent="0.25">
      <c r="A2" s="1"/>
      <c r="B2" s="1"/>
      <c r="C2" s="1"/>
      <c r="D2" s="1"/>
      <c r="E2" s="1"/>
      <c r="F2" s="1"/>
      <c r="G2" s="1"/>
      <c r="H2" s="1"/>
      <c r="I2" s="2" t="s">
        <v>1</v>
      </c>
      <c r="J2" s="5"/>
    </row>
    <row r="3" spans="1:13" x14ac:dyDescent="0.25">
      <c r="A3" s="1"/>
      <c r="B3" s="1"/>
      <c r="C3" s="1"/>
      <c r="D3" s="1"/>
      <c r="E3" s="1"/>
      <c r="F3" s="1"/>
      <c r="G3" s="1"/>
      <c r="H3" s="1"/>
      <c r="I3" s="2" t="s">
        <v>2</v>
      </c>
      <c r="J3" s="5"/>
    </row>
    <row r="4" spans="1:13" x14ac:dyDescent="0.25">
      <c r="A4" s="1"/>
      <c r="B4" s="1"/>
      <c r="C4" s="1"/>
      <c r="D4" s="1"/>
      <c r="E4" s="1"/>
      <c r="F4" s="1"/>
      <c r="G4" s="1"/>
      <c r="H4" s="1"/>
      <c r="I4" s="2" t="s">
        <v>3</v>
      </c>
      <c r="J4" s="5"/>
    </row>
    <row r="5" spans="1:13" x14ac:dyDescent="0.25">
      <c r="A5" s="1"/>
      <c r="B5" s="1"/>
      <c r="C5" s="1"/>
      <c r="D5" s="1"/>
      <c r="E5" s="1"/>
      <c r="F5" s="1"/>
      <c r="G5" s="1"/>
      <c r="H5" s="1"/>
      <c r="I5" s="2" t="s">
        <v>4</v>
      </c>
      <c r="J5" s="6"/>
    </row>
    <row r="6" spans="1:13" x14ac:dyDescent="0.25">
      <c r="A6" s="1"/>
      <c r="B6" s="1"/>
      <c r="C6" s="1"/>
      <c r="D6" s="1"/>
      <c r="E6" s="1"/>
      <c r="F6" s="1"/>
      <c r="G6" s="1"/>
      <c r="H6" s="1"/>
      <c r="I6" s="2"/>
      <c r="J6" s="3" t="s">
        <v>50</v>
      </c>
    </row>
    <row r="7" spans="1:13" x14ac:dyDescent="0.25">
      <c r="A7" s="1"/>
      <c r="B7" s="1"/>
      <c r="C7" s="1"/>
      <c r="D7" s="1"/>
      <c r="E7" s="1"/>
      <c r="F7" s="1"/>
      <c r="G7" s="1"/>
      <c r="H7" s="1"/>
      <c r="I7" s="2" t="s">
        <v>5</v>
      </c>
      <c r="J7" s="6" t="s">
        <v>48</v>
      </c>
    </row>
    <row r="8" spans="1:13" x14ac:dyDescent="0.25">
      <c r="A8" s="1"/>
      <c r="B8" s="1"/>
      <c r="C8" s="1"/>
      <c r="D8" s="1"/>
      <c r="E8" s="1"/>
      <c r="F8" s="1"/>
      <c r="G8" s="1"/>
      <c r="H8" s="1"/>
      <c r="I8" s="1"/>
      <c r="J8" s="1"/>
    </row>
    <row r="9" spans="1:13" ht="18" x14ac:dyDescent="0.25">
      <c r="A9" s="49" t="s">
        <v>6</v>
      </c>
      <c r="B9" s="50"/>
      <c r="C9" s="50"/>
      <c r="D9" s="50"/>
      <c r="E9" s="50"/>
      <c r="F9" s="50"/>
      <c r="G9" s="50"/>
      <c r="H9" s="50"/>
      <c r="I9" s="50"/>
      <c r="J9" s="50"/>
    </row>
    <row r="10" spans="1:13" ht="18" x14ac:dyDescent="0.25">
      <c r="A10" s="49" t="s">
        <v>7</v>
      </c>
      <c r="B10" s="51"/>
      <c r="C10" s="51"/>
      <c r="D10" s="51"/>
      <c r="E10" s="51"/>
      <c r="F10" s="51"/>
      <c r="G10" s="51"/>
      <c r="H10" s="51"/>
      <c r="I10" s="51"/>
      <c r="J10" s="51"/>
    </row>
    <row r="11" spans="1:13" ht="18" x14ac:dyDescent="0.25">
      <c r="A11" s="49" t="s">
        <v>8</v>
      </c>
      <c r="B11" s="51"/>
      <c r="C11" s="51"/>
      <c r="D11" s="51"/>
      <c r="E11" s="51"/>
      <c r="F11" s="51"/>
      <c r="G11" s="51"/>
      <c r="H11" s="51"/>
      <c r="I11" s="51"/>
      <c r="J11" s="51"/>
    </row>
    <row r="12" spans="1:13" x14ac:dyDescent="0.25">
      <c r="A12" s="1"/>
      <c r="B12" s="1"/>
      <c r="C12" s="1"/>
      <c r="D12" s="1"/>
      <c r="E12" s="1"/>
      <c r="F12" s="1"/>
      <c r="G12" s="1"/>
      <c r="H12" s="1"/>
      <c r="I12" s="1"/>
      <c r="J12" s="1"/>
    </row>
    <row r="13" spans="1:13" s="8" customFormat="1" x14ac:dyDescent="0.25">
      <c r="A13" s="52" t="s">
        <v>9</v>
      </c>
      <c r="B13" s="52"/>
      <c r="C13" s="52"/>
      <c r="D13" s="52"/>
      <c r="E13" s="52"/>
      <c r="F13" s="52"/>
      <c r="G13" s="52"/>
      <c r="H13" s="52"/>
      <c r="I13" s="52"/>
      <c r="J13" s="52"/>
      <c r="K13" s="7"/>
      <c r="L13" s="7"/>
      <c r="M13" s="7"/>
    </row>
    <row r="14" spans="1:13" x14ac:dyDescent="0.25">
      <c r="A14" s="9"/>
      <c r="B14" s="9"/>
      <c r="C14" s="9"/>
      <c r="D14" s="9"/>
      <c r="E14" s="9"/>
      <c r="F14" s="9"/>
      <c r="G14" s="9"/>
      <c r="H14" s="9"/>
      <c r="I14" s="9"/>
      <c r="J14" s="9"/>
      <c r="K14" s="10"/>
      <c r="L14" s="10"/>
    </row>
    <row r="15" spans="1:13" x14ac:dyDescent="0.25">
      <c r="A15" s="52"/>
      <c r="B15" s="52"/>
      <c r="C15" s="52"/>
      <c r="D15" s="52"/>
      <c r="E15" s="52"/>
      <c r="F15" s="52"/>
      <c r="G15" s="52"/>
      <c r="H15" s="52"/>
      <c r="I15" s="52"/>
      <c r="J15" s="52"/>
      <c r="K15" s="10"/>
      <c r="L15" s="10"/>
    </row>
    <row r="16" spans="1:13" x14ac:dyDescent="0.25">
      <c r="A16" s="9"/>
      <c r="B16" s="9"/>
      <c r="C16" s="9"/>
      <c r="D16" s="9"/>
      <c r="E16" s="9"/>
      <c r="F16" s="9"/>
      <c r="G16" s="9"/>
      <c r="H16" s="9"/>
      <c r="I16" s="9"/>
      <c r="J16" s="9"/>
      <c r="K16" s="10"/>
      <c r="L16" s="10"/>
    </row>
    <row r="17" spans="1:8" ht="39" x14ac:dyDescent="0.25">
      <c r="A17" s="9"/>
      <c r="B17" s="11" t="str">
        <f>RebaseYear &amp;" Rebasing Year"</f>
        <v>2011 Rebasing Year</v>
      </c>
      <c r="C17" s="11">
        <v>2012</v>
      </c>
      <c r="D17" s="11">
        <v>2013</v>
      </c>
      <c r="E17" s="11">
        <v>2014</v>
      </c>
      <c r="F17" s="11">
        <v>2015</v>
      </c>
      <c r="G17" s="11" t="s">
        <v>10</v>
      </c>
      <c r="H17" s="10"/>
    </row>
    <row r="18" spans="1:8" x14ac:dyDescent="0.25">
      <c r="A18" s="12" t="s">
        <v>11</v>
      </c>
      <c r="B18" s="13" t="s">
        <v>12</v>
      </c>
      <c r="C18" s="13" t="s">
        <v>12</v>
      </c>
      <c r="D18" s="13" t="s">
        <v>12</v>
      </c>
      <c r="E18" s="13" t="s">
        <v>12</v>
      </c>
      <c r="F18" s="14" t="s">
        <v>13</v>
      </c>
      <c r="G18" s="14" t="s">
        <v>13</v>
      </c>
      <c r="H18" s="10"/>
    </row>
    <row r="19" spans="1:8" x14ac:dyDescent="0.25">
      <c r="A19" s="12"/>
      <c r="B19" s="13" t="s">
        <v>14</v>
      </c>
      <c r="C19" s="13" t="s">
        <v>15</v>
      </c>
      <c r="D19" s="13" t="s">
        <v>15</v>
      </c>
      <c r="E19" s="13" t="s">
        <v>15</v>
      </c>
      <c r="F19" s="13" t="s">
        <v>14</v>
      </c>
      <c r="G19" s="13" t="s">
        <v>14</v>
      </c>
      <c r="H19" s="10"/>
    </row>
    <row r="20" spans="1:8" x14ac:dyDescent="0.25">
      <c r="A20" s="9"/>
      <c r="B20" s="15"/>
      <c r="C20" s="15"/>
      <c r="D20" s="16"/>
      <c r="E20" s="16" t="s">
        <v>16</v>
      </c>
      <c r="F20" s="16" t="s">
        <v>16</v>
      </c>
      <c r="G20" s="16"/>
      <c r="H20" s="10"/>
    </row>
    <row r="21" spans="1:8" x14ac:dyDescent="0.25">
      <c r="A21" s="12" t="s">
        <v>17</v>
      </c>
      <c r="B21" s="53"/>
      <c r="C21" s="54"/>
      <c r="D21" s="54"/>
      <c r="E21" s="54"/>
      <c r="F21" s="54"/>
      <c r="G21" s="55"/>
      <c r="H21" s="10"/>
    </row>
    <row r="22" spans="1:8" x14ac:dyDescent="0.25">
      <c r="A22" s="15" t="s">
        <v>18</v>
      </c>
      <c r="B22" s="17"/>
      <c r="C22" s="17"/>
      <c r="D22" s="18"/>
      <c r="E22" s="19">
        <v>37955047</v>
      </c>
      <c r="F22" s="20">
        <f>+E25</f>
        <v>39898945</v>
      </c>
      <c r="G22" s="17"/>
      <c r="H22" s="10"/>
    </row>
    <row r="23" spans="1:8" x14ac:dyDescent="0.25">
      <c r="A23" s="15" t="s">
        <v>19</v>
      </c>
      <c r="B23" s="17"/>
      <c r="C23" s="17"/>
      <c r="D23" s="18"/>
      <c r="E23" s="19">
        <v>3549151</v>
      </c>
      <c r="F23" s="19">
        <v>3399700</v>
      </c>
      <c r="G23" s="17"/>
      <c r="H23" s="10"/>
    </row>
    <row r="24" spans="1:8" x14ac:dyDescent="0.25">
      <c r="A24" s="15" t="s">
        <v>20</v>
      </c>
      <c r="B24" s="17"/>
      <c r="C24" s="17"/>
      <c r="D24" s="18"/>
      <c r="E24" s="19">
        <v>-1605253</v>
      </c>
      <c r="F24" s="19">
        <v>-1644568</v>
      </c>
      <c r="G24" s="17"/>
      <c r="H24" s="10"/>
    </row>
    <row r="25" spans="1:8" x14ac:dyDescent="0.25">
      <c r="A25" s="21" t="s">
        <v>21</v>
      </c>
      <c r="B25" s="17"/>
      <c r="C25" s="17"/>
      <c r="D25" s="18"/>
      <c r="E25" s="22">
        <f>E22+E23+E24</f>
        <v>39898945</v>
      </c>
      <c r="F25" s="22">
        <f>SUM(F22:F24)</f>
        <v>41654077</v>
      </c>
      <c r="G25" s="17"/>
      <c r="H25" s="10"/>
    </row>
    <row r="26" spans="1:8" x14ac:dyDescent="0.25">
      <c r="A26" s="9"/>
      <c r="B26" s="56"/>
      <c r="C26" s="57"/>
      <c r="D26" s="57"/>
      <c r="E26" s="57"/>
      <c r="F26" s="57"/>
      <c r="G26" s="58"/>
      <c r="H26" s="10"/>
    </row>
    <row r="27" spans="1:8" ht="26.25" x14ac:dyDescent="0.25">
      <c r="A27" s="23" t="s">
        <v>22</v>
      </c>
      <c r="B27" s="59"/>
      <c r="C27" s="60"/>
      <c r="D27" s="60"/>
      <c r="E27" s="60"/>
      <c r="F27" s="60"/>
      <c r="G27" s="61"/>
      <c r="H27" s="10"/>
    </row>
    <row r="28" spans="1:8" x14ac:dyDescent="0.25">
      <c r="A28" s="15" t="s">
        <v>23</v>
      </c>
      <c r="B28" s="17"/>
      <c r="C28" s="17"/>
      <c r="D28" s="18"/>
      <c r="E28" s="24">
        <f>E22</f>
        <v>37955047</v>
      </c>
      <c r="F28" s="20">
        <f>+E31</f>
        <v>39838633</v>
      </c>
      <c r="G28" s="17"/>
      <c r="H28" s="10"/>
    </row>
    <row r="29" spans="1:8" x14ac:dyDescent="0.25">
      <c r="A29" s="15" t="s">
        <v>19</v>
      </c>
      <c r="B29" s="17"/>
      <c r="C29" s="17"/>
      <c r="D29" s="18"/>
      <c r="E29" s="24">
        <v>3549151</v>
      </c>
      <c r="F29" s="19">
        <v>3399700</v>
      </c>
      <c r="G29" s="17"/>
      <c r="H29" s="10"/>
    </row>
    <row r="30" spans="1:8" x14ac:dyDescent="0.25">
      <c r="A30" s="15" t="s">
        <v>20</v>
      </c>
      <c r="B30" s="17"/>
      <c r="C30" s="17"/>
      <c r="D30" s="18"/>
      <c r="E30" s="24">
        <v>-1665565</v>
      </c>
      <c r="F30" s="19">
        <v>-1644568</v>
      </c>
      <c r="G30" s="17"/>
      <c r="H30" s="10"/>
    </row>
    <row r="31" spans="1:8" x14ac:dyDescent="0.25">
      <c r="A31" s="21" t="s">
        <v>24</v>
      </c>
      <c r="B31" s="17"/>
      <c r="C31" s="17"/>
      <c r="D31" s="18"/>
      <c r="E31" s="22">
        <f>SUM(E28:E30)</f>
        <v>39838633</v>
      </c>
      <c r="F31" s="22">
        <f>SUM(F28:F30)</f>
        <v>41593765</v>
      </c>
      <c r="G31" s="17"/>
      <c r="H31" s="10"/>
    </row>
    <row r="32" spans="1:8" x14ac:dyDescent="0.25">
      <c r="A32" s="9"/>
      <c r="B32" s="53"/>
      <c r="C32" s="54"/>
      <c r="D32" s="54"/>
      <c r="E32" s="54"/>
      <c r="F32" s="54"/>
      <c r="G32" s="55"/>
      <c r="H32" s="10"/>
    </row>
    <row r="33" spans="1:12" ht="26.25" x14ac:dyDescent="0.25">
      <c r="A33" s="25" t="s">
        <v>25</v>
      </c>
      <c r="B33" s="17"/>
      <c r="C33" s="17"/>
      <c r="D33" s="26"/>
      <c r="E33" s="27">
        <f>E25-E31</f>
        <v>60312</v>
      </c>
      <c r="F33" s="27">
        <f>F25-F31</f>
        <v>60312</v>
      </c>
      <c r="G33" s="17"/>
      <c r="H33" s="10"/>
    </row>
    <row r="34" spans="1:12" x14ac:dyDescent="0.25">
      <c r="A34" s="12"/>
      <c r="B34" s="9"/>
      <c r="C34" s="9"/>
      <c r="D34" s="28"/>
      <c r="E34" s="28"/>
      <c r="F34" s="28"/>
      <c r="G34" s="28"/>
      <c r="H34" s="28"/>
      <c r="I34" s="28"/>
      <c r="J34" s="9"/>
      <c r="K34" s="10"/>
      <c r="L34" s="10"/>
    </row>
    <row r="35" spans="1:12" x14ac:dyDescent="0.25">
      <c r="A35" s="12"/>
      <c r="B35" s="9"/>
      <c r="C35" s="9"/>
      <c r="D35" s="28"/>
      <c r="E35" s="28"/>
      <c r="F35" s="28"/>
      <c r="G35" s="28"/>
      <c r="H35" s="28"/>
      <c r="I35" s="28"/>
      <c r="J35" s="9"/>
      <c r="K35" s="10"/>
      <c r="L35" s="10"/>
    </row>
    <row r="36" spans="1:12" x14ac:dyDescent="0.25">
      <c r="A36" s="12" t="s">
        <v>26</v>
      </c>
      <c r="B36" s="9"/>
      <c r="C36" s="9"/>
      <c r="D36" s="28"/>
      <c r="E36" s="28"/>
      <c r="F36" s="28"/>
      <c r="G36" s="28"/>
      <c r="H36" s="28"/>
      <c r="I36" s="28"/>
      <c r="J36" s="9"/>
      <c r="K36" s="10"/>
      <c r="L36" s="10"/>
    </row>
    <row r="37" spans="1:12" s="34" customFormat="1" x14ac:dyDescent="0.25">
      <c r="A37" s="29" t="s">
        <v>27</v>
      </c>
      <c r="B37" s="30"/>
      <c r="C37" s="30"/>
      <c r="D37" s="30"/>
      <c r="E37" s="30"/>
      <c r="F37" s="30"/>
      <c r="G37" s="31">
        <f>IF(ISERROR(F33), 0, F33)</f>
        <v>60312</v>
      </c>
      <c r="H37" s="9"/>
      <c r="I37" s="32" t="s">
        <v>28</v>
      </c>
      <c r="J37" s="33">
        <v>5.9299999999999999E-2</v>
      </c>
      <c r="K37" s="10"/>
      <c r="L37" s="10"/>
    </row>
    <row r="38" spans="1:12" s="34" customFormat="1" ht="26.25" x14ac:dyDescent="0.25">
      <c r="A38" s="29" t="s">
        <v>29</v>
      </c>
      <c r="B38" s="30"/>
      <c r="C38" s="30"/>
      <c r="D38" s="30"/>
      <c r="E38" s="30"/>
      <c r="F38" s="30"/>
      <c r="G38" s="31">
        <f>F33*J37*J38</f>
        <v>3576.5016000000001</v>
      </c>
      <c r="H38" s="62" t="s">
        <v>30</v>
      </c>
      <c r="I38" s="62"/>
      <c r="J38" s="63">
        <v>1</v>
      </c>
      <c r="K38" s="35"/>
      <c r="L38" s="10"/>
    </row>
    <row r="39" spans="1:12" x14ac:dyDescent="0.25">
      <c r="A39" s="36" t="s">
        <v>31</v>
      </c>
      <c r="B39" s="37"/>
      <c r="C39" s="37"/>
      <c r="D39" s="37"/>
      <c r="E39" s="37"/>
      <c r="F39" s="37"/>
      <c r="G39" s="38">
        <f>G37+G38</f>
        <v>63888.501600000003</v>
      </c>
      <c r="H39" s="62"/>
      <c r="I39" s="62"/>
      <c r="J39" s="64"/>
      <c r="K39" s="10"/>
      <c r="L39" s="10"/>
    </row>
    <row r="40" spans="1:12" x14ac:dyDescent="0.25">
      <c r="A40" s="12"/>
      <c r="B40" s="9"/>
      <c r="C40" s="9"/>
      <c r="D40" s="9"/>
      <c r="E40" s="9"/>
      <c r="F40" s="9"/>
      <c r="G40" s="9"/>
      <c r="H40" s="9"/>
      <c r="I40" s="9"/>
      <c r="J40" s="9"/>
      <c r="K40" s="10"/>
      <c r="L40" s="10"/>
    </row>
    <row r="41" spans="1:12" x14ac:dyDescent="0.25">
      <c r="A41" s="12" t="s">
        <v>32</v>
      </c>
      <c r="B41" s="9"/>
      <c r="C41" s="9"/>
      <c r="D41" s="9"/>
      <c r="E41" s="9"/>
      <c r="F41" s="9"/>
      <c r="G41" s="9"/>
      <c r="H41" s="9"/>
      <c r="I41" s="9"/>
      <c r="J41" s="9"/>
      <c r="K41" s="10"/>
      <c r="L41" s="10"/>
    </row>
    <row r="42" spans="1:12" x14ac:dyDescent="0.25">
      <c r="A42" s="9" t="s">
        <v>33</v>
      </c>
      <c r="B42" s="39"/>
      <c r="C42" s="39"/>
      <c r="D42" s="39"/>
      <c r="E42" s="39"/>
      <c r="F42" s="39"/>
      <c r="G42" s="39"/>
      <c r="H42" s="39"/>
      <c r="I42" s="39"/>
      <c r="J42" s="39"/>
      <c r="K42" s="39"/>
      <c r="L42" s="10"/>
    </row>
    <row r="43" spans="1:12" x14ac:dyDescent="0.25">
      <c r="A43" s="9" t="s">
        <v>34</v>
      </c>
      <c r="B43" s="9"/>
      <c r="C43" s="9"/>
      <c r="D43" s="9"/>
      <c r="E43" s="9"/>
      <c r="F43" s="9"/>
      <c r="G43" s="9"/>
      <c r="H43" s="9"/>
      <c r="I43" s="9"/>
      <c r="J43" s="9"/>
      <c r="K43" s="10"/>
      <c r="L43" s="10"/>
    </row>
    <row r="44" spans="1:12" x14ac:dyDescent="0.25">
      <c r="A44" s="9" t="s">
        <v>35</v>
      </c>
      <c r="B44" s="9"/>
      <c r="C44" s="9"/>
      <c r="D44" s="9"/>
      <c r="E44" s="9"/>
      <c r="F44" s="9"/>
      <c r="G44" s="9"/>
      <c r="H44" s="9"/>
      <c r="I44" s="9"/>
      <c r="J44" s="9"/>
      <c r="K44" s="10"/>
      <c r="L44" s="10"/>
    </row>
    <row r="45" spans="1:12" x14ac:dyDescent="0.25">
      <c r="A45" s="9" t="s">
        <v>36</v>
      </c>
      <c r="B45" s="9"/>
      <c r="C45" s="9"/>
      <c r="D45" s="9"/>
      <c r="E45" s="9"/>
      <c r="F45" s="9"/>
      <c r="G45" s="9"/>
      <c r="H45" s="9"/>
      <c r="I45" s="9"/>
      <c r="J45" s="9"/>
      <c r="K45" s="10"/>
      <c r="L45" s="10"/>
    </row>
    <row r="46" spans="1:12" x14ac:dyDescent="0.25">
      <c r="A46" s="40" t="s">
        <v>37</v>
      </c>
      <c r="B46" s="41"/>
      <c r="C46" s="41"/>
      <c r="D46" s="41"/>
      <c r="E46" s="41"/>
      <c r="F46" s="41"/>
      <c r="G46" s="41"/>
      <c r="H46" s="41"/>
      <c r="I46" s="41"/>
      <c r="J46" s="9"/>
      <c r="K46" s="10"/>
      <c r="L46" s="10"/>
    </row>
    <row r="47" spans="1:12" x14ac:dyDescent="0.25">
      <c r="A47" s="9" t="s">
        <v>38</v>
      </c>
      <c r="B47" s="10"/>
      <c r="C47" s="10"/>
      <c r="D47" s="10"/>
      <c r="E47" s="10"/>
      <c r="F47" s="10"/>
      <c r="G47" s="10"/>
      <c r="H47" s="10"/>
      <c r="I47" s="10"/>
      <c r="J47" s="42"/>
      <c r="K47" s="10"/>
      <c r="L47" s="10"/>
    </row>
    <row r="48" spans="1:12" x14ac:dyDescent="0.25">
      <c r="A48" s="65"/>
      <c r="B48" s="65"/>
      <c r="C48" s="65"/>
      <c r="D48" s="65"/>
      <c r="E48" s="65"/>
      <c r="F48" s="65"/>
      <c r="G48" s="65"/>
      <c r="H48" s="65"/>
      <c r="I48" s="65"/>
      <c r="J48" s="65"/>
      <c r="K48" s="65"/>
      <c r="L48" s="10"/>
    </row>
    <row r="49" spans="1:12" x14ac:dyDescent="0.25">
      <c r="A49" s="9"/>
      <c r="B49" s="9"/>
      <c r="C49" s="9"/>
      <c r="D49" s="9"/>
      <c r="E49" s="9"/>
      <c r="F49" s="9"/>
      <c r="G49" s="9"/>
      <c r="H49" s="9"/>
      <c r="I49" s="9"/>
      <c r="J49" s="9"/>
      <c r="K49" s="10"/>
      <c r="L49" s="10"/>
    </row>
    <row r="50" spans="1:12" x14ac:dyDescent="0.25">
      <c r="A50" s="9"/>
      <c r="B50" s="9"/>
      <c r="C50" s="9"/>
      <c r="D50" s="9"/>
      <c r="E50" s="9"/>
      <c r="F50" s="9"/>
      <c r="G50" s="9"/>
      <c r="H50" s="9"/>
      <c r="I50" s="9"/>
      <c r="J50" s="9"/>
      <c r="K50" s="10"/>
      <c r="L50" s="10"/>
    </row>
    <row r="51" spans="1:12" x14ac:dyDescent="0.25">
      <c r="A51" s="9"/>
      <c r="B51" s="9"/>
      <c r="C51" s="9"/>
      <c r="D51" s="9"/>
      <c r="E51" s="9"/>
      <c r="F51" s="9"/>
      <c r="G51" s="9"/>
      <c r="H51" s="9"/>
      <c r="I51" s="9"/>
      <c r="J51" s="9"/>
      <c r="K51" s="10"/>
      <c r="L51" s="10"/>
    </row>
    <row r="52" spans="1:12" x14ac:dyDescent="0.25">
      <c r="A52" s="9"/>
      <c r="B52" s="9"/>
      <c r="C52" s="9"/>
      <c r="D52" s="9"/>
      <c r="E52" s="9"/>
      <c r="F52" s="9"/>
      <c r="G52" s="9"/>
      <c r="H52" s="9"/>
      <c r="I52" s="9"/>
      <c r="J52" s="9"/>
      <c r="K52" s="10"/>
      <c r="L52" s="10"/>
    </row>
    <row r="53" spans="1:12" x14ac:dyDescent="0.25">
      <c r="A53" s="48"/>
      <c r="B53" s="48"/>
      <c r="C53" s="48"/>
      <c r="D53" s="48"/>
      <c r="E53" s="48"/>
      <c r="F53" s="48"/>
      <c r="G53" s="48"/>
      <c r="H53" s="48"/>
      <c r="I53" s="48"/>
      <c r="J53" s="48"/>
      <c r="K53" s="10"/>
      <c r="L53" s="10"/>
    </row>
    <row r="54" spans="1:12" x14ac:dyDescent="0.25">
      <c r="A54" s="48"/>
      <c r="B54" s="48"/>
      <c r="C54" s="48"/>
      <c r="D54" s="48"/>
      <c r="E54" s="48"/>
      <c r="F54" s="48"/>
      <c r="G54" s="48"/>
      <c r="H54" s="48"/>
      <c r="I54" s="48"/>
      <c r="J54" s="48"/>
    </row>
  </sheetData>
  <mergeCells count="12">
    <mergeCell ref="A53:J54"/>
    <mergeCell ref="A9:J9"/>
    <mergeCell ref="A10:J10"/>
    <mergeCell ref="A11:J11"/>
    <mergeCell ref="A13:J13"/>
    <mergeCell ref="A15:J15"/>
    <mergeCell ref="B21:G21"/>
    <mergeCell ref="B26:G27"/>
    <mergeCell ref="B32:G32"/>
    <mergeCell ref="H38:I39"/>
    <mergeCell ref="J38:J39"/>
    <mergeCell ref="A48:K48"/>
  </mergeCells>
  <dataValidations count="1">
    <dataValidation allowBlank="1" showInputMessage="1" showErrorMessage="1" promptTitle="Date Format" prompt="E.g:  &quot;August 1, 2011&quot;" sqref="WVN983042 JB7 SX7 ACT7 AMP7 AWL7 BGH7 BQD7 BZZ7 CJV7 CTR7 DDN7 DNJ7 DXF7 EHB7 EQX7 FAT7 FKP7 FUL7 GEH7 GOD7 GXZ7 HHV7 HRR7 IBN7 ILJ7 IVF7 JFB7 JOX7 JYT7 KIP7 KSL7 LCH7 LMD7 LVZ7 MFV7 MPR7 MZN7 NJJ7 NTF7 ODB7 OMX7 OWT7 PGP7 PQL7 QAH7 QKD7 QTZ7 RDV7 RNR7 RXN7 SHJ7 SRF7 TBB7 TKX7 TUT7 UEP7 UOL7 UYH7 VID7 VRZ7 WBV7 WLR7 WVN7 F65538 JB65538 SX65538 ACT65538 AMP65538 AWL65538 BGH65538 BQD65538 BZZ65538 CJV65538 CTR65538 DDN65538 DNJ65538 DXF65538 EHB65538 EQX65538 FAT65538 FKP65538 FUL65538 GEH65538 GOD65538 GXZ65538 HHV65538 HRR65538 IBN65538 ILJ65538 IVF65538 JFB65538 JOX65538 JYT65538 KIP65538 KSL65538 LCH65538 LMD65538 LVZ65538 MFV65538 MPR65538 MZN65538 NJJ65538 NTF65538 ODB65538 OMX65538 OWT65538 PGP65538 PQL65538 QAH65538 QKD65538 QTZ65538 RDV65538 RNR65538 RXN65538 SHJ65538 SRF65538 TBB65538 TKX65538 TUT65538 UEP65538 UOL65538 UYH65538 VID65538 VRZ65538 WBV65538 WLR65538 WVN65538 F131074 JB131074 SX131074 ACT131074 AMP131074 AWL131074 BGH131074 BQD131074 BZZ131074 CJV131074 CTR131074 DDN131074 DNJ131074 DXF131074 EHB131074 EQX131074 FAT131074 FKP131074 FUL131074 GEH131074 GOD131074 GXZ131074 HHV131074 HRR131074 IBN131074 ILJ131074 IVF131074 JFB131074 JOX131074 JYT131074 KIP131074 KSL131074 LCH131074 LMD131074 LVZ131074 MFV131074 MPR131074 MZN131074 NJJ131074 NTF131074 ODB131074 OMX131074 OWT131074 PGP131074 PQL131074 QAH131074 QKD131074 QTZ131074 RDV131074 RNR131074 RXN131074 SHJ131074 SRF131074 TBB131074 TKX131074 TUT131074 UEP131074 UOL131074 UYH131074 VID131074 VRZ131074 WBV131074 WLR131074 WVN131074 F196610 JB196610 SX196610 ACT196610 AMP196610 AWL196610 BGH196610 BQD196610 BZZ196610 CJV196610 CTR196610 DDN196610 DNJ196610 DXF196610 EHB196610 EQX196610 FAT196610 FKP196610 FUL196610 GEH196610 GOD196610 GXZ196610 HHV196610 HRR196610 IBN196610 ILJ196610 IVF196610 JFB196610 JOX196610 JYT196610 KIP196610 KSL196610 LCH196610 LMD196610 LVZ196610 MFV196610 MPR196610 MZN196610 NJJ196610 NTF196610 ODB196610 OMX196610 OWT196610 PGP196610 PQL196610 QAH196610 QKD196610 QTZ196610 RDV196610 RNR196610 RXN196610 SHJ196610 SRF196610 TBB196610 TKX196610 TUT196610 UEP196610 UOL196610 UYH196610 VID196610 VRZ196610 WBV196610 WLR196610 WVN196610 F262146 JB262146 SX262146 ACT262146 AMP262146 AWL262146 BGH262146 BQD262146 BZZ262146 CJV262146 CTR262146 DDN262146 DNJ262146 DXF262146 EHB262146 EQX262146 FAT262146 FKP262146 FUL262146 GEH262146 GOD262146 GXZ262146 HHV262146 HRR262146 IBN262146 ILJ262146 IVF262146 JFB262146 JOX262146 JYT262146 KIP262146 KSL262146 LCH262146 LMD262146 LVZ262146 MFV262146 MPR262146 MZN262146 NJJ262146 NTF262146 ODB262146 OMX262146 OWT262146 PGP262146 PQL262146 QAH262146 QKD262146 QTZ262146 RDV262146 RNR262146 RXN262146 SHJ262146 SRF262146 TBB262146 TKX262146 TUT262146 UEP262146 UOL262146 UYH262146 VID262146 VRZ262146 WBV262146 WLR262146 WVN262146 F327682 JB327682 SX327682 ACT327682 AMP327682 AWL327682 BGH327682 BQD327682 BZZ327682 CJV327682 CTR327682 DDN327682 DNJ327682 DXF327682 EHB327682 EQX327682 FAT327682 FKP327682 FUL327682 GEH327682 GOD327682 GXZ327682 HHV327682 HRR327682 IBN327682 ILJ327682 IVF327682 JFB327682 JOX327682 JYT327682 KIP327682 KSL327682 LCH327682 LMD327682 LVZ327682 MFV327682 MPR327682 MZN327682 NJJ327682 NTF327682 ODB327682 OMX327682 OWT327682 PGP327682 PQL327682 QAH327682 QKD327682 QTZ327682 RDV327682 RNR327682 RXN327682 SHJ327682 SRF327682 TBB327682 TKX327682 TUT327682 UEP327682 UOL327682 UYH327682 VID327682 VRZ327682 WBV327682 WLR327682 WVN327682 F393218 JB393218 SX393218 ACT393218 AMP393218 AWL393218 BGH393218 BQD393218 BZZ393218 CJV393218 CTR393218 DDN393218 DNJ393218 DXF393218 EHB393218 EQX393218 FAT393218 FKP393218 FUL393218 GEH393218 GOD393218 GXZ393218 HHV393218 HRR393218 IBN393218 ILJ393218 IVF393218 JFB393218 JOX393218 JYT393218 KIP393218 KSL393218 LCH393218 LMD393218 LVZ393218 MFV393218 MPR393218 MZN393218 NJJ393218 NTF393218 ODB393218 OMX393218 OWT393218 PGP393218 PQL393218 QAH393218 QKD393218 QTZ393218 RDV393218 RNR393218 RXN393218 SHJ393218 SRF393218 TBB393218 TKX393218 TUT393218 UEP393218 UOL393218 UYH393218 VID393218 VRZ393218 WBV393218 WLR393218 WVN393218 F458754 JB458754 SX458754 ACT458754 AMP458754 AWL458754 BGH458754 BQD458754 BZZ458754 CJV458754 CTR458754 DDN458754 DNJ458754 DXF458754 EHB458754 EQX458754 FAT458754 FKP458754 FUL458754 GEH458754 GOD458754 GXZ458754 HHV458754 HRR458754 IBN458754 ILJ458754 IVF458754 JFB458754 JOX458754 JYT458754 KIP458754 KSL458754 LCH458754 LMD458754 LVZ458754 MFV458754 MPR458754 MZN458754 NJJ458754 NTF458754 ODB458754 OMX458754 OWT458754 PGP458754 PQL458754 QAH458754 QKD458754 QTZ458754 RDV458754 RNR458754 RXN458754 SHJ458754 SRF458754 TBB458754 TKX458754 TUT458754 UEP458754 UOL458754 UYH458754 VID458754 VRZ458754 WBV458754 WLR458754 WVN458754 F524290 JB524290 SX524290 ACT524290 AMP524290 AWL524290 BGH524290 BQD524290 BZZ524290 CJV524290 CTR524290 DDN524290 DNJ524290 DXF524290 EHB524290 EQX524290 FAT524290 FKP524290 FUL524290 GEH524290 GOD524290 GXZ524290 HHV524290 HRR524290 IBN524290 ILJ524290 IVF524290 JFB524290 JOX524290 JYT524290 KIP524290 KSL524290 LCH524290 LMD524290 LVZ524290 MFV524290 MPR524290 MZN524290 NJJ524290 NTF524290 ODB524290 OMX524290 OWT524290 PGP524290 PQL524290 QAH524290 QKD524290 QTZ524290 RDV524290 RNR524290 RXN524290 SHJ524290 SRF524290 TBB524290 TKX524290 TUT524290 UEP524290 UOL524290 UYH524290 VID524290 VRZ524290 WBV524290 WLR524290 WVN524290 F589826 JB589826 SX589826 ACT589826 AMP589826 AWL589826 BGH589826 BQD589826 BZZ589826 CJV589826 CTR589826 DDN589826 DNJ589826 DXF589826 EHB589826 EQX589826 FAT589826 FKP589826 FUL589826 GEH589826 GOD589826 GXZ589826 HHV589826 HRR589826 IBN589826 ILJ589826 IVF589826 JFB589826 JOX589826 JYT589826 KIP589826 KSL589826 LCH589826 LMD589826 LVZ589826 MFV589826 MPR589826 MZN589826 NJJ589826 NTF589826 ODB589826 OMX589826 OWT589826 PGP589826 PQL589826 QAH589826 QKD589826 QTZ589826 RDV589826 RNR589826 RXN589826 SHJ589826 SRF589826 TBB589826 TKX589826 TUT589826 UEP589826 UOL589826 UYH589826 VID589826 VRZ589826 WBV589826 WLR589826 WVN589826 F655362 JB655362 SX655362 ACT655362 AMP655362 AWL655362 BGH655362 BQD655362 BZZ655362 CJV655362 CTR655362 DDN655362 DNJ655362 DXF655362 EHB655362 EQX655362 FAT655362 FKP655362 FUL655362 GEH655362 GOD655362 GXZ655362 HHV655362 HRR655362 IBN655362 ILJ655362 IVF655362 JFB655362 JOX655362 JYT655362 KIP655362 KSL655362 LCH655362 LMD655362 LVZ655362 MFV655362 MPR655362 MZN655362 NJJ655362 NTF655362 ODB655362 OMX655362 OWT655362 PGP655362 PQL655362 QAH655362 QKD655362 QTZ655362 RDV655362 RNR655362 RXN655362 SHJ655362 SRF655362 TBB655362 TKX655362 TUT655362 UEP655362 UOL655362 UYH655362 VID655362 VRZ655362 WBV655362 WLR655362 WVN655362 F720898 JB720898 SX720898 ACT720898 AMP720898 AWL720898 BGH720898 BQD720898 BZZ720898 CJV720898 CTR720898 DDN720898 DNJ720898 DXF720898 EHB720898 EQX720898 FAT720898 FKP720898 FUL720898 GEH720898 GOD720898 GXZ720898 HHV720898 HRR720898 IBN720898 ILJ720898 IVF720898 JFB720898 JOX720898 JYT720898 KIP720898 KSL720898 LCH720898 LMD720898 LVZ720898 MFV720898 MPR720898 MZN720898 NJJ720898 NTF720898 ODB720898 OMX720898 OWT720898 PGP720898 PQL720898 QAH720898 QKD720898 QTZ720898 RDV720898 RNR720898 RXN720898 SHJ720898 SRF720898 TBB720898 TKX720898 TUT720898 UEP720898 UOL720898 UYH720898 VID720898 VRZ720898 WBV720898 WLR720898 WVN720898 F786434 JB786434 SX786434 ACT786434 AMP786434 AWL786434 BGH786434 BQD786434 BZZ786434 CJV786434 CTR786434 DDN786434 DNJ786434 DXF786434 EHB786434 EQX786434 FAT786434 FKP786434 FUL786434 GEH786434 GOD786434 GXZ786434 HHV786434 HRR786434 IBN786434 ILJ786434 IVF786434 JFB786434 JOX786434 JYT786434 KIP786434 KSL786434 LCH786434 LMD786434 LVZ786434 MFV786434 MPR786434 MZN786434 NJJ786434 NTF786434 ODB786434 OMX786434 OWT786434 PGP786434 PQL786434 QAH786434 QKD786434 QTZ786434 RDV786434 RNR786434 RXN786434 SHJ786434 SRF786434 TBB786434 TKX786434 TUT786434 UEP786434 UOL786434 UYH786434 VID786434 VRZ786434 WBV786434 WLR786434 WVN786434 F851970 JB851970 SX851970 ACT851970 AMP851970 AWL851970 BGH851970 BQD851970 BZZ851970 CJV851970 CTR851970 DDN851970 DNJ851970 DXF851970 EHB851970 EQX851970 FAT851970 FKP851970 FUL851970 GEH851970 GOD851970 GXZ851970 HHV851970 HRR851970 IBN851970 ILJ851970 IVF851970 JFB851970 JOX851970 JYT851970 KIP851970 KSL851970 LCH851970 LMD851970 LVZ851970 MFV851970 MPR851970 MZN851970 NJJ851970 NTF851970 ODB851970 OMX851970 OWT851970 PGP851970 PQL851970 QAH851970 QKD851970 QTZ851970 RDV851970 RNR851970 RXN851970 SHJ851970 SRF851970 TBB851970 TKX851970 TUT851970 UEP851970 UOL851970 UYH851970 VID851970 VRZ851970 WBV851970 WLR851970 WVN851970 F917506 JB917506 SX917506 ACT917506 AMP917506 AWL917506 BGH917506 BQD917506 BZZ917506 CJV917506 CTR917506 DDN917506 DNJ917506 DXF917506 EHB917506 EQX917506 FAT917506 FKP917506 FUL917506 GEH917506 GOD917506 GXZ917506 HHV917506 HRR917506 IBN917506 ILJ917506 IVF917506 JFB917506 JOX917506 JYT917506 KIP917506 KSL917506 LCH917506 LMD917506 LVZ917506 MFV917506 MPR917506 MZN917506 NJJ917506 NTF917506 ODB917506 OMX917506 OWT917506 PGP917506 PQL917506 QAH917506 QKD917506 QTZ917506 RDV917506 RNR917506 RXN917506 SHJ917506 SRF917506 TBB917506 TKX917506 TUT917506 UEP917506 UOL917506 UYH917506 VID917506 VRZ917506 WBV917506 WLR917506 WVN917506 F983042 JB983042 SX983042 ACT983042 AMP983042 AWL983042 BGH983042 BQD983042 BZZ983042 CJV983042 CTR983042 DDN983042 DNJ983042 DXF983042 EHB983042 EQX983042 FAT983042 FKP983042 FUL983042 GEH983042 GOD983042 GXZ983042 HHV983042 HRR983042 IBN983042 ILJ983042 IVF983042 JFB983042 JOX983042 JYT983042 KIP983042 KSL983042 LCH983042 LMD983042 LVZ983042 MFV983042 MPR983042 MZN983042 NJJ983042 NTF983042 ODB983042 OMX983042 OWT983042 PGP983042 PQL983042 QAH983042 QKD983042 QTZ983042 RDV983042 RNR983042 RXN983042 SHJ983042 SRF983042 TBB983042 TKX983042 TUT983042 UEP983042 UOL983042 UYH983042 VID983042 VRZ983042 WBV983042 WLR983042"/>
  </dataValidations>
  <pageMargins left="0.7" right="0.7" top="0.75" bottom="0.75" header="0.3" footer="0.3"/>
  <pageSetup scale="6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5"/>
  <sheetViews>
    <sheetView tabSelected="1" workbookViewId="0">
      <selection activeCell="F54" sqref="F54"/>
    </sheetView>
  </sheetViews>
  <sheetFormatPr defaultRowHeight="15" x14ac:dyDescent="0.25"/>
  <cols>
    <col min="1" max="1" width="51.7109375" style="4" customWidth="1"/>
    <col min="2" max="3" width="9.140625" style="4"/>
    <col min="4" max="4" width="10.28515625" style="4" bestFit="1" customWidth="1"/>
    <col min="5" max="5" width="10.28515625" style="4" customWidth="1"/>
    <col min="6" max="6" width="10.28515625" style="4" bestFit="1" customWidth="1"/>
    <col min="7" max="7" width="12.7109375" style="4" customWidth="1"/>
    <col min="8" max="8" width="10.28515625" style="4" bestFit="1" customWidth="1"/>
    <col min="9" max="9" width="13.7109375" style="4" customWidth="1"/>
    <col min="10" max="10" width="11" style="4" bestFit="1" customWidth="1"/>
    <col min="11" max="11" width="9.28515625" style="4" bestFit="1" customWidth="1"/>
    <col min="12" max="257" width="9.140625" style="4"/>
    <col min="258" max="258" width="51.7109375" style="4" customWidth="1"/>
    <col min="259" max="264" width="9.140625" style="4"/>
    <col min="265" max="265" width="11.28515625" style="4" customWidth="1"/>
    <col min="266" max="513" width="9.140625" style="4"/>
    <col min="514" max="514" width="51.7109375" style="4" customWidth="1"/>
    <col min="515" max="520" width="9.140625" style="4"/>
    <col min="521" max="521" width="11.28515625" style="4" customWidth="1"/>
    <col min="522" max="769" width="9.140625" style="4"/>
    <col min="770" max="770" width="51.7109375" style="4" customWidth="1"/>
    <col min="771" max="776" width="9.140625" style="4"/>
    <col min="777" max="777" width="11.28515625" style="4" customWidth="1"/>
    <col min="778" max="1025" width="9.140625" style="4"/>
    <col min="1026" max="1026" width="51.7109375" style="4" customWidth="1"/>
    <col min="1027" max="1032" width="9.140625" style="4"/>
    <col min="1033" max="1033" width="11.28515625" style="4" customWidth="1"/>
    <col min="1034" max="1281" width="9.140625" style="4"/>
    <col min="1282" max="1282" width="51.7109375" style="4" customWidth="1"/>
    <col min="1283" max="1288" width="9.140625" style="4"/>
    <col min="1289" max="1289" width="11.28515625" style="4" customWidth="1"/>
    <col min="1290" max="1537" width="9.140625" style="4"/>
    <col min="1538" max="1538" width="51.7109375" style="4" customWidth="1"/>
    <col min="1539" max="1544" width="9.140625" style="4"/>
    <col min="1545" max="1545" width="11.28515625" style="4" customWidth="1"/>
    <col min="1546" max="1793" width="9.140625" style="4"/>
    <col min="1794" max="1794" width="51.7109375" style="4" customWidth="1"/>
    <col min="1795" max="1800" width="9.140625" style="4"/>
    <col min="1801" max="1801" width="11.28515625" style="4" customWidth="1"/>
    <col min="1802" max="2049" width="9.140625" style="4"/>
    <col min="2050" max="2050" width="51.7109375" style="4" customWidth="1"/>
    <col min="2051" max="2056" width="9.140625" style="4"/>
    <col min="2057" max="2057" width="11.28515625" style="4" customWidth="1"/>
    <col min="2058" max="2305" width="9.140625" style="4"/>
    <col min="2306" max="2306" width="51.7109375" style="4" customWidth="1"/>
    <col min="2307" max="2312" width="9.140625" style="4"/>
    <col min="2313" max="2313" width="11.28515625" style="4" customWidth="1"/>
    <col min="2314" max="2561" width="9.140625" style="4"/>
    <col min="2562" max="2562" width="51.7109375" style="4" customWidth="1"/>
    <col min="2563" max="2568" width="9.140625" style="4"/>
    <col min="2569" max="2569" width="11.28515625" style="4" customWidth="1"/>
    <col min="2570" max="2817" width="9.140625" style="4"/>
    <col min="2818" max="2818" width="51.7109375" style="4" customWidth="1"/>
    <col min="2819" max="2824" width="9.140625" style="4"/>
    <col min="2825" max="2825" width="11.28515625" style="4" customWidth="1"/>
    <col min="2826" max="3073" width="9.140625" style="4"/>
    <col min="3074" max="3074" width="51.7109375" style="4" customWidth="1"/>
    <col min="3075" max="3080" width="9.140625" style="4"/>
    <col min="3081" max="3081" width="11.28515625" style="4" customWidth="1"/>
    <col min="3082" max="3329" width="9.140625" style="4"/>
    <col min="3330" max="3330" width="51.7109375" style="4" customWidth="1"/>
    <col min="3331" max="3336" width="9.140625" style="4"/>
    <col min="3337" max="3337" width="11.28515625" style="4" customWidth="1"/>
    <col min="3338" max="3585" width="9.140625" style="4"/>
    <col min="3586" max="3586" width="51.7109375" style="4" customWidth="1"/>
    <col min="3587" max="3592" width="9.140625" style="4"/>
    <col min="3593" max="3593" width="11.28515625" style="4" customWidth="1"/>
    <col min="3594" max="3841" width="9.140625" style="4"/>
    <col min="3842" max="3842" width="51.7109375" style="4" customWidth="1"/>
    <col min="3843" max="3848" width="9.140625" style="4"/>
    <col min="3849" max="3849" width="11.28515625" style="4" customWidth="1"/>
    <col min="3850" max="4097" width="9.140625" style="4"/>
    <col min="4098" max="4098" width="51.7109375" style="4" customWidth="1"/>
    <col min="4099" max="4104" width="9.140625" style="4"/>
    <col min="4105" max="4105" width="11.28515625" style="4" customWidth="1"/>
    <col min="4106" max="4353" width="9.140625" style="4"/>
    <col min="4354" max="4354" width="51.7109375" style="4" customWidth="1"/>
    <col min="4355" max="4360" width="9.140625" style="4"/>
    <col min="4361" max="4361" width="11.28515625" style="4" customWidth="1"/>
    <col min="4362" max="4609" width="9.140625" style="4"/>
    <col min="4610" max="4610" width="51.7109375" style="4" customWidth="1"/>
    <col min="4611" max="4616" width="9.140625" style="4"/>
    <col min="4617" max="4617" width="11.28515625" style="4" customWidth="1"/>
    <col min="4618" max="4865" width="9.140625" style="4"/>
    <col min="4866" max="4866" width="51.7109375" style="4" customWidth="1"/>
    <col min="4867" max="4872" width="9.140625" style="4"/>
    <col min="4873" max="4873" width="11.28515625" style="4" customWidth="1"/>
    <col min="4874" max="5121" width="9.140625" style="4"/>
    <col min="5122" max="5122" width="51.7109375" style="4" customWidth="1"/>
    <col min="5123" max="5128" width="9.140625" style="4"/>
    <col min="5129" max="5129" width="11.28515625" style="4" customWidth="1"/>
    <col min="5130" max="5377" width="9.140625" style="4"/>
    <col min="5378" max="5378" width="51.7109375" style="4" customWidth="1"/>
    <col min="5379" max="5384" width="9.140625" style="4"/>
    <col min="5385" max="5385" width="11.28515625" style="4" customWidth="1"/>
    <col min="5386" max="5633" width="9.140625" style="4"/>
    <col min="5634" max="5634" width="51.7109375" style="4" customWidth="1"/>
    <col min="5635" max="5640" width="9.140625" style="4"/>
    <col min="5641" max="5641" width="11.28515625" style="4" customWidth="1"/>
    <col min="5642" max="5889" width="9.140625" style="4"/>
    <col min="5890" max="5890" width="51.7109375" style="4" customWidth="1"/>
    <col min="5891" max="5896" width="9.140625" style="4"/>
    <col min="5897" max="5897" width="11.28515625" style="4" customWidth="1"/>
    <col min="5898" max="6145" width="9.140625" style="4"/>
    <col min="6146" max="6146" width="51.7109375" style="4" customWidth="1"/>
    <col min="6147" max="6152" width="9.140625" style="4"/>
    <col min="6153" max="6153" width="11.28515625" style="4" customWidth="1"/>
    <col min="6154" max="6401" width="9.140625" style="4"/>
    <col min="6402" max="6402" width="51.7109375" style="4" customWidth="1"/>
    <col min="6403" max="6408" width="9.140625" style="4"/>
    <col min="6409" max="6409" width="11.28515625" style="4" customWidth="1"/>
    <col min="6410" max="6657" width="9.140625" style="4"/>
    <col min="6658" max="6658" width="51.7109375" style="4" customWidth="1"/>
    <col min="6659" max="6664" width="9.140625" style="4"/>
    <col min="6665" max="6665" width="11.28515625" style="4" customWidth="1"/>
    <col min="6666" max="6913" width="9.140625" style="4"/>
    <col min="6914" max="6914" width="51.7109375" style="4" customWidth="1"/>
    <col min="6915" max="6920" width="9.140625" style="4"/>
    <col min="6921" max="6921" width="11.28515625" style="4" customWidth="1"/>
    <col min="6922" max="7169" width="9.140625" style="4"/>
    <col min="7170" max="7170" width="51.7109375" style="4" customWidth="1"/>
    <col min="7171" max="7176" width="9.140625" style="4"/>
    <col min="7177" max="7177" width="11.28515625" style="4" customWidth="1"/>
    <col min="7178" max="7425" width="9.140625" style="4"/>
    <col min="7426" max="7426" width="51.7109375" style="4" customWidth="1"/>
    <col min="7427" max="7432" width="9.140625" style="4"/>
    <col min="7433" max="7433" width="11.28515625" style="4" customWidth="1"/>
    <col min="7434" max="7681" width="9.140625" style="4"/>
    <col min="7682" max="7682" width="51.7109375" style="4" customWidth="1"/>
    <col min="7683" max="7688" width="9.140625" style="4"/>
    <col min="7689" max="7689" width="11.28515625" style="4" customWidth="1"/>
    <col min="7690" max="7937" width="9.140625" style="4"/>
    <col min="7938" max="7938" width="51.7109375" style="4" customWidth="1"/>
    <col min="7939" max="7944" width="9.140625" style="4"/>
    <col min="7945" max="7945" width="11.28515625" style="4" customWidth="1"/>
    <col min="7946" max="8193" width="9.140625" style="4"/>
    <col min="8194" max="8194" width="51.7109375" style="4" customWidth="1"/>
    <col min="8195" max="8200" width="9.140625" style="4"/>
    <col min="8201" max="8201" width="11.28515625" style="4" customWidth="1"/>
    <col min="8202" max="8449" width="9.140625" style="4"/>
    <col min="8450" max="8450" width="51.7109375" style="4" customWidth="1"/>
    <col min="8451" max="8456" width="9.140625" style="4"/>
    <col min="8457" max="8457" width="11.28515625" style="4" customWidth="1"/>
    <col min="8458" max="8705" width="9.140625" style="4"/>
    <col min="8706" max="8706" width="51.7109375" style="4" customWidth="1"/>
    <col min="8707" max="8712" width="9.140625" style="4"/>
    <col min="8713" max="8713" width="11.28515625" style="4" customWidth="1"/>
    <col min="8714" max="8961" width="9.140625" style="4"/>
    <col min="8962" max="8962" width="51.7109375" style="4" customWidth="1"/>
    <col min="8963" max="8968" width="9.140625" style="4"/>
    <col min="8969" max="8969" width="11.28515625" style="4" customWidth="1"/>
    <col min="8970" max="9217" width="9.140625" style="4"/>
    <col min="9218" max="9218" width="51.7109375" style="4" customWidth="1"/>
    <col min="9219" max="9224" width="9.140625" style="4"/>
    <col min="9225" max="9225" width="11.28515625" style="4" customWidth="1"/>
    <col min="9226" max="9473" width="9.140625" style="4"/>
    <col min="9474" max="9474" width="51.7109375" style="4" customWidth="1"/>
    <col min="9475" max="9480" width="9.140625" style="4"/>
    <col min="9481" max="9481" width="11.28515625" style="4" customWidth="1"/>
    <col min="9482" max="9729" width="9.140625" style="4"/>
    <col min="9730" max="9730" width="51.7109375" style="4" customWidth="1"/>
    <col min="9731" max="9736" width="9.140625" style="4"/>
    <col min="9737" max="9737" width="11.28515625" style="4" customWidth="1"/>
    <col min="9738" max="9985" width="9.140625" style="4"/>
    <col min="9986" max="9986" width="51.7109375" style="4" customWidth="1"/>
    <col min="9987" max="9992" width="9.140625" style="4"/>
    <col min="9993" max="9993" width="11.28515625" style="4" customWidth="1"/>
    <col min="9994" max="10241" width="9.140625" style="4"/>
    <col min="10242" max="10242" width="51.7109375" style="4" customWidth="1"/>
    <col min="10243" max="10248" width="9.140625" style="4"/>
    <col min="10249" max="10249" width="11.28515625" style="4" customWidth="1"/>
    <col min="10250" max="10497" width="9.140625" style="4"/>
    <col min="10498" max="10498" width="51.7109375" style="4" customWidth="1"/>
    <col min="10499" max="10504" width="9.140625" style="4"/>
    <col min="10505" max="10505" width="11.28515625" style="4" customWidth="1"/>
    <col min="10506" max="10753" width="9.140625" style="4"/>
    <col min="10754" max="10754" width="51.7109375" style="4" customWidth="1"/>
    <col min="10755" max="10760" width="9.140625" style="4"/>
    <col min="10761" max="10761" width="11.28515625" style="4" customWidth="1"/>
    <col min="10762" max="11009" width="9.140625" style="4"/>
    <col min="11010" max="11010" width="51.7109375" style="4" customWidth="1"/>
    <col min="11011" max="11016" width="9.140625" style="4"/>
    <col min="11017" max="11017" width="11.28515625" style="4" customWidth="1"/>
    <col min="11018" max="11265" width="9.140625" style="4"/>
    <col min="11266" max="11266" width="51.7109375" style="4" customWidth="1"/>
    <col min="11267" max="11272" width="9.140625" style="4"/>
    <col min="11273" max="11273" width="11.28515625" style="4" customWidth="1"/>
    <col min="11274" max="11521" width="9.140625" style="4"/>
    <col min="11522" max="11522" width="51.7109375" style="4" customWidth="1"/>
    <col min="11523" max="11528" width="9.140625" style="4"/>
    <col min="11529" max="11529" width="11.28515625" style="4" customWidth="1"/>
    <col min="11530" max="11777" width="9.140625" style="4"/>
    <col min="11778" max="11778" width="51.7109375" style="4" customWidth="1"/>
    <col min="11779" max="11784" width="9.140625" style="4"/>
    <col min="11785" max="11785" width="11.28515625" style="4" customWidth="1"/>
    <col min="11786" max="12033" width="9.140625" style="4"/>
    <col min="12034" max="12034" width="51.7109375" style="4" customWidth="1"/>
    <col min="12035" max="12040" width="9.140625" style="4"/>
    <col min="12041" max="12041" width="11.28515625" style="4" customWidth="1"/>
    <col min="12042" max="12289" width="9.140625" style="4"/>
    <col min="12290" max="12290" width="51.7109375" style="4" customWidth="1"/>
    <col min="12291" max="12296" width="9.140625" style="4"/>
    <col min="12297" max="12297" width="11.28515625" style="4" customWidth="1"/>
    <col min="12298" max="12545" width="9.140625" style="4"/>
    <col min="12546" max="12546" width="51.7109375" style="4" customWidth="1"/>
    <col min="12547" max="12552" width="9.140625" style="4"/>
    <col min="12553" max="12553" width="11.28515625" style="4" customWidth="1"/>
    <col min="12554" max="12801" width="9.140625" style="4"/>
    <col min="12802" max="12802" width="51.7109375" style="4" customWidth="1"/>
    <col min="12803" max="12808" width="9.140625" style="4"/>
    <col min="12809" max="12809" width="11.28515625" style="4" customWidth="1"/>
    <col min="12810" max="13057" width="9.140625" style="4"/>
    <col min="13058" max="13058" width="51.7109375" style="4" customWidth="1"/>
    <col min="13059" max="13064" width="9.140625" style="4"/>
    <col min="13065" max="13065" width="11.28515625" style="4" customWidth="1"/>
    <col min="13066" max="13313" width="9.140625" style="4"/>
    <col min="13314" max="13314" width="51.7109375" style="4" customWidth="1"/>
    <col min="13315" max="13320" width="9.140625" style="4"/>
    <col min="13321" max="13321" width="11.28515625" style="4" customWidth="1"/>
    <col min="13322" max="13569" width="9.140625" style="4"/>
    <col min="13570" max="13570" width="51.7109375" style="4" customWidth="1"/>
    <col min="13571" max="13576" width="9.140625" style="4"/>
    <col min="13577" max="13577" width="11.28515625" style="4" customWidth="1"/>
    <col min="13578" max="13825" width="9.140625" style="4"/>
    <col min="13826" max="13826" width="51.7109375" style="4" customWidth="1"/>
    <col min="13827" max="13832" width="9.140625" style="4"/>
    <col min="13833" max="13833" width="11.28515625" style="4" customWidth="1"/>
    <col min="13834" max="14081" width="9.140625" style="4"/>
    <col min="14082" max="14082" width="51.7109375" style="4" customWidth="1"/>
    <col min="14083" max="14088" width="9.140625" style="4"/>
    <col min="14089" max="14089" width="11.28515625" style="4" customWidth="1"/>
    <col min="14090" max="14337" width="9.140625" style="4"/>
    <col min="14338" max="14338" width="51.7109375" style="4" customWidth="1"/>
    <col min="14339" max="14344" width="9.140625" style="4"/>
    <col min="14345" max="14345" width="11.28515625" style="4" customWidth="1"/>
    <col min="14346" max="14593" width="9.140625" style="4"/>
    <col min="14594" max="14594" width="51.7109375" style="4" customWidth="1"/>
    <col min="14595" max="14600" width="9.140625" style="4"/>
    <col min="14601" max="14601" width="11.28515625" style="4" customWidth="1"/>
    <col min="14602" max="14849" width="9.140625" style="4"/>
    <col min="14850" max="14850" width="51.7109375" style="4" customWidth="1"/>
    <col min="14851" max="14856" width="9.140625" style="4"/>
    <col min="14857" max="14857" width="11.28515625" style="4" customWidth="1"/>
    <col min="14858" max="15105" width="9.140625" style="4"/>
    <col min="15106" max="15106" width="51.7109375" style="4" customWidth="1"/>
    <col min="15107" max="15112" width="9.140625" style="4"/>
    <col min="15113" max="15113" width="11.28515625" style="4" customWidth="1"/>
    <col min="15114" max="15361" width="9.140625" style="4"/>
    <col min="15362" max="15362" width="51.7109375" style="4" customWidth="1"/>
    <col min="15363" max="15368" width="9.140625" style="4"/>
    <col min="15369" max="15369" width="11.28515625" style="4" customWidth="1"/>
    <col min="15370" max="15617" width="9.140625" style="4"/>
    <col min="15618" max="15618" width="51.7109375" style="4" customWidth="1"/>
    <col min="15619" max="15624" width="9.140625" style="4"/>
    <col min="15625" max="15625" width="11.28515625" style="4" customWidth="1"/>
    <col min="15626" max="15873" width="9.140625" style="4"/>
    <col min="15874" max="15874" width="51.7109375" style="4" customWidth="1"/>
    <col min="15875" max="15880" width="9.140625" style="4"/>
    <col min="15881" max="15881" width="11.28515625" style="4" customWidth="1"/>
    <col min="15882" max="16129" width="9.140625" style="4"/>
    <col min="16130" max="16130" width="51.7109375" style="4" customWidth="1"/>
    <col min="16131" max="16136" width="9.140625" style="4"/>
    <col min="16137" max="16137" width="11.28515625" style="4" customWidth="1"/>
    <col min="16138" max="16384" width="9.140625" style="4"/>
  </cols>
  <sheetData>
    <row r="1" spans="1:13" x14ac:dyDescent="0.25">
      <c r="A1" s="1"/>
      <c r="B1" s="43"/>
      <c r="C1" s="43"/>
      <c r="D1" s="43"/>
      <c r="E1" s="43"/>
      <c r="F1" s="43"/>
      <c r="G1" s="43"/>
      <c r="H1" s="1"/>
      <c r="I1" s="2" t="s">
        <v>0</v>
      </c>
      <c r="J1" s="3" t="s">
        <v>49</v>
      </c>
    </row>
    <row r="2" spans="1:13" x14ac:dyDescent="0.25">
      <c r="A2" s="1"/>
      <c r="B2" s="43"/>
      <c r="C2" s="43"/>
      <c r="D2" s="43"/>
      <c r="E2" s="43"/>
      <c r="F2" s="43"/>
      <c r="G2" s="43"/>
      <c r="H2" s="1"/>
      <c r="I2" s="2" t="s">
        <v>1</v>
      </c>
      <c r="J2" s="5"/>
    </row>
    <row r="3" spans="1:13" x14ac:dyDescent="0.25">
      <c r="A3" s="1"/>
      <c r="B3" s="43"/>
      <c r="C3" s="43"/>
      <c r="D3" s="43"/>
      <c r="E3" s="43"/>
      <c r="F3" s="43"/>
      <c r="G3" s="43"/>
      <c r="H3" s="1"/>
      <c r="I3" s="2" t="s">
        <v>2</v>
      </c>
      <c r="J3" s="5"/>
    </row>
    <row r="4" spans="1:13" x14ac:dyDescent="0.25">
      <c r="A4" s="1"/>
      <c r="B4" s="43"/>
      <c r="C4" s="43"/>
      <c r="D4" s="43"/>
      <c r="E4" s="43"/>
      <c r="F4" s="43"/>
      <c r="G4" s="43"/>
      <c r="H4" s="1"/>
      <c r="I4" s="2" t="s">
        <v>3</v>
      </c>
      <c r="J4" s="5"/>
    </row>
    <row r="5" spans="1:13" x14ac:dyDescent="0.25">
      <c r="A5" s="1"/>
      <c r="B5" s="43"/>
      <c r="C5" s="43"/>
      <c r="D5" s="43"/>
      <c r="E5" s="43"/>
      <c r="F5" s="43"/>
      <c r="G5" s="43"/>
      <c r="H5" s="1"/>
      <c r="I5" s="2" t="s">
        <v>4</v>
      </c>
      <c r="J5" s="6"/>
    </row>
    <row r="6" spans="1:13" x14ac:dyDescent="0.25">
      <c r="A6" s="1"/>
      <c r="B6" s="43"/>
      <c r="C6" s="43"/>
      <c r="D6" s="43"/>
      <c r="E6" s="43"/>
      <c r="F6" s="43"/>
      <c r="G6" s="43"/>
      <c r="H6" s="1"/>
      <c r="I6" s="2"/>
      <c r="J6" s="3" t="s">
        <v>50</v>
      </c>
    </row>
    <row r="7" spans="1:13" x14ac:dyDescent="0.25">
      <c r="A7" s="1"/>
      <c r="B7" s="43"/>
      <c r="C7" s="43"/>
      <c r="D7" s="43"/>
      <c r="E7" s="43"/>
      <c r="F7" s="43"/>
      <c r="G7" s="43"/>
      <c r="H7" s="1"/>
      <c r="I7" s="2" t="s">
        <v>5</v>
      </c>
      <c r="J7" s="6" t="s">
        <v>48</v>
      </c>
    </row>
    <row r="8" spans="1:13" x14ac:dyDescent="0.25">
      <c r="A8" s="1"/>
      <c r="B8" s="1"/>
      <c r="C8" s="1"/>
      <c r="D8" s="1"/>
      <c r="E8" s="1"/>
      <c r="F8" s="1"/>
      <c r="G8" s="1"/>
      <c r="H8" s="1"/>
      <c r="I8" s="1"/>
      <c r="J8" s="1"/>
    </row>
    <row r="9" spans="1:13" ht="18" x14ac:dyDescent="0.25">
      <c r="A9" s="49" t="s">
        <v>39</v>
      </c>
      <c r="B9" s="50"/>
      <c r="C9" s="50"/>
      <c r="D9" s="50"/>
      <c r="E9" s="50"/>
      <c r="F9" s="50"/>
      <c r="G9" s="50"/>
      <c r="H9" s="50"/>
      <c r="I9" s="50"/>
      <c r="J9" s="50"/>
    </row>
    <row r="10" spans="1:13" ht="18" x14ac:dyDescent="0.25">
      <c r="A10" s="49" t="s">
        <v>40</v>
      </c>
      <c r="B10" s="51"/>
      <c r="C10" s="51"/>
      <c r="D10" s="51"/>
      <c r="E10" s="51"/>
      <c r="F10" s="51"/>
      <c r="G10" s="51"/>
      <c r="H10" s="51"/>
      <c r="I10" s="51"/>
      <c r="J10" s="51"/>
    </row>
    <row r="11" spans="1:13" ht="18" x14ac:dyDescent="0.25">
      <c r="A11" s="49" t="s">
        <v>41</v>
      </c>
      <c r="B11" s="51"/>
      <c r="C11" s="51"/>
      <c r="D11" s="51"/>
      <c r="E11" s="51"/>
      <c r="F11" s="51"/>
      <c r="G11" s="51"/>
      <c r="H11" s="51"/>
      <c r="I11" s="51"/>
      <c r="J11" s="51"/>
    </row>
    <row r="12" spans="1:13" x14ac:dyDescent="0.25">
      <c r="A12" s="1"/>
      <c r="B12" s="1"/>
      <c r="C12" s="1"/>
      <c r="D12" s="1"/>
      <c r="E12" s="1"/>
      <c r="F12" s="1"/>
      <c r="G12" s="1"/>
      <c r="H12" s="1"/>
      <c r="I12" s="1"/>
      <c r="J12" s="1"/>
    </row>
    <row r="13" spans="1:13" s="8" customFormat="1" x14ac:dyDescent="0.25">
      <c r="A13" s="67" t="s">
        <v>42</v>
      </c>
      <c r="B13" s="67"/>
      <c r="C13" s="67"/>
      <c r="D13" s="67"/>
      <c r="E13" s="67"/>
      <c r="F13" s="67"/>
      <c r="G13" s="67"/>
      <c r="H13" s="67"/>
      <c r="I13" s="67"/>
      <c r="J13" s="67"/>
      <c r="K13" s="7"/>
      <c r="L13" s="7"/>
      <c r="M13" s="7"/>
    </row>
    <row r="14" spans="1:13" x14ac:dyDescent="0.25">
      <c r="A14" s="9"/>
      <c r="B14" s="9"/>
      <c r="C14" s="9"/>
      <c r="D14" s="9"/>
      <c r="E14" s="9"/>
      <c r="F14" s="9"/>
      <c r="G14" s="9"/>
      <c r="H14" s="9"/>
      <c r="I14" s="9"/>
      <c r="J14" s="9"/>
      <c r="K14" s="10"/>
      <c r="L14" s="10"/>
    </row>
    <row r="15" spans="1:13" x14ac:dyDescent="0.25">
      <c r="A15" s="52"/>
      <c r="B15" s="52"/>
      <c r="C15" s="52"/>
      <c r="D15" s="52"/>
      <c r="E15" s="52"/>
      <c r="F15" s="52"/>
      <c r="G15" s="52"/>
      <c r="H15" s="52"/>
      <c r="I15" s="52"/>
      <c r="J15" s="52"/>
      <c r="K15" s="10"/>
      <c r="L15" s="10"/>
    </row>
    <row r="16" spans="1:13" x14ac:dyDescent="0.25">
      <c r="A16" s="9"/>
      <c r="B16" s="9"/>
      <c r="C16" s="9"/>
      <c r="D16" s="9"/>
      <c r="E16" s="9"/>
      <c r="F16" s="9"/>
      <c r="G16" s="9"/>
      <c r="H16" s="9"/>
      <c r="I16" s="9"/>
      <c r="J16" s="9"/>
      <c r="K16" s="10"/>
      <c r="L16" s="10"/>
    </row>
    <row r="17" spans="1:8" ht="39" x14ac:dyDescent="0.25">
      <c r="A17" s="9"/>
      <c r="B17" s="11" t="str">
        <f>RebaseYear &amp;" Rebasing Year"</f>
        <v>2011 Rebasing Year</v>
      </c>
      <c r="C17" s="11">
        <v>2012</v>
      </c>
      <c r="D17" s="11">
        <v>2013</v>
      </c>
      <c r="E17" s="11">
        <v>2014</v>
      </c>
      <c r="F17" s="11">
        <v>2015</v>
      </c>
      <c r="G17" s="11" t="s">
        <v>10</v>
      </c>
      <c r="H17" s="10"/>
    </row>
    <row r="18" spans="1:8" x14ac:dyDescent="0.25">
      <c r="A18" s="12" t="s">
        <v>11</v>
      </c>
      <c r="B18" s="13" t="s">
        <v>12</v>
      </c>
      <c r="C18" s="13" t="s">
        <v>12</v>
      </c>
      <c r="D18" s="13" t="s">
        <v>12</v>
      </c>
      <c r="E18" s="13" t="s">
        <v>12</v>
      </c>
      <c r="F18" s="13" t="s">
        <v>13</v>
      </c>
      <c r="G18" s="14" t="s">
        <v>13</v>
      </c>
      <c r="H18" s="10"/>
    </row>
    <row r="19" spans="1:8" x14ac:dyDescent="0.25">
      <c r="A19" s="12"/>
      <c r="B19" s="13" t="s">
        <v>14</v>
      </c>
      <c r="C19" s="13" t="s">
        <v>15</v>
      </c>
      <c r="D19" s="13" t="s">
        <v>15</v>
      </c>
      <c r="E19" s="13" t="s">
        <v>15</v>
      </c>
      <c r="F19" s="13" t="s">
        <v>14</v>
      </c>
      <c r="G19" s="13" t="s">
        <v>14</v>
      </c>
      <c r="H19" s="10"/>
    </row>
    <row r="20" spans="1:8" x14ac:dyDescent="0.25">
      <c r="A20" s="9"/>
      <c r="B20" s="53"/>
      <c r="C20" s="55"/>
      <c r="D20" s="16" t="s">
        <v>16</v>
      </c>
      <c r="E20" s="16" t="s">
        <v>16</v>
      </c>
      <c r="F20" s="16" t="s">
        <v>16</v>
      </c>
      <c r="G20" s="16"/>
      <c r="H20" s="10"/>
    </row>
    <row r="21" spans="1:8" x14ac:dyDescent="0.25">
      <c r="A21" s="12" t="s">
        <v>43</v>
      </c>
      <c r="B21" s="53"/>
      <c r="C21" s="54"/>
      <c r="D21" s="54"/>
      <c r="E21" s="54"/>
      <c r="F21" s="54"/>
      <c r="G21" s="55"/>
      <c r="H21" s="10"/>
    </row>
    <row r="22" spans="1:8" x14ac:dyDescent="0.25">
      <c r="A22" s="15" t="s">
        <v>18</v>
      </c>
      <c r="B22" s="44"/>
      <c r="C22" s="44"/>
      <c r="D22" s="45">
        <f>52476826-21151263</f>
        <v>31325563</v>
      </c>
      <c r="E22" s="22">
        <f>+D25</f>
        <v>36801477</v>
      </c>
      <c r="F22" s="22">
        <f>+E25</f>
        <v>37572363</v>
      </c>
      <c r="G22" s="17"/>
      <c r="H22" s="10"/>
    </row>
    <row r="23" spans="1:8" x14ac:dyDescent="0.25">
      <c r="A23" s="15" t="s">
        <v>19</v>
      </c>
      <c r="B23" s="44"/>
      <c r="C23" s="44"/>
      <c r="D23" s="45">
        <f>4672127+4292335</f>
        <v>8964462</v>
      </c>
      <c r="E23" s="45">
        <f>3684062-134911</f>
        <v>3549151</v>
      </c>
      <c r="F23" s="45">
        <f>3399700</f>
        <v>3399700</v>
      </c>
      <c r="G23" s="17"/>
      <c r="H23" s="10"/>
    </row>
    <row r="24" spans="1:8" x14ac:dyDescent="0.25">
      <c r="A24" s="15" t="s">
        <v>20</v>
      </c>
      <c r="B24" s="44"/>
      <c r="C24" s="44"/>
      <c r="D24" s="45">
        <f>-818462-2670086</f>
        <v>-3488548</v>
      </c>
      <c r="E24" s="45">
        <f>-2884683+106418</f>
        <v>-2778265</v>
      </c>
      <c r="F24" s="45">
        <v>-2772071</v>
      </c>
      <c r="G24" s="17"/>
      <c r="H24" s="10"/>
    </row>
    <row r="25" spans="1:8" x14ac:dyDescent="0.25">
      <c r="A25" s="21" t="s">
        <v>21</v>
      </c>
      <c r="B25" s="44"/>
      <c r="C25" s="44"/>
      <c r="D25" s="22">
        <f>D22+D23+D24</f>
        <v>36801477</v>
      </c>
      <c r="E25" s="22">
        <f>E22+E23+E24</f>
        <v>37572363</v>
      </c>
      <c r="F25" s="22">
        <f>F22+F23+F24</f>
        <v>38199992</v>
      </c>
      <c r="G25" s="17"/>
      <c r="H25" s="10"/>
    </row>
    <row r="26" spans="1:8" x14ac:dyDescent="0.25">
      <c r="A26" s="9"/>
      <c r="B26" s="56"/>
      <c r="C26" s="57"/>
      <c r="D26" s="57"/>
      <c r="E26" s="57"/>
      <c r="F26" s="57"/>
      <c r="G26" s="58"/>
      <c r="H26" s="10"/>
    </row>
    <row r="27" spans="1:8" x14ac:dyDescent="0.25">
      <c r="A27" s="23" t="s">
        <v>44</v>
      </c>
      <c r="B27" s="59"/>
      <c r="C27" s="60"/>
      <c r="D27" s="60"/>
      <c r="E27" s="60"/>
      <c r="F27" s="60"/>
      <c r="G27" s="61"/>
      <c r="H27" s="10"/>
    </row>
    <row r="28" spans="1:8" x14ac:dyDescent="0.25">
      <c r="A28" s="15" t="s">
        <v>23</v>
      </c>
      <c r="B28" s="17"/>
      <c r="C28" s="17"/>
      <c r="D28" s="45">
        <v>31325563</v>
      </c>
      <c r="E28" s="22">
        <f>+D31</f>
        <v>37955047</v>
      </c>
      <c r="F28" s="22">
        <f>+E31</f>
        <v>39898945</v>
      </c>
      <c r="G28" s="17"/>
      <c r="H28" s="10"/>
    </row>
    <row r="29" spans="1:8" x14ac:dyDescent="0.25">
      <c r="A29" s="15" t="s">
        <v>19</v>
      </c>
      <c r="B29" s="17"/>
      <c r="C29" s="17"/>
      <c r="D29" s="45">
        <f>4672127+4292335</f>
        <v>8964462</v>
      </c>
      <c r="E29" s="45">
        <v>3549151</v>
      </c>
      <c r="F29" s="45">
        <v>3399700</v>
      </c>
      <c r="G29" s="17"/>
      <c r="H29" s="10"/>
    </row>
    <row r="30" spans="1:8" x14ac:dyDescent="0.25">
      <c r="A30" s="15" t="s">
        <v>20</v>
      </c>
      <c r="B30" s="17"/>
      <c r="C30" s="17"/>
      <c r="D30" s="46">
        <f>-818462-1516516</f>
        <v>-2334978</v>
      </c>
      <c r="E30" s="45">
        <f>-1667710+62457</f>
        <v>-1605253</v>
      </c>
      <c r="F30" s="45">
        <v>-1644568</v>
      </c>
      <c r="G30" s="17"/>
      <c r="H30" s="10"/>
    </row>
    <row r="31" spans="1:8" x14ac:dyDescent="0.25">
      <c r="A31" s="21" t="s">
        <v>24</v>
      </c>
      <c r="B31" s="17"/>
      <c r="C31" s="17"/>
      <c r="D31" s="22">
        <f>SUM(D28:D30)</f>
        <v>37955047</v>
      </c>
      <c r="E31" s="22">
        <f>SUM(E28:E30)</f>
        <v>39898945</v>
      </c>
      <c r="F31" s="22">
        <f>SUM(F28:F30)</f>
        <v>41654077</v>
      </c>
      <c r="G31" s="17"/>
      <c r="H31" s="10"/>
    </row>
    <row r="32" spans="1:8" x14ac:dyDescent="0.25">
      <c r="A32" s="9"/>
      <c r="B32" s="53"/>
      <c r="C32" s="54"/>
      <c r="D32" s="54"/>
      <c r="E32" s="54"/>
      <c r="F32" s="54"/>
      <c r="G32" s="55"/>
      <c r="H32" s="10"/>
    </row>
    <row r="33" spans="1:12" ht="26.25" x14ac:dyDescent="0.25">
      <c r="A33" s="25" t="s">
        <v>25</v>
      </c>
      <c r="B33" s="17"/>
      <c r="C33" s="17"/>
      <c r="D33" s="27">
        <f>D25-D31</f>
        <v>-1153570</v>
      </c>
      <c r="E33" s="27">
        <f>E25-E31</f>
        <v>-2326582</v>
      </c>
      <c r="F33" s="27">
        <f>F25-F31</f>
        <v>-3454085</v>
      </c>
      <c r="G33" s="17"/>
      <c r="H33" s="10"/>
    </row>
    <row r="34" spans="1:12" x14ac:dyDescent="0.25">
      <c r="A34" s="12"/>
      <c r="B34" s="9"/>
      <c r="C34" s="9"/>
      <c r="D34" s="28"/>
      <c r="E34" s="28"/>
      <c r="F34" s="28"/>
      <c r="G34" s="28"/>
      <c r="H34" s="28"/>
      <c r="I34" s="28"/>
      <c r="J34" s="9"/>
      <c r="K34" s="10"/>
      <c r="L34" s="10"/>
    </row>
    <row r="35" spans="1:12" x14ac:dyDescent="0.25">
      <c r="A35" s="12"/>
      <c r="B35" s="9"/>
      <c r="C35" s="9"/>
      <c r="D35" s="28"/>
      <c r="E35" s="28"/>
      <c r="F35" s="28"/>
      <c r="G35" s="28"/>
      <c r="H35" s="28"/>
      <c r="I35" s="28"/>
      <c r="J35" s="9"/>
      <c r="K35" s="10"/>
      <c r="L35" s="10"/>
    </row>
    <row r="36" spans="1:12" x14ac:dyDescent="0.25">
      <c r="A36" s="12" t="s">
        <v>26</v>
      </c>
      <c r="B36" s="9"/>
      <c r="C36" s="9"/>
      <c r="D36" s="28"/>
      <c r="E36" s="28"/>
      <c r="F36" s="28"/>
      <c r="G36" s="28"/>
      <c r="H36" s="28"/>
      <c r="I36" s="28"/>
      <c r="J36" s="9"/>
      <c r="K36" s="10"/>
      <c r="L36" s="10"/>
    </row>
    <row r="37" spans="1:12" s="34" customFormat="1" x14ac:dyDescent="0.25">
      <c r="A37" s="29" t="s">
        <v>27</v>
      </c>
      <c r="B37" s="30"/>
      <c r="C37" s="30"/>
      <c r="D37" s="30"/>
      <c r="E37" s="30"/>
      <c r="F37" s="30"/>
      <c r="G37" s="31">
        <f>IF(ISERROR(F33), 0, F33)</f>
        <v>-3454085</v>
      </c>
      <c r="H37" s="9"/>
      <c r="I37" s="32" t="s">
        <v>28</v>
      </c>
      <c r="J37" s="33">
        <v>5.9299999999999999E-2</v>
      </c>
      <c r="K37" s="10"/>
      <c r="L37" s="10"/>
    </row>
    <row r="38" spans="1:12" s="34" customFormat="1" ht="26.25" x14ac:dyDescent="0.25">
      <c r="A38" s="29" t="s">
        <v>29</v>
      </c>
      <c r="B38" s="30"/>
      <c r="C38" s="30"/>
      <c r="D38" s="30"/>
      <c r="E38" s="30"/>
      <c r="F38" s="30"/>
      <c r="G38" s="31">
        <f>F33*J37*J38</f>
        <v>-204827.24049999999</v>
      </c>
      <c r="H38" s="62" t="s">
        <v>30</v>
      </c>
      <c r="I38" s="62"/>
      <c r="J38" s="63">
        <v>1</v>
      </c>
      <c r="K38" s="35"/>
      <c r="L38" s="10"/>
    </row>
    <row r="39" spans="1:12" x14ac:dyDescent="0.25">
      <c r="A39" s="36" t="s">
        <v>31</v>
      </c>
      <c r="B39" s="37"/>
      <c r="C39" s="37"/>
      <c r="D39" s="37"/>
      <c r="E39" s="37"/>
      <c r="F39" s="37"/>
      <c r="G39" s="38">
        <f>G37+G38</f>
        <v>-3658912.2404999998</v>
      </c>
      <c r="H39" s="62"/>
      <c r="I39" s="62"/>
      <c r="J39" s="64"/>
      <c r="K39" s="10"/>
      <c r="L39" s="10"/>
    </row>
    <row r="40" spans="1:12" x14ac:dyDescent="0.25">
      <c r="A40" s="12"/>
      <c r="B40" s="9"/>
      <c r="C40" s="9"/>
      <c r="D40" s="9"/>
      <c r="E40" s="9"/>
      <c r="F40" s="9"/>
      <c r="G40" s="47"/>
      <c r="H40" s="9"/>
      <c r="I40" s="9"/>
      <c r="J40" s="9"/>
      <c r="K40" s="10"/>
      <c r="L40" s="10"/>
    </row>
    <row r="41" spans="1:12" x14ac:dyDescent="0.25">
      <c r="A41" s="12" t="s">
        <v>32</v>
      </c>
      <c r="B41" s="9"/>
      <c r="C41" s="9"/>
      <c r="D41" s="9"/>
      <c r="E41" s="9"/>
      <c r="F41" s="9"/>
      <c r="G41" s="9"/>
      <c r="H41" s="9"/>
      <c r="I41" s="9"/>
      <c r="J41" s="9"/>
      <c r="K41" s="10"/>
      <c r="L41" s="10"/>
    </row>
    <row r="42" spans="1:12" ht="29.25" customHeight="1" x14ac:dyDescent="0.25">
      <c r="A42" s="66" t="s">
        <v>51</v>
      </c>
      <c r="B42" s="66"/>
      <c r="C42" s="66"/>
      <c r="D42" s="66"/>
      <c r="E42" s="66"/>
      <c r="F42" s="66"/>
      <c r="G42" s="66"/>
      <c r="H42" s="66"/>
      <c r="I42" s="66"/>
      <c r="J42" s="66"/>
      <c r="K42" s="66"/>
      <c r="L42" s="10"/>
    </row>
    <row r="43" spans="1:12" x14ac:dyDescent="0.25">
      <c r="A43" s="9" t="s">
        <v>45</v>
      </c>
      <c r="B43" s="9"/>
      <c r="C43" s="9"/>
      <c r="D43" s="9"/>
      <c r="E43" s="9"/>
      <c r="F43" s="9"/>
      <c r="G43" s="9"/>
      <c r="H43" s="9"/>
      <c r="I43" s="9"/>
      <c r="J43" s="9"/>
      <c r="K43" s="10"/>
      <c r="L43" s="10"/>
    </row>
    <row r="44" spans="1:12" x14ac:dyDescent="0.25">
      <c r="A44" s="9" t="s">
        <v>46</v>
      </c>
      <c r="B44" s="9"/>
      <c r="C44" s="9"/>
      <c r="D44" s="9"/>
      <c r="E44" s="9"/>
      <c r="F44" s="9"/>
      <c r="G44" s="9"/>
      <c r="H44" s="9"/>
      <c r="I44" s="9"/>
      <c r="J44" s="9"/>
      <c r="K44" s="10"/>
      <c r="L44" s="10"/>
    </row>
    <row r="45" spans="1:12" x14ac:dyDescent="0.25">
      <c r="A45" s="9" t="s">
        <v>36</v>
      </c>
      <c r="B45" s="9"/>
      <c r="C45" s="9"/>
      <c r="D45" s="9"/>
      <c r="E45" s="9"/>
      <c r="F45" s="9"/>
      <c r="G45" s="9"/>
      <c r="H45" s="9"/>
      <c r="I45" s="9"/>
      <c r="J45" s="9"/>
      <c r="K45" s="10"/>
      <c r="L45" s="10"/>
    </row>
    <row r="46" spans="1:12" x14ac:dyDescent="0.25">
      <c r="A46" s="48" t="s">
        <v>47</v>
      </c>
      <c r="B46" s="48"/>
      <c r="C46" s="48"/>
      <c r="D46" s="48"/>
      <c r="E46" s="48"/>
      <c r="F46" s="48"/>
      <c r="G46" s="48"/>
      <c r="H46" s="48"/>
      <c r="I46" s="48"/>
      <c r="J46" s="9"/>
      <c r="K46" s="10"/>
      <c r="L46" s="10"/>
    </row>
    <row r="47" spans="1:12" x14ac:dyDescent="0.25">
      <c r="A47" s="9" t="s">
        <v>38</v>
      </c>
      <c r="B47" s="10"/>
      <c r="C47" s="10"/>
      <c r="D47" s="10"/>
      <c r="E47" s="10"/>
      <c r="F47" s="10"/>
      <c r="G47" s="10"/>
      <c r="H47" s="10"/>
      <c r="I47" s="10"/>
      <c r="J47" s="9"/>
      <c r="K47" s="10"/>
      <c r="L47" s="10"/>
    </row>
    <row r="48" spans="1:12" x14ac:dyDescent="0.25">
      <c r="A48" s="9"/>
      <c r="B48" s="9"/>
      <c r="C48" s="9"/>
      <c r="D48" s="9"/>
      <c r="E48" s="9"/>
      <c r="F48" s="9"/>
      <c r="G48" s="9"/>
      <c r="H48" s="9"/>
      <c r="I48" s="9"/>
      <c r="J48" s="9"/>
      <c r="K48" s="10"/>
      <c r="L48" s="10"/>
    </row>
    <row r="49" spans="1:12" x14ac:dyDescent="0.25">
      <c r="A49" s="9"/>
      <c r="B49" s="9"/>
      <c r="C49" s="9"/>
      <c r="D49" s="9"/>
      <c r="E49" s="9"/>
      <c r="F49" s="9"/>
      <c r="G49" s="9"/>
      <c r="H49" s="9"/>
      <c r="I49" s="9"/>
      <c r="J49" s="9"/>
      <c r="K49" s="10"/>
      <c r="L49" s="10"/>
    </row>
    <row r="50" spans="1:12" x14ac:dyDescent="0.25">
      <c r="A50" s="9"/>
      <c r="B50" s="9"/>
      <c r="C50" s="9"/>
      <c r="D50" s="9"/>
      <c r="E50" s="9"/>
      <c r="F50" s="9"/>
      <c r="G50" s="9"/>
      <c r="H50" s="9"/>
      <c r="I50" s="9"/>
      <c r="J50" s="9"/>
      <c r="K50" s="10"/>
      <c r="L50" s="10"/>
    </row>
    <row r="51" spans="1:12" x14ac:dyDescent="0.25">
      <c r="A51" s="9"/>
      <c r="B51" s="9"/>
      <c r="C51" s="9"/>
      <c r="D51" s="9"/>
      <c r="E51" s="9"/>
      <c r="F51" s="9"/>
      <c r="G51" s="9"/>
      <c r="H51" s="9"/>
      <c r="I51" s="9"/>
      <c r="J51" s="9"/>
      <c r="K51" s="10"/>
      <c r="L51" s="10"/>
    </row>
    <row r="52" spans="1:12" x14ac:dyDescent="0.25">
      <c r="A52" s="9"/>
      <c r="B52" s="9"/>
      <c r="C52" s="9"/>
      <c r="D52" s="9"/>
      <c r="E52" s="9"/>
      <c r="F52" s="9"/>
      <c r="G52" s="9"/>
      <c r="H52" s="9"/>
      <c r="I52" s="9"/>
      <c r="J52" s="9"/>
      <c r="K52" s="10"/>
      <c r="L52" s="10"/>
    </row>
    <row r="53" spans="1:12" x14ac:dyDescent="0.25">
      <c r="A53" s="9"/>
      <c r="B53" s="9"/>
      <c r="C53" s="9"/>
      <c r="D53" s="9"/>
      <c r="E53" s="9"/>
      <c r="F53" s="9"/>
      <c r="G53" s="9"/>
      <c r="H53" s="9"/>
      <c r="I53" s="9"/>
      <c r="J53" s="9"/>
      <c r="K53" s="10"/>
      <c r="L53" s="10"/>
    </row>
    <row r="54" spans="1:12" x14ac:dyDescent="0.25">
      <c r="A54" s="9"/>
      <c r="B54" s="9"/>
      <c r="C54" s="9"/>
      <c r="D54" s="9"/>
      <c r="E54" s="9"/>
      <c r="F54" s="9"/>
      <c r="G54" s="9"/>
      <c r="H54" s="9"/>
      <c r="I54" s="9"/>
      <c r="J54" s="9"/>
      <c r="K54" s="10"/>
      <c r="L54" s="10"/>
    </row>
    <row r="55" spans="1:12" x14ac:dyDescent="0.25">
      <c r="A55" s="9"/>
      <c r="B55" s="10"/>
      <c r="C55" s="10"/>
      <c r="D55" s="10"/>
      <c r="E55" s="10"/>
      <c r="F55" s="10"/>
      <c r="G55" s="10"/>
      <c r="H55" s="10"/>
      <c r="I55" s="10"/>
      <c r="J55" s="10"/>
      <c r="K55" s="10"/>
      <c r="L55" s="10"/>
    </row>
  </sheetData>
  <mergeCells count="13">
    <mergeCell ref="A46:I46"/>
    <mergeCell ref="B21:G21"/>
    <mergeCell ref="B26:G27"/>
    <mergeCell ref="B32:G32"/>
    <mergeCell ref="H38:I39"/>
    <mergeCell ref="J38:J39"/>
    <mergeCell ref="A42:K42"/>
    <mergeCell ref="A9:J9"/>
    <mergeCell ref="A10:J10"/>
    <mergeCell ref="A11:J11"/>
    <mergeCell ref="A13:J13"/>
    <mergeCell ref="A15:J15"/>
    <mergeCell ref="B20:C20"/>
  </mergeCells>
  <dataValidations count="1">
    <dataValidation allowBlank="1" showInputMessage="1" showErrorMessage="1" promptTitle="Date Format" prompt="E.g:  &quot;August 1, 2011&quot;" sqref="WVN983044 JB7 SX7 ACT7 AMP7 AWL7 BGH7 BQD7 BZZ7 CJV7 CTR7 DDN7 DNJ7 DXF7 EHB7 EQX7 FAT7 FKP7 FUL7 GEH7 GOD7 GXZ7 HHV7 HRR7 IBN7 ILJ7 IVF7 JFB7 JOX7 JYT7 KIP7 KSL7 LCH7 LMD7 LVZ7 MFV7 MPR7 MZN7 NJJ7 NTF7 ODB7 OMX7 OWT7 PGP7 PQL7 QAH7 QKD7 QTZ7 RDV7 RNR7 RXN7 SHJ7 SRF7 TBB7 TKX7 TUT7 UEP7 UOL7 UYH7 VID7 VRZ7 WBV7 WLR7 WVN7 F65540 JB65540 SX65540 ACT65540 AMP65540 AWL65540 BGH65540 BQD65540 BZZ65540 CJV65540 CTR65540 DDN65540 DNJ65540 DXF65540 EHB65540 EQX65540 FAT65540 FKP65540 FUL65540 GEH65540 GOD65540 GXZ65540 HHV65540 HRR65540 IBN65540 ILJ65540 IVF65540 JFB65540 JOX65540 JYT65540 KIP65540 KSL65540 LCH65540 LMD65540 LVZ65540 MFV65540 MPR65540 MZN65540 NJJ65540 NTF65540 ODB65540 OMX65540 OWT65540 PGP65540 PQL65540 QAH65540 QKD65540 QTZ65540 RDV65540 RNR65540 RXN65540 SHJ65540 SRF65540 TBB65540 TKX65540 TUT65540 UEP65540 UOL65540 UYH65540 VID65540 VRZ65540 WBV65540 WLR65540 WVN65540 F131076 JB131076 SX131076 ACT131076 AMP131076 AWL131076 BGH131076 BQD131076 BZZ131076 CJV131076 CTR131076 DDN131076 DNJ131076 DXF131076 EHB131076 EQX131076 FAT131076 FKP131076 FUL131076 GEH131076 GOD131076 GXZ131076 HHV131076 HRR131076 IBN131076 ILJ131076 IVF131076 JFB131076 JOX131076 JYT131076 KIP131076 KSL131076 LCH131076 LMD131076 LVZ131076 MFV131076 MPR131076 MZN131076 NJJ131076 NTF131076 ODB131076 OMX131076 OWT131076 PGP131076 PQL131076 QAH131076 QKD131076 QTZ131076 RDV131076 RNR131076 RXN131076 SHJ131076 SRF131076 TBB131076 TKX131076 TUT131076 UEP131076 UOL131076 UYH131076 VID131076 VRZ131076 WBV131076 WLR131076 WVN131076 F196612 JB196612 SX196612 ACT196612 AMP196612 AWL196612 BGH196612 BQD196612 BZZ196612 CJV196612 CTR196612 DDN196612 DNJ196612 DXF196612 EHB196612 EQX196612 FAT196612 FKP196612 FUL196612 GEH196612 GOD196612 GXZ196612 HHV196612 HRR196612 IBN196612 ILJ196612 IVF196612 JFB196612 JOX196612 JYT196612 KIP196612 KSL196612 LCH196612 LMD196612 LVZ196612 MFV196612 MPR196612 MZN196612 NJJ196612 NTF196612 ODB196612 OMX196612 OWT196612 PGP196612 PQL196612 QAH196612 QKD196612 QTZ196612 RDV196612 RNR196612 RXN196612 SHJ196612 SRF196612 TBB196612 TKX196612 TUT196612 UEP196612 UOL196612 UYH196612 VID196612 VRZ196612 WBV196612 WLR196612 WVN196612 F262148 JB262148 SX262148 ACT262148 AMP262148 AWL262148 BGH262148 BQD262148 BZZ262148 CJV262148 CTR262148 DDN262148 DNJ262148 DXF262148 EHB262148 EQX262148 FAT262148 FKP262148 FUL262148 GEH262148 GOD262148 GXZ262148 HHV262148 HRR262148 IBN262148 ILJ262148 IVF262148 JFB262148 JOX262148 JYT262148 KIP262148 KSL262148 LCH262148 LMD262148 LVZ262148 MFV262148 MPR262148 MZN262148 NJJ262148 NTF262148 ODB262148 OMX262148 OWT262148 PGP262148 PQL262148 QAH262148 QKD262148 QTZ262148 RDV262148 RNR262148 RXN262148 SHJ262148 SRF262148 TBB262148 TKX262148 TUT262148 UEP262148 UOL262148 UYH262148 VID262148 VRZ262148 WBV262148 WLR262148 WVN262148 F327684 JB327684 SX327684 ACT327684 AMP327684 AWL327684 BGH327684 BQD327684 BZZ327684 CJV327684 CTR327684 DDN327684 DNJ327684 DXF327684 EHB327684 EQX327684 FAT327684 FKP327684 FUL327684 GEH327684 GOD327684 GXZ327684 HHV327684 HRR327684 IBN327684 ILJ327684 IVF327684 JFB327684 JOX327684 JYT327684 KIP327684 KSL327684 LCH327684 LMD327684 LVZ327684 MFV327684 MPR327684 MZN327684 NJJ327684 NTF327684 ODB327684 OMX327684 OWT327684 PGP327684 PQL327684 QAH327684 QKD327684 QTZ327684 RDV327684 RNR327684 RXN327684 SHJ327684 SRF327684 TBB327684 TKX327684 TUT327684 UEP327684 UOL327684 UYH327684 VID327684 VRZ327684 WBV327684 WLR327684 WVN327684 F393220 JB393220 SX393220 ACT393220 AMP393220 AWL393220 BGH393220 BQD393220 BZZ393220 CJV393220 CTR393220 DDN393220 DNJ393220 DXF393220 EHB393220 EQX393220 FAT393220 FKP393220 FUL393220 GEH393220 GOD393220 GXZ393220 HHV393220 HRR393220 IBN393220 ILJ393220 IVF393220 JFB393220 JOX393220 JYT393220 KIP393220 KSL393220 LCH393220 LMD393220 LVZ393220 MFV393220 MPR393220 MZN393220 NJJ393220 NTF393220 ODB393220 OMX393220 OWT393220 PGP393220 PQL393220 QAH393220 QKD393220 QTZ393220 RDV393220 RNR393220 RXN393220 SHJ393220 SRF393220 TBB393220 TKX393220 TUT393220 UEP393220 UOL393220 UYH393220 VID393220 VRZ393220 WBV393220 WLR393220 WVN393220 F458756 JB458756 SX458756 ACT458756 AMP458756 AWL458756 BGH458756 BQD458756 BZZ458756 CJV458756 CTR458756 DDN458756 DNJ458756 DXF458756 EHB458756 EQX458756 FAT458756 FKP458756 FUL458756 GEH458756 GOD458756 GXZ458756 HHV458756 HRR458756 IBN458756 ILJ458756 IVF458756 JFB458756 JOX458756 JYT458756 KIP458756 KSL458756 LCH458756 LMD458756 LVZ458756 MFV458756 MPR458756 MZN458756 NJJ458756 NTF458756 ODB458756 OMX458756 OWT458756 PGP458756 PQL458756 QAH458756 QKD458756 QTZ458756 RDV458756 RNR458756 RXN458756 SHJ458756 SRF458756 TBB458756 TKX458756 TUT458756 UEP458756 UOL458756 UYH458756 VID458756 VRZ458756 WBV458756 WLR458756 WVN458756 F524292 JB524292 SX524292 ACT524292 AMP524292 AWL524292 BGH524292 BQD524292 BZZ524292 CJV524292 CTR524292 DDN524292 DNJ524292 DXF524292 EHB524292 EQX524292 FAT524292 FKP524292 FUL524292 GEH524292 GOD524292 GXZ524292 HHV524292 HRR524292 IBN524292 ILJ524292 IVF524292 JFB524292 JOX524292 JYT524292 KIP524292 KSL524292 LCH524292 LMD524292 LVZ524292 MFV524292 MPR524292 MZN524292 NJJ524292 NTF524292 ODB524292 OMX524292 OWT524292 PGP524292 PQL524292 QAH524292 QKD524292 QTZ524292 RDV524292 RNR524292 RXN524292 SHJ524292 SRF524292 TBB524292 TKX524292 TUT524292 UEP524292 UOL524292 UYH524292 VID524292 VRZ524292 WBV524292 WLR524292 WVN524292 F589828 JB589828 SX589828 ACT589828 AMP589828 AWL589828 BGH589828 BQD589828 BZZ589828 CJV589828 CTR589828 DDN589828 DNJ589828 DXF589828 EHB589828 EQX589828 FAT589828 FKP589828 FUL589828 GEH589828 GOD589828 GXZ589828 HHV589828 HRR589828 IBN589828 ILJ589828 IVF589828 JFB589828 JOX589828 JYT589828 KIP589828 KSL589828 LCH589828 LMD589828 LVZ589828 MFV589828 MPR589828 MZN589828 NJJ589828 NTF589828 ODB589828 OMX589828 OWT589828 PGP589828 PQL589828 QAH589828 QKD589828 QTZ589828 RDV589828 RNR589828 RXN589828 SHJ589828 SRF589828 TBB589828 TKX589828 TUT589828 UEP589828 UOL589828 UYH589828 VID589828 VRZ589828 WBV589828 WLR589828 WVN589828 F655364 JB655364 SX655364 ACT655364 AMP655364 AWL655364 BGH655364 BQD655364 BZZ655364 CJV655364 CTR655364 DDN655364 DNJ655364 DXF655364 EHB655364 EQX655364 FAT655364 FKP655364 FUL655364 GEH655364 GOD655364 GXZ655364 HHV655364 HRR655364 IBN655364 ILJ655364 IVF655364 JFB655364 JOX655364 JYT655364 KIP655364 KSL655364 LCH655364 LMD655364 LVZ655364 MFV655364 MPR655364 MZN655364 NJJ655364 NTF655364 ODB655364 OMX655364 OWT655364 PGP655364 PQL655364 QAH655364 QKD655364 QTZ655364 RDV655364 RNR655364 RXN655364 SHJ655364 SRF655364 TBB655364 TKX655364 TUT655364 UEP655364 UOL655364 UYH655364 VID655364 VRZ655364 WBV655364 WLR655364 WVN655364 F720900 JB720900 SX720900 ACT720900 AMP720900 AWL720900 BGH720900 BQD720900 BZZ720900 CJV720900 CTR720900 DDN720900 DNJ720900 DXF720900 EHB720900 EQX720900 FAT720900 FKP720900 FUL720900 GEH720900 GOD720900 GXZ720900 HHV720900 HRR720900 IBN720900 ILJ720900 IVF720900 JFB720900 JOX720900 JYT720900 KIP720900 KSL720900 LCH720900 LMD720900 LVZ720900 MFV720900 MPR720900 MZN720900 NJJ720900 NTF720900 ODB720900 OMX720900 OWT720900 PGP720900 PQL720900 QAH720900 QKD720900 QTZ720900 RDV720900 RNR720900 RXN720900 SHJ720900 SRF720900 TBB720900 TKX720900 TUT720900 UEP720900 UOL720900 UYH720900 VID720900 VRZ720900 WBV720900 WLR720900 WVN720900 F786436 JB786436 SX786436 ACT786436 AMP786436 AWL786436 BGH786436 BQD786436 BZZ786436 CJV786436 CTR786436 DDN786436 DNJ786436 DXF786436 EHB786436 EQX786436 FAT786436 FKP786436 FUL786436 GEH786436 GOD786436 GXZ786436 HHV786436 HRR786436 IBN786436 ILJ786436 IVF786436 JFB786436 JOX786436 JYT786436 KIP786436 KSL786436 LCH786436 LMD786436 LVZ786436 MFV786436 MPR786436 MZN786436 NJJ786436 NTF786436 ODB786436 OMX786436 OWT786436 PGP786436 PQL786436 QAH786436 QKD786436 QTZ786436 RDV786436 RNR786436 RXN786436 SHJ786436 SRF786436 TBB786436 TKX786436 TUT786436 UEP786436 UOL786436 UYH786436 VID786436 VRZ786436 WBV786436 WLR786436 WVN786436 F851972 JB851972 SX851972 ACT851972 AMP851972 AWL851972 BGH851972 BQD851972 BZZ851972 CJV851972 CTR851972 DDN851972 DNJ851972 DXF851972 EHB851972 EQX851972 FAT851972 FKP851972 FUL851972 GEH851972 GOD851972 GXZ851972 HHV851972 HRR851972 IBN851972 ILJ851972 IVF851972 JFB851972 JOX851972 JYT851972 KIP851972 KSL851972 LCH851972 LMD851972 LVZ851972 MFV851972 MPR851972 MZN851972 NJJ851972 NTF851972 ODB851972 OMX851972 OWT851972 PGP851972 PQL851972 QAH851972 QKD851972 QTZ851972 RDV851972 RNR851972 RXN851972 SHJ851972 SRF851972 TBB851972 TKX851972 TUT851972 UEP851972 UOL851972 UYH851972 VID851972 VRZ851972 WBV851972 WLR851972 WVN851972 F917508 JB917508 SX917508 ACT917508 AMP917508 AWL917508 BGH917508 BQD917508 BZZ917508 CJV917508 CTR917508 DDN917508 DNJ917508 DXF917508 EHB917508 EQX917508 FAT917508 FKP917508 FUL917508 GEH917508 GOD917508 GXZ917508 HHV917508 HRR917508 IBN917508 ILJ917508 IVF917508 JFB917508 JOX917508 JYT917508 KIP917508 KSL917508 LCH917508 LMD917508 LVZ917508 MFV917508 MPR917508 MZN917508 NJJ917508 NTF917508 ODB917508 OMX917508 OWT917508 PGP917508 PQL917508 QAH917508 QKD917508 QTZ917508 RDV917508 RNR917508 RXN917508 SHJ917508 SRF917508 TBB917508 TKX917508 TUT917508 UEP917508 UOL917508 UYH917508 VID917508 VRZ917508 WBV917508 WLR917508 WVN917508 F983044 JB983044 SX983044 ACT983044 AMP983044 AWL983044 BGH983044 BQD983044 BZZ983044 CJV983044 CTR983044 DDN983044 DNJ983044 DXF983044 EHB983044 EQX983044 FAT983044 FKP983044 FUL983044 GEH983044 GOD983044 GXZ983044 HHV983044 HRR983044 IBN983044 ILJ983044 IVF983044 JFB983044 JOX983044 JYT983044 KIP983044 KSL983044 LCH983044 LMD983044 LVZ983044 MFV983044 MPR983044 MZN983044 NJJ983044 NTF983044 ODB983044 OMX983044 OWT983044 PGP983044 PQL983044 QAH983044 QKD983044 QTZ983044 RDV983044 RNR983044 RXN983044 SHJ983044 SRF983044 TBB983044 TKX983044 TUT983044 UEP983044 UOL983044 UYH983044 VID983044 VRZ983044 WBV983044 WLR983044"/>
  </dataValidations>
  <pageMargins left="0.7" right="0.7" top="0.75" bottom="0.75" header="0.3" footer="0.3"/>
  <pageSetup scale="6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App 2-EA</vt:lpstr>
      <vt:lpstr>App 2-EC</vt:lpstr>
      <vt:lpstr>Sheet3</vt:lpstr>
      <vt:lpstr>'App 2-EA'!Print_Area</vt:lpstr>
    </vt:vector>
  </TitlesOfParts>
  <Company>City of Kingston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rmurphy</dc:creator>
  <cp:lastModifiedBy>Gibson,Sherry</cp:lastModifiedBy>
  <dcterms:created xsi:type="dcterms:W3CDTF">2015-10-14T22:09:20Z</dcterms:created>
  <dcterms:modified xsi:type="dcterms:W3CDTF">2015-11-03T14:12:15Z</dcterms:modified>
</cp:coreProperties>
</file>