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6423"/>
  <workbookPr showInkAnnotation="0" autoCompressPictures="0"/>
  <bookViews>
    <workbookView xWindow="6100" yWindow="800" windowWidth="22560" windowHeight="16100" tabRatio="500"/>
  </bookViews>
  <sheets>
    <sheet name="Sheet1" sheetId="1" r:id="rId1"/>
  </sheets>
  <definedNames>
    <definedName name="_xlnm.Print_Area" localSheetId="0">Sheet1!$A$1:$H$39</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H37" i="1" l="1"/>
  <c r="H36" i="1"/>
  <c r="H34" i="1"/>
  <c r="H33" i="1"/>
  <c r="H31" i="1"/>
  <c r="H29" i="1"/>
  <c r="H28" i="1"/>
  <c r="H27" i="1"/>
  <c r="H26" i="1"/>
  <c r="H25" i="1"/>
  <c r="H23" i="1"/>
  <c r="H22" i="1"/>
  <c r="H21" i="1"/>
  <c r="H20" i="1"/>
  <c r="H19" i="1"/>
  <c r="H18" i="1"/>
  <c r="H17" i="1"/>
  <c r="H16" i="1"/>
  <c r="H7" i="1"/>
  <c r="H8" i="1"/>
  <c r="H9" i="1"/>
  <c r="H10" i="1"/>
  <c r="H11" i="1"/>
  <c r="H12" i="1"/>
  <c r="H13" i="1"/>
  <c r="H14" i="1"/>
  <c r="H6" i="1"/>
  <c r="H38" i="1"/>
  <c r="C38" i="1"/>
  <c r="E38" i="1"/>
  <c r="F38" i="1"/>
  <c r="B38" i="1"/>
</calcChain>
</file>

<file path=xl/sharedStrings.xml><?xml version="1.0" encoding="utf-8"?>
<sst xmlns="http://schemas.openxmlformats.org/spreadsheetml/2006/main" count="55" uniqueCount="50">
  <si>
    <t>Incremental Energy Savings (kWh)</t>
  </si>
  <si>
    <t>Consumer Program</t>
  </si>
  <si>
    <t>Appliance Retirement</t>
  </si>
  <si>
    <t>Appliance Exchange</t>
  </si>
  <si>
    <t>HVAC Incentives</t>
  </si>
  <si>
    <t>Conservation Instant Coupon Booklet</t>
  </si>
  <si>
    <t>Bi-Annual Retailer Event</t>
  </si>
  <si>
    <t>Retailer Co-op</t>
  </si>
  <si>
    <t>Residential New Construction</t>
  </si>
  <si>
    <t>Business Program</t>
  </si>
  <si>
    <t>Retrofit</t>
  </si>
  <si>
    <t>Direct Install Lighting</t>
  </si>
  <si>
    <t>Building Commissioning</t>
  </si>
  <si>
    <t>New Construction</t>
  </si>
  <si>
    <t>Energy Audit</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</si>
  <si>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</si>
  <si>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</si>
  <si>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</si>
  <si>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</si>
  <si>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</si>
  <si>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</si>
  <si>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</si>
  <si>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</si>
  <si>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</si>
  <si>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Totals</t>
  </si>
  <si>
    <t>A</t>
  </si>
  <si>
    <t>Persistence of 2011 results</t>
  </si>
  <si>
    <t>CDM impact on 2012 load</t>
  </si>
  <si>
    <t>B</t>
  </si>
  <si>
    <t>Persistence of 2011 adjustments</t>
  </si>
  <si>
    <t>C</t>
  </si>
  <si>
    <t>D</t>
  </si>
  <si>
    <t>Other</t>
  </si>
  <si>
    <t>Program Enabled Savings</t>
  </si>
  <si>
    <t>Time-of-Use Savings</t>
  </si>
  <si>
    <t>Allocation by rate class for 2011 results and adjustments</t>
  </si>
  <si>
    <t>Residential (%)</t>
  </si>
  <si>
    <t>E</t>
  </si>
  <si>
    <t>2012 adjustments</t>
  </si>
  <si>
    <t>F</t>
  </si>
  <si>
    <t>Allocation by rate class for 2012 results and adjustments</t>
  </si>
  <si>
    <t>Impact of CDM on load by rate class for 2012</t>
  </si>
  <si>
    <t>Residential (kWh)</t>
  </si>
  <si>
    <t>G=(A+B)*C+(D+E)*F</t>
  </si>
  <si>
    <t>Residential Demand Response (IHD)</t>
  </si>
  <si>
    <t>Residential Demand Response (switch/pstat)</t>
  </si>
  <si>
    <t>Small Commercial Demand Response (switch/pstat)</t>
  </si>
  <si>
    <t>Small Commercial Demand Response (IHD)</t>
  </si>
  <si>
    <t>Sample calculations of the impact of CDM on load for the Residential rate class for 2012 for Niagara Peninsula Energy Inc.</t>
  </si>
  <si>
    <t>Notes: CDM results, adjustments, and persistence of results and adjustments is as reported by the IESO. Percentage allocation by rate class for results and adjustments was provided by Niagara Peninsula Energy Inc. CDM staff, based on program participation data.
In this table:
Column A is from the IESO and is shown in Table A-1 of the LRAMVA report, 5th column;
Column B is from the IESO and is shown in Table A-4 of the LRAMVA report, 5th column;
Column C is from NPEI CDM staff based on program participation data and is shown in Table B-1 of the LRAMVA report, 2nd column;
Column D is from the IESO and is shown in Table A-2 of the LRAMVA report, 3rd column;
Column E is from the IESO and is shown in Table A-5 of the LRAMVA report, 3rd column;
Column F is from NPEI CDM staff based on program participation data and is shown in Table B-2 of the LRAMVA report, 2nd column;
Column G is as shown in Table B-7 of the LRAMVA report, 2nd column; and
The total of column G is the 2012 current year load losses value for the Residential rate class in row 6 of Table C-2 of the LRAMVA report.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</si>
</sst>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Optima LT Std"/>
      <family val="2"/>
      <scheme val="minor"/>
    </font>
    <font>
      <u/>
      <sz val="12"/>
      <color theme="10"/>
      <name val="Optima LT Std"/>
      <family val="2"/>
      <scheme val="minor"/>
    </font>
    <font>
      <u/>
      <sz val="12"/>
      <color theme="11"/>
      <name val="Optima LT Std"/>
      <family val="2"/>
      <scheme val="minor"/>
    </font>
    <font>
      <b/>
      <sz val="12"/>
      <color theme="1"/>
      <name val="Optima LT Std"/>
      <family val="2"/>
      <scheme val="minor"/>
    </font>
    <font>
      <b/>
      <sz val="10"/>
      <color theme="1"/>
      <name val="Optima LT Std"/>
      <scheme val="minor"/>
    </font>
    <font>
      <sz val="12"/>
      <color theme="1"/>
      <name val="Optima LT Std"/>
      <family val="2"/>
    </font>
    <font>
      <sz val="8"/>
      <name val="Optima LT Std"/>
      <family val="2"/>
      <scheme val="minor"/>
    </font>
  </fonts>
  <fills count="2">
    <fill>
      <patternFill patternType="none"/>
    </fill>
    <fill>
      <patternFill patternType="gray125"/>
    </fill>
  </fills>
  <borders count="7">
    <border>
      <left/>
      <right/>
      <top/>
      <bottom/>
      <diagonal/>
    </border>
    <border>
      <left/>
      <right/>
      <top style="thick">
        <color rgb="FFDE6D36"/>
      </top>
      <bottom style="medium">
        <color rgb="FFDE6D36"/>
      </bottom>
      <diagonal/>
    </border>
    <border>
      <left/>
      <right/>
      <top style="medium">
        <color rgb="FFDE6D36"/>
      </top>
      <bottom style="medium">
        <color rgb="FFDE6D36"/>
      </bottom>
      <diagonal/>
    </border>
    <border>
      <left/>
      <right/>
      <top/>
      <bottom style="medium">
        <color rgb="FFDE6D36"/>
      </bottom>
      <diagonal/>
    </border>
    <border>
      <left/>
      <right/>
      <top style="medium">
        <color rgb="FFDE6D36"/>
      </top>
      <bottom style="thick">
        <color rgb="FFDE6D36"/>
      </bottom>
      <diagonal/>
    </border>
    <border>
      <left/>
      <right/>
      <top style="thick">
        <color rgb="FFDE6D36"/>
      </top>
      <bottom/>
      <diagonal/>
    </border>
    <border>
      <left/>
      <right/>
      <top style="medium">
        <color rgb="FFDE6D36"/>
      </top>
      <bottom/>
      <diagonal/>
    </border>
  </borders>
  <cellStyleXfs count="2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9">
    <xf numFmtId="0" fontId="0" fillId="0" borderId="0" xfId="0"/>
    <xf numFmtId="0" fontId="4" fillId="0" borderId="1" xfId="0" applyFont="1" applyBorder="1"/>
    <xf numFmtId="0" fontId="4" fillId="0" borderId="2" xfId="0" applyFont="1" applyBorder="1"/>
    <xf numFmtId="0" fontId="3" fillId="0" borderId="3" xfId="0" applyFont="1" applyBorder="1" applyAlignment="1">
      <alignment wrapText="1"/>
    </xf>
    <xf numFmtId="0" fontId="3" fillId="0" borderId="3" xfId="0" applyFont="1" applyBorder="1" applyAlignment="1">
      <alignment horizontal="center" wrapText="1"/>
    </xf>
    <xf numFmtId="0" fontId="0" fillId="0" borderId="0" xfId="0" applyAlignment="1">
      <alignment vertical="top" wrapText="1"/>
    </xf>
    <xf numFmtId="3" fontId="0" fillId="0" borderId="0" xfId="0" applyNumberFormat="1" applyAlignment="1">
      <alignment horizontal="center" vertical="center" wrapText="1"/>
    </xf>
    <xf numFmtId="0" fontId="3" fillId="0" borderId="4" xfId="0" applyFont="1" applyBorder="1" applyAlignment="1">
      <alignment vertical="top" wrapText="1"/>
    </xf>
    <xf numFmtId="3" fontId="3" fillId="0" borderId="4" xfId="0" applyNumberFormat="1"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6" xfId="0" applyFont="1" applyBorder="1" applyAlignment="1">
      <alignment horizontal="center" wrapText="1"/>
    </xf>
    <xf numFmtId="9" fontId="0" fillId="0" borderId="0" xfId="0" applyNumberFormat="1" applyAlignment="1">
      <alignment horizontal="center" vertical="center" wrapText="1"/>
    </xf>
    <xf numFmtId="3"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0" fontId="3" fillId="0" borderId="0" xfId="0" applyFont="1"/>
    <xf numFmtId="0" fontId="3" fillId="0" borderId="6" xfId="0" applyFont="1" applyBorder="1" applyAlignment="1">
      <alignment horizontal="center" wrapText="1"/>
    </xf>
    <xf numFmtId="0" fontId="3" fillId="0" borderId="2" xfId="0" applyFont="1" applyBorder="1" applyAlignment="1">
      <alignment horizontal="left" wrapText="1"/>
    </xf>
    <xf numFmtId="0" fontId="0" fillId="0" borderId="5" xfId="0" applyBorder="1" applyAlignment="1">
      <alignment horizontal="left" vertical="top" wrapText="1"/>
    </xf>
  </cellXfs>
  <cellStyles count="2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Normal" xfId="0" builtinId="0"/>
  </cellStyles>
  <dxfs count="13">
    <dxf>
      <fill>
        <patternFill patternType="solid">
          <fgColor indexed="64"/>
          <bgColor theme="0"/>
        </patternFill>
      </fill>
    </dxf>
    <dxf>
      <fill>
        <patternFill patternType="solid">
          <fgColor indexed="64"/>
          <bgColor theme="0" tint="-4.9989318521683403E-2"/>
        </patternFill>
      </fill>
    </dxf>
    <dxf>
      <font>
        <b/>
        <i val="0"/>
      </font>
      <border>
        <left/>
        <right/>
        <top style="thin">
          <color theme="5"/>
        </top>
        <bottom style="medium">
          <color theme="5"/>
        </bottom>
        <vertical/>
        <horizontal/>
      </border>
    </dxf>
    <dxf>
      <font>
        <b/>
        <i val="0"/>
      </font>
      <border>
        <left/>
        <right/>
        <top style="medium">
          <color theme="5"/>
        </top>
        <bottom style="thin">
          <color theme="5"/>
        </bottom>
        <vertical/>
        <horizontal/>
      </border>
    </dxf>
    <dxf>
      <font>
        <b val="0"/>
        <i val="0"/>
      </font>
      <border>
        <left/>
        <right/>
        <top style="medium">
          <color theme="5"/>
        </top>
        <bottom style="medium">
          <color theme="5"/>
        </bottom>
        <vertical/>
        <horizontal/>
      </border>
    </dxf>
    <dxf>
      <font>
        <b/>
        <i val="0"/>
      </font>
      <border>
        <left/>
        <right/>
        <top style="thin">
          <color theme="5"/>
        </top>
        <bottom style="medium">
          <color theme="5"/>
        </bottom>
        <vertical/>
        <horizontal/>
      </border>
    </dxf>
    <dxf>
      <font>
        <b/>
        <i val="0"/>
      </font>
      <border>
        <left/>
        <right/>
        <top style="medium">
          <color theme="5"/>
        </top>
        <bottom style="thin">
          <color theme="5"/>
        </bottom>
        <vertical/>
        <horizontal/>
      </border>
    </dxf>
    <dxf>
      <font>
        <b val="0"/>
        <i val="0"/>
      </font>
      <border>
        <left/>
        <right/>
        <top style="medium">
          <color theme="5"/>
        </top>
        <bottom style="medium">
          <color theme="5"/>
        </bottom>
        <vertical/>
        <horizontal style="hair">
          <color theme="0" tint="-4.9989318521683403E-2"/>
        </horizontal>
      </border>
    </dxf>
    <dxf>
      <fill>
        <patternFill patternType="solid">
          <fgColor indexed="64"/>
          <bgColor theme="0" tint="-4.9989318521683403E-2"/>
        </patternFill>
      </fill>
    </dxf>
    <dxf>
      <fill>
        <patternFill patternType="solid">
          <fgColor indexed="64"/>
          <bgColor theme="0"/>
        </patternFill>
      </fill>
    </dxf>
    <dxf>
      <font>
        <b/>
        <i val="0"/>
      </font>
      <border>
        <left/>
        <right/>
        <top style="thin">
          <color theme="5"/>
        </top>
        <bottom style="medium">
          <color theme="5"/>
        </bottom>
        <vertical/>
        <horizontal/>
      </border>
    </dxf>
    <dxf>
      <font>
        <b/>
        <i val="0"/>
      </font>
      <border>
        <left/>
        <right/>
        <top style="medium">
          <color theme="5"/>
        </top>
        <bottom style="thin">
          <color theme="5"/>
        </bottom>
        <vertical/>
        <horizontal/>
      </border>
    </dxf>
    <dxf>
      <font>
        <b val="0"/>
        <i val="0"/>
      </font>
      <border>
        <left/>
        <right/>
        <top style="medium">
          <color theme="5"/>
        </top>
        <bottom style="medium">
          <color theme="5"/>
        </bottom>
        <vertical/>
        <horizontal/>
      </border>
    </dxf>
  </dxfs>
  <tableStyles count="3" defaultTableStyle="IndEco Dotted" defaultPivotStyle="PivotStyleMedium4">
    <tableStyle name="IndEco Alternate Shaded" pivot="0" count="5">
      <tableStyleElement type="wholeTable" dxfId="12"/>
      <tableStyleElement type="headerRow" dxfId="11"/>
      <tableStyleElement type="totalRow" dxfId="10"/>
      <tableStyleElement type="firstRowStripe" dxfId="9"/>
      <tableStyleElement type="secondRowStripe" dxfId="8"/>
    </tableStyle>
    <tableStyle name="IndEco Dotted" pivot="0" count="3">
      <tableStyleElement type="wholeTable" dxfId="7"/>
      <tableStyleElement type="headerRow" dxfId="6"/>
      <tableStyleElement type="totalRow" dxfId="5"/>
    </tableStyle>
    <tableStyle name="IndEco Shaded" pivot="0" count="5">
      <tableStyleElement type="wholeTable" dxfId="4"/>
      <tableStyleElement type="headerRow" dxfId="3"/>
      <tableStyleElement type="totalRow" dxfId="2"/>
      <tableStyleElement type="firstRowStripe" dxfId="1"/>
      <tableStyleElement type="secondRowStripe" dxfId="0"/>
    </tableStyle>
  </tableStyle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dEcoTheme">
  <a:themeElements>
    <a:clrScheme name="IndEcoTheme">
      <a:dk1>
        <a:sysClr val="windowText" lastClr="000000"/>
      </a:dk1>
      <a:lt1>
        <a:sysClr val="window" lastClr="FFFFFF"/>
      </a:lt1>
      <a:dk2>
        <a:srgbClr val="002E78"/>
      </a:dk2>
      <a:lt2>
        <a:srgbClr val="EEECE1"/>
      </a:lt2>
      <a:accent1>
        <a:srgbClr val="005596"/>
      </a:accent1>
      <a:accent2>
        <a:srgbClr val="DE6D36"/>
      </a:accent2>
      <a:accent3>
        <a:srgbClr val="00A94F"/>
      </a:accent3>
      <a:accent4>
        <a:srgbClr val="712C86"/>
      </a:accent4>
      <a:accent5>
        <a:srgbClr val="95B6DF"/>
      </a:accent5>
      <a:accent6>
        <a:srgbClr val="C42130"/>
      </a:accent6>
      <a:hlink>
        <a:srgbClr val="0000FF"/>
      </a:hlink>
      <a:folHlink>
        <a:srgbClr val="800080"/>
      </a:folHlink>
    </a:clrScheme>
    <a:fontScheme name="IndEcoTheme">
      <a:majorFont>
        <a:latin typeface="Myriad Pro"/>
        <a:ea typeface=""/>
        <a:cs typeface=""/>
      </a:majorFont>
      <a:minorFont>
        <a:latin typeface="Optima LT Std"/>
        <a:ea typeface=""/>
        <a:cs typeface=""/>
      </a:minorFont>
    </a:fontScheme>
    <a:fmtScheme name="IndEcoTheme">
      <a:fillStyleLst>
        <a:solidFill>
          <a:schemeClr val="phClr"/>
        </a:solidFill>
        <a:gradFill rotWithShape="1">
          <a:gsLst>
            <a:gs pos="20000">
              <a:schemeClr val="phClr">
                <a:tint val="9000"/>
              </a:schemeClr>
            </a:gs>
            <a:gs pos="100000">
              <a:schemeClr val="phClr">
                <a:tint val="70000"/>
                <a:satMod val="100000"/>
              </a:schemeClr>
            </a:gs>
          </a:gsLst>
          <a:path path="circle">
            <a:fillToRect l="-15000" t="-15000" r="115000" b="115000"/>
          </a:path>
        </a:gradFill>
        <a:gradFill rotWithShape="1">
          <a:gsLst>
            <a:gs pos="0">
              <a:schemeClr val="phClr">
                <a:shade val="60000"/>
              </a:schemeClr>
            </a:gs>
            <a:gs pos="33000">
              <a:schemeClr val="phClr">
                <a:tint val="86500"/>
              </a:schemeClr>
            </a:gs>
            <a:gs pos="46750">
              <a:schemeClr val="phClr">
                <a:tint val="71000"/>
                <a:satMod val="112000"/>
              </a:schemeClr>
            </a:gs>
            <a:gs pos="53000">
              <a:schemeClr val="phClr">
                <a:tint val="71000"/>
                <a:satMod val="112000"/>
              </a:schemeClr>
            </a:gs>
            <a:gs pos="68000">
              <a:schemeClr val="phClr">
                <a:tint val="86000"/>
              </a:schemeClr>
            </a:gs>
            <a:gs pos="100000">
              <a:schemeClr val="phClr">
                <a:shade val="60000"/>
              </a:schemeClr>
            </a:gs>
          </a:gsLst>
          <a:lin ang="8350000" scaled="1"/>
        </a:gradFill>
      </a:fillStyleLst>
      <a:lnStyleLst>
        <a:ln w="9525" cap="flat" cmpd="sng" algn="ctr">
          <a:solidFill>
            <a:schemeClr val="phClr">
              <a:shade val="48000"/>
              <a:satMod val="11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130000" dist="101600" dir="2700000" algn="tl" rotWithShape="0">
              <a:srgbClr val="000000">
                <a:alpha val="35000"/>
              </a:srgbClr>
            </a:outerShdw>
          </a:effectLst>
        </a:effectStyle>
        <a:effectStyle>
          <a:effectLst>
            <a:outerShdw blurRad="190500" dist="228600" dir="2700000" sy="90000" rotWithShape="0">
              <a:srgbClr val="000000">
                <a:alpha val="25500"/>
              </a:srgbClr>
            </a:outerShdw>
          </a:effectLst>
        </a:effectStyle>
        <a:effectStyle>
          <a:effectLst>
            <a:outerShdw blurRad="190500" dist="228600" dir="2700000" sy="90000" rotWithShape="0">
              <a:srgbClr val="000000">
                <a:alpha val="25500"/>
              </a:srgbClr>
            </a:outerShdw>
          </a:effectLst>
          <a:scene3d>
            <a:camera prst="orthographicFront">
              <a:rot lat="0" lon="0" rev="0"/>
            </a:camera>
            <a:lightRig rig="soft" dir="tl">
              <a:rot lat="0" lon="0" rev="20100000"/>
            </a:lightRig>
          </a:scene3d>
          <a:sp3d>
            <a:bevelT w="50800" h="50800"/>
          </a:sp3d>
        </a:effectStyle>
      </a:effectStyleLst>
      <a:bgFillStyleLst>
        <a:solidFill>
          <a:schemeClr val="phClr"/>
        </a:solidFill>
        <a:gradFill rotWithShape="1">
          <a:gsLst>
            <a:gs pos="0">
              <a:schemeClr val="phClr">
                <a:tint val="50000"/>
                <a:satMod val="180000"/>
              </a:schemeClr>
            </a:gs>
            <a:gs pos="100000">
              <a:schemeClr val="phClr">
                <a:shade val="45000"/>
                <a:satMod val="120000"/>
              </a:schemeClr>
            </a:gs>
          </a:gsLst>
          <a:path path="circle">
            <a:fillToRect r="100000" b="100000"/>
          </a:path>
        </a:gradFill>
        <a:blipFill>
          <a:blip xmlns:r="http://schemas.openxmlformats.org/officeDocument/2006/relationships" r:embed="rId1">
            <a:duotone>
              <a:schemeClr val="phClr">
                <a:shade val="3000"/>
                <a:satMod val="110000"/>
              </a:schemeClr>
              <a:schemeClr val="phClr">
                <a:tint val="60000"/>
                <a:satMod val="425000"/>
              </a:schemeClr>
            </a:duotone>
          </a:blip>
          <a:stretch/>
        </a:blip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39"/>
  <sheetViews>
    <sheetView showZeros="0" tabSelected="1" workbookViewId="0"/>
  </sheetViews>
  <sheetFormatPr baseColWidth="10" defaultRowHeight="15" x14ac:dyDescent="0"/>
  <cols>
    <col min="1" max="1" width="18.5703125" customWidth="1"/>
    <col min="2" max="7" width="12.7109375" customWidth="1"/>
    <col min="8" max="8" width="17.28515625" customWidth="1"/>
  </cols>
  <sheetData>
    <row r="1" spans="1:8" ht="16" thickBot="1">
      <c r="A1" s="15" t="s">
        <v>48</v>
      </c>
    </row>
    <row r="2" spans="1:8" ht="17" thickTop="1" thickBot="1">
      <c r="A2" s="1"/>
      <c r="B2" s="9" t="s">
        <v>25</v>
      </c>
      <c r="C2" s="9" t="s">
        <v>28</v>
      </c>
      <c r="D2" s="9" t="s">
        <v>30</v>
      </c>
      <c r="E2" s="9" t="s">
        <v>31</v>
      </c>
      <c r="F2" s="9" t="s">
        <v>37</v>
      </c>
      <c r="G2" s="9" t="s">
        <v>39</v>
      </c>
      <c r="H2" s="9" t="s">
        <v>43</v>
      </c>
    </row>
    <row r="3" spans="1:8" ht="76" thickBot="1">
      <c r="A3" s="2"/>
      <c r="B3" s="4" t="s">
        <v>26</v>
      </c>
      <c r="C3" s="4" t="s">
        <v>29</v>
      </c>
      <c r="D3" s="4" t="s">
        <v>35</v>
      </c>
      <c r="E3" s="10" t="s">
        <v>27</v>
      </c>
      <c r="F3" s="4" t="s">
        <v>38</v>
      </c>
      <c r="G3" s="4" t="s">
        <v>40</v>
      </c>
      <c r="H3" s="4" t="s">
        <v>41</v>
      </c>
    </row>
    <row r="4" spans="1:8" ht="31" thickBot="1">
      <c r="A4" s="3"/>
      <c r="B4" s="16" t="s">
        <v>0</v>
      </c>
      <c r="C4" s="16"/>
      <c r="D4" s="11" t="s">
        <v>36</v>
      </c>
      <c r="E4" s="16" t="s">
        <v>0</v>
      </c>
      <c r="F4" s="16"/>
      <c r="G4" s="11" t="s">
        <v>36</v>
      </c>
      <c r="H4" s="11" t="s">
        <v>42</v>
      </c>
    </row>
    <row r="5" spans="1:8" ht="16" thickBot="1">
      <c r="A5" s="17" t="s">
        <v>1</v>
      </c>
      <c r="B5" s="17"/>
      <c r="C5" s="17"/>
      <c r="D5" s="17"/>
      <c r="E5" s="17"/>
      <c r="F5" s="17"/>
      <c r="G5" s="17"/>
      <c r="H5" s="17"/>
    </row>
    <row r="6" spans="1:8">
      <c r="A6" s="5" t="s">
        <v>2</v>
      </c>
      <c r="B6" s="6">
        <v>214684.70934590002</v>
      </c>
      <c r="C6" s="6">
        <v>0</v>
      </c>
      <c r="D6" s="12">
        <v>1</v>
      </c>
      <c r="E6" s="13">
        <v>135814.02100000001</v>
      </c>
      <c r="F6" s="13">
        <v>0</v>
      </c>
      <c r="G6" s="14">
        <v>1</v>
      </c>
      <c r="H6" s="13">
        <f>(B6+C6)*D6+(E6+F6)*G6</f>
        <v>350498.73034590005</v>
      </c>
    </row>
    <row r="7" spans="1:8">
      <c r="A7" s="5" t="s">
        <v>3</v>
      </c>
      <c r="B7" s="6">
        <v>4713.5426021694502</v>
      </c>
      <c r="C7" s="6">
        <v>0</v>
      </c>
      <c r="D7" s="12">
        <v>1</v>
      </c>
      <c r="E7" s="13">
        <v>14736.715</v>
      </c>
      <c r="F7" s="13">
        <v>0</v>
      </c>
      <c r="G7" s="14">
        <v>1</v>
      </c>
      <c r="H7" s="13">
        <f t="shared" ref="H7:H14" si="0">(B7+C7)*D7+(E7+F7)*G7</f>
        <v>19450.257602169451</v>
      </c>
    </row>
    <row r="8" spans="1:8">
      <c r="A8" s="5" t="s">
        <v>4</v>
      </c>
      <c r="B8" s="6">
        <v>504641.67105373327</v>
      </c>
      <c r="C8" s="6">
        <v>-85312.208695835579</v>
      </c>
      <c r="D8" s="12">
        <v>0.9</v>
      </c>
      <c r="E8" s="13">
        <v>253365.348</v>
      </c>
      <c r="F8" s="13">
        <v>8600.5169999999998</v>
      </c>
      <c r="G8" s="14">
        <v>0.9</v>
      </c>
      <c r="H8" s="13">
        <f t="shared" si="0"/>
        <v>613165.79462210787</v>
      </c>
    </row>
    <row r="9" spans="1:8" ht="30">
      <c r="A9" s="5" t="s">
        <v>5</v>
      </c>
      <c r="B9" s="6">
        <v>272324.61967710382</v>
      </c>
      <c r="C9" s="6">
        <v>2741.2645141224853</v>
      </c>
      <c r="D9" s="12">
        <v>1</v>
      </c>
      <c r="E9" s="13">
        <v>13904.478999999999</v>
      </c>
      <c r="F9" s="13">
        <v>0</v>
      </c>
      <c r="G9" s="14">
        <v>1</v>
      </c>
      <c r="H9" s="13">
        <f t="shared" si="0"/>
        <v>288970.36319122632</v>
      </c>
    </row>
    <row r="10" spans="1:8" ht="30">
      <c r="A10" s="5" t="s">
        <v>6</v>
      </c>
      <c r="B10" s="6">
        <v>292244.96091142768</v>
      </c>
      <c r="C10" s="6">
        <v>21712.824695483028</v>
      </c>
      <c r="D10" s="12">
        <v>1</v>
      </c>
      <c r="E10" s="13">
        <v>266331.527</v>
      </c>
      <c r="F10" s="13">
        <v>0</v>
      </c>
      <c r="G10" s="14">
        <v>1</v>
      </c>
      <c r="H10" s="13">
        <f t="shared" si="0"/>
        <v>580289.31260691071</v>
      </c>
    </row>
    <row r="11" spans="1:8">
      <c r="A11" s="5" t="s">
        <v>7</v>
      </c>
      <c r="B11" s="6">
        <v>0</v>
      </c>
      <c r="C11" s="6">
        <v>0</v>
      </c>
      <c r="D11" s="12">
        <v>1</v>
      </c>
      <c r="E11" s="13">
        <v>0</v>
      </c>
      <c r="F11" s="13">
        <v>0</v>
      </c>
      <c r="G11" s="14">
        <v>1</v>
      </c>
      <c r="H11" s="13">
        <f t="shared" si="0"/>
        <v>0</v>
      </c>
    </row>
    <row r="12" spans="1:8" ht="30">
      <c r="A12" s="5" t="s">
        <v>45</v>
      </c>
      <c r="B12" s="6">
        <v>0</v>
      </c>
      <c r="C12" s="6">
        <v>0</v>
      </c>
      <c r="D12" s="12">
        <v>1</v>
      </c>
      <c r="E12" s="13">
        <v>0</v>
      </c>
      <c r="F12" s="13">
        <v>0</v>
      </c>
      <c r="G12" s="14">
        <v>1</v>
      </c>
      <c r="H12" s="13">
        <f t="shared" si="0"/>
        <v>0</v>
      </c>
    </row>
    <row r="13" spans="1:8" ht="30">
      <c r="A13" s="5" t="s">
        <v>44</v>
      </c>
      <c r="B13" s="6"/>
      <c r="C13" s="6">
        <v>0</v>
      </c>
      <c r="D13" s="14">
        <v>1</v>
      </c>
      <c r="E13" s="13">
        <v>0</v>
      </c>
      <c r="F13" s="13">
        <v>0</v>
      </c>
      <c r="G13" s="14">
        <v>1</v>
      </c>
      <c r="H13" s="13">
        <f t="shared" si="0"/>
        <v>0</v>
      </c>
    </row>
    <row r="14" spans="1:8" ht="31" thickBot="1">
      <c r="A14" s="5" t="s">
        <v>8</v>
      </c>
      <c r="B14" s="6">
        <v>0</v>
      </c>
      <c r="C14" s="6">
        <v>0</v>
      </c>
      <c r="D14" s="12">
        <v>1</v>
      </c>
      <c r="E14" s="13">
        <v>0</v>
      </c>
      <c r="F14" s="13">
        <v>0</v>
      </c>
      <c r="G14" s="14">
        <v>1</v>
      </c>
      <c r="H14" s="13">
        <f t="shared" si="0"/>
        <v>0</v>
      </c>
    </row>
    <row r="15" spans="1:8" ht="16" thickBot="1">
      <c r="A15" s="17" t="s">
        <v>9</v>
      </c>
      <c r="B15" s="17"/>
      <c r="C15" s="17"/>
      <c r="D15" s="17"/>
      <c r="E15" s="17"/>
      <c r="F15" s="17"/>
      <c r="G15" s="17"/>
      <c r="H15" s="17"/>
    </row>
    <row r="16" spans="1:8">
      <c r="A16" s="5" t="s">
        <v>10</v>
      </c>
      <c r="B16" s="6">
        <v>927119.84232470975</v>
      </c>
      <c r="C16" s="6">
        <v>30126.57620419524</v>
      </c>
      <c r="D16" s="6"/>
      <c r="E16" s="13">
        <v>3486336.2089999998</v>
      </c>
      <c r="F16" s="13">
        <v>423970.20500000002</v>
      </c>
      <c r="H16" s="13">
        <f t="shared" ref="H16:H23" si="1">(B16+C16)*D16+(E16+F16)*G16</f>
        <v>0</v>
      </c>
    </row>
    <row r="17" spans="1:8">
      <c r="A17" s="5" t="s">
        <v>11</v>
      </c>
      <c r="B17" s="6">
        <v>903622.95273679262</v>
      </c>
      <c r="C17" s="6">
        <v>91275.716863303402</v>
      </c>
      <c r="D17" s="6"/>
      <c r="E17" s="13">
        <v>712848.28899999999</v>
      </c>
      <c r="F17" s="13">
        <v>0</v>
      </c>
      <c r="H17" s="13">
        <f t="shared" si="1"/>
        <v>0</v>
      </c>
    </row>
    <row r="18" spans="1:8" ht="30">
      <c r="A18" s="5" t="s">
        <v>12</v>
      </c>
      <c r="B18" s="6">
        <v>0</v>
      </c>
      <c r="C18" s="6">
        <v>0</v>
      </c>
      <c r="D18" s="6"/>
      <c r="E18" s="13">
        <v>0</v>
      </c>
      <c r="F18" s="13">
        <v>0</v>
      </c>
      <c r="H18" s="13">
        <f t="shared" si="1"/>
        <v>0</v>
      </c>
    </row>
    <row r="19" spans="1:8">
      <c r="A19" s="5" t="s">
        <v>13</v>
      </c>
      <c r="B19" s="6">
        <v>0</v>
      </c>
      <c r="C19" s="6">
        <v>0</v>
      </c>
      <c r="D19" s="6"/>
      <c r="E19" s="13">
        <v>0</v>
      </c>
      <c r="F19" s="13">
        <v>12172.447</v>
      </c>
      <c r="H19" s="13">
        <f t="shared" si="1"/>
        <v>0</v>
      </c>
    </row>
    <row r="20" spans="1:8">
      <c r="A20" s="5" t="s">
        <v>14</v>
      </c>
      <c r="B20" s="6">
        <v>0</v>
      </c>
      <c r="C20" s="6">
        <v>26398.295081467957</v>
      </c>
      <c r="D20" s="6"/>
      <c r="E20" s="13">
        <v>201410.03599999999</v>
      </c>
      <c r="F20" s="13">
        <v>32862.792000000001</v>
      </c>
      <c r="H20" s="13">
        <f t="shared" si="1"/>
        <v>0</v>
      </c>
    </row>
    <row r="21" spans="1:8" ht="45">
      <c r="A21" s="5" t="s">
        <v>46</v>
      </c>
      <c r="B21" s="6">
        <v>0</v>
      </c>
      <c r="C21" s="6">
        <v>0</v>
      </c>
      <c r="D21" s="6"/>
      <c r="E21" s="13">
        <v>0</v>
      </c>
      <c r="F21" s="13">
        <v>0</v>
      </c>
      <c r="H21" s="13">
        <f t="shared" si="1"/>
        <v>0</v>
      </c>
    </row>
    <row r="22" spans="1:8" ht="45">
      <c r="A22" s="5" t="s">
        <v>47</v>
      </c>
      <c r="B22" s="6">
        <v>0</v>
      </c>
      <c r="C22" s="6">
        <v>0</v>
      </c>
      <c r="D22" s="6"/>
      <c r="E22" s="13">
        <v>0</v>
      </c>
      <c r="F22" s="13">
        <v>0</v>
      </c>
      <c r="H22" s="13">
        <f t="shared" si="1"/>
        <v>0</v>
      </c>
    </row>
    <row r="23" spans="1:8" ht="16" thickBot="1">
      <c r="A23" s="5" t="s">
        <v>15</v>
      </c>
      <c r="B23" s="6">
        <v>0</v>
      </c>
      <c r="C23" s="6">
        <v>0</v>
      </c>
      <c r="D23" s="6"/>
      <c r="E23" s="13">
        <v>1547.9939999999999</v>
      </c>
      <c r="H23" s="13">
        <f t="shared" si="1"/>
        <v>0</v>
      </c>
    </row>
    <row r="24" spans="1:8" ht="16" thickBot="1">
      <c r="A24" s="17" t="s">
        <v>16</v>
      </c>
      <c r="B24" s="17"/>
      <c r="C24" s="17"/>
      <c r="D24" s="17"/>
      <c r="E24" s="17"/>
      <c r="F24" s="17"/>
      <c r="G24" s="17"/>
      <c r="H24" s="17"/>
    </row>
    <row r="25" spans="1:8" ht="30">
      <c r="A25" s="5" t="s">
        <v>17</v>
      </c>
      <c r="B25" s="6">
        <v>0</v>
      </c>
      <c r="C25" s="6"/>
      <c r="D25" s="6"/>
      <c r="E25" s="13"/>
      <c r="H25" s="13">
        <f t="shared" ref="H25:H29" si="2">(B25+C25)*D25+(E25+F25)*G25</f>
        <v>0</v>
      </c>
    </row>
    <row r="26" spans="1:8">
      <c r="A26" s="5" t="s">
        <v>18</v>
      </c>
      <c r="B26" s="6">
        <v>0</v>
      </c>
      <c r="C26" s="6"/>
      <c r="D26" s="6"/>
      <c r="E26" s="13"/>
      <c r="H26" s="13">
        <f t="shared" si="2"/>
        <v>0</v>
      </c>
    </row>
    <row r="27" spans="1:8">
      <c r="A27" s="5" t="s">
        <v>19</v>
      </c>
      <c r="B27" s="6">
        <v>0</v>
      </c>
      <c r="C27" s="6"/>
      <c r="D27" s="6"/>
      <c r="E27" s="13"/>
      <c r="H27" s="13">
        <f t="shared" si="2"/>
        <v>0</v>
      </c>
    </row>
    <row r="28" spans="1:8">
      <c r="A28" s="5" t="s">
        <v>10</v>
      </c>
      <c r="B28" s="6">
        <v>13815.364661643242</v>
      </c>
      <c r="C28" s="6"/>
      <c r="D28" s="6"/>
      <c r="E28" s="13"/>
      <c r="H28" s="13">
        <f t="shared" si="2"/>
        <v>0</v>
      </c>
    </row>
    <row r="29" spans="1:8" ht="16" thickBot="1">
      <c r="A29" s="5" t="s">
        <v>15</v>
      </c>
      <c r="B29" s="6">
        <v>0</v>
      </c>
      <c r="C29" s="6"/>
      <c r="D29" s="6"/>
      <c r="E29" s="13">
        <v>1577.9390000000001</v>
      </c>
      <c r="H29" s="13">
        <f t="shared" si="2"/>
        <v>0</v>
      </c>
    </row>
    <row r="30" spans="1:8" ht="16" thickBot="1">
      <c r="A30" s="17" t="s">
        <v>20</v>
      </c>
      <c r="B30" s="17"/>
      <c r="C30" s="17"/>
      <c r="D30" s="17"/>
      <c r="E30" s="17"/>
      <c r="F30" s="17"/>
      <c r="G30" s="17"/>
      <c r="H30" s="17"/>
    </row>
    <row r="31" spans="1:8" ht="31" thickBot="1">
      <c r="A31" s="5" t="s">
        <v>20</v>
      </c>
      <c r="B31" s="6">
        <v>9136.8130000000001</v>
      </c>
      <c r="C31" s="6"/>
      <c r="D31" s="12">
        <v>1</v>
      </c>
      <c r="E31" s="13">
        <v>54743.222000000002</v>
      </c>
      <c r="F31" s="13">
        <v>53613</v>
      </c>
      <c r="G31" s="12">
        <v>1</v>
      </c>
      <c r="H31" s="13">
        <f>(B31+C31)*D31+(E31+F31)*G31</f>
        <v>117493.035</v>
      </c>
    </row>
    <row r="32" spans="1:8" ht="16" thickBot="1">
      <c r="A32" s="17" t="s">
        <v>21</v>
      </c>
      <c r="B32" s="17"/>
      <c r="C32" s="17"/>
      <c r="D32" s="17"/>
      <c r="E32" s="17"/>
      <c r="F32" s="17"/>
      <c r="G32" s="17"/>
      <c r="H32" s="17"/>
    </row>
    <row r="33" spans="1:8" ht="30">
      <c r="A33" s="5" t="s">
        <v>22</v>
      </c>
      <c r="B33" s="6">
        <v>1480971.84636984</v>
      </c>
      <c r="C33" s="6">
        <v>0</v>
      </c>
      <c r="D33" s="6"/>
      <c r="E33" s="13">
        <v>0</v>
      </c>
      <c r="H33" s="13">
        <f t="shared" ref="H33:H34" si="3">(B33+C33)*D33+(E33+F33)*G33</f>
        <v>0</v>
      </c>
    </row>
    <row r="34" spans="1:8" ht="31" thickBot="1">
      <c r="A34" s="5" t="s">
        <v>23</v>
      </c>
      <c r="B34" s="6">
        <v>395844.45325946924</v>
      </c>
      <c r="C34" s="6">
        <v>-255066.6932594692</v>
      </c>
      <c r="D34" s="6"/>
      <c r="E34" s="13">
        <v>643518.37399999995</v>
      </c>
      <c r="H34" s="13">
        <f t="shared" si="3"/>
        <v>0</v>
      </c>
    </row>
    <row r="35" spans="1:8" ht="16" thickBot="1">
      <c r="A35" s="17" t="s">
        <v>32</v>
      </c>
      <c r="B35" s="17"/>
      <c r="C35" s="17"/>
      <c r="D35" s="17"/>
      <c r="E35" s="17"/>
      <c r="F35" s="17"/>
      <c r="G35" s="17"/>
      <c r="H35" s="17"/>
    </row>
    <row r="36" spans="1:8" ht="30">
      <c r="A36" s="5" t="s">
        <v>33</v>
      </c>
      <c r="B36" s="6"/>
      <c r="C36" s="6">
        <v>2310596.48</v>
      </c>
      <c r="D36" s="6"/>
      <c r="E36" s="13"/>
      <c r="F36" s="13">
        <v>2072243.466</v>
      </c>
      <c r="H36" s="13">
        <f t="shared" ref="H36:H37" si="4">(B36+C36)*D36+(E36+F36)*G36</f>
        <v>0</v>
      </c>
    </row>
    <row r="37" spans="1:8" ht="16" thickBot="1">
      <c r="A37" s="5" t="s">
        <v>34</v>
      </c>
      <c r="B37" s="6"/>
      <c r="C37" s="6"/>
      <c r="D37" s="6"/>
      <c r="E37" s="13"/>
      <c r="H37" s="13">
        <f t="shared" si="4"/>
        <v>0</v>
      </c>
    </row>
    <row r="38" spans="1:8" ht="16" thickBot="1">
      <c r="A38" s="7" t="s">
        <v>24</v>
      </c>
      <c r="B38" s="8">
        <f>SUM(B6:B37)</f>
        <v>5019120.7759427885</v>
      </c>
      <c r="C38" s="8">
        <f>SUM(C6:C37)</f>
        <v>2142472.2554032672</v>
      </c>
      <c r="D38" s="8"/>
      <c r="E38" s="8">
        <f>SUM(E6:E37)</f>
        <v>5786134.1529999999</v>
      </c>
      <c r="F38" s="8">
        <f>SUM(F6:F37)</f>
        <v>2603462.4270000001</v>
      </c>
      <c r="G38" s="8"/>
      <c r="H38" s="8">
        <f>SUM(H6:H37)</f>
        <v>1969867.4933683143</v>
      </c>
    </row>
    <row r="39" spans="1:8" ht="169" customHeight="1" thickTop="1">
      <c r="A39" s="18" t="s">
        <v>49</v>
      </c>
      <c r="B39" s="18"/>
      <c r="C39" s="18"/>
      <c r="D39" s="18"/>
      <c r="E39" s="18"/>
      <c r="F39" s="18"/>
      <c r="G39" s="18"/>
      <c r="H39" s="18"/>
    </row>
  </sheetData>
  <mergeCells count="9">
    <mergeCell ref="A30:H30"/>
    <mergeCell ref="A32:H32"/>
    <mergeCell ref="A35:H35"/>
    <mergeCell ref="A39:H39"/>
    <mergeCell ref="B4:C4"/>
    <mergeCell ref="E4:F4"/>
    <mergeCell ref="A5:H5"/>
    <mergeCell ref="A15:H15"/>
    <mergeCell ref="A24:H24"/>
  </mergeCells>
  <phoneticPr fontId="6" type="noConversion"/>
  <pageMargins left="0.75" right="0.75" top="1" bottom="1" header="0.5" footer="0.5"/>
  <pageSetup scale="60" orientation="portrait" horizontalDpi="4294967292" verticalDpi="4294967292"/>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IndEco Strategic Consulting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Krutzelmann</dc:creator>
  <cp:lastModifiedBy>Josh Shook</cp:lastModifiedBy>
  <cp:lastPrinted>2015-12-09T20:42:58Z</cp:lastPrinted>
  <dcterms:created xsi:type="dcterms:W3CDTF">2015-04-16T14:53:07Z</dcterms:created>
  <dcterms:modified xsi:type="dcterms:W3CDTF">2015-12-09T20:45:05Z</dcterms:modified>
</cp:coreProperties>
</file>