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0955" windowHeight="9975" activeTab="2"/>
  </bookViews>
  <sheets>
    <sheet name="Affidavit &amp; Summary" sheetId="1" r:id="rId1"/>
    <sheet name="Detail of Fees &amp; Disbursements" sheetId="2" r:id="rId2"/>
    <sheet name="Cost Details" sheetId="3" r:id="rId3"/>
  </sheets>
  <definedNames>
    <definedName name="Claimant">'Affidavit &amp; Summary'!#REF!</definedName>
    <definedName name="File____EB">'Affidavit &amp; Summary'!$C$45</definedName>
    <definedName name="Name">'Affidavit &amp; Summary'!#REF!</definedName>
  </definedNames>
  <calcPr fullCalcOnLoad="1"/>
</workbook>
</file>

<file path=xl/sharedStrings.xml><?xml version="1.0" encoding="utf-8"?>
<sst xmlns="http://schemas.openxmlformats.org/spreadsheetml/2006/main" count="126" uniqueCount="108">
  <si>
    <t>File #  EB-</t>
  </si>
  <si>
    <t>HST Rate Ontario:</t>
  </si>
  <si>
    <t>Instructions</t>
  </si>
  <si>
    <t>Hours</t>
  </si>
  <si>
    <t>Hourly rate</t>
  </si>
  <si>
    <t>Subtotal</t>
  </si>
  <si>
    <t>HST</t>
  </si>
  <si>
    <t>Total</t>
  </si>
  <si>
    <t>Preparation</t>
  </si>
  <si>
    <t>Attendance - Technical Conference</t>
  </si>
  <si>
    <t>Attendance - Settlement Conference</t>
  </si>
  <si>
    <t>Attendance - Oral Hearing</t>
  </si>
  <si>
    <t>Argument</t>
  </si>
  <si>
    <t>Case Management</t>
  </si>
  <si>
    <t>Disbursements</t>
  </si>
  <si>
    <t>Net Cost</t>
  </si>
  <si>
    <t>Photocopies</t>
  </si>
  <si>
    <t>Printing</t>
  </si>
  <si>
    <t>Fax</t>
  </si>
  <si>
    <t>Courier</t>
  </si>
  <si>
    <t>Telephone</t>
  </si>
  <si>
    <t>Transcripts</t>
  </si>
  <si>
    <t>Travel: Air</t>
  </si>
  <si>
    <t>Travel: Car</t>
  </si>
  <si>
    <t>Travel: Rail</t>
  </si>
  <si>
    <t>Travel (Other):</t>
  </si>
  <si>
    <t>Parking</t>
  </si>
  <si>
    <t>included</t>
  </si>
  <si>
    <t>Taxi or Airport Limo</t>
  </si>
  <si>
    <t>Accommodation</t>
  </si>
  <si>
    <t>Meals</t>
  </si>
  <si>
    <t>Other:</t>
  </si>
  <si>
    <t>Legal/consultant fees</t>
  </si>
  <si>
    <t>Total Cost Claim</t>
  </si>
  <si>
    <t>Affidavit</t>
  </si>
  <si>
    <t>I,</t>
  </si>
  <si>
    <t>(date)</t>
  </si>
  <si>
    <t xml:space="preserve"> </t>
  </si>
  <si>
    <t>Commissioner for taking Affidavits</t>
  </si>
  <si>
    <t>- Except as provided in section 7.03 of the Practice Direction on Cost Awards, itemized receipts must be provided.</t>
  </si>
  <si>
    <t>Rate:</t>
  </si>
  <si>
    <t>Country:</t>
  </si>
  <si>
    <t>- All claims must be in Canadian dollars.   If applicable, state exchange rate and country of initial currency.</t>
  </si>
  <si>
    <t>Party:</t>
  </si>
  <si>
    <t xml:space="preserve">Process: </t>
  </si>
  <si>
    <t xml:space="preserve">Postage   </t>
  </si>
  <si>
    <t>, of the City/Town of</t>
  </si>
  <si>
    <t>in the Province/State of</t>
  </si>
  <si>
    <t>, swear or affirm that:</t>
  </si>
  <si>
    <t>,</t>
  </si>
  <si>
    <t>.</t>
  </si>
  <si>
    <t xml:space="preserve">   </t>
  </si>
  <si>
    <t>Full Registrant</t>
  </si>
  <si>
    <t>Unregistered</t>
  </si>
  <si>
    <t>Other</t>
  </si>
  <si>
    <t>Qualifying Non-Profit</t>
  </si>
  <si>
    <t>Tax Exempt</t>
  </si>
  <si>
    <t>TOTAL LEGAL/CONSULTANT FEES</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</si>
  <si>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</si>
  <si>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</si>
  <si>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</si>
  <si>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</si>
  <si>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 A CV for each consultant must be attached unless, for a given consultant, a CV has been provided to the Board in another process within the last 24 months.</t>
  </si>
  <si>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</si>
  <si>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</si>
  <si>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</si>
  <si>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</si>
  <si>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</si>
  <si>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</si>
  <si>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</si>
  <si>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Required data input is indicated by yellow-shaded fields. Formulas are present in the document to assist with the calculation of the cost claim.</t>
  </si>
  <si>
    <t xml:space="preserve">- The cost claim must be supported by a completed Affidavit signed by a representative of the party. </t>
  </si>
  <si>
    <t>Name:</t>
  </si>
  <si>
    <t>Counsel/Articling Student/Paralegal:</t>
  </si>
  <si>
    <t>Consultant:</t>
  </si>
  <si>
    <t>CV attached:</t>
  </si>
  <si>
    <t>CV not required:</t>
  </si>
  <si>
    <t>, on</t>
  </si>
  <si>
    <t>Completed Years Practising/Years of relevant experience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</si>
  <si>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fields are filled in and the Affidavit portion is signed and sworn or affirmed.</t>
  </si>
  <si>
    <t xml:space="preserve">- A separate "Detail of Fees and Disbursements Being Claimed" (comprising a "Statement of Fees Being Claimed" and a "Statement of Disbursements Being Claimed") is required for each consultant or lawyer/articling student/paralegal.  However, only one  </t>
  </si>
  <si>
    <t>"Summary of Fees and Disbursements" covering the whole of the party's cost claim should be provided.</t>
  </si>
  <si>
    <t>4. This cost claim does not include any costs for work done, or time spent, by a person that is an employee or officer of the Party as described in sections 6.05 and 6.09 of the Board's Practice Direction on Cost Awards.</t>
  </si>
  <si>
    <t>2014-0099</t>
  </si>
  <si>
    <t>North Bay Taxpayers' Association</t>
  </si>
  <si>
    <t>Donald Rennick</t>
  </si>
  <si>
    <t>Donald D. Rennick</t>
  </si>
  <si>
    <t>North Bay</t>
  </si>
  <si>
    <t>Ontario</t>
  </si>
  <si>
    <t>North Bay Hydro 2015 COS application</t>
  </si>
  <si>
    <t>PAGE 1 OF 1</t>
  </si>
  <si>
    <t xml:space="preserve">DATE  </t>
  </si>
  <si>
    <t>DESCRIPTION</t>
  </si>
  <si>
    <t>RATE</t>
  </si>
  <si>
    <t>TOTAL</t>
  </si>
  <si>
    <t>North Bay to Toronto (343 kms @ $.354/km)</t>
  </si>
  <si>
    <t>Toronto to North Bay (343 kms @ $.354/km)</t>
  </si>
  <si>
    <t>EB-2014-0099 - NORTH BAY HYDRO DISTRIBUTION LIMITED - 2015 COS APPLICATION</t>
  </si>
  <si>
    <t>TRAVEL</t>
  </si>
  <si>
    <t>ACCOMMODTON</t>
  </si>
  <si>
    <t xml:space="preserve">MAY 18 - </t>
  </si>
  <si>
    <t>Hotel including parking (includes $73.84 HST)</t>
  </si>
  <si>
    <t xml:space="preserve">      - MAY 20, 2015</t>
  </si>
  <si>
    <t>Make cheque payable to:</t>
  </si>
  <si>
    <t>Send payment to this address:</t>
  </si>
  <si>
    <t>392 Surrey Drive</t>
  </si>
  <si>
    <t>North Bay, ON   P1C 1E3</t>
  </si>
  <si>
    <t>PAYMENT INFORMATION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</si>
</sst>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00_ ;[Red]\-#,##0.00\ "/>
    <numFmt numFmtId="166" formatCode="[$-F800]dddd\,\ mmmm\ dd\,\ yyyy"/>
    <numFmt numFmtId="167" formatCode="[$-1009]mmmm\-dd\-yy"/>
    <numFmt numFmtId="168" formatCode="m/dd/yyyy"/>
    <numFmt numFmtId="169" formatCode="&quot;$&quot;#,##0.00"/>
  </numFmts>
  <fonts count="52">
    <font>
      <sz val="11"/>
      <color theme="1"/>
      <name val="Calibri"/>
      <family val="2"/>
    </font>
    <font>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10"/>
      <name val="Calibri"/>
      <family val="2"/>
    </font>
    <font>
      <b/>
      <sz val="9"/>
      <color indexed="8"/>
      <name val="Calibri"/>
      <family val="2"/>
    </font>
    <font>
      <sz val="8"/>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0"/>
      <color theme="1"/>
      <name val="Calibri"/>
      <family val="2"/>
    </font>
    <font>
      <sz val="12"/>
      <color rgb="FFFF0000"/>
      <name val="Calibri"/>
      <family val="2"/>
    </font>
    <font>
      <b/>
      <sz val="9"/>
      <color theme="1"/>
      <name val="Calibri"/>
      <family val="2"/>
    </font>
    <font>
      <b/>
      <sz val="10"/>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lightUp">
        <fgColor theme="0" tint="-0.349979996681213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color indexed="63"/>
      </left>
      <right>
        <color indexed="63"/>
      </right>
      <top>
        <color indexed="63"/>
      </top>
      <bottom style="double"/>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5">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Border="1" applyAlignment="1">
      <alignment/>
    </xf>
    <xf numFmtId="0" fontId="46" fillId="0" borderId="10" xfId="0" applyFont="1" applyBorder="1" applyAlignment="1">
      <alignment/>
    </xf>
    <xf numFmtId="0" fontId="43" fillId="0" borderId="11" xfId="0" applyFont="1" applyBorder="1" applyAlignment="1" applyProtection="1">
      <alignment horizontal="center" vertical="center"/>
      <protection/>
    </xf>
    <xf numFmtId="0" fontId="43" fillId="0" borderId="11" xfId="0" applyFont="1" applyBorder="1" applyAlignment="1" applyProtection="1">
      <alignment horizontal="center" vertical="center" wrapText="1"/>
      <protection/>
    </xf>
    <xf numFmtId="164" fontId="0" fillId="32" borderId="11" xfId="0" applyNumberFormat="1" applyFont="1" applyFill="1" applyBorder="1" applyAlignment="1" applyProtection="1">
      <alignment vertical="center"/>
      <protection locked="0"/>
    </xf>
    <xf numFmtId="8" fontId="0" fillId="32" borderId="11" xfId="0" applyNumberFormat="1" applyFont="1" applyFill="1" applyBorder="1" applyAlignment="1" applyProtection="1">
      <alignment vertical="center"/>
      <protection locked="0"/>
    </xf>
    <xf numFmtId="8" fontId="0" fillId="0" borderId="11" xfId="0" applyNumberFormat="1" applyFont="1" applyBorder="1" applyAlignment="1" applyProtection="1">
      <alignment vertical="center"/>
      <protection/>
    </xf>
    <xf numFmtId="0" fontId="0" fillId="33" borderId="0" xfId="0" applyFont="1" applyFill="1" applyAlignment="1" applyProtection="1">
      <alignment vertical="center"/>
      <protection/>
    </xf>
    <xf numFmtId="165" fontId="0" fillId="34" borderId="11" xfId="0" applyNumberFormat="1" applyFont="1" applyFill="1" applyBorder="1" applyAlignment="1" applyProtection="1">
      <alignment vertical="center"/>
      <protection/>
    </xf>
    <xf numFmtId="8" fontId="0" fillId="34" borderId="11" xfId="0" applyNumberFormat="1" applyFont="1" applyFill="1" applyBorder="1" applyAlignment="1" applyProtection="1">
      <alignment vertical="center"/>
      <protection/>
    </xf>
    <xf numFmtId="0" fontId="43" fillId="0" borderId="11" xfId="0" applyFont="1" applyBorder="1" applyAlignment="1" applyProtection="1">
      <alignment horizontal="center"/>
      <protection/>
    </xf>
    <xf numFmtId="8" fontId="0" fillId="0" borderId="11" xfId="0" applyNumberFormat="1" applyFont="1" applyFill="1" applyBorder="1" applyAlignment="1" applyProtection="1">
      <alignment/>
      <protection/>
    </xf>
    <xf numFmtId="8" fontId="0" fillId="0" borderId="11" xfId="0" applyNumberFormat="1" applyFont="1" applyBorder="1" applyAlignment="1" applyProtection="1">
      <alignment/>
      <protection/>
    </xf>
    <xf numFmtId="0" fontId="43" fillId="0" borderId="11" xfId="0" applyFont="1" applyBorder="1" applyAlignment="1" applyProtection="1">
      <alignment/>
      <protection/>
    </xf>
    <xf numFmtId="8" fontId="0" fillId="0" borderId="11" xfId="0" applyNumberFormat="1" applyFont="1" applyFill="1" applyBorder="1" applyAlignment="1" applyProtection="1">
      <alignment horizontal="right"/>
      <protection/>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0" xfId="0" applyFill="1" applyBorder="1" applyAlignment="1">
      <alignment/>
    </xf>
    <xf numFmtId="0" fontId="0" fillId="0" borderId="0" xfId="0" applyFill="1" applyBorder="1" applyAlignment="1">
      <alignment/>
    </xf>
    <xf numFmtId="0" fontId="0" fillId="33" borderId="0" xfId="0" applyFont="1" applyFill="1" applyAlignment="1" applyProtection="1">
      <alignment horizontal="right" vertical="center"/>
      <protection/>
    </xf>
    <xf numFmtId="0" fontId="0" fillId="33" borderId="0" xfId="0" applyFill="1" applyAlignment="1">
      <alignment horizontal="right"/>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0" xfId="0" applyFill="1" applyAlignment="1">
      <alignment/>
    </xf>
    <xf numFmtId="0" fontId="0" fillId="33" borderId="0" xfId="0" applyFont="1" applyFill="1" applyBorder="1" applyAlignment="1" applyProtection="1">
      <alignment/>
      <protection/>
    </xf>
    <xf numFmtId="0" fontId="47" fillId="0" borderId="0" xfId="0" applyFont="1" applyAlignment="1">
      <alignment/>
    </xf>
    <xf numFmtId="49" fontId="47" fillId="0" borderId="0" xfId="0" applyNumberFormat="1" applyFont="1" applyAlignment="1">
      <alignment/>
    </xf>
    <xf numFmtId="0" fontId="43" fillId="0" borderId="12" xfId="0" applyFont="1" applyBorder="1" applyAlignment="1">
      <alignment/>
    </xf>
    <xf numFmtId="0" fontId="43" fillId="0" borderId="0" xfId="0" applyFont="1" applyBorder="1" applyAlignment="1">
      <alignment horizontal="right"/>
    </xf>
    <xf numFmtId="0" fontId="43" fillId="0" borderId="0" xfId="0" applyFont="1" applyFill="1" applyBorder="1" applyAlignment="1">
      <alignment/>
    </xf>
    <xf numFmtId="49" fontId="0" fillId="0" borderId="0" xfId="0" applyNumberFormat="1" applyFill="1" applyBorder="1" applyAlignment="1">
      <alignment/>
    </xf>
    <xf numFmtId="0" fontId="46" fillId="0" borderId="0" xfId="0" applyFont="1" applyFill="1" applyBorder="1" applyAlignment="1" applyProtection="1">
      <alignment horizontal="center"/>
      <protection/>
    </xf>
    <xf numFmtId="0" fontId="45" fillId="0" borderId="0" xfId="0" applyFont="1" applyAlignment="1">
      <alignment/>
    </xf>
    <xf numFmtId="0" fontId="46" fillId="0" borderId="0" xfId="0" applyFont="1" applyAlignment="1">
      <alignment/>
    </xf>
    <xf numFmtId="0" fontId="46" fillId="0" borderId="10" xfId="0" applyFont="1" applyBorder="1" applyAlignment="1">
      <alignment/>
    </xf>
    <xf numFmtId="49" fontId="47" fillId="0" borderId="0" xfId="0" applyNumberFormat="1" applyFont="1" applyAlignment="1">
      <alignment horizontal="right"/>
    </xf>
    <xf numFmtId="0" fontId="43" fillId="0" borderId="0" xfId="0" applyFont="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49" fontId="47" fillId="32" borderId="10" xfId="0" applyNumberFormat="1" applyFont="1" applyFill="1" applyBorder="1" applyAlignment="1" applyProtection="1">
      <alignment horizontal="center"/>
      <protection locked="0"/>
    </xf>
    <xf numFmtId="0" fontId="46" fillId="0" borderId="0" xfId="0" applyFont="1" applyFill="1" applyBorder="1" applyAlignment="1" applyProtection="1">
      <alignment horizontal="left"/>
      <protection/>
    </xf>
    <xf numFmtId="0" fontId="46" fillId="0" borderId="0" xfId="0" applyFont="1" applyAlignment="1">
      <alignment/>
    </xf>
    <xf numFmtId="0" fontId="45" fillId="0" borderId="0" xfId="0" applyFont="1" applyAlignment="1">
      <alignment/>
    </xf>
    <xf numFmtId="0" fontId="46" fillId="0" borderId="0" xfId="0" applyFont="1" applyAlignment="1">
      <alignment/>
    </xf>
    <xf numFmtId="0" fontId="46" fillId="0" borderId="10" xfId="0" applyFont="1" applyBorder="1" applyAlignment="1">
      <alignment/>
    </xf>
    <xf numFmtId="0" fontId="0" fillId="0" borderId="12" xfId="0" applyFill="1" applyBorder="1" applyAlignment="1">
      <alignment/>
    </xf>
    <xf numFmtId="0" fontId="0" fillId="0" borderId="13" xfId="0" applyFill="1" applyBorder="1" applyAlignment="1">
      <alignment/>
    </xf>
    <xf numFmtId="0" fontId="46" fillId="0" borderId="0" xfId="0" applyFont="1" applyBorder="1" applyAlignment="1">
      <alignment horizontal="right"/>
    </xf>
    <xf numFmtId="0" fontId="46" fillId="32" borderId="0" xfId="0" applyFont="1" applyFill="1" applyBorder="1" applyAlignment="1" applyProtection="1">
      <alignment/>
      <protection locked="0"/>
    </xf>
    <xf numFmtId="0" fontId="0" fillId="0" borderId="10" xfId="0" applyBorder="1" applyAlignment="1">
      <alignment/>
    </xf>
    <xf numFmtId="0" fontId="46" fillId="0" borderId="10" xfId="0" applyFont="1" applyBorder="1" applyAlignment="1">
      <alignment horizontal="right"/>
    </xf>
    <xf numFmtId="0" fontId="47" fillId="0" borderId="10" xfId="0" applyFont="1" applyBorder="1" applyAlignment="1">
      <alignment/>
    </xf>
    <xf numFmtId="0" fontId="0" fillId="0" borderId="0" xfId="0" applyFill="1" applyBorder="1" applyAlignment="1">
      <alignment horizontal="right"/>
    </xf>
    <xf numFmtId="10" fontId="0" fillId="32" borderId="10" xfId="59" applyNumberFormat="1" applyFont="1" applyFill="1" applyBorder="1" applyAlignment="1" applyProtection="1">
      <alignment/>
      <protection locked="0"/>
    </xf>
    <xf numFmtId="0" fontId="48" fillId="0" borderId="10" xfId="0" applyFont="1" applyFill="1" applyBorder="1" applyAlignment="1" applyProtection="1">
      <alignment/>
      <protection/>
    </xf>
    <xf numFmtId="9" fontId="45" fillId="0" borderId="0" xfId="0" applyNumberFormat="1" applyFont="1" applyFill="1" applyBorder="1" applyAlignment="1" applyProtection="1">
      <alignment horizontal="center"/>
      <protection/>
    </xf>
    <xf numFmtId="0" fontId="0" fillId="32" borderId="0" xfId="0" applyFill="1" applyBorder="1" applyAlignment="1" applyProtection="1">
      <alignment horizontal="right"/>
      <protection locked="0"/>
    </xf>
    <xf numFmtId="0" fontId="0" fillId="32" borderId="0" xfId="0" applyFill="1" applyBorder="1" applyAlignment="1" applyProtection="1">
      <alignment/>
      <protection locked="0"/>
    </xf>
    <xf numFmtId="0" fontId="0" fillId="0" borderId="0" xfId="0" applyFill="1" applyBorder="1" applyAlignment="1" applyProtection="1">
      <alignment/>
      <protection/>
    </xf>
    <xf numFmtId="0" fontId="49" fillId="0" borderId="0" xfId="0" applyFont="1" applyFill="1" applyBorder="1" applyAlignment="1">
      <alignment horizontal="center" wrapText="1" shrinkToFit="1"/>
    </xf>
    <xf numFmtId="0" fontId="49" fillId="32" borderId="0" xfId="0" applyFont="1" applyFill="1" applyBorder="1" applyAlignment="1" applyProtection="1">
      <alignment horizontal="center" wrapText="1" shrinkToFit="1"/>
      <protection locked="0"/>
    </xf>
    <xf numFmtId="166" fontId="46" fillId="0" borderId="0" xfId="0" applyNumberFormat="1" applyFont="1" applyFill="1" applyBorder="1" applyAlignment="1" applyProtection="1">
      <alignment horizontal="center"/>
      <protection/>
    </xf>
    <xf numFmtId="16" fontId="0" fillId="0" borderId="0" xfId="0" applyNumberFormat="1" applyAlignment="1">
      <alignment/>
    </xf>
    <xf numFmtId="169" fontId="0" fillId="0" borderId="0" xfId="0" applyNumberFormat="1" applyAlignment="1">
      <alignment/>
    </xf>
    <xf numFmtId="0" fontId="0" fillId="0" borderId="0" xfId="0" applyAlignment="1">
      <alignment horizontal="center"/>
    </xf>
    <xf numFmtId="169" fontId="0" fillId="0" borderId="10" xfId="0" applyNumberFormat="1" applyBorder="1" applyAlignment="1">
      <alignment/>
    </xf>
    <xf numFmtId="169" fontId="0" fillId="0" borderId="21" xfId="0" applyNumberFormat="1" applyBorder="1" applyAlignment="1">
      <alignment/>
    </xf>
    <xf numFmtId="0" fontId="43" fillId="0" borderId="0" xfId="0" applyFont="1" applyAlignment="1">
      <alignment/>
    </xf>
    <xf numFmtId="0" fontId="43" fillId="0" borderId="10" xfId="0" applyFont="1" applyBorder="1" applyAlignment="1">
      <alignment horizontal="center"/>
    </xf>
    <xf numFmtId="0" fontId="43" fillId="0" borderId="0" xfId="0" applyFont="1" applyAlignment="1">
      <alignment horizontal="center"/>
    </xf>
    <xf numFmtId="0" fontId="46" fillId="0" borderId="0" xfId="0" applyFont="1" applyAlignment="1">
      <alignment/>
    </xf>
    <xf numFmtId="0" fontId="0" fillId="0" borderId="0" xfId="0" applyAlignment="1">
      <alignment horizontal="right"/>
    </xf>
    <xf numFmtId="0" fontId="47" fillId="0" borderId="0" xfId="0" applyFont="1" applyAlignment="1">
      <alignment horizontal="left" vertical="top" wrapText="1"/>
    </xf>
    <xf numFmtId="0" fontId="47" fillId="35" borderId="17" xfId="0" applyFont="1" applyFill="1" applyBorder="1" applyAlignment="1">
      <alignment horizontal="left" vertical="center" wrapText="1"/>
    </xf>
    <xf numFmtId="0" fontId="47" fillId="35" borderId="18" xfId="0" applyFont="1" applyFill="1" applyBorder="1" applyAlignment="1">
      <alignment horizontal="left" vertical="center" wrapText="1"/>
    </xf>
    <xf numFmtId="0" fontId="47" fillId="35" borderId="19" xfId="0" applyFont="1" applyFill="1" applyBorder="1" applyAlignment="1">
      <alignment horizontal="left" vertical="center" wrapText="1"/>
    </xf>
    <xf numFmtId="0" fontId="47" fillId="35" borderId="16" xfId="0" applyFont="1" applyFill="1" applyBorder="1" applyAlignment="1">
      <alignment horizontal="left" vertical="center" wrapText="1"/>
    </xf>
    <xf numFmtId="0" fontId="47" fillId="35" borderId="10" xfId="0" applyFont="1" applyFill="1" applyBorder="1" applyAlignment="1">
      <alignment horizontal="left" vertical="center" wrapText="1"/>
    </xf>
    <xf numFmtId="0" fontId="47" fillId="35" borderId="20" xfId="0" applyFont="1" applyFill="1" applyBorder="1" applyAlignment="1">
      <alignment horizontal="left" vertical="center" wrapText="1"/>
    </xf>
    <xf numFmtId="0" fontId="46" fillId="32" borderId="10" xfId="0" applyFont="1" applyFill="1" applyBorder="1" applyAlignment="1" applyProtection="1">
      <alignment horizontal="center"/>
      <protection locked="0"/>
    </xf>
    <xf numFmtId="49" fontId="50" fillId="0" borderId="0" xfId="0" applyNumberFormat="1" applyFont="1" applyAlignment="1">
      <alignment wrapText="1"/>
    </xf>
    <xf numFmtId="49" fontId="47" fillId="0" borderId="0" xfId="0" applyNumberFormat="1" applyFont="1" applyAlignment="1">
      <alignment wrapText="1"/>
    </xf>
    <xf numFmtId="0" fontId="43" fillId="2" borderId="10" xfId="0" applyFont="1" applyFill="1" applyBorder="1" applyAlignment="1">
      <alignment horizontal="center"/>
    </xf>
    <xf numFmtId="49" fontId="47" fillId="0" borderId="0" xfId="0" applyNumberFormat="1" applyFont="1" applyAlignment="1">
      <alignment horizontal="left" wrapText="1"/>
    </xf>
    <xf numFmtId="49" fontId="47" fillId="32" borderId="10" xfId="0" applyNumberFormat="1" applyFont="1" applyFill="1" applyBorder="1" applyAlignment="1" applyProtection="1">
      <alignment horizontal="center"/>
      <protection locked="0"/>
    </xf>
    <xf numFmtId="49" fontId="47" fillId="0" borderId="0" xfId="0" applyNumberFormat="1" applyFont="1" applyAlignment="1">
      <alignment horizontal="left"/>
    </xf>
    <xf numFmtId="0" fontId="46"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32" borderId="20" xfId="0" applyFill="1" applyBorder="1" applyAlignment="1" applyProtection="1">
      <alignment horizontal="left"/>
      <protection locked="0"/>
    </xf>
    <xf numFmtId="0" fontId="45" fillId="0" borderId="0" xfId="0" applyFont="1" applyFill="1" applyBorder="1" applyAlignment="1">
      <alignment horizontal="right"/>
    </xf>
    <xf numFmtId="0" fontId="0" fillId="0" borderId="10" xfId="0" applyFill="1" applyBorder="1" applyAlignment="1" applyProtection="1">
      <alignment horizontal="left"/>
      <protection/>
    </xf>
    <xf numFmtId="0" fontId="43" fillId="0" borderId="10" xfId="0" applyFont="1" applyBorder="1" applyAlignment="1">
      <alignment horizontal="left"/>
    </xf>
    <xf numFmtId="0" fontId="45" fillId="0" borderId="18" xfId="0" applyFont="1" applyBorder="1" applyAlignment="1">
      <alignment horizontal="left"/>
    </xf>
    <xf numFmtId="0" fontId="43" fillId="0" borderId="0" xfId="0" applyFont="1" applyFill="1" applyBorder="1" applyAlignment="1">
      <alignment horizontal="right"/>
    </xf>
    <xf numFmtId="0" fontId="43" fillId="32" borderId="10" xfId="0" applyFont="1" applyFill="1" applyBorder="1" applyAlignment="1" applyProtection="1">
      <alignment horizontal="left"/>
      <protection locked="0"/>
    </xf>
    <xf numFmtId="8" fontId="46" fillId="0" borderId="10" xfId="0" applyNumberFormat="1" applyFont="1" applyBorder="1" applyAlignment="1">
      <alignment/>
    </xf>
    <xf numFmtId="0" fontId="45" fillId="2" borderId="10" xfId="0" applyFont="1" applyFill="1" applyBorder="1" applyAlignment="1">
      <alignment horizontal="center"/>
    </xf>
    <xf numFmtId="8" fontId="46" fillId="0" borderId="0" xfId="0" applyNumberFormat="1" applyFont="1" applyAlignment="1">
      <alignment/>
    </xf>
    <xf numFmtId="0" fontId="0" fillId="0" borderId="0" xfId="0" applyFill="1" applyBorder="1" applyAlignment="1">
      <alignment horizontal="left"/>
    </xf>
    <xf numFmtId="166" fontId="46" fillId="32" borderId="10" xfId="0" applyNumberFormat="1" applyFont="1" applyFill="1" applyBorder="1" applyAlignment="1" applyProtection="1">
      <alignment horizontal="center"/>
      <protection locked="0"/>
    </xf>
    <xf numFmtId="0" fontId="51" fillId="0" borderId="0" xfId="0" applyFont="1" applyAlignment="1">
      <alignment horizontal="center" vertical="top"/>
    </xf>
    <xf numFmtId="0" fontId="43" fillId="0" borderId="12" xfId="0" applyFont="1" applyFill="1" applyBorder="1" applyAlignment="1">
      <alignment horizontal="left"/>
    </xf>
    <xf numFmtId="0" fontId="43" fillId="0" borderId="0" xfId="0" applyFont="1" applyFill="1" applyBorder="1" applyAlignment="1">
      <alignment horizontal="left"/>
    </xf>
    <xf numFmtId="0" fontId="45" fillId="0" borderId="0" xfId="0" applyFont="1" applyAlignment="1">
      <alignment/>
    </xf>
    <xf numFmtId="0" fontId="46" fillId="0" borderId="10" xfId="0" applyFont="1" applyBorder="1" applyAlignment="1">
      <alignment/>
    </xf>
    <xf numFmtId="8" fontId="45" fillId="0" borderId="0" xfId="0" applyNumberFormat="1" applyFont="1" applyAlignment="1">
      <alignment/>
    </xf>
    <xf numFmtId="0" fontId="46" fillId="0" borderId="0" xfId="0" applyFont="1" applyAlignment="1">
      <alignment/>
    </xf>
    <xf numFmtId="8" fontId="0" fillId="32" borderId="11" xfId="0" applyNumberFormat="1" applyFont="1" applyFill="1" applyBorder="1" applyAlignment="1" applyProtection="1">
      <alignment/>
      <protection locked="0"/>
    </xf>
    <xf numFmtId="0" fontId="43" fillId="0" borderId="11" xfId="0" applyFont="1" applyBorder="1" applyAlignment="1" applyProtection="1">
      <alignment horizontal="center"/>
      <protection/>
    </xf>
    <xf numFmtId="0" fontId="43" fillId="0" borderId="11" xfId="0" applyFont="1" applyBorder="1" applyAlignment="1" applyProtection="1">
      <alignment horizontal="left"/>
      <protection/>
    </xf>
    <xf numFmtId="8" fontId="0" fillId="0" borderId="11" xfId="0" applyNumberFormat="1" applyFont="1" applyBorder="1" applyAlignment="1" applyProtection="1">
      <alignment horizontal="right"/>
      <protection/>
    </xf>
    <xf numFmtId="8" fontId="43" fillId="0" borderId="11" xfId="0" applyNumberFormat="1" applyFont="1" applyBorder="1" applyAlignment="1" applyProtection="1">
      <alignment horizontal="right"/>
      <protection/>
    </xf>
    <xf numFmtId="0" fontId="0" fillId="32" borderId="11" xfId="0" applyFont="1" applyFill="1" applyBorder="1" applyAlignment="1" applyProtection="1">
      <alignment horizontal="center"/>
      <protection locked="0"/>
    </xf>
    <xf numFmtId="0" fontId="43" fillId="0" borderId="14" xfId="0" applyFont="1" applyBorder="1" applyAlignment="1" applyProtection="1">
      <alignment horizontal="left"/>
      <protection/>
    </xf>
    <xf numFmtId="0" fontId="43" fillId="0" borderId="15" xfId="0" applyFont="1" applyBorder="1" applyAlignment="1" applyProtection="1">
      <alignment horizontal="left"/>
      <protection/>
    </xf>
    <xf numFmtId="0" fontId="43" fillId="0" borderId="22" xfId="0" applyFont="1" applyBorder="1" applyAlignment="1" applyProtection="1">
      <alignment horizontal="left"/>
      <protection/>
    </xf>
    <xf numFmtId="8" fontId="0" fillId="0" borderId="11" xfId="0" applyNumberFormat="1" applyFont="1" applyBorder="1" applyAlignment="1" applyProtection="1">
      <alignment/>
      <protection/>
    </xf>
    <xf numFmtId="8" fontId="0" fillId="0" borderId="11" xfId="0" applyNumberFormat="1" applyFont="1" applyBorder="1" applyAlignment="1" applyProtection="1">
      <alignment horizontal="right" vertical="center"/>
      <protection/>
    </xf>
    <xf numFmtId="0" fontId="43" fillId="0" borderId="14" xfId="0" applyFont="1" applyBorder="1" applyAlignment="1" applyProtection="1">
      <alignment vertical="center"/>
      <protection/>
    </xf>
    <xf numFmtId="0" fontId="43" fillId="0" borderId="15" xfId="0" applyFont="1" applyBorder="1" applyAlignment="1" applyProtection="1">
      <alignment vertical="center"/>
      <protection/>
    </xf>
    <xf numFmtId="0" fontId="0" fillId="0" borderId="22" xfId="0" applyFont="1" applyBorder="1" applyAlignment="1">
      <alignment vertical="center"/>
    </xf>
    <xf numFmtId="0" fontId="43" fillId="0" borderId="11" xfId="0" applyFont="1" applyBorder="1" applyAlignment="1" applyProtection="1">
      <alignment horizontal="center"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8" fontId="43" fillId="0" borderId="11" xfId="44" applyNumberFormat="1" applyFont="1" applyBorder="1" applyAlignment="1" applyProtection="1">
      <alignment horizontal="right" vertical="center"/>
      <protection/>
    </xf>
    <xf numFmtId="0" fontId="0" fillId="0" borderId="11" xfId="0" applyFont="1" applyBorder="1" applyAlignment="1" applyProtection="1">
      <alignment horizontal="center"/>
      <protection/>
    </xf>
    <xf numFmtId="0" fontId="49" fillId="32" borderId="15" xfId="0" applyFont="1" applyFill="1" applyBorder="1" applyAlignment="1" applyProtection="1">
      <alignment horizontal="center" wrapText="1" shrinkToFit="1"/>
      <protection locked="0"/>
    </xf>
    <xf numFmtId="0" fontId="49" fillId="0" borderId="10" xfId="0" applyFont="1" applyBorder="1" applyAlignment="1">
      <alignment horizont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8"/>
  <sheetViews>
    <sheetView showGridLines="0" zoomScaleSheetLayoutView="100" workbookViewId="0" topLeftCell="A1">
      <selection activeCell="N58" sqref="N58"/>
    </sheetView>
  </sheetViews>
  <sheetFormatPr defaultColWidth="9.140625" defaultRowHeight="15"/>
  <cols>
    <col min="1" max="1" width="9.8515625" style="0" customWidth="1"/>
    <col min="2" max="2" width="4.57421875" style="0" customWidth="1"/>
    <col min="3" max="3" width="8.57421875" style="0" customWidth="1"/>
    <col min="4" max="4" width="10.57421875" style="0" customWidth="1"/>
    <col min="5" max="5" width="11.140625" style="0" customWidth="1"/>
    <col min="6" max="6" width="8.7109375" style="0" customWidth="1"/>
    <col min="7" max="7" width="10.140625" style="0" bestFit="1" customWidth="1"/>
    <col min="8" max="8" width="11.421875" style="0" customWidth="1"/>
    <col min="10" max="10" width="13.57421875" style="0" customWidth="1"/>
  </cols>
  <sheetData>
    <row r="1" spans="1:10" ht="15">
      <c r="A1" s="80" t="s">
        <v>79</v>
      </c>
      <c r="B1" s="81"/>
      <c r="C1" s="81"/>
      <c r="D1" s="81"/>
      <c r="E1" s="81"/>
      <c r="F1" s="81"/>
      <c r="G1" s="81"/>
      <c r="H1" s="81"/>
      <c r="I1" s="81"/>
      <c r="J1" s="82"/>
    </row>
    <row r="2" spans="1:10" ht="37.5" customHeight="1">
      <c r="A2" s="83"/>
      <c r="B2" s="84"/>
      <c r="C2" s="84"/>
      <c r="D2" s="84"/>
      <c r="E2" s="84"/>
      <c r="F2" s="84"/>
      <c r="G2" s="84"/>
      <c r="H2" s="84"/>
      <c r="I2" s="84"/>
      <c r="J2" s="85"/>
    </row>
    <row r="3" ht="8.25" customHeight="1"/>
    <row r="4" spans="1:10" ht="15">
      <c r="A4" s="89" t="s">
        <v>2</v>
      </c>
      <c r="B4" s="89"/>
      <c r="C4" s="89"/>
      <c r="D4" s="89"/>
      <c r="E4" s="89"/>
      <c r="F4" s="89"/>
      <c r="G4" s="89"/>
      <c r="H4" s="89"/>
      <c r="I4" s="89"/>
      <c r="J4" s="89"/>
    </row>
    <row r="5" spans="1:10" s="29" customFormat="1" ht="25.5" customHeight="1">
      <c r="A5" s="88" t="s">
        <v>70</v>
      </c>
      <c r="B5" s="88"/>
      <c r="C5" s="88"/>
      <c r="D5" s="88"/>
      <c r="E5" s="88"/>
      <c r="F5" s="88"/>
      <c r="G5" s="88"/>
      <c r="H5" s="88"/>
      <c r="I5" s="88"/>
      <c r="J5" s="88"/>
    </row>
    <row r="6" spans="1:10" s="29" customFormat="1" ht="12.75">
      <c r="A6" s="92" t="s">
        <v>42</v>
      </c>
      <c r="B6" s="92"/>
      <c r="C6" s="92"/>
      <c r="D6" s="92"/>
      <c r="E6" s="92"/>
      <c r="F6" s="92"/>
      <c r="G6" s="92"/>
      <c r="H6" s="92"/>
      <c r="I6" s="92"/>
      <c r="J6" s="92"/>
    </row>
    <row r="7" spans="1:10" s="29" customFormat="1" ht="12.75">
      <c r="A7" s="30"/>
      <c r="B7" s="30"/>
      <c r="C7" s="30"/>
      <c r="D7" s="30"/>
      <c r="E7" s="39" t="s">
        <v>40</v>
      </c>
      <c r="F7" s="46"/>
      <c r="H7" s="39" t="s">
        <v>41</v>
      </c>
      <c r="I7" s="91"/>
      <c r="J7" s="91"/>
    </row>
    <row r="8" spans="1:10" s="29" customFormat="1" ht="24.75" customHeight="1">
      <c r="A8" s="90" t="s">
        <v>80</v>
      </c>
      <c r="B8" s="90"/>
      <c r="C8" s="90"/>
      <c r="D8" s="90"/>
      <c r="E8" s="90"/>
      <c r="F8" s="90"/>
      <c r="G8" s="90"/>
      <c r="H8" s="90"/>
      <c r="I8" s="90"/>
      <c r="J8" s="90"/>
    </row>
    <row r="9" spans="1:10" s="29" customFormat="1" ht="12" customHeight="1">
      <c r="A9" s="90" t="s">
        <v>81</v>
      </c>
      <c r="B9" s="90"/>
      <c r="C9" s="90"/>
      <c r="D9" s="90"/>
      <c r="E9" s="90"/>
      <c r="F9" s="90"/>
      <c r="G9" s="90"/>
      <c r="H9" s="90"/>
      <c r="I9" s="90"/>
      <c r="J9" s="90"/>
    </row>
    <row r="10" spans="1:10" s="29" customFormat="1" ht="12.75" customHeight="1">
      <c r="A10" s="90" t="s">
        <v>71</v>
      </c>
      <c r="B10" s="90"/>
      <c r="C10" s="90"/>
      <c r="D10" s="90"/>
      <c r="E10" s="90"/>
      <c r="F10" s="90"/>
      <c r="G10" s="90"/>
      <c r="H10" s="90"/>
      <c r="I10" s="90"/>
      <c r="J10" s="90"/>
    </row>
    <row r="11" spans="1:10" s="29" customFormat="1" ht="25.5" customHeight="1">
      <c r="A11" s="90" t="s">
        <v>62</v>
      </c>
      <c r="B11" s="90"/>
      <c r="C11" s="90"/>
      <c r="D11" s="90"/>
      <c r="E11" s="90"/>
      <c r="F11" s="90"/>
      <c r="G11" s="90"/>
      <c r="H11" s="90"/>
      <c r="I11" s="90"/>
      <c r="J11" s="90"/>
    </row>
    <row r="12" spans="1:10" s="29" customFormat="1" ht="12.75" customHeight="1">
      <c r="A12" s="87" t="s">
        <v>39</v>
      </c>
      <c r="B12" s="87"/>
      <c r="C12" s="87"/>
      <c r="D12" s="87"/>
      <c r="E12" s="87"/>
      <c r="F12" s="87"/>
      <c r="G12" s="87"/>
      <c r="H12" s="87"/>
      <c r="I12" s="87"/>
      <c r="J12" s="87"/>
    </row>
    <row r="13" ht="14.25" customHeight="1"/>
    <row r="14" spans="1:10" ht="7.5" customHeight="1">
      <c r="A14" s="42"/>
      <c r="B14" s="43"/>
      <c r="C14" s="43"/>
      <c r="D14" s="43"/>
      <c r="E14" s="43"/>
      <c r="F14" s="43"/>
      <c r="G14" s="43"/>
      <c r="H14" s="43"/>
      <c r="I14" s="43"/>
      <c r="J14" s="44"/>
    </row>
    <row r="15" spans="1:10" ht="15">
      <c r="A15" s="31" t="s">
        <v>0</v>
      </c>
      <c r="B15" s="101" t="s">
        <v>83</v>
      </c>
      <c r="C15" s="101"/>
      <c r="D15" s="101"/>
      <c r="E15" s="101"/>
      <c r="F15" s="32" t="s">
        <v>44</v>
      </c>
      <c r="G15" s="94" t="s">
        <v>89</v>
      </c>
      <c r="H15" s="94"/>
      <c r="I15" s="94"/>
      <c r="J15" s="95"/>
    </row>
    <row r="16" spans="1:10" ht="7.5" customHeight="1">
      <c r="A16" s="18"/>
      <c r="B16" s="19"/>
      <c r="C16" s="19"/>
      <c r="D16" s="19"/>
      <c r="E16" s="19"/>
      <c r="F16" s="19"/>
      <c r="G16" s="19"/>
      <c r="H16" s="19"/>
      <c r="I16" s="19"/>
      <c r="J16" s="20"/>
    </row>
    <row r="17" spans="1:10" ht="15" customHeight="1">
      <c r="A17" s="31" t="s">
        <v>43</v>
      </c>
      <c r="B17" s="101" t="s">
        <v>84</v>
      </c>
      <c r="C17" s="101"/>
      <c r="D17" s="101"/>
      <c r="E17" s="101"/>
      <c r="G17" s="32" t="s">
        <v>63</v>
      </c>
      <c r="H17" s="94" t="s">
        <v>85</v>
      </c>
      <c r="I17" s="94"/>
      <c r="J17" s="95"/>
    </row>
    <row r="18" spans="1:10" ht="7.5" customHeight="1">
      <c r="A18" s="52"/>
      <c r="B18" s="22"/>
      <c r="C18" s="22"/>
      <c r="D18" s="22"/>
      <c r="E18" s="22"/>
      <c r="F18" s="22"/>
      <c r="G18" s="22"/>
      <c r="H18" s="22"/>
      <c r="I18" s="22"/>
      <c r="J18" s="53"/>
    </row>
    <row r="19" spans="1:10" ht="15" customHeight="1">
      <c r="A19" s="108" t="s">
        <v>59</v>
      </c>
      <c r="B19" s="109"/>
      <c r="C19" s="94"/>
      <c r="D19" s="94"/>
      <c r="E19" s="94"/>
      <c r="F19" s="22"/>
      <c r="G19" s="100" t="s">
        <v>1</v>
      </c>
      <c r="H19" s="100"/>
      <c r="I19" s="60"/>
      <c r="J19" s="53"/>
    </row>
    <row r="20" spans="1:10" ht="7.5" customHeight="1">
      <c r="A20" s="52"/>
      <c r="E20" s="22"/>
      <c r="F20" s="22"/>
      <c r="G20" s="22"/>
      <c r="H20" s="22"/>
      <c r="I20" s="22"/>
      <c r="J20" s="53"/>
    </row>
    <row r="21" spans="1:10" ht="15" customHeight="1">
      <c r="A21" s="52"/>
      <c r="B21" s="22"/>
      <c r="D21" s="59" t="s">
        <v>52</v>
      </c>
      <c r="E21" s="55"/>
      <c r="F21" s="22"/>
      <c r="G21" s="19"/>
      <c r="H21" s="54" t="s">
        <v>55</v>
      </c>
      <c r="I21" s="55"/>
      <c r="J21" s="53"/>
    </row>
    <row r="22" spans="1:10" ht="15" customHeight="1">
      <c r="A22" s="52"/>
      <c r="B22" s="22"/>
      <c r="D22" s="54" t="s">
        <v>53</v>
      </c>
      <c r="E22" s="55"/>
      <c r="F22" s="22"/>
      <c r="G22" s="19"/>
      <c r="H22" s="54" t="s">
        <v>56</v>
      </c>
      <c r="I22" s="55"/>
      <c r="J22" s="53"/>
    </row>
    <row r="23" spans="1:10" ht="14.25" customHeight="1">
      <c r="A23" s="52"/>
      <c r="B23" s="22"/>
      <c r="D23" s="54" t="s">
        <v>54</v>
      </c>
      <c r="E23" s="55"/>
      <c r="F23" s="22"/>
      <c r="I23" s="22"/>
      <c r="J23" s="20"/>
    </row>
    <row r="24" spans="1:10" ht="7.5" customHeight="1">
      <c r="A24" s="41"/>
      <c r="B24" s="21"/>
      <c r="C24" s="21"/>
      <c r="D24" s="21"/>
      <c r="E24" s="21"/>
      <c r="F24" s="21"/>
      <c r="G24" s="56"/>
      <c r="H24" s="57"/>
      <c r="I24" s="61"/>
      <c r="J24" s="45"/>
    </row>
    <row r="25" spans="1:10" ht="14.25" customHeight="1">
      <c r="A25" s="22"/>
      <c r="B25" s="22"/>
      <c r="C25" s="22"/>
      <c r="D25" s="22"/>
      <c r="E25" s="22"/>
      <c r="F25" s="22"/>
      <c r="G25" s="96"/>
      <c r="H25" s="96"/>
      <c r="I25" s="62"/>
      <c r="J25" s="22"/>
    </row>
    <row r="26" spans="1:10" ht="15" customHeight="1">
      <c r="A26" s="89" t="s">
        <v>34</v>
      </c>
      <c r="B26" s="89"/>
      <c r="C26" s="89"/>
      <c r="D26" s="89"/>
      <c r="E26" s="89"/>
      <c r="F26" s="89"/>
      <c r="G26" s="89"/>
      <c r="H26" s="89"/>
      <c r="I26" s="89"/>
      <c r="J26" s="89"/>
    </row>
    <row r="27" ht="7.5" customHeight="1">
      <c r="K27" s="2"/>
    </row>
    <row r="28" spans="1:11" ht="15.75">
      <c r="A28" s="1" t="s">
        <v>35</v>
      </c>
      <c r="B28" s="86" t="s">
        <v>86</v>
      </c>
      <c r="C28" s="86"/>
      <c r="D28" s="86"/>
      <c r="E28" s="86"/>
      <c r="F28" s="2" t="s">
        <v>46</v>
      </c>
      <c r="G28" s="3"/>
      <c r="H28" s="86" t="s">
        <v>87</v>
      </c>
      <c r="I28" s="86"/>
      <c r="J28" s="86"/>
      <c r="K28" s="2"/>
    </row>
    <row r="29" spans="1:11" ht="15.75">
      <c r="A29" s="2" t="s">
        <v>47</v>
      </c>
      <c r="B29" s="37"/>
      <c r="C29" s="2"/>
      <c r="D29" s="50"/>
      <c r="E29" s="93" t="s">
        <v>88</v>
      </c>
      <c r="F29" s="93"/>
      <c r="G29" s="93"/>
      <c r="H29" s="47" t="s">
        <v>48</v>
      </c>
      <c r="I29" s="35"/>
      <c r="J29" s="35"/>
      <c r="K29" s="2"/>
    </row>
    <row r="30" spans="1:10" ht="7.5" customHeight="1">
      <c r="A30" s="1"/>
      <c r="B30" s="36"/>
      <c r="C30" s="2"/>
      <c r="D30" s="50"/>
      <c r="E30" s="2"/>
      <c r="F30" s="2"/>
      <c r="G30" s="2"/>
      <c r="I30" s="2"/>
      <c r="J30" s="2"/>
    </row>
    <row r="31" spans="1:10" ht="12.75" customHeight="1">
      <c r="A31" s="79" t="s">
        <v>64</v>
      </c>
      <c r="B31" s="79"/>
      <c r="C31" s="79"/>
      <c r="D31" s="79"/>
      <c r="E31" s="79"/>
      <c r="F31" s="79"/>
      <c r="G31" s="79"/>
      <c r="H31" s="79"/>
      <c r="I31" s="79"/>
      <c r="J31" s="79"/>
    </row>
    <row r="32" spans="1:11" ht="25.5" customHeight="1">
      <c r="A32" s="79" t="s">
        <v>68</v>
      </c>
      <c r="B32" s="79"/>
      <c r="C32" s="79"/>
      <c r="D32" s="79"/>
      <c r="E32" s="79"/>
      <c r="F32" s="79"/>
      <c r="G32" s="79"/>
      <c r="H32" s="79"/>
      <c r="I32" s="79"/>
      <c r="J32" s="79"/>
      <c r="K32" s="2"/>
    </row>
    <row r="33" spans="1:11" ht="39" customHeight="1">
      <c r="A33" s="79" t="s">
        <v>69</v>
      </c>
      <c r="B33" s="79"/>
      <c r="C33" s="79"/>
      <c r="D33" s="79"/>
      <c r="E33" s="79"/>
      <c r="F33" s="79"/>
      <c r="G33" s="79"/>
      <c r="H33" s="79"/>
      <c r="I33" s="79"/>
      <c r="J33" s="79"/>
      <c r="K33" s="2"/>
    </row>
    <row r="34" spans="1:11" ht="25.5" customHeight="1">
      <c r="A34" s="79" t="s">
        <v>82</v>
      </c>
      <c r="B34" s="79"/>
      <c r="C34" s="79"/>
      <c r="D34" s="79"/>
      <c r="E34" s="79"/>
      <c r="F34" s="79"/>
      <c r="G34" s="79"/>
      <c r="H34" s="79"/>
      <c r="I34" s="79"/>
      <c r="J34" s="79"/>
      <c r="K34" s="48"/>
    </row>
    <row r="35" spans="1:10" ht="30" customHeight="1">
      <c r="A35" s="58"/>
      <c r="B35" s="38"/>
      <c r="C35" s="4"/>
      <c r="D35" s="51"/>
      <c r="E35" s="4"/>
      <c r="F35" s="4"/>
      <c r="G35" s="2" t="s">
        <v>37</v>
      </c>
      <c r="H35" s="2" t="s">
        <v>37</v>
      </c>
      <c r="I35" s="2" t="s">
        <v>37</v>
      </c>
      <c r="J35" s="2" t="s">
        <v>37</v>
      </c>
    </row>
    <row r="36" spans="1:10" ht="15.75">
      <c r="A36" s="99" t="s">
        <v>60</v>
      </c>
      <c r="B36" s="99"/>
      <c r="C36" s="99"/>
      <c r="D36" s="99"/>
      <c r="E36" s="99"/>
      <c r="F36" s="99"/>
      <c r="G36" s="2"/>
      <c r="H36" s="2"/>
      <c r="I36" s="2"/>
      <c r="J36" s="2"/>
    </row>
    <row r="37" spans="1:10" ht="7.5" customHeight="1">
      <c r="A37" s="2"/>
      <c r="B37" s="37"/>
      <c r="C37" s="2"/>
      <c r="D37" s="50"/>
      <c r="E37" s="2"/>
      <c r="F37" s="2"/>
      <c r="G37" s="2"/>
      <c r="H37" s="2"/>
      <c r="I37" s="2"/>
      <c r="J37" s="2"/>
    </row>
    <row r="38" spans="1:10" ht="15.75">
      <c r="A38" s="2" t="s">
        <v>61</v>
      </c>
      <c r="B38" s="37"/>
      <c r="C38" s="2"/>
      <c r="D38" s="50"/>
      <c r="E38" s="2"/>
      <c r="F38" s="86" t="s">
        <v>87</v>
      </c>
      <c r="G38" s="86"/>
      <c r="H38" s="86"/>
      <c r="I38" s="86"/>
      <c r="J38" s="47" t="s">
        <v>49</v>
      </c>
    </row>
    <row r="39" spans="1:10" ht="15.75">
      <c r="A39" s="2" t="s">
        <v>47</v>
      </c>
      <c r="B39" s="37"/>
      <c r="C39" s="2"/>
      <c r="D39" s="86" t="s">
        <v>88</v>
      </c>
      <c r="E39" s="86"/>
      <c r="F39" s="86"/>
      <c r="G39" s="47" t="s">
        <v>77</v>
      </c>
      <c r="H39" s="106">
        <v>42356</v>
      </c>
      <c r="I39" s="106"/>
      <c r="J39" s="2" t="s">
        <v>50</v>
      </c>
    </row>
    <row r="40" spans="1:10" ht="15.75">
      <c r="A40" s="2"/>
      <c r="B40" s="37"/>
      <c r="D40" s="68"/>
      <c r="F40" s="2"/>
      <c r="G40" s="2"/>
      <c r="H40" s="107" t="s">
        <v>36</v>
      </c>
      <c r="I40" s="107"/>
      <c r="J40" s="2"/>
    </row>
    <row r="41" spans="1:9" ht="30" customHeight="1">
      <c r="A41" s="4"/>
      <c r="B41" s="38"/>
      <c r="C41" s="4"/>
      <c r="D41" s="51"/>
      <c r="E41" s="4"/>
      <c r="F41" s="4"/>
      <c r="G41" s="2"/>
      <c r="I41" t="s">
        <v>51</v>
      </c>
    </row>
    <row r="42" spans="1:10" s="2" customFormat="1" ht="15.75">
      <c r="A42" s="99" t="s">
        <v>38</v>
      </c>
      <c r="B42" s="99"/>
      <c r="C42" s="99"/>
      <c r="D42" s="99"/>
      <c r="E42" s="99"/>
      <c r="F42" s="99"/>
      <c r="H42"/>
      <c r="I42"/>
      <c r="J42"/>
    </row>
    <row r="43" spans="1:10" s="2" customFormat="1" ht="15.75">
      <c r="A43"/>
      <c r="B43"/>
      <c r="C43"/>
      <c r="D43"/>
      <c r="E43"/>
      <c r="F43"/>
      <c r="G43"/>
      <c r="H43"/>
      <c r="I43"/>
      <c r="J43"/>
    </row>
    <row r="44" spans="1:10" s="37" customFormat="1" ht="7.5" customHeight="1">
      <c r="A44" s="19"/>
      <c r="B44" s="19"/>
      <c r="C44" s="19"/>
      <c r="D44" s="19"/>
      <c r="E44" s="19"/>
      <c r="F44" s="19"/>
      <c r="G44" s="19"/>
      <c r="H44" s="19"/>
      <c r="I44" s="19"/>
      <c r="J44" s="19"/>
    </row>
    <row r="45" spans="1:10" s="2" customFormat="1" ht="15.75">
      <c r="A45" s="40" t="s">
        <v>0</v>
      </c>
      <c r="B45" s="98" t="str">
        <f>B15</f>
        <v>2014-0099</v>
      </c>
      <c r="C45" s="98"/>
      <c r="D45" s="98"/>
      <c r="E45" s="98"/>
      <c r="F45" s="32" t="s">
        <v>44</v>
      </c>
      <c r="G45" s="97" t="str">
        <f>G15</f>
        <v>North Bay Hydro 2015 COS application</v>
      </c>
      <c r="H45" s="97"/>
      <c r="I45" s="97"/>
      <c r="J45" s="97"/>
    </row>
    <row r="46" spans="1:10" s="2" customFormat="1" ht="7.5" customHeight="1">
      <c r="A46" s="19"/>
      <c r="B46" s="19"/>
      <c r="C46" s="19"/>
      <c r="D46" s="19"/>
      <c r="E46" s="19"/>
      <c r="F46" s="19"/>
      <c r="G46" s="19"/>
      <c r="H46" s="19"/>
      <c r="I46" s="19"/>
      <c r="J46" s="19"/>
    </row>
    <row r="47" spans="1:10" ht="15">
      <c r="A47" s="40" t="s">
        <v>43</v>
      </c>
      <c r="B47" s="98" t="str">
        <f>B17</f>
        <v>North Bay Taxpayers' Association</v>
      </c>
      <c r="C47" s="98"/>
      <c r="D47" s="98"/>
      <c r="E47" s="98"/>
      <c r="G47" s="32"/>
      <c r="H47" s="105"/>
      <c r="I47" s="105"/>
      <c r="J47" s="105"/>
    </row>
    <row r="48" spans="1:10" ht="7.5" customHeight="1">
      <c r="A48" s="33"/>
      <c r="B48" s="33"/>
      <c r="C48" s="34"/>
      <c r="D48" s="34"/>
      <c r="E48" s="34"/>
      <c r="F48" s="34"/>
      <c r="G48" s="22"/>
      <c r="H48" s="22"/>
      <c r="I48" s="22"/>
      <c r="J48" s="22"/>
    </row>
    <row r="49" ht="7.5" customHeight="1"/>
    <row r="50" spans="1:10" ht="15.75">
      <c r="A50" s="103" t="s">
        <v>65</v>
      </c>
      <c r="B50" s="103"/>
      <c r="C50" s="103"/>
      <c r="D50" s="103"/>
      <c r="E50" s="103"/>
      <c r="F50" s="103"/>
      <c r="G50" s="103"/>
      <c r="H50" s="103"/>
      <c r="I50" s="103"/>
      <c r="J50" s="103"/>
    </row>
    <row r="51" spans="1:7" ht="15.75">
      <c r="A51" s="113" t="s">
        <v>32</v>
      </c>
      <c r="B51" s="113"/>
      <c r="C51" s="113"/>
      <c r="D51" s="50"/>
      <c r="E51" s="104">
        <f>'Detail of Fees &amp; Disbursements'!F22</f>
        <v>0</v>
      </c>
      <c r="F51" s="104"/>
      <c r="G51" s="2"/>
    </row>
    <row r="52" spans="1:7" ht="15.75">
      <c r="A52" s="113" t="s">
        <v>14</v>
      </c>
      <c r="B52" s="113"/>
      <c r="C52" s="113"/>
      <c r="D52" s="50"/>
      <c r="E52" s="104">
        <f>'Detail of Fees &amp; Disbursements'!E43</f>
        <v>884.654</v>
      </c>
      <c r="F52" s="104"/>
      <c r="G52" s="2"/>
    </row>
    <row r="53" spans="1:7" ht="15.75">
      <c r="A53" s="111" t="s">
        <v>6</v>
      </c>
      <c r="B53" s="111"/>
      <c r="C53" s="111"/>
      <c r="D53" s="51"/>
      <c r="E53" s="102">
        <f>'Detail of Fees &amp; Disbursements'!G22+'Detail of Fees &amp; Disbursements'!G43</f>
        <v>0</v>
      </c>
      <c r="F53" s="102"/>
      <c r="G53" s="2"/>
    </row>
    <row r="54" spans="1:7" ht="15.75">
      <c r="A54" s="110" t="s">
        <v>33</v>
      </c>
      <c r="B54" s="110"/>
      <c r="C54" s="110"/>
      <c r="D54" s="49"/>
      <c r="E54" s="112">
        <f>SUM(E51:E53)</f>
        <v>884.654</v>
      </c>
      <c r="F54" s="112"/>
      <c r="G54" s="2"/>
    </row>
    <row r="57" ht="15">
      <c r="E57" s="74" t="s">
        <v>107</v>
      </c>
    </row>
    <row r="59" spans="4:6" ht="15.75">
      <c r="D59" s="78" t="s">
        <v>103</v>
      </c>
      <c r="F59" s="3" t="s">
        <v>84</v>
      </c>
    </row>
    <row r="60" ht="15">
      <c r="D60" s="78"/>
    </row>
    <row r="61" spans="4:6" ht="15.75">
      <c r="D61" s="78" t="s">
        <v>104</v>
      </c>
      <c r="F61" s="77" t="s">
        <v>105</v>
      </c>
    </row>
    <row r="62" ht="15.75">
      <c r="F62" s="77" t="s">
        <v>106</v>
      </c>
    </row>
    <row r="88" ht="15">
      <c r="A88" t="s">
        <v>37</v>
      </c>
    </row>
    <row r="97" ht="7.5" customHeight="1"/>
    <row r="99" ht="7.5" customHeight="1"/>
    <row r="100" ht="15" customHeight="1"/>
    <row r="101" ht="7.5" customHeight="1"/>
    <row r="102" ht="30" customHeight="1"/>
    <row r="103" ht="15" customHeight="1"/>
    <row r="107" ht="15" customHeight="1"/>
  </sheetData>
  <sheetProtection selectLockedCells="1"/>
  <mergeCells count="45">
    <mergeCell ref="A54:C54"/>
    <mergeCell ref="A53:C53"/>
    <mergeCell ref="E54:F54"/>
    <mergeCell ref="A51:C51"/>
    <mergeCell ref="A52:C52"/>
    <mergeCell ref="A33:J33"/>
    <mergeCell ref="E53:F53"/>
    <mergeCell ref="A50:J50"/>
    <mergeCell ref="E51:F51"/>
    <mergeCell ref="E52:F52"/>
    <mergeCell ref="B47:E47"/>
    <mergeCell ref="A34:J34"/>
    <mergeCell ref="H47:J47"/>
    <mergeCell ref="D39:F39"/>
    <mergeCell ref="H39:I39"/>
    <mergeCell ref="H40:I40"/>
    <mergeCell ref="G45:J45"/>
    <mergeCell ref="B45:E45"/>
    <mergeCell ref="A42:F42"/>
    <mergeCell ref="A36:F36"/>
    <mergeCell ref="A8:J8"/>
    <mergeCell ref="G15:J15"/>
    <mergeCell ref="G19:H19"/>
    <mergeCell ref="B15:E15"/>
    <mergeCell ref="A9:J9"/>
    <mergeCell ref="A19:B19"/>
    <mergeCell ref="H17:J17"/>
    <mergeCell ref="A11:J11"/>
    <mergeCell ref="A26:J26"/>
    <mergeCell ref="G25:H25"/>
    <mergeCell ref="A31:J31"/>
    <mergeCell ref="F38:I38"/>
    <mergeCell ref="C19:E19"/>
    <mergeCell ref="B17:E17"/>
    <mergeCell ref="B28:E28"/>
    <mergeCell ref="A32:J32"/>
    <mergeCell ref="A1:J2"/>
    <mergeCell ref="H28:J28"/>
    <mergeCell ref="A12:J12"/>
    <mergeCell ref="A5:J5"/>
    <mergeCell ref="A4:J4"/>
    <mergeCell ref="A10:J10"/>
    <mergeCell ref="I7:J7"/>
    <mergeCell ref="A6:J6"/>
    <mergeCell ref="E29:G29"/>
  </mergeCells>
  <printOptions horizontalCentered="1"/>
  <pageMargins left="0.35433070866141736" right="0.15748031496062992" top="1.1811023622047245" bottom="0.5118110236220472" header="0.31496062992125984" footer="0.31496062992125984"/>
  <pageSetup horizontalDpi="600" verticalDpi="600" orientation="portrait" r:id="rId3"/>
  <headerFooter alignWithMargins="0">
    <oddHeader>&amp;C&amp;"-,Bold"&amp;16Ontario Energy Board
COST CLAIM FOR HEARINGS&amp;14
Affidavit and Summary of Fees and Disbursements&amp;R&amp;G</oddHeader>
    <oddFooter>&amp;CPage &amp;P of &amp;N</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3"/>
  <sheetViews>
    <sheetView showGridLines="0" workbookViewId="0" topLeftCell="A1">
      <selection activeCell="A46" sqref="A46:I5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5" width="8.7109375" style="0" customWidth="1"/>
    <col min="6" max="6" width="10.140625" style="0" customWidth="1"/>
    <col min="7" max="7" width="11.421875" style="0" customWidth="1"/>
    <col min="9" max="9" width="9.00390625" style="0" customWidth="1"/>
  </cols>
  <sheetData>
    <row r="1" spans="1:9" ht="7.5" customHeight="1">
      <c r="A1" s="42"/>
      <c r="B1" s="43"/>
      <c r="C1" s="43"/>
      <c r="D1" s="43"/>
      <c r="E1" s="43"/>
      <c r="F1" s="43"/>
      <c r="G1" s="43"/>
      <c r="H1" s="43"/>
      <c r="I1" s="44"/>
    </row>
    <row r="2" spans="1:9" ht="15">
      <c r="A2" s="31" t="s">
        <v>0</v>
      </c>
      <c r="B2" s="101" t="str">
        <f>'Affidavit &amp; Summary'!B15:E15</f>
        <v>2014-0099</v>
      </c>
      <c r="C2" s="101"/>
      <c r="D2" s="101"/>
      <c r="E2" s="32" t="s">
        <v>44</v>
      </c>
      <c r="F2" s="94" t="str">
        <f>'Affidavit &amp; Summary'!G15</f>
        <v>North Bay Hydro 2015 COS application</v>
      </c>
      <c r="G2" s="94"/>
      <c r="H2" s="94"/>
      <c r="I2" s="95"/>
    </row>
    <row r="3" spans="1:9" ht="15">
      <c r="A3" s="18"/>
      <c r="B3" s="19"/>
      <c r="C3" s="19"/>
      <c r="D3" s="19"/>
      <c r="E3" s="19"/>
      <c r="F3" s="19"/>
      <c r="G3" s="19"/>
      <c r="H3" s="19"/>
      <c r="I3" s="20"/>
    </row>
    <row r="4" spans="1:9" ht="15" customHeight="1">
      <c r="A4" s="31" t="s">
        <v>43</v>
      </c>
      <c r="B4" s="101" t="str">
        <f>'Affidavit &amp; Summary'!B17:E17</f>
        <v>North Bay Taxpayers' Association</v>
      </c>
      <c r="C4" s="101"/>
      <c r="D4" s="101"/>
      <c r="E4" s="32" t="s">
        <v>72</v>
      </c>
      <c r="F4" s="94" t="str">
        <f>'Affidavit &amp; Summary'!H17</f>
        <v>Donald Rennick</v>
      </c>
      <c r="G4" s="94"/>
      <c r="H4" s="94"/>
      <c r="I4" s="95"/>
    </row>
    <row r="5" spans="1:9" ht="7.5" customHeight="1">
      <c r="A5" s="18"/>
      <c r="B5" s="19"/>
      <c r="C5" s="19"/>
      <c r="D5" s="19"/>
      <c r="E5" s="19"/>
      <c r="F5" s="19"/>
      <c r="G5" s="19"/>
      <c r="H5" s="19"/>
      <c r="I5" s="20"/>
    </row>
    <row r="6" spans="1:9" ht="37.5" customHeight="1">
      <c r="A6" s="18"/>
      <c r="B6" s="19"/>
      <c r="C6" s="19"/>
      <c r="D6" s="19"/>
      <c r="E6" s="19"/>
      <c r="F6" s="134" t="s">
        <v>78</v>
      </c>
      <c r="G6" s="134"/>
      <c r="H6" s="19"/>
      <c r="I6" s="20"/>
    </row>
    <row r="7" spans="1:9" ht="15">
      <c r="A7" s="18"/>
      <c r="B7" s="19"/>
      <c r="C7" s="32" t="s">
        <v>73</v>
      </c>
      <c r="D7" s="63"/>
      <c r="E7" s="22"/>
      <c r="F7" s="133"/>
      <c r="G7" s="133"/>
      <c r="H7" s="19"/>
      <c r="I7" s="20"/>
    </row>
    <row r="8" spans="1:9" ht="15">
      <c r="A8" s="18"/>
      <c r="B8" s="19"/>
      <c r="C8" s="32" t="s">
        <v>74</v>
      </c>
      <c r="D8" s="64"/>
      <c r="E8" s="19"/>
      <c r="F8" s="133"/>
      <c r="G8" s="133"/>
      <c r="H8" s="19"/>
      <c r="I8" s="20"/>
    </row>
    <row r="9" spans="1:9" ht="11.25" customHeight="1">
      <c r="A9" s="18"/>
      <c r="B9" s="19"/>
      <c r="C9" s="32"/>
      <c r="D9" s="65"/>
      <c r="E9" s="22"/>
      <c r="F9" s="66"/>
      <c r="G9" s="66"/>
      <c r="H9" s="19"/>
      <c r="I9" s="20"/>
    </row>
    <row r="10" spans="1:9" ht="15" customHeight="1">
      <c r="A10" s="18"/>
      <c r="B10" s="19"/>
      <c r="C10" s="32" t="s">
        <v>75</v>
      </c>
      <c r="D10" s="67"/>
      <c r="E10" s="19"/>
      <c r="F10" s="32" t="s">
        <v>76</v>
      </c>
      <c r="G10" s="64"/>
      <c r="H10" s="19"/>
      <c r="I10" s="20"/>
    </row>
    <row r="11" spans="1:9" ht="11.25" customHeight="1">
      <c r="A11" s="41"/>
      <c r="B11" s="21"/>
      <c r="C11" s="21"/>
      <c r="D11" s="21"/>
      <c r="E11" s="21"/>
      <c r="F11" s="21"/>
      <c r="G11" s="21"/>
      <c r="H11" s="21"/>
      <c r="I11" s="45"/>
    </row>
    <row r="12" ht="7.5" customHeight="1"/>
    <row r="13" spans="1:9" ht="15.75">
      <c r="A13" s="103" t="s">
        <v>66</v>
      </c>
      <c r="B13" s="103"/>
      <c r="C13" s="103"/>
      <c r="D13" s="103"/>
      <c r="E13" s="103"/>
      <c r="F13" s="103"/>
      <c r="G13" s="103"/>
      <c r="H13" s="103"/>
      <c r="I13" s="103"/>
    </row>
    <row r="14" spans="1:9" ht="30">
      <c r="A14" s="129"/>
      <c r="B14" s="130"/>
      <c r="C14" s="127"/>
      <c r="D14" s="5" t="s">
        <v>3</v>
      </c>
      <c r="E14" s="6" t="s">
        <v>4</v>
      </c>
      <c r="F14" s="5" t="s">
        <v>5</v>
      </c>
      <c r="G14" s="5" t="s">
        <v>6</v>
      </c>
      <c r="H14" s="128" t="s">
        <v>7</v>
      </c>
      <c r="I14" s="128"/>
    </row>
    <row r="15" spans="1:9" ht="15">
      <c r="A15" s="125" t="s">
        <v>8</v>
      </c>
      <c r="B15" s="126"/>
      <c r="C15" s="127"/>
      <c r="D15" s="7"/>
      <c r="E15" s="8"/>
      <c r="F15" s="9">
        <f aca="true" t="shared" si="0" ref="F15:F20">D15*E15</f>
        <v>0</v>
      </c>
      <c r="G15" s="9">
        <f>F15*'Affidavit &amp; Summary'!I19</f>
        <v>0</v>
      </c>
      <c r="H15" s="124">
        <f aca="true" t="shared" si="1" ref="H15:H20">F15+G15</f>
        <v>0</v>
      </c>
      <c r="I15" s="124"/>
    </row>
    <row r="16" spans="1:9" ht="15">
      <c r="A16" s="125" t="s">
        <v>9</v>
      </c>
      <c r="B16" s="126"/>
      <c r="C16" s="127"/>
      <c r="D16" s="7"/>
      <c r="E16" s="8"/>
      <c r="F16" s="9">
        <f t="shared" si="0"/>
        <v>0</v>
      </c>
      <c r="G16" s="9">
        <f>F16*'Affidavit &amp; Summary'!I19</f>
        <v>0</v>
      </c>
      <c r="H16" s="124">
        <f t="shared" si="1"/>
        <v>0</v>
      </c>
      <c r="I16" s="124"/>
    </row>
    <row r="17" spans="1:9" ht="15">
      <c r="A17" s="125" t="s">
        <v>10</v>
      </c>
      <c r="B17" s="126"/>
      <c r="C17" s="127"/>
      <c r="D17" s="7"/>
      <c r="E17" s="8"/>
      <c r="F17" s="9">
        <f t="shared" si="0"/>
        <v>0</v>
      </c>
      <c r="G17" s="9">
        <f>F17*'Affidavit &amp; Summary'!I19</f>
        <v>0</v>
      </c>
      <c r="H17" s="124">
        <f t="shared" si="1"/>
        <v>0</v>
      </c>
      <c r="I17" s="124"/>
    </row>
    <row r="18" spans="1:9" ht="15">
      <c r="A18" s="125" t="s">
        <v>11</v>
      </c>
      <c r="B18" s="126"/>
      <c r="C18" s="127"/>
      <c r="D18" s="7"/>
      <c r="E18" s="8"/>
      <c r="F18" s="9">
        <f t="shared" si="0"/>
        <v>0</v>
      </c>
      <c r="G18" s="9">
        <f>F18*'Affidavit &amp; Summary'!I19</f>
        <v>0</v>
      </c>
      <c r="H18" s="124">
        <f t="shared" si="1"/>
        <v>0</v>
      </c>
      <c r="I18" s="124"/>
    </row>
    <row r="19" spans="1:9" ht="15">
      <c r="A19" s="125" t="s">
        <v>12</v>
      </c>
      <c r="B19" s="126"/>
      <c r="C19" s="127"/>
      <c r="D19" s="7"/>
      <c r="E19" s="8"/>
      <c r="F19" s="9">
        <f t="shared" si="0"/>
        <v>0</v>
      </c>
      <c r="G19" s="9">
        <f>F19*'Affidavit &amp; Summary'!I19</f>
        <v>0</v>
      </c>
      <c r="H19" s="124">
        <f t="shared" si="1"/>
        <v>0</v>
      </c>
      <c r="I19" s="124"/>
    </row>
    <row r="20" spans="1:9" ht="15">
      <c r="A20" s="125" t="s">
        <v>13</v>
      </c>
      <c r="B20" s="126"/>
      <c r="C20" s="127"/>
      <c r="D20" s="7"/>
      <c r="E20" s="9">
        <v>170</v>
      </c>
      <c r="F20" s="9">
        <f t="shared" si="0"/>
        <v>0</v>
      </c>
      <c r="G20" s="9">
        <f>F20*'Affidavit &amp; Summary'!I19</f>
        <v>0</v>
      </c>
      <c r="H20" s="124">
        <f t="shared" si="1"/>
        <v>0</v>
      </c>
      <c r="I20" s="124"/>
    </row>
    <row r="21" spans="1:9" ht="15">
      <c r="A21" s="10"/>
      <c r="B21" s="10"/>
      <c r="C21" s="10"/>
      <c r="D21" s="10"/>
      <c r="E21" s="10"/>
      <c r="F21" s="10"/>
      <c r="G21" s="10"/>
      <c r="H21" s="23"/>
      <c r="I21" s="24"/>
    </row>
    <row r="22" spans="1:9" ht="15">
      <c r="A22" s="125" t="s">
        <v>57</v>
      </c>
      <c r="B22" s="126"/>
      <c r="C22" s="127"/>
      <c r="D22" s="11"/>
      <c r="E22" s="12"/>
      <c r="F22" s="9">
        <f>SUM(F15:F20)</f>
        <v>0</v>
      </c>
      <c r="G22" s="9">
        <f>SUM(G15:G20)</f>
        <v>0</v>
      </c>
      <c r="H22" s="131">
        <f>SUM(H15:I20)</f>
        <v>0</v>
      </c>
      <c r="I22" s="131"/>
    </row>
    <row r="24" spans="1:9" ht="15.75">
      <c r="A24" s="103" t="s">
        <v>67</v>
      </c>
      <c r="B24" s="103"/>
      <c r="C24" s="103"/>
      <c r="D24" s="103"/>
      <c r="E24" s="103"/>
      <c r="F24" s="103"/>
      <c r="G24" s="103"/>
      <c r="H24" s="103"/>
      <c r="I24" s="103"/>
    </row>
    <row r="25" spans="1:9" ht="15">
      <c r="A25" s="132"/>
      <c r="B25" s="132"/>
      <c r="C25" s="132"/>
      <c r="D25" s="132"/>
      <c r="E25" s="115" t="s">
        <v>15</v>
      </c>
      <c r="F25" s="115"/>
      <c r="G25" s="13" t="s">
        <v>6</v>
      </c>
      <c r="H25" s="115" t="s">
        <v>7</v>
      </c>
      <c r="I25" s="115"/>
    </row>
    <row r="26" spans="1:9" ht="15">
      <c r="A26" s="116" t="s">
        <v>16</v>
      </c>
      <c r="B26" s="116"/>
      <c r="C26" s="116"/>
      <c r="D26" s="116"/>
      <c r="E26" s="114"/>
      <c r="F26" s="114"/>
      <c r="G26" s="14">
        <f>E26*'Affidavit &amp; Summary'!I19</f>
        <v>0</v>
      </c>
      <c r="H26" s="117">
        <f aca="true" t="shared" si="2" ref="H26:H36">E26+G26</f>
        <v>0</v>
      </c>
      <c r="I26" s="117"/>
    </row>
    <row r="27" spans="1:9" ht="15">
      <c r="A27" s="116" t="s">
        <v>17</v>
      </c>
      <c r="B27" s="116"/>
      <c r="C27" s="116"/>
      <c r="D27" s="116"/>
      <c r="E27" s="114"/>
      <c r="F27" s="114"/>
      <c r="G27" s="14">
        <f>E27*'Affidavit &amp; Summary'!I19</f>
        <v>0</v>
      </c>
      <c r="H27" s="117">
        <f t="shared" si="2"/>
        <v>0</v>
      </c>
      <c r="I27" s="117"/>
    </row>
    <row r="28" spans="1:9" ht="15">
      <c r="A28" s="116" t="s">
        <v>18</v>
      </c>
      <c r="B28" s="116"/>
      <c r="C28" s="116"/>
      <c r="D28" s="116"/>
      <c r="E28" s="114"/>
      <c r="F28" s="114"/>
      <c r="G28" s="14">
        <f>E28*'Affidavit &amp; Summary'!I19</f>
        <v>0</v>
      </c>
      <c r="H28" s="117">
        <f t="shared" si="2"/>
        <v>0</v>
      </c>
      <c r="I28" s="117"/>
    </row>
    <row r="29" spans="1:9" ht="15">
      <c r="A29" s="116" t="s">
        <v>19</v>
      </c>
      <c r="B29" s="116"/>
      <c r="C29" s="116"/>
      <c r="D29" s="116"/>
      <c r="E29" s="114"/>
      <c r="F29" s="114"/>
      <c r="G29" s="14">
        <f>E29*'Affidavit &amp; Summary'!I19</f>
        <v>0</v>
      </c>
      <c r="H29" s="117">
        <f t="shared" si="2"/>
        <v>0</v>
      </c>
      <c r="I29" s="117"/>
    </row>
    <row r="30" spans="1:9" ht="15">
      <c r="A30" s="116" t="s">
        <v>20</v>
      </c>
      <c r="B30" s="116"/>
      <c r="C30" s="116"/>
      <c r="D30" s="116"/>
      <c r="E30" s="114"/>
      <c r="F30" s="114"/>
      <c r="G30" s="14">
        <f>E30*'Affidavit &amp; Summary'!I19</f>
        <v>0</v>
      </c>
      <c r="H30" s="117">
        <f t="shared" si="2"/>
        <v>0</v>
      </c>
      <c r="I30" s="117"/>
    </row>
    <row r="31" spans="1:9" ht="15" customHeight="1">
      <c r="A31" s="116" t="s">
        <v>45</v>
      </c>
      <c r="B31" s="116"/>
      <c r="C31" s="116"/>
      <c r="D31" s="116"/>
      <c r="E31" s="114"/>
      <c r="F31" s="114"/>
      <c r="G31" s="14">
        <f>E31*'Affidavit &amp; Summary'!I19</f>
        <v>0</v>
      </c>
      <c r="H31" s="117">
        <f t="shared" si="2"/>
        <v>0</v>
      </c>
      <c r="I31" s="117"/>
    </row>
    <row r="32" spans="1:9" ht="15">
      <c r="A32" s="116" t="s">
        <v>21</v>
      </c>
      <c r="B32" s="116"/>
      <c r="C32" s="116"/>
      <c r="D32" s="116"/>
      <c r="E32" s="114"/>
      <c r="F32" s="114"/>
      <c r="G32" s="14">
        <f>E32*'Affidavit &amp; Summary'!I19</f>
        <v>0</v>
      </c>
      <c r="H32" s="117">
        <f t="shared" si="2"/>
        <v>0</v>
      </c>
      <c r="I32" s="117"/>
    </row>
    <row r="33" spans="1:9" ht="15">
      <c r="A33" s="116" t="s">
        <v>22</v>
      </c>
      <c r="B33" s="116"/>
      <c r="C33" s="116"/>
      <c r="D33" s="116"/>
      <c r="E33" s="114"/>
      <c r="F33" s="114"/>
      <c r="G33" s="14">
        <f>E33*'Affidavit &amp; Summary'!I19</f>
        <v>0</v>
      </c>
      <c r="H33" s="117">
        <f t="shared" si="2"/>
        <v>0</v>
      </c>
      <c r="I33" s="117"/>
    </row>
    <row r="34" spans="1:9" ht="15">
      <c r="A34" s="116" t="s">
        <v>23</v>
      </c>
      <c r="B34" s="116"/>
      <c r="C34" s="116"/>
      <c r="D34" s="116"/>
      <c r="E34" s="114">
        <f>'Cost Details'!J13</f>
        <v>242.844</v>
      </c>
      <c r="F34" s="114"/>
      <c r="G34" s="14">
        <f>E34*'Affidavit &amp; Summary'!I19</f>
        <v>0</v>
      </c>
      <c r="H34" s="117">
        <f t="shared" si="2"/>
        <v>242.844</v>
      </c>
      <c r="I34" s="117"/>
    </row>
    <row r="35" spans="1:9" ht="15">
      <c r="A35" s="116" t="s">
        <v>24</v>
      </c>
      <c r="B35" s="116"/>
      <c r="C35" s="116"/>
      <c r="D35" s="116"/>
      <c r="E35" s="114"/>
      <c r="F35" s="114"/>
      <c r="G35" s="14">
        <f>E35*'Affidavit &amp; Summary'!I19</f>
        <v>0</v>
      </c>
      <c r="H35" s="117">
        <f t="shared" si="2"/>
        <v>0</v>
      </c>
      <c r="I35" s="117"/>
    </row>
    <row r="36" spans="1:9" ht="15">
      <c r="A36" s="16" t="s">
        <v>25</v>
      </c>
      <c r="B36" s="16"/>
      <c r="C36" s="119"/>
      <c r="D36" s="119"/>
      <c r="E36" s="114"/>
      <c r="F36" s="114"/>
      <c r="G36" s="14">
        <f>E36*'Affidavit &amp; Summary'!I19</f>
        <v>0</v>
      </c>
      <c r="H36" s="117">
        <f t="shared" si="2"/>
        <v>0</v>
      </c>
      <c r="I36" s="117"/>
    </row>
    <row r="37" spans="1:9" ht="15">
      <c r="A37" s="116" t="s">
        <v>26</v>
      </c>
      <c r="B37" s="116"/>
      <c r="C37" s="116"/>
      <c r="D37" s="116"/>
      <c r="E37" s="114"/>
      <c r="F37" s="114"/>
      <c r="G37" s="17" t="s">
        <v>27</v>
      </c>
      <c r="H37" s="117">
        <f>E37</f>
        <v>0</v>
      </c>
      <c r="I37" s="117"/>
    </row>
    <row r="38" spans="1:9" ht="15">
      <c r="A38" s="116" t="s">
        <v>28</v>
      </c>
      <c r="B38" s="116"/>
      <c r="C38" s="116"/>
      <c r="D38" s="116"/>
      <c r="E38" s="114"/>
      <c r="F38" s="114"/>
      <c r="G38" s="14">
        <f>E38*'Affidavit &amp; Summary'!I19</f>
        <v>0</v>
      </c>
      <c r="H38" s="117">
        <f>E38+G38</f>
        <v>0</v>
      </c>
      <c r="I38" s="117"/>
    </row>
    <row r="39" spans="1:9" ht="15">
      <c r="A39" s="116" t="s">
        <v>29</v>
      </c>
      <c r="B39" s="116"/>
      <c r="C39" s="116"/>
      <c r="D39" s="116"/>
      <c r="E39" s="114">
        <f>'Cost Details'!J20</f>
        <v>641.81</v>
      </c>
      <c r="F39" s="114"/>
      <c r="G39" s="14">
        <f>E39*'Affidavit &amp; Summary'!I19</f>
        <v>0</v>
      </c>
      <c r="H39" s="117">
        <f>E39+G39</f>
        <v>641.81</v>
      </c>
      <c r="I39" s="117"/>
    </row>
    <row r="40" spans="1:9" ht="15">
      <c r="A40" s="116" t="s">
        <v>30</v>
      </c>
      <c r="B40" s="116"/>
      <c r="C40" s="116"/>
      <c r="D40" s="116"/>
      <c r="E40" s="114"/>
      <c r="F40" s="114"/>
      <c r="G40" s="14">
        <f>E40*'Affidavit &amp; Summary'!I19</f>
        <v>0</v>
      </c>
      <c r="H40" s="117">
        <f>E40+G40</f>
        <v>0</v>
      </c>
      <c r="I40" s="117"/>
    </row>
    <row r="41" spans="1:9" ht="15">
      <c r="A41" s="120" t="s">
        <v>31</v>
      </c>
      <c r="B41" s="122"/>
      <c r="C41" s="119"/>
      <c r="D41" s="119"/>
      <c r="E41" s="114"/>
      <c r="F41" s="114"/>
      <c r="G41" s="14">
        <f>E41*'Affidavit &amp; Summary'!I19</f>
        <v>0</v>
      </c>
      <c r="H41" s="117">
        <f>E41+G41</f>
        <v>0</v>
      </c>
      <c r="I41" s="117"/>
    </row>
    <row r="42" spans="1:9" ht="15">
      <c r="A42" s="25"/>
      <c r="B42" s="26"/>
      <c r="C42" s="26"/>
      <c r="D42" s="26"/>
      <c r="E42" s="28"/>
      <c r="F42" s="27"/>
      <c r="G42" s="26"/>
      <c r="H42" s="27"/>
      <c r="I42" s="27"/>
    </row>
    <row r="43" spans="1:9" ht="15">
      <c r="A43" s="120" t="s">
        <v>58</v>
      </c>
      <c r="B43" s="121"/>
      <c r="C43" s="121"/>
      <c r="D43" s="122"/>
      <c r="E43" s="123">
        <f>SUM(E26:E41)</f>
        <v>884.654</v>
      </c>
      <c r="F43" s="123"/>
      <c r="G43" s="15">
        <f>SUM(G26:G41)</f>
        <v>0</v>
      </c>
      <c r="H43" s="118">
        <f>SUM(H26:I41)</f>
        <v>884.654</v>
      </c>
      <c r="I43" s="118"/>
    </row>
  </sheetData>
  <sheetProtection selectLockedCells="1"/>
  <mergeCells count="80">
    <mergeCell ref="F8:G8"/>
    <mergeCell ref="B2:D2"/>
    <mergeCell ref="F2:I2"/>
    <mergeCell ref="B4:D4"/>
    <mergeCell ref="F4:I4"/>
    <mergeCell ref="F6:G6"/>
    <mergeCell ref="F7:G7"/>
    <mergeCell ref="C36:D36"/>
    <mergeCell ref="H36:I36"/>
    <mergeCell ref="H33:I33"/>
    <mergeCell ref="H32:I32"/>
    <mergeCell ref="A25:D25"/>
    <mergeCell ref="E34:F34"/>
    <mergeCell ref="H26:I26"/>
    <mergeCell ref="H27:I27"/>
    <mergeCell ref="H28:I28"/>
    <mergeCell ref="H29:I29"/>
    <mergeCell ref="H31:I31"/>
    <mergeCell ref="A22:C22"/>
    <mergeCell ref="A24:I24"/>
    <mergeCell ref="A33:D33"/>
    <mergeCell ref="A34:D34"/>
    <mergeCell ref="A35:D35"/>
    <mergeCell ref="H22:I22"/>
    <mergeCell ref="H34:I34"/>
    <mergeCell ref="H35:I35"/>
    <mergeCell ref="E35:F35"/>
    <mergeCell ref="E39:F39"/>
    <mergeCell ref="A27:D27"/>
    <mergeCell ref="A28:D28"/>
    <mergeCell ref="A29:D29"/>
    <mergeCell ref="A30:D30"/>
    <mergeCell ref="A31:D31"/>
    <mergeCell ref="E38:F38"/>
    <mergeCell ref="E30:F30"/>
    <mergeCell ref="E31:F31"/>
    <mergeCell ref="A32:D32"/>
    <mergeCell ref="A26:D26"/>
    <mergeCell ref="A18:C18"/>
    <mergeCell ref="A19:C19"/>
    <mergeCell ref="H18:I18"/>
    <mergeCell ref="H19:I19"/>
    <mergeCell ref="H20:I20"/>
    <mergeCell ref="A20:C20"/>
    <mergeCell ref="A13:I13"/>
    <mergeCell ref="H15:I15"/>
    <mergeCell ref="A15:C15"/>
    <mergeCell ref="A16:C16"/>
    <mergeCell ref="A17:C17"/>
    <mergeCell ref="H14:I14"/>
    <mergeCell ref="H16:I16"/>
    <mergeCell ref="H17:I17"/>
    <mergeCell ref="A14:C14"/>
    <mergeCell ref="H40:I40"/>
    <mergeCell ref="H41:I41"/>
    <mergeCell ref="H43:I43"/>
    <mergeCell ref="A40:D40"/>
    <mergeCell ref="C41:D41"/>
    <mergeCell ref="A43:D43"/>
    <mergeCell ref="A41:B41"/>
    <mergeCell ref="E40:F40"/>
    <mergeCell ref="E41:F41"/>
    <mergeCell ref="E43:F43"/>
    <mergeCell ref="A37:D37"/>
    <mergeCell ref="H37:I37"/>
    <mergeCell ref="H38:I38"/>
    <mergeCell ref="H39:I39"/>
    <mergeCell ref="H25:I25"/>
    <mergeCell ref="H30:I30"/>
    <mergeCell ref="A38:D38"/>
    <mergeCell ref="E37:F37"/>
    <mergeCell ref="A39:D39"/>
    <mergeCell ref="E36:F36"/>
    <mergeCell ref="E32:F32"/>
    <mergeCell ref="E33:F33"/>
    <mergeCell ref="E25:F25"/>
    <mergeCell ref="E26:F26"/>
    <mergeCell ref="E27:F27"/>
    <mergeCell ref="E28:F28"/>
    <mergeCell ref="E29:F29"/>
  </mergeCells>
  <printOptions horizontalCentered="1"/>
  <pageMargins left="0.37" right="0.38" top="1.20833333333333" bottom="0.75" header="0.3" footer="0.3"/>
  <pageSetup horizontalDpi="600" verticalDpi="600" orientation="portrait" r:id="rId3"/>
  <headerFooter>
    <oddHeader>&amp;C&amp;"-,Bold"&amp;16Ontario Energy Board&amp;11
&amp;16COST CLAIM FOR HEARINGS&amp;11
&amp;14Detail of Fees and Disbursements Being Claimed&amp;R&amp;G</oddHeader>
    <oddFooter>&amp;C&amp;P of &amp;N</oddFooter>
  </headerFooter>
  <ignoredErrors>
    <ignoredError sqref="H37" formula="1"/>
  </ignoredErrors>
  <legacyDrawing r:id="rId1"/>
  <legacyDrawingHF r:id="rId2"/>
</worksheet>
</file>

<file path=xl/worksheets/sheet3.xml><?xml version="1.0" encoding="utf-8"?>
<worksheet xmlns="http://schemas.openxmlformats.org/spreadsheetml/2006/main" xmlns:r="http://schemas.openxmlformats.org/officeDocument/2006/relationships">
  <dimension ref="A3:J46"/>
  <sheetViews>
    <sheetView tabSelected="1" zoomScalePageLayoutView="0" workbookViewId="0" topLeftCell="A9">
      <selection activeCell="H39" sqref="H39"/>
    </sheetView>
  </sheetViews>
  <sheetFormatPr defaultColWidth="9.140625" defaultRowHeight="15"/>
  <cols>
    <col min="7" max="7" width="5.57421875" style="0" customWidth="1"/>
    <col min="9" max="9" width="4.421875" style="0" customWidth="1"/>
  </cols>
  <sheetData>
    <row r="3" ht="15">
      <c r="B3" s="74" t="s">
        <v>97</v>
      </c>
    </row>
    <row r="5" ht="15">
      <c r="E5" t="s">
        <v>90</v>
      </c>
    </row>
    <row r="8" spans="1:10" ht="15">
      <c r="A8" s="75" t="s">
        <v>91</v>
      </c>
      <c r="B8" s="75"/>
      <c r="C8" s="75"/>
      <c r="D8" s="75" t="s">
        <v>92</v>
      </c>
      <c r="E8" s="75"/>
      <c r="F8" s="75"/>
      <c r="G8" s="75"/>
      <c r="H8" s="75" t="s">
        <v>93</v>
      </c>
      <c r="I8" s="75"/>
      <c r="J8" s="75" t="s">
        <v>94</v>
      </c>
    </row>
    <row r="9" spans="1:10" ht="15">
      <c r="A9" s="71"/>
      <c r="B9" s="71"/>
      <c r="C9" s="71"/>
      <c r="D9" s="71"/>
      <c r="E9" s="71"/>
      <c r="F9" s="71"/>
      <c r="G9" s="71"/>
      <c r="H9" s="71"/>
      <c r="I9" s="71"/>
      <c r="J9" s="71"/>
    </row>
    <row r="10" spans="1:10" ht="15">
      <c r="A10" s="76" t="s">
        <v>98</v>
      </c>
      <c r="B10" s="71"/>
      <c r="C10" s="71"/>
      <c r="D10" s="71"/>
      <c r="E10" s="71"/>
      <c r="F10" s="71"/>
      <c r="G10" s="71"/>
      <c r="H10" s="71"/>
      <c r="I10" s="71"/>
      <c r="J10" s="71"/>
    </row>
    <row r="12" spans="1:10" ht="15">
      <c r="A12" s="69">
        <v>42141</v>
      </c>
      <c r="B12" s="69"/>
      <c r="C12" t="s">
        <v>95</v>
      </c>
      <c r="H12" s="70">
        <f>343*0.354</f>
        <v>121.422</v>
      </c>
      <c r="I12" s="70"/>
      <c r="J12" s="70"/>
    </row>
    <row r="13" spans="1:10" ht="15.75" thickBot="1">
      <c r="A13" s="69">
        <v>42144</v>
      </c>
      <c r="B13" s="69"/>
      <c r="C13" t="s">
        <v>96</v>
      </c>
      <c r="H13" s="72">
        <f>343*0.354</f>
        <v>121.422</v>
      </c>
      <c r="I13" s="70"/>
      <c r="J13" s="73">
        <f>H12+H13</f>
        <v>242.844</v>
      </c>
    </row>
    <row r="14" spans="8:10" ht="15.75" thickTop="1">
      <c r="H14" s="70"/>
      <c r="I14" s="70"/>
      <c r="J14" s="70"/>
    </row>
    <row r="15" spans="8:10" ht="15">
      <c r="H15" s="70"/>
      <c r="I15" s="70"/>
      <c r="J15" s="70"/>
    </row>
    <row r="16" spans="8:10" ht="15">
      <c r="H16" s="70"/>
      <c r="I16" s="70"/>
      <c r="J16" s="70"/>
    </row>
    <row r="17" spans="1:10" ht="15">
      <c r="A17" s="74" t="s">
        <v>99</v>
      </c>
      <c r="H17" s="70"/>
      <c r="I17" s="70"/>
      <c r="J17" s="70"/>
    </row>
    <row r="18" spans="8:10" ht="15">
      <c r="H18" s="70"/>
      <c r="I18" s="70"/>
      <c r="J18" s="70"/>
    </row>
    <row r="19" spans="1:10" ht="15">
      <c r="A19" t="s">
        <v>100</v>
      </c>
      <c r="H19" s="70"/>
      <c r="I19" s="70"/>
      <c r="J19" s="70"/>
    </row>
    <row r="20" spans="1:10" ht="15.75" thickBot="1">
      <c r="A20" t="s">
        <v>102</v>
      </c>
      <c r="C20" t="s">
        <v>101</v>
      </c>
      <c r="H20" s="70"/>
      <c r="I20" s="70"/>
      <c r="J20" s="73">
        <v>641.81</v>
      </c>
    </row>
    <row r="21" spans="8:10" ht="15.75" thickTop="1">
      <c r="H21" s="70"/>
      <c r="I21" s="70"/>
      <c r="J21" s="70"/>
    </row>
    <row r="22" spans="8:10" ht="15">
      <c r="H22" s="70"/>
      <c r="I22" s="70"/>
      <c r="J22" s="70"/>
    </row>
    <row r="23" spans="8:10" ht="15">
      <c r="H23" s="70"/>
      <c r="I23" s="70"/>
      <c r="J23" s="70"/>
    </row>
    <row r="24" spans="8:10" ht="15">
      <c r="H24" s="70"/>
      <c r="I24" s="70"/>
      <c r="J24" s="70"/>
    </row>
    <row r="25" spans="8:10" ht="15">
      <c r="H25" s="70"/>
      <c r="I25" s="70"/>
      <c r="J25" s="70"/>
    </row>
    <row r="26" spans="8:10" ht="15">
      <c r="H26" s="70"/>
      <c r="I26" s="70"/>
      <c r="J26" s="70"/>
    </row>
    <row r="27" spans="8:10" ht="15">
      <c r="H27" s="70"/>
      <c r="I27" s="70"/>
      <c r="J27" s="70"/>
    </row>
    <row r="46" ht="15">
      <c r="J46" t="s">
        <v>50</v>
      </c>
    </row>
  </sheetData>
  <sheetProtection/>
  <printOptions gridLines="1"/>
  <pageMargins left="0.7086614173228347" right="0.7086614173228347" top="0.7480314960629921" bottom="0.7480314960629921"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Adele Margis</dc:creator>
  <cp:keywords/>
  <dc:description/>
  <cp:lastModifiedBy>Don</cp:lastModifiedBy>
  <cp:lastPrinted>2015-12-18T19:13:19Z</cp:lastPrinted>
  <dcterms:created xsi:type="dcterms:W3CDTF">2011-10-25T14:18:51Z</dcterms:created>
  <dcterms:modified xsi:type="dcterms:W3CDTF">2015-12-19T18:37:10Z</dcterms:modified>
  <cp:category/>
  <cp:version/>
  <cp:contentType/>
  <cp:contentStatus/>
</cp:coreProperties>
</file>