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6" yWindow="2172" windowWidth="6468" windowHeight="7932" tabRatio="918" activeTab="1"/>
  </bookViews>
  <sheets>
    <sheet name="Summary by Customer Class" sheetId="17" r:id="rId1"/>
    <sheet name="SLA Disbursement" sheetId="54" r:id="rId2"/>
  </sheets>
  <definedNames>
    <definedName name="_xlnm.Print_Titles" localSheetId="1">'SLA Disbursement'!$A:$A,'SLA Disbursement'!$1:$1</definedName>
    <definedName name="_xlnm.Print_Titles" localSheetId="0">'Summary by Customer Class'!$A:$A,'Summary by Customer Class'!$1:$1</definedName>
    <definedName name="TableName">"Dummy"</definedName>
  </definedNames>
  <calcPr calcId="145621"/>
</workbook>
</file>

<file path=xl/calcChain.xml><?xml version="1.0" encoding="utf-8"?>
<calcChain xmlns="http://schemas.openxmlformats.org/spreadsheetml/2006/main">
  <c r="C23" i="54" l="1"/>
  <c r="D23" i="54"/>
  <c r="E23" i="54"/>
  <c r="F23" i="54"/>
  <c r="G23" i="54"/>
  <c r="H23" i="54"/>
  <c r="I23" i="54"/>
  <c r="J23" i="54"/>
  <c r="K23" i="54"/>
  <c r="L23" i="54"/>
  <c r="M23" i="54"/>
  <c r="N23" i="54"/>
  <c r="O23" i="54"/>
  <c r="P23" i="54"/>
  <c r="Q23" i="54"/>
  <c r="R23" i="54"/>
  <c r="S23" i="54"/>
  <c r="T23" i="54"/>
  <c r="U23" i="54"/>
  <c r="V23" i="54"/>
  <c r="W23" i="54"/>
  <c r="X23" i="54"/>
  <c r="Y23" i="54"/>
  <c r="Z23" i="54"/>
  <c r="AA23" i="54"/>
  <c r="AB23" i="54"/>
  <c r="AC23" i="54"/>
  <c r="AD23" i="54"/>
  <c r="AE23" i="54"/>
  <c r="AF23" i="54"/>
  <c r="AG23" i="54"/>
  <c r="AH23" i="54"/>
  <c r="AI23" i="54"/>
  <c r="AJ23" i="54"/>
  <c r="AK23" i="54"/>
  <c r="AL23" i="54"/>
  <c r="AM23" i="54"/>
  <c r="AN23" i="54"/>
  <c r="AO23" i="54"/>
  <c r="AP23" i="54"/>
  <c r="AQ23" i="54"/>
  <c r="AR23" i="54"/>
  <c r="AS23" i="54"/>
  <c r="AT23" i="54"/>
  <c r="AU23" i="54"/>
  <c r="AV23" i="54"/>
  <c r="AW23" i="54"/>
  <c r="AX23" i="54"/>
  <c r="AY23" i="54"/>
  <c r="AZ23" i="54"/>
  <c r="BA23" i="54"/>
  <c r="BB23" i="54"/>
  <c r="BC23" i="54"/>
  <c r="BD23" i="54"/>
  <c r="BE23" i="54"/>
  <c r="BF23" i="54"/>
  <c r="BG23" i="54"/>
  <c r="BH23" i="54"/>
  <c r="BI23" i="54"/>
  <c r="BJ23" i="54"/>
  <c r="BK23" i="54"/>
  <c r="BL23" i="54"/>
  <c r="BM23" i="54"/>
  <c r="BN23" i="54"/>
  <c r="BO23" i="54"/>
  <c r="BP23" i="54"/>
  <c r="BQ23" i="54"/>
  <c r="BR23" i="54"/>
  <c r="BS23" i="54"/>
  <c r="BT23" i="54"/>
  <c r="BU23" i="54"/>
  <c r="BV23" i="54"/>
  <c r="B23" i="54"/>
  <c r="BV18" i="54" l="1"/>
  <c r="BU18" i="54"/>
  <c r="BT18" i="54"/>
  <c r="BS18" i="54"/>
  <c r="BR18" i="54"/>
  <c r="BQ18" i="54"/>
  <c r="BP18" i="54"/>
  <c r="BO18" i="54"/>
  <c r="BN18" i="54"/>
  <c r="BM18" i="54"/>
  <c r="BM21" i="54" s="1"/>
  <c r="BL18" i="54"/>
  <c r="BK18" i="54"/>
  <c r="BK21" i="54" s="1"/>
  <c r="BJ18" i="54"/>
  <c r="BI18" i="54"/>
  <c r="BI21" i="54" s="1"/>
  <c r="BH18" i="54"/>
  <c r="BG18" i="54"/>
  <c r="BG21" i="54" s="1"/>
  <c r="BF18" i="54"/>
  <c r="BE18" i="54"/>
  <c r="BE21" i="54" s="1"/>
  <c r="BD18" i="54"/>
  <c r="BC18" i="54"/>
  <c r="BC21" i="54" s="1"/>
  <c r="BB18" i="54"/>
  <c r="BA18" i="54"/>
  <c r="BA21" i="54" s="1"/>
  <c r="AZ18" i="54"/>
  <c r="AY18" i="54"/>
  <c r="AY21" i="54" s="1"/>
  <c r="AX18" i="54"/>
  <c r="AW18" i="54"/>
  <c r="AW21" i="54" s="1"/>
  <c r="AV18" i="54"/>
  <c r="AU18" i="54"/>
  <c r="AU21" i="54" s="1"/>
  <c r="AT18" i="54"/>
  <c r="AS18" i="54"/>
  <c r="AS21" i="54" s="1"/>
  <c r="AR18" i="54"/>
  <c r="AQ18" i="54"/>
  <c r="AQ21" i="54" s="1"/>
  <c r="AP18" i="54"/>
  <c r="AO18" i="54"/>
  <c r="AO21" i="54" s="1"/>
  <c r="AN18" i="54"/>
  <c r="AM18" i="54"/>
  <c r="AM21" i="54" s="1"/>
  <c r="AL18" i="54"/>
  <c r="AK18" i="54"/>
  <c r="AK21" i="54" s="1"/>
  <c r="AJ18" i="54"/>
  <c r="AI18" i="54"/>
  <c r="AI21" i="54" s="1"/>
  <c r="AH18" i="54"/>
  <c r="AG18" i="54"/>
  <c r="AG21" i="54" s="1"/>
  <c r="AF18" i="54"/>
  <c r="AE18" i="54"/>
  <c r="AE21" i="54" s="1"/>
  <c r="AD18" i="54"/>
  <c r="AC18" i="54"/>
  <c r="AC21" i="54" s="1"/>
  <c r="AB18" i="54"/>
  <c r="AA18" i="54"/>
  <c r="AA21" i="54" s="1"/>
  <c r="Z18" i="54"/>
  <c r="Y18" i="54"/>
  <c r="Y21" i="54" s="1"/>
  <c r="X18" i="54"/>
  <c r="W18" i="54"/>
  <c r="W21" i="54" s="1"/>
  <c r="V18" i="54"/>
  <c r="U18" i="54"/>
  <c r="U21" i="54" s="1"/>
  <c r="T18" i="54"/>
  <c r="S18" i="54"/>
  <c r="S21" i="54" s="1"/>
  <c r="R18" i="54"/>
  <c r="Q18" i="54"/>
  <c r="Q21" i="54" s="1"/>
  <c r="P18" i="54"/>
  <c r="O18" i="54"/>
  <c r="O21" i="54" s="1"/>
  <c r="N18" i="54"/>
  <c r="M18" i="54"/>
  <c r="M21" i="54" s="1"/>
  <c r="L18" i="54"/>
  <c r="K18" i="54"/>
  <c r="K21" i="54" s="1"/>
  <c r="J18" i="54"/>
  <c r="I18" i="54"/>
  <c r="I21" i="54" s="1"/>
  <c r="H18" i="54"/>
  <c r="G18" i="54"/>
  <c r="G21" i="54" s="1"/>
  <c r="F18" i="54"/>
  <c r="E18" i="54"/>
  <c r="E21" i="54" s="1"/>
  <c r="D18" i="54"/>
  <c r="C18" i="54"/>
  <c r="BT21" i="54" s="1"/>
  <c r="B18" i="54"/>
  <c r="BV7" i="54"/>
  <c r="BU7" i="54"/>
  <c r="BT7" i="54"/>
  <c r="BS7" i="54"/>
  <c r="BR7" i="54"/>
  <c r="BQ7" i="54"/>
  <c r="BP7" i="54"/>
  <c r="BO7" i="54"/>
  <c r="BN7" i="54"/>
  <c r="BM7" i="54"/>
  <c r="BM10" i="54" s="1"/>
  <c r="BL7" i="54"/>
  <c r="BK7" i="54"/>
  <c r="BK10" i="54" s="1"/>
  <c r="BJ7" i="54"/>
  <c r="BI7" i="54"/>
  <c r="BI10" i="54" s="1"/>
  <c r="BH7" i="54"/>
  <c r="BG7" i="54"/>
  <c r="BG10" i="54" s="1"/>
  <c r="BF7" i="54"/>
  <c r="BE7" i="54"/>
  <c r="BE10" i="54" s="1"/>
  <c r="BD7" i="54"/>
  <c r="BC7" i="54"/>
  <c r="BC10" i="54" s="1"/>
  <c r="BB7" i="54"/>
  <c r="BA7" i="54"/>
  <c r="BA10" i="54" s="1"/>
  <c r="AZ7" i="54"/>
  <c r="AY7" i="54"/>
  <c r="AY10" i="54" s="1"/>
  <c r="AX7" i="54"/>
  <c r="AW7" i="54"/>
  <c r="AW10" i="54" s="1"/>
  <c r="AV7" i="54"/>
  <c r="AU7" i="54"/>
  <c r="AU10" i="54" s="1"/>
  <c r="AT7" i="54"/>
  <c r="AS7" i="54"/>
  <c r="AS10" i="54" s="1"/>
  <c r="AR7" i="54"/>
  <c r="AQ7" i="54"/>
  <c r="AQ10" i="54" s="1"/>
  <c r="AP7" i="54"/>
  <c r="AO7" i="54"/>
  <c r="AO10" i="54" s="1"/>
  <c r="AN7" i="54"/>
  <c r="AM7" i="54"/>
  <c r="AM10" i="54" s="1"/>
  <c r="AL7" i="54"/>
  <c r="AK7" i="54"/>
  <c r="AK10" i="54" s="1"/>
  <c r="AJ7" i="54"/>
  <c r="AI7" i="54"/>
  <c r="AI10" i="54" s="1"/>
  <c r="AH7" i="54"/>
  <c r="AG7" i="54"/>
  <c r="AG10" i="54" s="1"/>
  <c r="AF7" i="54"/>
  <c r="AE7" i="54"/>
  <c r="AE10" i="54" s="1"/>
  <c r="AD7" i="54"/>
  <c r="AC7" i="54"/>
  <c r="AC10" i="54" s="1"/>
  <c r="AB7" i="54"/>
  <c r="AA7" i="54"/>
  <c r="AA10" i="54" s="1"/>
  <c r="Z7" i="54"/>
  <c r="Y7" i="54"/>
  <c r="Y10" i="54" s="1"/>
  <c r="X7" i="54"/>
  <c r="W7" i="54"/>
  <c r="W10" i="54" s="1"/>
  <c r="V7" i="54"/>
  <c r="U7" i="54"/>
  <c r="U10" i="54" s="1"/>
  <c r="T7" i="54"/>
  <c r="S7" i="54"/>
  <c r="S10" i="54" s="1"/>
  <c r="R7" i="54"/>
  <c r="Q7" i="54"/>
  <c r="Q10" i="54" s="1"/>
  <c r="P7" i="54"/>
  <c r="O7" i="54"/>
  <c r="O10" i="54" s="1"/>
  <c r="N7" i="54"/>
  <c r="M7" i="54"/>
  <c r="M10" i="54" s="1"/>
  <c r="L7" i="54"/>
  <c r="K7" i="54"/>
  <c r="K10" i="54" s="1"/>
  <c r="J7" i="54"/>
  <c r="I7" i="54"/>
  <c r="I10" i="54" s="1"/>
  <c r="H7" i="54"/>
  <c r="G7" i="54"/>
  <c r="G10" i="54" s="1"/>
  <c r="F7" i="54"/>
  <c r="E7" i="54"/>
  <c r="E10" i="54" s="1"/>
  <c r="D7" i="54"/>
  <c r="C7" i="54"/>
  <c r="C10" i="54" s="1"/>
  <c r="B7" i="54"/>
  <c r="BV16" i="17"/>
  <c r="BU16" i="17"/>
  <c r="BT16" i="17"/>
  <c r="BS16" i="17"/>
  <c r="BR16" i="17"/>
  <c r="BQ16" i="17"/>
  <c r="BP16" i="17"/>
  <c r="BO16" i="17"/>
  <c r="BN16" i="17"/>
  <c r="BM16" i="17"/>
  <c r="BL16" i="17"/>
  <c r="BK16" i="17"/>
  <c r="BJ16" i="17"/>
  <c r="BI16" i="17"/>
  <c r="BH16" i="17"/>
  <c r="BG16" i="17"/>
  <c r="BF16" i="17"/>
  <c r="BE16" i="17"/>
  <c r="BD16" i="17"/>
  <c r="BC16" i="17"/>
  <c r="BB16" i="17"/>
  <c r="BA16" i="17"/>
  <c r="AZ16" i="17"/>
  <c r="AY16" i="17"/>
  <c r="AX16" i="17"/>
  <c r="AW16" i="17"/>
  <c r="AV16" i="17"/>
  <c r="AU16" i="17"/>
  <c r="AT16" i="17"/>
  <c r="AS16" i="17"/>
  <c r="AR16" i="17"/>
  <c r="AQ16" i="17"/>
  <c r="AP16" i="17"/>
  <c r="AO16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C7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AS7" i="17"/>
  <c r="AT7" i="17"/>
  <c r="AU7" i="17"/>
  <c r="AV7" i="17"/>
  <c r="AW7" i="17"/>
  <c r="AX7" i="17"/>
  <c r="AY7" i="17"/>
  <c r="AZ7" i="17"/>
  <c r="BA7" i="17"/>
  <c r="BB7" i="17"/>
  <c r="BC7" i="17"/>
  <c r="BD7" i="17"/>
  <c r="BE7" i="17"/>
  <c r="BF7" i="17"/>
  <c r="BG7" i="17"/>
  <c r="BH7" i="17"/>
  <c r="BI7" i="17"/>
  <c r="BJ7" i="17"/>
  <c r="BK7" i="17"/>
  <c r="BL7" i="17"/>
  <c r="BM7" i="17"/>
  <c r="BN7" i="17"/>
  <c r="BO7" i="17"/>
  <c r="BP7" i="17"/>
  <c r="BQ7" i="17"/>
  <c r="BR7" i="17"/>
  <c r="BS7" i="17"/>
  <c r="BT7" i="17"/>
  <c r="BU7" i="17"/>
  <c r="BV7" i="17"/>
  <c r="B7" i="17"/>
  <c r="BO21" i="54" l="1"/>
  <c r="BS21" i="54"/>
  <c r="BQ21" i="54"/>
  <c r="BU21" i="54"/>
  <c r="BO10" i="54"/>
  <c r="BS10" i="54"/>
  <c r="BQ10" i="54"/>
  <c r="BU10" i="54"/>
  <c r="D10" i="54"/>
  <c r="H10" i="54"/>
  <c r="L10" i="54"/>
  <c r="P10" i="54"/>
  <c r="T10" i="54"/>
  <c r="X10" i="54"/>
  <c r="AB10" i="54"/>
  <c r="AF10" i="54"/>
  <c r="AJ10" i="54"/>
  <c r="AN10" i="54"/>
  <c r="AR10" i="54"/>
  <c r="AV10" i="54"/>
  <c r="AZ10" i="54"/>
  <c r="BD10" i="54"/>
  <c r="BH10" i="54"/>
  <c r="BL10" i="54"/>
  <c r="BP10" i="54"/>
  <c r="BT10" i="54"/>
  <c r="B21" i="54"/>
  <c r="F21" i="54"/>
  <c r="J21" i="54"/>
  <c r="N21" i="54"/>
  <c r="R21" i="54"/>
  <c r="V21" i="54"/>
  <c r="Z21" i="54"/>
  <c r="AD21" i="54"/>
  <c r="AH21" i="54"/>
  <c r="AL21" i="54"/>
  <c r="AP21" i="54"/>
  <c r="AT21" i="54"/>
  <c r="AX21" i="54"/>
  <c r="BB21" i="54"/>
  <c r="BF21" i="54"/>
  <c r="BJ21" i="54"/>
  <c r="BN21" i="54"/>
  <c r="BR21" i="54"/>
  <c r="BV21" i="54"/>
  <c r="C21" i="54"/>
  <c r="B10" i="54"/>
  <c r="F10" i="54"/>
  <c r="J10" i="54"/>
  <c r="N10" i="54"/>
  <c r="R10" i="54"/>
  <c r="V10" i="54"/>
  <c r="Z10" i="54"/>
  <c r="AD10" i="54"/>
  <c r="AH10" i="54"/>
  <c r="AL10" i="54"/>
  <c r="AP10" i="54"/>
  <c r="AT10" i="54"/>
  <c r="AX10" i="54"/>
  <c r="BB10" i="54"/>
  <c r="BF10" i="54"/>
  <c r="BJ10" i="54"/>
  <c r="BN10" i="54"/>
  <c r="BR10" i="54"/>
  <c r="BV10" i="54"/>
  <c r="D21" i="54"/>
  <c r="H21" i="54"/>
  <c r="L21" i="54"/>
  <c r="P21" i="54"/>
  <c r="T21" i="54"/>
  <c r="X21" i="54"/>
  <c r="AB21" i="54"/>
  <c r="AF21" i="54"/>
  <c r="AJ21" i="54"/>
  <c r="AN21" i="54"/>
  <c r="AR21" i="54"/>
  <c r="AV21" i="54"/>
  <c r="AZ21" i="54"/>
  <c r="BD21" i="54"/>
  <c r="BH21" i="54"/>
  <c r="BL21" i="54"/>
  <c r="BP21" i="54"/>
</calcChain>
</file>

<file path=xl/sharedStrings.xml><?xml version="1.0" encoding="utf-8"?>
<sst xmlns="http://schemas.openxmlformats.org/spreadsheetml/2006/main" count="324" uniqueCount="86">
  <si>
    <t>Veridian Connections Inc.</t>
  </si>
  <si>
    <t>PowerStream Inc.</t>
  </si>
  <si>
    <t>Kingston Hydro Corporation</t>
  </si>
  <si>
    <t>Niagara Peninsula Energy Inc.</t>
  </si>
  <si>
    <t>Scattered Unmetered Loads</t>
  </si>
  <si>
    <t>Number of Customers</t>
  </si>
  <si>
    <t>Haldimand County Hydro Inc.</t>
  </si>
  <si>
    <t>Halton Hills Hydro Inc.</t>
  </si>
  <si>
    <t>Horizon Utilities Corporation</t>
  </si>
  <si>
    <t>Hearst Power Distribution Company Limited</t>
  </si>
  <si>
    <t>Hydro 2000 Inc.</t>
  </si>
  <si>
    <t>Hydro Hawkesbury Inc.</t>
  </si>
  <si>
    <t>Hydro One Brampton Networks Inc.</t>
  </si>
  <si>
    <t>Hydro One Networks Inc.</t>
  </si>
  <si>
    <t>Hydro Ottawa Limited</t>
  </si>
  <si>
    <t>Innisfil Hydro Distribution Systems Limited</t>
  </si>
  <si>
    <t>Kenora Hydro Electric Corporation Ltd.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</si>
  <si>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</si>
  <si>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</si>
  <si>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</si>
  <si>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</si>
  <si>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</si>
  <si>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</si>
  <si>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Niagara-on-the-Lake Hydro Inc.</t>
  </si>
  <si>
    <t>Westario Power Inc.</t>
  </si>
  <si>
    <t>Whitby Hydro Electric Corporation</t>
  </si>
  <si>
    <t>Woodstock Hydro Services Inc.</t>
  </si>
  <si>
    <t>Residential Customers</t>
  </si>
  <si>
    <t>Algoma Power Inc.</t>
  </si>
  <si>
    <t>Canadian Niagara Power Inc.</t>
  </si>
  <si>
    <t>EnWin Utilities Ltd.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</si>
  <si>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</si>
  <si>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</si>
  <si>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</si>
  <si>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</si>
  <si>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</si>
  <si>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</si>
  <si>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Centre Wellington Hydro Ltd.</t>
  </si>
  <si>
    <t>Chapleau Public Utilities Corporation</t>
  </si>
  <si>
    <t>Cooperative Hydro Embrun Inc.</t>
  </si>
  <si>
    <t>E.L.K. Energy Inc.</t>
  </si>
  <si>
    <t>Enersource Hydro Mississauga Inc.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</si>
  <si>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</si>
  <si>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</si>
  <si>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</si>
  <si>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</si>
  <si>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</si>
  <si>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</si>
  <si>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</si>
  <si>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</si>
  <si>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Norfolk Power Distribution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</si>
  <si>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</si>
  <si>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</si>
  <si>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</si>
  <si>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</si>
  <si>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</si>
  <si>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</si>
  <si>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</si>
  <si>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PUC Distribution Inc.</t>
  </si>
  <si>
    <t>Parry Sound Power Corporation</t>
  </si>
  <si>
    <t>Peterborough Distribution Incorporated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</si>
  <si>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</si>
  <si>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</si>
  <si>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</si>
  <si>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</si>
  <si>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</si>
  <si>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</si>
  <si>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</si>
  <si>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</si>
  <si>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</si>
  <si>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</si>
  <si>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</si>
  <si>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</si>
  <si>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General Service &lt;50kW Customers</t>
  </si>
  <si>
    <t>COLLUS PowerStream Corp.</t>
  </si>
  <si>
    <t>Entegrus Powerlines Inc.</t>
  </si>
  <si>
    <t>Newmarket-Tay Power Distribution Ltd.</t>
  </si>
  <si>
    <t xml:space="preserve">Statistics by Customer Class                       For the year ended 
December 31, 2013                                          </t>
  </si>
  <si>
    <t>N/A</t>
  </si>
  <si>
    <t>Innpower Corporation</t>
  </si>
  <si>
    <t>Total Resedential &amp; General Services &lt;50kW Customers for the year 2013</t>
  </si>
  <si>
    <t xml:space="preserve">Statistics by Customer Class
For the year ended 
December 31, 2014                                         </t>
  </si>
  <si>
    <t>Total Resedential &amp; General Services &lt;50kW Customers for the year 2014</t>
  </si>
  <si>
    <t>Acquired by Lakeland</t>
  </si>
  <si>
    <t>SLA Amount</t>
  </si>
  <si>
    <t>SLA Disbursement for 2013 &amp;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</si>
</sst>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8" x14ac:knownFonts="1">
    <font>
      <sz val="10"/>
      <color indexed="8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0" borderId="5" applyNumberFormat="0" applyAlignment="0" applyProtection="0"/>
    <xf numFmtId="0" fontId="22" fillId="0" borderId="10" applyNumberFormat="0" applyFill="0" applyAlignment="0" applyProtection="0"/>
    <xf numFmtId="0" fontId="23" fillId="31" borderId="0" applyNumberFormat="0" applyBorder="0" applyAlignment="0" applyProtection="0"/>
    <xf numFmtId="0" fontId="9" fillId="0" borderId="0"/>
    <xf numFmtId="0" fontId="9" fillId="32" borderId="11" applyNumberFormat="0" applyFont="0" applyAlignment="0" applyProtection="0"/>
    <xf numFmtId="0" fontId="24" fillId="27" borderId="12" applyNumberForma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4" xfId="0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/>
    </xf>
    <xf numFmtId="164" fontId="4" fillId="0" borderId="1" xfId="28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right" vertical="center"/>
    </xf>
    <xf numFmtId="0" fontId="6" fillId="33" borderId="4" xfId="0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Alignment="1">
      <alignment horizontal="right"/>
    </xf>
    <xf numFmtId="165" fontId="3" fillId="0" borderId="15" xfId="0" applyNumberFormat="1" applyFont="1" applyFill="1" applyBorder="1" applyAlignment="1">
      <alignment horizontal="left" wrapText="1"/>
    </xf>
    <xf numFmtId="165" fontId="3" fillId="0" borderId="16" xfId="0" applyNumberFormat="1" applyFont="1" applyFill="1" applyBorder="1" applyAlignment="1">
      <alignment horizontal="right"/>
    </xf>
    <xf numFmtId="165" fontId="3" fillId="0" borderId="17" xfId="0" applyNumberFormat="1" applyFont="1" applyFill="1" applyBorder="1" applyAlignment="1">
      <alignment horizontal="right"/>
    </xf>
    <xf numFmtId="0" fontId="3" fillId="0" borderId="14" xfId="0" applyFont="1" applyFill="1" applyBorder="1" applyAlignment="1">
      <alignment horizontal="left" wrapText="1"/>
    </xf>
    <xf numFmtId="0" fontId="5" fillId="33" borderId="0" xfId="0" applyFont="1" applyFill="1" applyAlignment="1">
      <alignment horizontal="right"/>
    </xf>
    <xf numFmtId="164" fontId="3" fillId="33" borderId="4" xfId="0" applyNumberFormat="1" applyFont="1" applyFill="1" applyBorder="1" applyAlignment="1">
      <alignment horizontal="right" vertical="center"/>
    </xf>
    <xf numFmtId="0" fontId="0" fillId="33" borderId="4" xfId="0" applyFill="1" applyBorder="1" applyAlignment="1">
      <alignment horizontal="center" wrapText="1"/>
    </xf>
    <xf numFmtId="0" fontId="1" fillId="33" borderId="1" xfId="0" applyFont="1" applyFill="1" applyBorder="1" applyAlignment="1">
      <alignment horizontal="right"/>
    </xf>
    <xf numFmtId="164" fontId="4" fillId="33" borderId="1" xfId="28" applyNumberFormat="1" applyFont="1" applyFill="1" applyBorder="1" applyAlignment="1">
      <alignment horizontal="right"/>
    </xf>
    <xf numFmtId="0" fontId="3" fillId="0" borderId="15" xfId="0" applyFont="1" applyFill="1" applyBorder="1" applyAlignment="1">
      <alignment horizontal="left" wrapText="1"/>
    </xf>
    <xf numFmtId="165" fontId="3" fillId="33" borderId="16" xfId="0" applyNumberFormat="1" applyFont="1" applyFill="1" applyBorder="1" applyAlignment="1">
      <alignment horizontal="right"/>
    </xf>
    <xf numFmtId="0" fontId="0" fillId="34" borderId="4" xfId="0" applyFill="1" applyBorder="1" applyAlignment="1">
      <alignment horizontal="center" wrapText="1"/>
    </xf>
    <xf numFmtId="0" fontId="1" fillId="34" borderId="1" xfId="0" applyFont="1" applyFill="1" applyBorder="1" applyAlignment="1">
      <alignment horizontal="right"/>
    </xf>
    <xf numFmtId="164" fontId="4" fillId="34" borderId="1" xfId="28" applyNumberFormat="1" applyFont="1" applyFill="1" applyBorder="1" applyAlignment="1">
      <alignment horizontal="right"/>
    </xf>
    <xf numFmtId="164" fontId="3" fillId="34" borderId="4" xfId="0" applyNumberFormat="1" applyFont="1" applyFill="1" applyBorder="1" applyAlignment="1">
      <alignment horizontal="right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Followed Hyperlink 2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 2" xfId="36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te 2" xfId="4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F7F7E7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687641</xdr:colOff>
      <xdr:row>1</xdr:row>
      <xdr:rowOff>11513</xdr:rowOff>
    </xdr:to>
    <xdr:sp macro="" textlink="">
      <xdr:nvSpPr>
        <xdr:cNvPr id="27650" name="Text Box 2"/>
        <xdr:cNvSpPr txBox="1">
          <a:spLocks noChangeArrowheads="1"/>
        </xdr:cNvSpPr>
      </xdr:nvSpPr>
      <xdr:spPr bwMode="auto">
        <a:xfrm>
          <a:off x="0" y="0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52" name="Text Box 4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54" name="Text Box 6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56" name="Text Box 8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58" name="Text Box 10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60" name="Text Box 12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62" name="Text Box 14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66" name="Text Box 18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77" name="Text Box 29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79" name="Text Box 31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81" name="Text Box 33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83" name="Text Box 35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85" name="Text Box 37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87" name="Text Box 39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89" name="Text Box 41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91" name="Text Box 43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93" name="Text Box 45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95" name="Text Box 47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697" name="Text Box 49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08" name="Text Box 60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10" name="Text Box 62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12" name="Text Box 64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14" name="Text Box 66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16" name="Text Box 68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18" name="Text Box 70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20" name="Text Box 72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22" name="Text Box 74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24" name="Text Box 76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26" name="Text Box 78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28" name="Text Box 80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30" name="Text Box 82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32" name="Text Box 84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34" name="Text Box 86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36" name="Text Box 88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38" name="Text Box 90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405400</xdr:colOff>
      <xdr:row>0</xdr:row>
      <xdr:rowOff>405400</xdr:rowOff>
    </xdr:to>
    <xdr:sp macro="" textlink="">
      <xdr:nvSpPr>
        <xdr:cNvPr id="27740" name="Text Box 92"/>
        <xdr:cNvSpPr txBox="1">
          <a:spLocks noChangeArrowheads="1"/>
        </xdr:cNvSpPr>
      </xdr:nvSpPr>
      <xdr:spPr bwMode="auto">
        <a:xfrm>
          <a:off x="0" y="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42" name="Text Box 94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44" name="Text Box 96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46" name="Text Box 98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48" name="Text Box 100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50" name="Text Box 102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52" name="Text Box 104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54" name="Text Box 106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56" name="Text Box 108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758" name="Text Box 110"/>
        <xdr:cNvSpPr txBox="1">
          <a:spLocks noChangeArrowheads="1"/>
        </xdr:cNvSpPr>
      </xdr:nvSpPr>
      <xdr:spPr bwMode="auto">
        <a:xfrm>
          <a:off x="0" y="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687641</xdr:colOff>
      <xdr:row>1</xdr:row>
      <xdr:rowOff>11513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0"/>
          <a:ext cx="687641" cy="659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10" name="Text Box 29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11" name="Text Box 31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12" name="Text Box 33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13" name="Text Box 35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14" name="Text Box 37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15" name="Text Box 39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16" name="Text Box 41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17" name="Text Box 43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18" name="Text Box 45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19" name="Text Box 47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0" name="Text Box 49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1" name="Text Box 60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2" name="Text Box 62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3" name="Text Box 64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4" name="Text Box 66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5" name="Text Box 68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6" name="Text Box 70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7" name="Text Box 72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8" name="Text Box 74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29" name="Text Box 76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30" name="Text Box 78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31" name="Text Box 80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32" name="Text Box 82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33" name="Text Box 84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34" name="Text Box 86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35" name="Text Box 88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36" name="Text Box 90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405400</xdr:colOff>
      <xdr:row>0</xdr:row>
      <xdr:rowOff>405400</xdr:rowOff>
    </xdr:to>
    <xdr:sp macro="" textlink="">
      <xdr:nvSpPr>
        <xdr:cNvPr id="37" name="Text Box 92"/>
        <xdr:cNvSpPr txBox="1">
          <a:spLocks noChangeArrowheads="1"/>
        </xdr:cNvSpPr>
      </xdr:nvSpPr>
      <xdr:spPr bwMode="auto">
        <a:xfrm>
          <a:off x="0" y="0"/>
          <a:ext cx="405400" cy="40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38" name="Text Box 94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39" name="Text Box 96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40" name="Text Box 98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41" name="Text Box 100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42" name="Text Box 102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43" name="Text Box 104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44" name="Text Box 106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45" name="Text Box 108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762156</xdr:colOff>
      <xdr:row>2</xdr:row>
      <xdr:rowOff>9525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0" y="0"/>
          <a:ext cx="76215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17B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indexed="35"/>
  </sheetPr>
  <dimension ref="A1:CK444"/>
  <sheetViews>
    <sheetView showGridLines="0" view="pageBreakPreview" zoomScale="95" zoomScaleNormal="100" zoomScaleSheetLayoutView="95" workbookViewId="0">
      <pane xSplit="1" ySplit="1" topLeftCell="AW2" activePane="bottomRight" state="frozen"/>
      <selection activeCell="H27" sqref="H27"/>
      <selection pane="topRight" activeCell="H27" sqref="H27"/>
      <selection pane="bottomLeft" activeCell="H27" sqref="H27"/>
      <selection pane="bottomRight" activeCell="A22" sqref="A22"/>
    </sheetView>
  </sheetViews>
  <sheetFormatPr defaultColWidth="14.109375" defaultRowHeight="13.8" x14ac:dyDescent="0.25"/>
  <cols>
    <col min="1" max="1" width="38.5546875" style="9" customWidth="1"/>
    <col min="2" max="74" width="15.5546875" style="10" customWidth="1"/>
    <col min="75" max="75" width="14.109375" style="1" customWidth="1"/>
    <col min="76" max="76" width="19.88671875" style="1" customWidth="1"/>
    <col min="77" max="89" width="14.109375" style="1" customWidth="1"/>
    <col min="90" max="16384" width="14.109375" style="2"/>
  </cols>
  <sheetData>
    <row r="1" spans="1:89" s="5" customFormat="1" ht="52.8" x14ac:dyDescent="0.25">
      <c r="A1" s="4" t="s">
        <v>77</v>
      </c>
      <c r="B1" s="3" t="s">
        <v>28</v>
      </c>
      <c r="C1" s="3" t="s">
        <v>31</v>
      </c>
      <c r="D1" s="3" t="s">
        <v>32</v>
      </c>
      <c r="E1" s="3" t="s">
        <v>33</v>
      </c>
      <c r="F1" s="3" t="s">
        <v>34</v>
      </c>
      <c r="G1" s="3" t="s">
        <v>35</v>
      </c>
      <c r="H1" s="3" t="s">
        <v>36</v>
      </c>
      <c r="I1" s="3" t="s">
        <v>29</v>
      </c>
      <c r="J1" s="3" t="s">
        <v>37</v>
      </c>
      <c r="K1" s="3" t="s">
        <v>38</v>
      </c>
      <c r="L1" s="3" t="s">
        <v>74</v>
      </c>
      <c r="M1" s="3" t="s">
        <v>39</v>
      </c>
      <c r="N1" s="3" t="s">
        <v>40</v>
      </c>
      <c r="O1" s="3" t="s">
        <v>41</v>
      </c>
      <c r="P1" s="3" t="s">
        <v>75</v>
      </c>
      <c r="Q1" s="3" t="s">
        <v>30</v>
      </c>
      <c r="R1" s="3" t="s">
        <v>42</v>
      </c>
      <c r="S1" s="3" t="s">
        <v>43</v>
      </c>
      <c r="T1" s="3" t="s">
        <v>44</v>
      </c>
      <c r="U1" s="3" t="s">
        <v>45</v>
      </c>
      <c r="V1" s="3" t="s">
        <v>46</v>
      </c>
      <c r="W1" s="3" t="s">
        <v>47</v>
      </c>
      <c r="X1" s="3" t="s">
        <v>48</v>
      </c>
      <c r="Y1" s="3" t="s">
        <v>49</v>
      </c>
      <c r="Z1" s="3" t="s">
        <v>6</v>
      </c>
      <c r="AA1" s="3" t="s">
        <v>7</v>
      </c>
      <c r="AB1" s="3" t="s">
        <v>9</v>
      </c>
      <c r="AC1" s="3" t="s">
        <v>8</v>
      </c>
      <c r="AD1" s="3" t="s">
        <v>10</v>
      </c>
      <c r="AE1" s="3" t="s">
        <v>11</v>
      </c>
      <c r="AF1" s="3" t="s">
        <v>12</v>
      </c>
      <c r="AG1" s="3" t="s">
        <v>13</v>
      </c>
      <c r="AH1" s="3" t="s">
        <v>14</v>
      </c>
      <c r="AI1" s="3" t="s">
        <v>15</v>
      </c>
      <c r="AJ1" s="3" t="s">
        <v>16</v>
      </c>
      <c r="AK1" s="3" t="s">
        <v>2</v>
      </c>
      <c r="AL1" s="3" t="s">
        <v>17</v>
      </c>
      <c r="AM1" s="3" t="s">
        <v>18</v>
      </c>
      <c r="AN1" s="3" t="s">
        <v>19</v>
      </c>
      <c r="AO1" s="3" t="s">
        <v>20</v>
      </c>
      <c r="AP1" s="3" t="s">
        <v>21</v>
      </c>
      <c r="AQ1" s="3" t="s">
        <v>22</v>
      </c>
      <c r="AR1" s="3" t="s">
        <v>76</v>
      </c>
      <c r="AS1" s="3" t="s">
        <v>3</v>
      </c>
      <c r="AT1" s="3" t="s">
        <v>23</v>
      </c>
      <c r="AU1" s="3" t="s">
        <v>50</v>
      </c>
      <c r="AV1" s="3" t="s">
        <v>51</v>
      </c>
      <c r="AW1" s="3" t="s">
        <v>52</v>
      </c>
      <c r="AX1" s="3" t="s">
        <v>53</v>
      </c>
      <c r="AY1" s="3" t="s">
        <v>54</v>
      </c>
      <c r="AZ1" s="3" t="s">
        <v>55</v>
      </c>
      <c r="BA1" s="3" t="s">
        <v>56</v>
      </c>
      <c r="BB1" s="3" t="s">
        <v>57</v>
      </c>
      <c r="BC1" s="3" t="s">
        <v>59</v>
      </c>
      <c r="BD1" s="3" t="s">
        <v>60</v>
      </c>
      <c r="BE1" s="3" t="s">
        <v>1</v>
      </c>
      <c r="BF1" s="3" t="s">
        <v>58</v>
      </c>
      <c r="BG1" s="3" t="s">
        <v>61</v>
      </c>
      <c r="BH1" s="3" t="s">
        <v>62</v>
      </c>
      <c r="BI1" s="3" t="s">
        <v>63</v>
      </c>
      <c r="BJ1" s="3" t="s">
        <v>64</v>
      </c>
      <c r="BK1" s="3" t="s">
        <v>65</v>
      </c>
      <c r="BL1" s="3" t="s">
        <v>66</v>
      </c>
      <c r="BM1" s="3" t="s">
        <v>67</v>
      </c>
      <c r="BN1" s="3" t="s">
        <v>0</v>
      </c>
      <c r="BO1" s="3" t="s">
        <v>68</v>
      </c>
      <c r="BP1" s="3" t="s">
        <v>69</v>
      </c>
      <c r="BQ1" s="3" t="s">
        <v>70</v>
      </c>
      <c r="BR1" s="3" t="s">
        <v>71</v>
      </c>
      <c r="BS1" s="3" t="s">
        <v>72</v>
      </c>
      <c r="BT1" s="3" t="s">
        <v>24</v>
      </c>
      <c r="BU1" s="3" t="s">
        <v>25</v>
      </c>
      <c r="BV1" s="3" t="s">
        <v>26</v>
      </c>
    </row>
    <row r="2" spans="1:89" ht="7.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</row>
    <row r="3" spans="1:89" ht="14.25" customHeight="1" x14ac:dyDescent="0.25">
      <c r="A3" s="6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</row>
    <row r="4" spans="1:89" ht="14.25" customHeight="1" x14ac:dyDescent="0.25">
      <c r="A4" s="8" t="s">
        <v>5</v>
      </c>
      <c r="B4" s="11">
        <v>11604</v>
      </c>
      <c r="C4" s="11">
        <v>1414</v>
      </c>
      <c r="D4" s="11">
        <v>32078</v>
      </c>
      <c r="E4" s="11">
        <v>8471</v>
      </c>
      <c r="F4" s="11">
        <v>35351</v>
      </c>
      <c r="G4" s="11">
        <v>60386</v>
      </c>
      <c r="H4" s="11">
        <v>46744</v>
      </c>
      <c r="I4" s="11">
        <v>25840</v>
      </c>
      <c r="J4" s="11">
        <v>5939</v>
      </c>
      <c r="K4" s="11">
        <v>1076</v>
      </c>
      <c r="L4" s="11">
        <v>14424</v>
      </c>
      <c r="M4" s="11">
        <v>1790</v>
      </c>
      <c r="N4" s="11">
        <v>10114</v>
      </c>
      <c r="O4" s="11">
        <v>177872</v>
      </c>
      <c r="P4" s="11">
        <v>36016</v>
      </c>
      <c r="Q4" s="11">
        <v>77628</v>
      </c>
      <c r="R4" s="11">
        <v>16185</v>
      </c>
      <c r="S4" s="11">
        <v>2866</v>
      </c>
      <c r="T4" s="11">
        <v>26303</v>
      </c>
      <c r="U4" s="11">
        <v>17939</v>
      </c>
      <c r="V4" s="11">
        <v>3242</v>
      </c>
      <c r="W4" s="11">
        <v>42602</v>
      </c>
      <c r="X4" s="11">
        <v>9783</v>
      </c>
      <c r="Y4" s="11">
        <v>47832</v>
      </c>
      <c r="Z4" s="11">
        <v>18717</v>
      </c>
      <c r="AA4" s="11">
        <v>19511</v>
      </c>
      <c r="AB4" s="11">
        <v>2336</v>
      </c>
      <c r="AC4" s="11">
        <v>218262</v>
      </c>
      <c r="AD4" s="11">
        <v>1069</v>
      </c>
      <c r="AE4" s="11">
        <v>4834</v>
      </c>
      <c r="AF4" s="11">
        <v>135612</v>
      </c>
      <c r="AG4" s="11">
        <v>1106925</v>
      </c>
      <c r="AH4" s="11">
        <v>287191</v>
      </c>
      <c r="AI4" s="11">
        <v>14315</v>
      </c>
      <c r="AJ4" s="11">
        <v>4754</v>
      </c>
      <c r="AK4" s="11">
        <v>23622</v>
      </c>
      <c r="AL4" s="11">
        <v>81351</v>
      </c>
      <c r="AM4" s="11">
        <v>8654</v>
      </c>
      <c r="AN4" s="11">
        <v>8073</v>
      </c>
      <c r="AO4" s="11">
        <v>137191</v>
      </c>
      <c r="AP4" s="11">
        <v>6152</v>
      </c>
      <c r="AQ4" s="11">
        <v>31309</v>
      </c>
      <c r="AR4" s="11">
        <v>31110</v>
      </c>
      <c r="AS4" s="11">
        <v>46101</v>
      </c>
      <c r="AT4" s="11">
        <v>7303</v>
      </c>
      <c r="AU4" s="11">
        <v>17175</v>
      </c>
      <c r="AV4" s="11">
        <v>21064</v>
      </c>
      <c r="AW4" s="11">
        <v>5249</v>
      </c>
      <c r="AX4" s="11">
        <v>58832</v>
      </c>
      <c r="AY4" s="11">
        <v>10261</v>
      </c>
      <c r="AZ4" s="11">
        <v>11702</v>
      </c>
      <c r="BA4" s="11">
        <v>49662</v>
      </c>
      <c r="BB4" s="11">
        <v>9258</v>
      </c>
      <c r="BC4" s="11">
        <v>2884</v>
      </c>
      <c r="BD4" s="11">
        <v>31905</v>
      </c>
      <c r="BE4" s="11">
        <v>310600</v>
      </c>
      <c r="BF4" s="11">
        <v>29516</v>
      </c>
      <c r="BG4" s="11">
        <v>3730</v>
      </c>
      <c r="BH4" s="11">
        <v>5035</v>
      </c>
      <c r="BI4" s="11">
        <v>2326</v>
      </c>
      <c r="BJ4" s="11">
        <v>14061</v>
      </c>
      <c r="BK4" s="11">
        <v>45113</v>
      </c>
      <c r="BL4" s="11">
        <v>6117</v>
      </c>
      <c r="BM4" s="11">
        <v>652198</v>
      </c>
      <c r="BN4" s="11">
        <v>106381</v>
      </c>
      <c r="BO4" s="11">
        <v>11999</v>
      </c>
      <c r="BP4" s="11">
        <v>47974</v>
      </c>
      <c r="BQ4" s="11">
        <v>20441</v>
      </c>
      <c r="BR4" s="11">
        <v>3178</v>
      </c>
      <c r="BS4" s="11">
        <v>3240</v>
      </c>
      <c r="BT4" s="11">
        <v>19958</v>
      </c>
      <c r="BU4" s="11">
        <v>38730</v>
      </c>
      <c r="BV4" s="11">
        <v>14113</v>
      </c>
    </row>
    <row r="5" spans="1:89" ht="15" customHeight="1" x14ac:dyDescent="0.25">
      <c r="A5" s="6" t="s">
        <v>73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</row>
    <row r="6" spans="1:89" ht="14.25" customHeight="1" x14ac:dyDescent="0.25">
      <c r="A6" s="8" t="s">
        <v>5</v>
      </c>
      <c r="B6" s="11">
        <v>0</v>
      </c>
      <c r="C6" s="11">
        <v>233</v>
      </c>
      <c r="D6" s="11">
        <v>3493</v>
      </c>
      <c r="E6" s="11">
        <v>1268</v>
      </c>
      <c r="F6" s="11">
        <v>2762</v>
      </c>
      <c r="G6" s="11">
        <v>5298</v>
      </c>
      <c r="H6" s="11">
        <v>4702</v>
      </c>
      <c r="I6" s="11">
        <v>2519</v>
      </c>
      <c r="J6" s="11">
        <v>714</v>
      </c>
      <c r="K6" s="11">
        <v>157</v>
      </c>
      <c r="L6" s="11">
        <v>1712</v>
      </c>
      <c r="M6" s="11">
        <v>161</v>
      </c>
      <c r="N6" s="11">
        <v>1206</v>
      </c>
      <c r="O6" s="11">
        <v>17614</v>
      </c>
      <c r="P6" s="11">
        <v>3872</v>
      </c>
      <c r="Q6" s="11">
        <v>7186</v>
      </c>
      <c r="R6" s="11">
        <v>1753</v>
      </c>
      <c r="S6" s="11">
        <v>406</v>
      </c>
      <c r="T6" s="11">
        <v>1891</v>
      </c>
      <c r="U6" s="11">
        <v>2024</v>
      </c>
      <c r="V6" s="11">
        <v>408</v>
      </c>
      <c r="W6" s="11">
        <v>3950</v>
      </c>
      <c r="X6" s="11">
        <v>701</v>
      </c>
      <c r="Y6" s="11">
        <v>3912</v>
      </c>
      <c r="Z6" s="11">
        <v>2342</v>
      </c>
      <c r="AA6" s="11">
        <v>1768</v>
      </c>
      <c r="AB6" s="11">
        <v>405</v>
      </c>
      <c r="AC6" s="11">
        <v>18380</v>
      </c>
      <c r="AD6" s="11">
        <v>140</v>
      </c>
      <c r="AE6" s="11">
        <v>590</v>
      </c>
      <c r="AF6" s="11">
        <v>8735</v>
      </c>
      <c r="AG6" s="11">
        <v>104750</v>
      </c>
      <c r="AH6" s="11">
        <v>23972</v>
      </c>
      <c r="AI6" s="11">
        <v>960</v>
      </c>
      <c r="AJ6" s="11">
        <v>748</v>
      </c>
      <c r="AK6" s="11">
        <v>3099</v>
      </c>
      <c r="AL6" s="11">
        <v>7713</v>
      </c>
      <c r="AM6" s="11">
        <v>1054</v>
      </c>
      <c r="AN6" s="11">
        <v>1591</v>
      </c>
      <c r="AO6" s="11">
        <v>12084</v>
      </c>
      <c r="AP6" s="11">
        <v>751</v>
      </c>
      <c r="AQ6" s="11">
        <v>2477</v>
      </c>
      <c r="AR6" s="11">
        <v>3136</v>
      </c>
      <c r="AS6" s="11">
        <v>4265</v>
      </c>
      <c r="AT6" s="11">
        <v>1200</v>
      </c>
      <c r="AU6" s="11">
        <v>1998</v>
      </c>
      <c r="AV6" s="11">
        <v>2654</v>
      </c>
      <c r="AW6" s="11">
        <v>748</v>
      </c>
      <c r="AX6" s="11">
        <v>5032</v>
      </c>
      <c r="AY6" s="11">
        <v>1120</v>
      </c>
      <c r="AZ6" s="11">
        <v>1349</v>
      </c>
      <c r="BA6" s="11">
        <v>3802</v>
      </c>
      <c r="BB6" s="11">
        <v>1320</v>
      </c>
      <c r="BC6" s="11">
        <v>509</v>
      </c>
      <c r="BD6" s="11">
        <v>3573</v>
      </c>
      <c r="BE6" s="11">
        <v>31149</v>
      </c>
      <c r="BF6" s="11">
        <v>3483</v>
      </c>
      <c r="BG6" s="11">
        <v>436</v>
      </c>
      <c r="BH6" s="11">
        <v>759</v>
      </c>
      <c r="BI6" s="11">
        <v>390</v>
      </c>
      <c r="BJ6" s="11">
        <v>1654</v>
      </c>
      <c r="BK6" s="11">
        <v>4558</v>
      </c>
      <c r="BL6" s="11">
        <v>649</v>
      </c>
      <c r="BM6" s="11">
        <v>69912</v>
      </c>
      <c r="BN6" s="11">
        <v>8829</v>
      </c>
      <c r="BO6" s="11">
        <v>781</v>
      </c>
      <c r="BP6" s="11">
        <v>5519</v>
      </c>
      <c r="BQ6" s="11">
        <v>1718</v>
      </c>
      <c r="BR6" s="11">
        <v>472</v>
      </c>
      <c r="BS6" s="11">
        <v>471</v>
      </c>
      <c r="BT6" s="11">
        <v>2511</v>
      </c>
      <c r="BU6" s="11">
        <v>2094</v>
      </c>
      <c r="BV6" s="11">
        <v>1227</v>
      </c>
    </row>
    <row r="7" spans="1:89" s="17" customFormat="1" ht="26.4" x14ac:dyDescent="0.25">
      <c r="A7" s="18" t="s">
        <v>80</v>
      </c>
      <c r="B7" s="19">
        <f t="shared" ref="B7:AG7" si="0">SUM(B4:B6)</f>
        <v>11604</v>
      </c>
      <c r="C7" s="19">
        <f t="shared" si="0"/>
        <v>1647</v>
      </c>
      <c r="D7" s="19">
        <f t="shared" si="0"/>
        <v>35571</v>
      </c>
      <c r="E7" s="19">
        <f t="shared" si="0"/>
        <v>9739</v>
      </c>
      <c r="F7" s="19">
        <f t="shared" si="0"/>
        <v>38113</v>
      </c>
      <c r="G7" s="19">
        <f t="shared" si="0"/>
        <v>65684</v>
      </c>
      <c r="H7" s="19">
        <f t="shared" si="0"/>
        <v>51446</v>
      </c>
      <c r="I7" s="19">
        <f t="shared" si="0"/>
        <v>28359</v>
      </c>
      <c r="J7" s="19">
        <f t="shared" si="0"/>
        <v>6653</v>
      </c>
      <c r="K7" s="19">
        <f t="shared" si="0"/>
        <v>1233</v>
      </c>
      <c r="L7" s="19">
        <f t="shared" si="0"/>
        <v>16136</v>
      </c>
      <c r="M7" s="19">
        <f t="shared" si="0"/>
        <v>1951</v>
      </c>
      <c r="N7" s="19">
        <f t="shared" si="0"/>
        <v>11320</v>
      </c>
      <c r="O7" s="19">
        <f t="shared" si="0"/>
        <v>195486</v>
      </c>
      <c r="P7" s="19">
        <f t="shared" si="0"/>
        <v>39888</v>
      </c>
      <c r="Q7" s="19">
        <f t="shared" si="0"/>
        <v>84814</v>
      </c>
      <c r="R7" s="19">
        <f t="shared" si="0"/>
        <v>17938</v>
      </c>
      <c r="S7" s="19">
        <f t="shared" si="0"/>
        <v>3272</v>
      </c>
      <c r="T7" s="19">
        <f t="shared" si="0"/>
        <v>28194</v>
      </c>
      <c r="U7" s="19">
        <f t="shared" si="0"/>
        <v>19963</v>
      </c>
      <c r="V7" s="19">
        <f t="shared" si="0"/>
        <v>3650</v>
      </c>
      <c r="W7" s="19">
        <f t="shared" si="0"/>
        <v>46552</v>
      </c>
      <c r="X7" s="19">
        <f t="shared" si="0"/>
        <v>10484</v>
      </c>
      <c r="Y7" s="19">
        <f t="shared" si="0"/>
        <v>51744</v>
      </c>
      <c r="Z7" s="19">
        <f t="shared" si="0"/>
        <v>21059</v>
      </c>
      <c r="AA7" s="19">
        <f t="shared" si="0"/>
        <v>21279</v>
      </c>
      <c r="AB7" s="19">
        <f t="shared" si="0"/>
        <v>2741</v>
      </c>
      <c r="AC7" s="19">
        <f t="shared" si="0"/>
        <v>236642</v>
      </c>
      <c r="AD7" s="19">
        <f t="shared" si="0"/>
        <v>1209</v>
      </c>
      <c r="AE7" s="19">
        <f t="shared" si="0"/>
        <v>5424</v>
      </c>
      <c r="AF7" s="19">
        <f t="shared" si="0"/>
        <v>144347</v>
      </c>
      <c r="AG7" s="19">
        <f t="shared" si="0"/>
        <v>1211675</v>
      </c>
      <c r="AH7" s="19">
        <f t="shared" ref="AH7:BM7" si="1">SUM(AH4:AH6)</f>
        <v>311163</v>
      </c>
      <c r="AI7" s="19">
        <f t="shared" si="1"/>
        <v>15275</v>
      </c>
      <c r="AJ7" s="19">
        <f t="shared" si="1"/>
        <v>5502</v>
      </c>
      <c r="AK7" s="19">
        <f t="shared" si="1"/>
        <v>26721</v>
      </c>
      <c r="AL7" s="19">
        <f t="shared" si="1"/>
        <v>89064</v>
      </c>
      <c r="AM7" s="19">
        <f t="shared" si="1"/>
        <v>9708</v>
      </c>
      <c r="AN7" s="19">
        <f t="shared" si="1"/>
        <v>9664</v>
      </c>
      <c r="AO7" s="19">
        <f t="shared" si="1"/>
        <v>149275</v>
      </c>
      <c r="AP7" s="19">
        <f t="shared" si="1"/>
        <v>6903</v>
      </c>
      <c r="AQ7" s="19">
        <f t="shared" si="1"/>
        <v>33786</v>
      </c>
      <c r="AR7" s="19">
        <f t="shared" si="1"/>
        <v>34246</v>
      </c>
      <c r="AS7" s="19">
        <f t="shared" si="1"/>
        <v>50366</v>
      </c>
      <c r="AT7" s="19">
        <f t="shared" si="1"/>
        <v>8503</v>
      </c>
      <c r="AU7" s="19">
        <f t="shared" si="1"/>
        <v>19173</v>
      </c>
      <c r="AV7" s="19">
        <f t="shared" si="1"/>
        <v>23718</v>
      </c>
      <c r="AW7" s="19">
        <f t="shared" si="1"/>
        <v>5997</v>
      </c>
      <c r="AX7" s="19">
        <f t="shared" si="1"/>
        <v>63864</v>
      </c>
      <c r="AY7" s="19">
        <f t="shared" si="1"/>
        <v>11381</v>
      </c>
      <c r="AZ7" s="19">
        <f t="shared" si="1"/>
        <v>13051</v>
      </c>
      <c r="BA7" s="19">
        <f t="shared" si="1"/>
        <v>53464</v>
      </c>
      <c r="BB7" s="19">
        <f t="shared" si="1"/>
        <v>10578</v>
      </c>
      <c r="BC7" s="19">
        <f t="shared" si="1"/>
        <v>3393</v>
      </c>
      <c r="BD7" s="19">
        <f t="shared" si="1"/>
        <v>35478</v>
      </c>
      <c r="BE7" s="19">
        <f t="shared" si="1"/>
        <v>341749</v>
      </c>
      <c r="BF7" s="19">
        <f t="shared" si="1"/>
        <v>32999</v>
      </c>
      <c r="BG7" s="19">
        <f t="shared" si="1"/>
        <v>4166</v>
      </c>
      <c r="BH7" s="19">
        <f t="shared" si="1"/>
        <v>5794</v>
      </c>
      <c r="BI7" s="19">
        <f t="shared" si="1"/>
        <v>2716</v>
      </c>
      <c r="BJ7" s="19">
        <f t="shared" si="1"/>
        <v>15715</v>
      </c>
      <c r="BK7" s="19">
        <f t="shared" si="1"/>
        <v>49671</v>
      </c>
      <c r="BL7" s="19">
        <f t="shared" si="1"/>
        <v>6766</v>
      </c>
      <c r="BM7" s="19">
        <f t="shared" si="1"/>
        <v>722110</v>
      </c>
      <c r="BN7" s="19">
        <f t="shared" ref="BN7:BV7" si="2">SUM(BN4:BN6)</f>
        <v>115210</v>
      </c>
      <c r="BO7" s="19">
        <f t="shared" si="2"/>
        <v>12780</v>
      </c>
      <c r="BP7" s="19">
        <f t="shared" si="2"/>
        <v>53493</v>
      </c>
      <c r="BQ7" s="19">
        <f t="shared" si="2"/>
        <v>22159</v>
      </c>
      <c r="BR7" s="19">
        <f t="shared" si="2"/>
        <v>3650</v>
      </c>
      <c r="BS7" s="19">
        <f t="shared" si="2"/>
        <v>3711</v>
      </c>
      <c r="BT7" s="19">
        <f t="shared" si="2"/>
        <v>22469</v>
      </c>
      <c r="BU7" s="19">
        <f t="shared" si="2"/>
        <v>40824</v>
      </c>
      <c r="BV7" s="19">
        <f t="shared" si="2"/>
        <v>15340</v>
      </c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</row>
    <row r="10" spans="1:89" s="5" customFormat="1" ht="52.8" x14ac:dyDescent="0.25">
      <c r="A10" s="4" t="s">
        <v>81</v>
      </c>
      <c r="B10" s="3" t="s">
        <v>28</v>
      </c>
      <c r="C10" s="3" t="s">
        <v>31</v>
      </c>
      <c r="D10" s="3" t="s">
        <v>32</v>
      </c>
      <c r="E10" s="3" t="s">
        <v>33</v>
      </c>
      <c r="F10" s="3" t="s">
        <v>34</v>
      </c>
      <c r="G10" s="3" t="s">
        <v>35</v>
      </c>
      <c r="H10" s="3" t="s">
        <v>36</v>
      </c>
      <c r="I10" s="3" t="s">
        <v>29</v>
      </c>
      <c r="J10" s="3" t="s">
        <v>37</v>
      </c>
      <c r="K10" s="3" t="s">
        <v>38</v>
      </c>
      <c r="L10" s="3" t="s">
        <v>74</v>
      </c>
      <c r="M10" s="3" t="s">
        <v>39</v>
      </c>
      <c r="N10" s="3" t="s">
        <v>40</v>
      </c>
      <c r="O10" s="3" t="s">
        <v>41</v>
      </c>
      <c r="P10" s="3" t="s">
        <v>75</v>
      </c>
      <c r="Q10" s="3" t="s">
        <v>30</v>
      </c>
      <c r="R10" s="3" t="s">
        <v>42</v>
      </c>
      <c r="S10" s="3" t="s">
        <v>43</v>
      </c>
      <c r="T10" s="3" t="s">
        <v>44</v>
      </c>
      <c r="U10" s="3" t="s">
        <v>45</v>
      </c>
      <c r="V10" s="3" t="s">
        <v>46</v>
      </c>
      <c r="W10" s="3" t="s">
        <v>47</v>
      </c>
      <c r="X10" s="3" t="s">
        <v>48</v>
      </c>
      <c r="Y10" s="3" t="s">
        <v>49</v>
      </c>
      <c r="Z10" s="3" t="s">
        <v>6</v>
      </c>
      <c r="AA10" s="3" t="s">
        <v>7</v>
      </c>
      <c r="AB10" s="3" t="s">
        <v>9</v>
      </c>
      <c r="AC10" s="3" t="s">
        <v>8</v>
      </c>
      <c r="AD10" s="3" t="s">
        <v>10</v>
      </c>
      <c r="AE10" s="3" t="s">
        <v>11</v>
      </c>
      <c r="AF10" s="3" t="s">
        <v>12</v>
      </c>
      <c r="AG10" s="3" t="s">
        <v>13</v>
      </c>
      <c r="AH10" s="3" t="s">
        <v>14</v>
      </c>
      <c r="AI10" s="3" t="s">
        <v>79</v>
      </c>
      <c r="AJ10" s="3" t="s">
        <v>16</v>
      </c>
      <c r="AK10" s="3" t="s">
        <v>2</v>
      </c>
      <c r="AL10" s="3" t="s">
        <v>17</v>
      </c>
      <c r="AM10" s="3" t="s">
        <v>18</v>
      </c>
      <c r="AN10" s="3" t="s">
        <v>19</v>
      </c>
      <c r="AO10" s="3" t="s">
        <v>20</v>
      </c>
      <c r="AP10" s="3" t="s">
        <v>21</v>
      </c>
      <c r="AQ10" s="3" t="s">
        <v>22</v>
      </c>
      <c r="AR10" s="3" t="s">
        <v>76</v>
      </c>
      <c r="AS10" s="3" t="s">
        <v>3</v>
      </c>
      <c r="AT10" s="3" t="s">
        <v>23</v>
      </c>
      <c r="AU10" s="3" t="s">
        <v>50</v>
      </c>
      <c r="AV10" s="3" t="s">
        <v>51</v>
      </c>
      <c r="AW10" s="3" t="s">
        <v>52</v>
      </c>
      <c r="AX10" s="3" t="s">
        <v>53</v>
      </c>
      <c r="AY10" s="3" t="s">
        <v>54</v>
      </c>
      <c r="AZ10" s="3" t="s">
        <v>55</v>
      </c>
      <c r="BA10" s="3" t="s">
        <v>56</v>
      </c>
      <c r="BB10" s="3" t="s">
        <v>57</v>
      </c>
      <c r="BC10" s="20" t="s">
        <v>83</v>
      </c>
      <c r="BD10" s="3" t="s">
        <v>60</v>
      </c>
      <c r="BE10" s="3" t="s">
        <v>1</v>
      </c>
      <c r="BF10" s="3" t="s">
        <v>58</v>
      </c>
      <c r="BG10" s="3" t="s">
        <v>61</v>
      </c>
      <c r="BH10" s="3" t="s">
        <v>62</v>
      </c>
      <c r="BI10" s="3" t="s">
        <v>63</v>
      </c>
      <c r="BJ10" s="3" t="s">
        <v>64</v>
      </c>
      <c r="BK10" s="3" t="s">
        <v>65</v>
      </c>
      <c r="BL10" s="3" t="s">
        <v>66</v>
      </c>
      <c r="BM10" s="3" t="s">
        <v>67</v>
      </c>
      <c r="BN10" s="3" t="s">
        <v>0</v>
      </c>
      <c r="BO10" s="3" t="s">
        <v>68</v>
      </c>
      <c r="BP10" s="3" t="s">
        <v>69</v>
      </c>
      <c r="BQ10" s="3" t="s">
        <v>70</v>
      </c>
      <c r="BR10" s="3" t="s">
        <v>71</v>
      </c>
      <c r="BS10" s="3" t="s">
        <v>72</v>
      </c>
      <c r="BT10" s="3" t="s">
        <v>24</v>
      </c>
      <c r="BU10" s="3" t="s">
        <v>25</v>
      </c>
      <c r="BV10" s="3" t="s">
        <v>26</v>
      </c>
    </row>
    <row r="11" spans="1:89" ht="7.5" customHeight="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2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CK11" s="2"/>
    </row>
    <row r="12" spans="1:89" ht="14.25" customHeight="1" x14ac:dyDescent="0.25">
      <c r="A12" s="6" t="s">
        <v>27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2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CK12" s="2"/>
    </row>
    <row r="13" spans="1:89" ht="14.25" customHeight="1" x14ac:dyDescent="0.25">
      <c r="A13" s="15" t="s">
        <v>5</v>
      </c>
      <c r="B13" s="11">
        <v>11607</v>
      </c>
      <c r="C13" s="11">
        <v>1408</v>
      </c>
      <c r="D13" s="11">
        <v>32215</v>
      </c>
      <c r="E13" s="11">
        <v>8569</v>
      </c>
      <c r="F13" s="11">
        <v>35576</v>
      </c>
      <c r="G13" s="11">
        <v>60095</v>
      </c>
      <c r="H13" s="11">
        <v>47143</v>
      </c>
      <c r="I13" s="11">
        <v>25896</v>
      </c>
      <c r="J13" s="11">
        <v>5955</v>
      </c>
      <c r="K13" s="11">
        <v>1068</v>
      </c>
      <c r="L13" s="11">
        <v>14591</v>
      </c>
      <c r="M13" s="11">
        <v>1809</v>
      </c>
      <c r="N13" s="11">
        <v>10852</v>
      </c>
      <c r="O13" s="11">
        <v>179182</v>
      </c>
      <c r="P13" s="11">
        <v>36131</v>
      </c>
      <c r="Q13" s="11">
        <v>78144</v>
      </c>
      <c r="R13" s="11">
        <v>16327</v>
      </c>
      <c r="S13" s="11">
        <v>2862</v>
      </c>
      <c r="T13" s="11">
        <v>26471</v>
      </c>
      <c r="U13" s="11">
        <v>18099</v>
      </c>
      <c r="V13" s="11">
        <v>3298</v>
      </c>
      <c r="W13" s="11">
        <v>42680</v>
      </c>
      <c r="X13" s="11">
        <v>10180</v>
      </c>
      <c r="Y13" s="11">
        <v>48384</v>
      </c>
      <c r="Z13" s="11">
        <v>18819</v>
      </c>
      <c r="AA13" s="11">
        <v>19623</v>
      </c>
      <c r="AB13" s="11">
        <v>2264</v>
      </c>
      <c r="AC13" s="11">
        <v>219536</v>
      </c>
      <c r="AD13" s="11">
        <v>1069</v>
      </c>
      <c r="AE13" s="11">
        <v>4818</v>
      </c>
      <c r="AF13" s="11">
        <v>138992</v>
      </c>
      <c r="AG13" s="11">
        <v>1106663</v>
      </c>
      <c r="AH13" s="11">
        <v>291759</v>
      </c>
      <c r="AI13" s="11">
        <v>14728</v>
      </c>
      <c r="AJ13" s="11">
        <v>4751</v>
      </c>
      <c r="AK13" s="11">
        <v>24046</v>
      </c>
      <c r="AL13" s="11">
        <v>82425</v>
      </c>
      <c r="AM13" s="11">
        <v>8800</v>
      </c>
      <c r="AN13" s="11">
        <v>10986</v>
      </c>
      <c r="AO13" s="11">
        <v>138568</v>
      </c>
      <c r="AP13" s="11">
        <v>6163</v>
      </c>
      <c r="AQ13" s="11">
        <v>32268</v>
      </c>
      <c r="AR13" s="11">
        <v>31349</v>
      </c>
      <c r="AS13" s="11">
        <v>46600</v>
      </c>
      <c r="AT13" s="11">
        <v>7230</v>
      </c>
      <c r="AU13" s="11">
        <v>17393</v>
      </c>
      <c r="AV13" s="11">
        <v>21067</v>
      </c>
      <c r="AW13" s="11">
        <v>5237</v>
      </c>
      <c r="AX13" s="11">
        <v>60486</v>
      </c>
      <c r="AY13" s="11">
        <v>10407</v>
      </c>
      <c r="AZ13" s="11">
        <v>11816</v>
      </c>
      <c r="BA13" s="11">
        <v>50365</v>
      </c>
      <c r="BB13" s="11">
        <v>9358</v>
      </c>
      <c r="BC13" s="2"/>
      <c r="BD13" s="11">
        <v>32140</v>
      </c>
      <c r="BE13" s="11">
        <v>316596</v>
      </c>
      <c r="BF13" s="11">
        <v>29635</v>
      </c>
      <c r="BG13" s="11">
        <v>3756</v>
      </c>
      <c r="BH13" s="11">
        <v>5040</v>
      </c>
      <c r="BI13" s="11">
        <v>2335</v>
      </c>
      <c r="BJ13" s="11">
        <v>15046</v>
      </c>
      <c r="BK13" s="11">
        <v>45319</v>
      </c>
      <c r="BL13" s="11">
        <v>6191</v>
      </c>
      <c r="BM13" s="11">
        <v>661959</v>
      </c>
      <c r="BN13" s="11">
        <v>107574</v>
      </c>
      <c r="BO13" s="11">
        <v>12165</v>
      </c>
      <c r="BP13" s="11">
        <v>48409</v>
      </c>
      <c r="BQ13" s="11">
        <v>20549</v>
      </c>
      <c r="BR13" s="11">
        <v>3213</v>
      </c>
      <c r="BS13" s="11">
        <v>3273</v>
      </c>
      <c r="BT13" s="11">
        <v>20060</v>
      </c>
      <c r="BU13" s="11">
        <v>38963</v>
      </c>
      <c r="BV13" s="11">
        <v>14299</v>
      </c>
      <c r="CK13" s="2"/>
    </row>
    <row r="14" spans="1:89" ht="15" customHeight="1" x14ac:dyDescent="0.25">
      <c r="A14" s="6" t="s">
        <v>73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2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CK14" s="2"/>
    </row>
    <row r="15" spans="1:89" ht="14.25" customHeight="1" x14ac:dyDescent="0.25">
      <c r="A15" s="15" t="s">
        <v>5</v>
      </c>
      <c r="B15" s="11">
        <v>0</v>
      </c>
      <c r="C15" s="11">
        <v>235</v>
      </c>
      <c r="D15" s="11">
        <v>3501</v>
      </c>
      <c r="E15" s="11">
        <v>1275</v>
      </c>
      <c r="F15" s="11">
        <v>2776</v>
      </c>
      <c r="G15" s="11">
        <v>5244</v>
      </c>
      <c r="H15" s="11">
        <v>4816</v>
      </c>
      <c r="I15" s="11">
        <v>2505</v>
      </c>
      <c r="J15" s="11">
        <v>716</v>
      </c>
      <c r="K15" s="11">
        <v>154</v>
      </c>
      <c r="L15" s="11">
        <v>1712</v>
      </c>
      <c r="M15" s="11">
        <v>165</v>
      </c>
      <c r="N15" s="11">
        <v>1379</v>
      </c>
      <c r="O15" s="11">
        <v>17809</v>
      </c>
      <c r="P15" s="11">
        <v>3874</v>
      </c>
      <c r="Q15" s="11">
        <v>7302</v>
      </c>
      <c r="R15" s="11">
        <v>1787</v>
      </c>
      <c r="S15" s="11">
        <v>410</v>
      </c>
      <c r="T15" s="11">
        <v>1922</v>
      </c>
      <c r="U15" s="11">
        <v>2041</v>
      </c>
      <c r="V15" s="11">
        <v>408</v>
      </c>
      <c r="W15" s="11">
        <v>3996</v>
      </c>
      <c r="X15" s="11">
        <v>749</v>
      </c>
      <c r="Y15" s="11">
        <v>3976</v>
      </c>
      <c r="Z15" s="11">
        <v>2343</v>
      </c>
      <c r="AA15" s="11">
        <v>1701</v>
      </c>
      <c r="AB15" s="11">
        <v>410</v>
      </c>
      <c r="AC15" s="11">
        <v>18464</v>
      </c>
      <c r="AD15" s="11">
        <v>141</v>
      </c>
      <c r="AE15" s="11">
        <v>600</v>
      </c>
      <c r="AF15" s="11">
        <v>9019</v>
      </c>
      <c r="AG15" s="11">
        <v>104083</v>
      </c>
      <c r="AH15" s="11">
        <v>24149</v>
      </c>
      <c r="AI15" s="11">
        <v>993</v>
      </c>
      <c r="AJ15" s="11">
        <v>745</v>
      </c>
      <c r="AK15" s="11">
        <v>2981</v>
      </c>
      <c r="AL15" s="11">
        <v>7776</v>
      </c>
      <c r="AM15" s="11">
        <v>1068</v>
      </c>
      <c r="AN15" s="11">
        <v>2105</v>
      </c>
      <c r="AO15" s="11">
        <v>12368</v>
      </c>
      <c r="AP15" s="11">
        <v>762</v>
      </c>
      <c r="AQ15" s="11">
        <v>2544</v>
      </c>
      <c r="AR15" s="11">
        <v>3142</v>
      </c>
      <c r="AS15" s="11">
        <v>4395</v>
      </c>
      <c r="AT15" s="11">
        <v>1309</v>
      </c>
      <c r="AU15" s="11">
        <v>2006</v>
      </c>
      <c r="AV15" s="11">
        <v>2654</v>
      </c>
      <c r="AW15" s="11">
        <v>755</v>
      </c>
      <c r="AX15" s="11">
        <v>5104</v>
      </c>
      <c r="AY15" s="11">
        <v>1141</v>
      </c>
      <c r="AZ15" s="11">
        <v>1358</v>
      </c>
      <c r="BA15" s="11">
        <v>3860</v>
      </c>
      <c r="BB15" s="11">
        <v>1315</v>
      </c>
      <c r="BC15" s="2"/>
      <c r="BD15" s="11">
        <v>3549</v>
      </c>
      <c r="BE15" s="11">
        <v>31897</v>
      </c>
      <c r="BF15" s="11">
        <v>3481</v>
      </c>
      <c r="BG15" s="11">
        <v>429</v>
      </c>
      <c r="BH15" s="11">
        <v>754</v>
      </c>
      <c r="BI15" s="11">
        <v>395</v>
      </c>
      <c r="BJ15" s="11">
        <v>1731</v>
      </c>
      <c r="BK15" s="11">
        <v>4654</v>
      </c>
      <c r="BL15" s="11">
        <v>652</v>
      </c>
      <c r="BM15" s="11">
        <v>71387</v>
      </c>
      <c r="BN15" s="11">
        <v>8874</v>
      </c>
      <c r="BO15" s="11">
        <v>785</v>
      </c>
      <c r="BP15" s="11">
        <v>5570</v>
      </c>
      <c r="BQ15" s="11">
        <v>1759</v>
      </c>
      <c r="BR15" s="11">
        <v>478</v>
      </c>
      <c r="BS15" s="11">
        <v>473</v>
      </c>
      <c r="BT15" s="11">
        <v>2528</v>
      </c>
      <c r="BU15" s="11">
        <v>2156</v>
      </c>
      <c r="BV15" s="11">
        <v>1247</v>
      </c>
      <c r="CK15" s="2"/>
    </row>
    <row r="16" spans="1:89" s="17" customFormat="1" ht="26.4" x14ac:dyDescent="0.25">
      <c r="A16" s="18" t="s">
        <v>82</v>
      </c>
      <c r="B16" s="19">
        <f t="shared" ref="B16:AG16" si="3">SUM(B13:B15)</f>
        <v>11607</v>
      </c>
      <c r="C16" s="19">
        <f t="shared" si="3"/>
        <v>1643</v>
      </c>
      <c r="D16" s="19">
        <f t="shared" si="3"/>
        <v>35716</v>
      </c>
      <c r="E16" s="19">
        <f t="shared" si="3"/>
        <v>9844</v>
      </c>
      <c r="F16" s="19">
        <f t="shared" si="3"/>
        <v>38352</v>
      </c>
      <c r="G16" s="19">
        <f t="shared" si="3"/>
        <v>65339</v>
      </c>
      <c r="H16" s="19">
        <f t="shared" si="3"/>
        <v>51959</v>
      </c>
      <c r="I16" s="19">
        <f t="shared" si="3"/>
        <v>28401</v>
      </c>
      <c r="J16" s="19">
        <f t="shared" si="3"/>
        <v>6671</v>
      </c>
      <c r="K16" s="19">
        <f t="shared" si="3"/>
        <v>1222</v>
      </c>
      <c r="L16" s="19">
        <f t="shared" si="3"/>
        <v>16303</v>
      </c>
      <c r="M16" s="19">
        <f t="shared" si="3"/>
        <v>1974</v>
      </c>
      <c r="N16" s="19">
        <f t="shared" si="3"/>
        <v>12231</v>
      </c>
      <c r="O16" s="19">
        <f t="shared" si="3"/>
        <v>196991</v>
      </c>
      <c r="P16" s="19">
        <f t="shared" si="3"/>
        <v>40005</v>
      </c>
      <c r="Q16" s="19">
        <f t="shared" si="3"/>
        <v>85446</v>
      </c>
      <c r="R16" s="19">
        <f t="shared" si="3"/>
        <v>18114</v>
      </c>
      <c r="S16" s="19">
        <f t="shared" si="3"/>
        <v>3272</v>
      </c>
      <c r="T16" s="19">
        <f t="shared" si="3"/>
        <v>28393</v>
      </c>
      <c r="U16" s="19">
        <f t="shared" si="3"/>
        <v>20140</v>
      </c>
      <c r="V16" s="19">
        <f t="shared" si="3"/>
        <v>3706</v>
      </c>
      <c r="W16" s="19">
        <f t="shared" si="3"/>
        <v>46676</v>
      </c>
      <c r="X16" s="19">
        <f t="shared" si="3"/>
        <v>10929</v>
      </c>
      <c r="Y16" s="19">
        <f t="shared" si="3"/>
        <v>52360</v>
      </c>
      <c r="Z16" s="19">
        <f t="shared" si="3"/>
        <v>21162</v>
      </c>
      <c r="AA16" s="19">
        <f t="shared" si="3"/>
        <v>21324</v>
      </c>
      <c r="AB16" s="19">
        <f t="shared" si="3"/>
        <v>2674</v>
      </c>
      <c r="AC16" s="19">
        <f t="shared" si="3"/>
        <v>238000</v>
      </c>
      <c r="AD16" s="19">
        <f t="shared" si="3"/>
        <v>1210</v>
      </c>
      <c r="AE16" s="19">
        <f t="shared" si="3"/>
        <v>5418</v>
      </c>
      <c r="AF16" s="19">
        <f t="shared" si="3"/>
        <v>148011</v>
      </c>
      <c r="AG16" s="19">
        <f t="shared" si="3"/>
        <v>1210746</v>
      </c>
      <c r="AH16" s="19">
        <f t="shared" ref="AH16:BM16" si="4">SUM(AH13:AH15)</f>
        <v>315908</v>
      </c>
      <c r="AI16" s="19">
        <f t="shared" si="4"/>
        <v>15721</v>
      </c>
      <c r="AJ16" s="19">
        <f t="shared" si="4"/>
        <v>5496</v>
      </c>
      <c r="AK16" s="19">
        <f t="shared" si="4"/>
        <v>27027</v>
      </c>
      <c r="AL16" s="19">
        <f t="shared" si="4"/>
        <v>90201</v>
      </c>
      <c r="AM16" s="19">
        <f t="shared" si="4"/>
        <v>9868</v>
      </c>
      <c r="AN16" s="19">
        <f t="shared" si="4"/>
        <v>13091</v>
      </c>
      <c r="AO16" s="19">
        <f t="shared" si="4"/>
        <v>150936</v>
      </c>
      <c r="AP16" s="19">
        <f t="shared" si="4"/>
        <v>6925</v>
      </c>
      <c r="AQ16" s="19">
        <f t="shared" si="4"/>
        <v>34812</v>
      </c>
      <c r="AR16" s="19">
        <f t="shared" si="4"/>
        <v>34491</v>
      </c>
      <c r="AS16" s="19">
        <f t="shared" si="4"/>
        <v>50995</v>
      </c>
      <c r="AT16" s="19">
        <f t="shared" si="4"/>
        <v>8539</v>
      </c>
      <c r="AU16" s="19">
        <f t="shared" si="4"/>
        <v>19399</v>
      </c>
      <c r="AV16" s="19">
        <f t="shared" si="4"/>
        <v>23721</v>
      </c>
      <c r="AW16" s="19">
        <f t="shared" si="4"/>
        <v>5992</v>
      </c>
      <c r="AX16" s="19">
        <f t="shared" si="4"/>
        <v>65590</v>
      </c>
      <c r="AY16" s="19">
        <f t="shared" si="4"/>
        <v>11548</v>
      </c>
      <c r="AZ16" s="19">
        <f t="shared" si="4"/>
        <v>13174</v>
      </c>
      <c r="BA16" s="19">
        <f t="shared" si="4"/>
        <v>54225</v>
      </c>
      <c r="BB16" s="19">
        <f t="shared" si="4"/>
        <v>10673</v>
      </c>
      <c r="BC16" s="19">
        <f t="shared" si="4"/>
        <v>0</v>
      </c>
      <c r="BD16" s="19">
        <f t="shared" si="4"/>
        <v>35689</v>
      </c>
      <c r="BE16" s="19">
        <f t="shared" si="4"/>
        <v>348493</v>
      </c>
      <c r="BF16" s="19">
        <f t="shared" si="4"/>
        <v>33116</v>
      </c>
      <c r="BG16" s="19">
        <f t="shared" si="4"/>
        <v>4185</v>
      </c>
      <c r="BH16" s="19">
        <f t="shared" si="4"/>
        <v>5794</v>
      </c>
      <c r="BI16" s="19">
        <f t="shared" si="4"/>
        <v>2730</v>
      </c>
      <c r="BJ16" s="19">
        <f t="shared" si="4"/>
        <v>16777</v>
      </c>
      <c r="BK16" s="19">
        <f t="shared" si="4"/>
        <v>49973</v>
      </c>
      <c r="BL16" s="19">
        <f t="shared" si="4"/>
        <v>6843</v>
      </c>
      <c r="BM16" s="19">
        <f t="shared" si="4"/>
        <v>733346</v>
      </c>
      <c r="BN16" s="19">
        <f t="shared" ref="BN16:BV16" si="5">SUM(BN13:BN15)</f>
        <v>116448</v>
      </c>
      <c r="BO16" s="19">
        <f t="shared" si="5"/>
        <v>12950</v>
      </c>
      <c r="BP16" s="19">
        <f t="shared" si="5"/>
        <v>53979</v>
      </c>
      <c r="BQ16" s="19">
        <f t="shared" si="5"/>
        <v>22308</v>
      </c>
      <c r="BR16" s="19">
        <f t="shared" si="5"/>
        <v>3691</v>
      </c>
      <c r="BS16" s="19">
        <f t="shared" si="5"/>
        <v>3746</v>
      </c>
      <c r="BT16" s="19">
        <f t="shared" si="5"/>
        <v>22588</v>
      </c>
      <c r="BU16" s="19">
        <f t="shared" si="5"/>
        <v>41119</v>
      </c>
      <c r="BV16" s="19">
        <f t="shared" si="5"/>
        <v>15546</v>
      </c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</row>
    <row r="444" spans="1:1" x14ac:dyDescent="0.25">
      <c r="A444" s="9" t="s">
        <v>4</v>
      </c>
    </row>
  </sheetData>
  <phoneticPr fontId="2" type="noConversion"/>
  <printOptions verticalCentered="1"/>
  <pageMargins left="0.70866141732283472" right="0.19685039370078741" top="1.0629921259842521" bottom="0.74803149606299213" header="0.27559055118110237" footer="0.35433070866141736"/>
  <pageSetup scale="95" orientation="landscape" errors="NA" r:id="rId1"/>
  <headerFooter alignWithMargins="0">
    <oddHeader>&amp;L&amp;G&amp;R2013 Yearbook of
Electricity Distributors</oddHeader>
    <oddFooter>&amp;C&amp;P</oddFooter>
  </headerFooter>
  <colBreaks count="1" manualBreakCount="1">
    <brk id="7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CK23"/>
  <sheetViews>
    <sheetView showGridLines="0" tabSelected="1" view="pageBreakPreview" zoomScale="95" zoomScaleNormal="100" zoomScaleSheetLayoutView="95" workbookViewId="0">
      <pane xSplit="1" ySplit="1" topLeftCell="BD2" activePane="bottomRight" state="frozen"/>
      <selection activeCell="H27" sqref="H27"/>
      <selection pane="topRight" activeCell="H27" sqref="H27"/>
      <selection pane="bottomLeft" activeCell="H27" sqref="H27"/>
      <selection pane="bottomRight" activeCell="BM12" sqref="BM12:BM18"/>
    </sheetView>
  </sheetViews>
  <sheetFormatPr defaultColWidth="14.109375" defaultRowHeight="13.8" x14ac:dyDescent="0.25"/>
  <cols>
    <col min="1" max="1" width="38.5546875" style="9" customWidth="1"/>
    <col min="2" max="74" width="15.5546875" style="10" customWidth="1"/>
    <col min="75" max="75" width="14.109375" style="1" customWidth="1"/>
    <col min="76" max="76" width="19.88671875" style="1" customWidth="1"/>
    <col min="77" max="89" width="14.109375" style="1" customWidth="1"/>
    <col min="90" max="16384" width="14.109375" style="2"/>
  </cols>
  <sheetData>
    <row r="1" spans="1:89" s="5" customFormat="1" ht="52.8" x14ac:dyDescent="0.25">
      <c r="A1" s="4" t="s">
        <v>77</v>
      </c>
      <c r="B1" s="3" t="s">
        <v>28</v>
      </c>
      <c r="C1" s="3" t="s">
        <v>31</v>
      </c>
      <c r="D1" s="3" t="s">
        <v>32</v>
      </c>
      <c r="E1" s="3" t="s">
        <v>33</v>
      </c>
      <c r="F1" s="3" t="s">
        <v>34</v>
      </c>
      <c r="G1" s="3" t="s">
        <v>35</v>
      </c>
      <c r="H1" s="3" t="s">
        <v>36</v>
      </c>
      <c r="I1" s="3" t="s">
        <v>29</v>
      </c>
      <c r="J1" s="3" t="s">
        <v>37</v>
      </c>
      <c r="K1" s="3" t="s">
        <v>38</v>
      </c>
      <c r="L1" s="3" t="s">
        <v>74</v>
      </c>
      <c r="M1" s="3" t="s">
        <v>39</v>
      </c>
      <c r="N1" s="3" t="s">
        <v>40</v>
      </c>
      <c r="O1" s="3" t="s">
        <v>41</v>
      </c>
      <c r="P1" s="3" t="s">
        <v>75</v>
      </c>
      <c r="Q1" s="3" t="s">
        <v>30</v>
      </c>
      <c r="R1" s="3" t="s">
        <v>42</v>
      </c>
      <c r="S1" s="3" t="s">
        <v>43</v>
      </c>
      <c r="T1" s="3" t="s">
        <v>44</v>
      </c>
      <c r="U1" s="3" t="s">
        <v>45</v>
      </c>
      <c r="V1" s="3" t="s">
        <v>46</v>
      </c>
      <c r="W1" s="3" t="s">
        <v>47</v>
      </c>
      <c r="X1" s="3" t="s">
        <v>48</v>
      </c>
      <c r="Y1" s="3" t="s">
        <v>49</v>
      </c>
      <c r="Z1" s="3" t="s">
        <v>6</v>
      </c>
      <c r="AA1" s="3" t="s">
        <v>7</v>
      </c>
      <c r="AB1" s="3" t="s">
        <v>9</v>
      </c>
      <c r="AC1" s="3" t="s">
        <v>8</v>
      </c>
      <c r="AD1" s="3" t="s">
        <v>10</v>
      </c>
      <c r="AE1" s="3" t="s">
        <v>11</v>
      </c>
      <c r="AF1" s="3" t="s">
        <v>12</v>
      </c>
      <c r="AG1" s="3" t="s">
        <v>13</v>
      </c>
      <c r="AH1" s="3" t="s">
        <v>14</v>
      </c>
      <c r="AI1" s="3" t="s">
        <v>15</v>
      </c>
      <c r="AJ1" s="3" t="s">
        <v>16</v>
      </c>
      <c r="AK1" s="3" t="s">
        <v>2</v>
      </c>
      <c r="AL1" s="3" t="s">
        <v>17</v>
      </c>
      <c r="AM1" s="3" t="s">
        <v>18</v>
      </c>
      <c r="AN1" s="3" t="s">
        <v>19</v>
      </c>
      <c r="AO1" s="3" t="s">
        <v>20</v>
      </c>
      <c r="AP1" s="3" t="s">
        <v>21</v>
      </c>
      <c r="AQ1" s="3" t="s">
        <v>22</v>
      </c>
      <c r="AR1" s="3" t="s">
        <v>76</v>
      </c>
      <c r="AS1" s="3" t="s">
        <v>3</v>
      </c>
      <c r="AT1" s="3" t="s">
        <v>23</v>
      </c>
      <c r="AU1" s="3" t="s">
        <v>50</v>
      </c>
      <c r="AV1" s="3" t="s">
        <v>51</v>
      </c>
      <c r="AW1" s="3" t="s">
        <v>52</v>
      </c>
      <c r="AX1" s="3" t="s">
        <v>53</v>
      </c>
      <c r="AY1" s="3" t="s">
        <v>54</v>
      </c>
      <c r="AZ1" s="3" t="s">
        <v>55</v>
      </c>
      <c r="BA1" s="3" t="s">
        <v>56</v>
      </c>
      <c r="BB1" s="3" t="s">
        <v>57</v>
      </c>
      <c r="BC1" s="29" t="s">
        <v>59</v>
      </c>
      <c r="BD1" s="3" t="s">
        <v>60</v>
      </c>
      <c r="BE1" s="3" t="s">
        <v>1</v>
      </c>
      <c r="BF1" s="3" t="s">
        <v>58</v>
      </c>
      <c r="BG1" s="3" t="s">
        <v>61</v>
      </c>
      <c r="BH1" s="3" t="s">
        <v>62</v>
      </c>
      <c r="BI1" s="3" t="s">
        <v>63</v>
      </c>
      <c r="BJ1" s="3" t="s">
        <v>64</v>
      </c>
      <c r="BK1" s="3" t="s">
        <v>65</v>
      </c>
      <c r="BL1" s="3" t="s">
        <v>66</v>
      </c>
      <c r="BM1" s="34" t="s">
        <v>67</v>
      </c>
      <c r="BN1" s="3" t="s">
        <v>0</v>
      </c>
      <c r="BO1" s="3" t="s">
        <v>68</v>
      </c>
      <c r="BP1" s="3" t="s">
        <v>69</v>
      </c>
      <c r="BQ1" s="3" t="s">
        <v>70</v>
      </c>
      <c r="BR1" s="3" t="s">
        <v>71</v>
      </c>
      <c r="BS1" s="3" t="s">
        <v>72</v>
      </c>
      <c r="BT1" s="3" t="s">
        <v>24</v>
      </c>
      <c r="BU1" s="3" t="s">
        <v>25</v>
      </c>
      <c r="BV1" s="3" t="s">
        <v>26</v>
      </c>
    </row>
    <row r="2" spans="1:89" ht="7.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30"/>
      <c r="BD2" s="7"/>
      <c r="BE2" s="7"/>
      <c r="BF2" s="7"/>
      <c r="BG2" s="7"/>
      <c r="BH2" s="7"/>
      <c r="BI2" s="7"/>
      <c r="BJ2" s="7"/>
      <c r="BK2" s="7"/>
      <c r="BL2" s="7"/>
      <c r="BM2" s="35"/>
      <c r="BN2" s="7"/>
      <c r="BO2" s="7"/>
      <c r="BP2" s="7"/>
      <c r="BQ2" s="7"/>
      <c r="BR2" s="7"/>
      <c r="BS2" s="7"/>
      <c r="BT2" s="7"/>
      <c r="BU2" s="7"/>
      <c r="BV2" s="7"/>
    </row>
    <row r="3" spans="1:89" ht="14.25" customHeight="1" x14ac:dyDescent="0.25">
      <c r="A3" s="6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30"/>
      <c r="BD3" s="7"/>
      <c r="BE3" s="7"/>
      <c r="BF3" s="7"/>
      <c r="BG3" s="7"/>
      <c r="BH3" s="7"/>
      <c r="BI3" s="7"/>
      <c r="BJ3" s="7"/>
      <c r="BK3" s="7"/>
      <c r="BL3" s="7"/>
      <c r="BM3" s="35"/>
      <c r="BN3" s="7"/>
      <c r="BO3" s="7"/>
      <c r="BP3" s="7"/>
      <c r="BQ3" s="7"/>
      <c r="BR3" s="7"/>
      <c r="BS3" s="7"/>
      <c r="BT3" s="7"/>
      <c r="BU3" s="7"/>
      <c r="BV3" s="7"/>
    </row>
    <row r="4" spans="1:89" ht="14.25" customHeight="1" x14ac:dyDescent="0.25">
      <c r="A4" s="8" t="s">
        <v>5</v>
      </c>
      <c r="B4" s="11">
        <v>11604</v>
      </c>
      <c r="C4" s="11">
        <v>1414</v>
      </c>
      <c r="D4" s="11">
        <v>32078</v>
      </c>
      <c r="E4" s="11">
        <v>8471</v>
      </c>
      <c r="F4" s="11">
        <v>35351</v>
      </c>
      <c r="G4" s="11">
        <v>60386</v>
      </c>
      <c r="H4" s="11">
        <v>46744</v>
      </c>
      <c r="I4" s="11">
        <v>25840</v>
      </c>
      <c r="J4" s="11">
        <v>5939</v>
      </c>
      <c r="K4" s="11">
        <v>1076</v>
      </c>
      <c r="L4" s="11">
        <v>14424</v>
      </c>
      <c r="M4" s="11">
        <v>1790</v>
      </c>
      <c r="N4" s="11">
        <v>10114</v>
      </c>
      <c r="O4" s="11">
        <v>177872</v>
      </c>
      <c r="P4" s="11">
        <v>36016</v>
      </c>
      <c r="Q4" s="11">
        <v>77628</v>
      </c>
      <c r="R4" s="11">
        <v>16185</v>
      </c>
      <c r="S4" s="11">
        <v>2866</v>
      </c>
      <c r="T4" s="11">
        <v>26303</v>
      </c>
      <c r="U4" s="11">
        <v>17939</v>
      </c>
      <c r="V4" s="11">
        <v>3242</v>
      </c>
      <c r="W4" s="11">
        <v>42602</v>
      </c>
      <c r="X4" s="11">
        <v>9783</v>
      </c>
      <c r="Y4" s="11">
        <v>47832</v>
      </c>
      <c r="Z4" s="11">
        <v>18717</v>
      </c>
      <c r="AA4" s="11">
        <v>19511</v>
      </c>
      <c r="AB4" s="11">
        <v>2336</v>
      </c>
      <c r="AC4" s="11">
        <v>218262</v>
      </c>
      <c r="AD4" s="11">
        <v>1069</v>
      </c>
      <c r="AE4" s="11">
        <v>4834</v>
      </c>
      <c r="AF4" s="11">
        <v>135612</v>
      </c>
      <c r="AG4" s="11">
        <v>1106925</v>
      </c>
      <c r="AH4" s="11">
        <v>287191</v>
      </c>
      <c r="AI4" s="11">
        <v>14315</v>
      </c>
      <c r="AJ4" s="11">
        <v>4754</v>
      </c>
      <c r="AK4" s="11">
        <v>23622</v>
      </c>
      <c r="AL4" s="11">
        <v>81351</v>
      </c>
      <c r="AM4" s="11">
        <v>8654</v>
      </c>
      <c r="AN4" s="11">
        <v>8073</v>
      </c>
      <c r="AO4" s="11">
        <v>137191</v>
      </c>
      <c r="AP4" s="11">
        <v>6152</v>
      </c>
      <c r="AQ4" s="11">
        <v>31309</v>
      </c>
      <c r="AR4" s="11">
        <v>31110</v>
      </c>
      <c r="AS4" s="11">
        <v>46101</v>
      </c>
      <c r="AT4" s="11">
        <v>7303</v>
      </c>
      <c r="AU4" s="11">
        <v>17175</v>
      </c>
      <c r="AV4" s="11">
        <v>21064</v>
      </c>
      <c r="AW4" s="11">
        <v>5249</v>
      </c>
      <c r="AX4" s="11">
        <v>58832</v>
      </c>
      <c r="AY4" s="11">
        <v>10261</v>
      </c>
      <c r="AZ4" s="11">
        <v>11702</v>
      </c>
      <c r="BA4" s="11">
        <v>49662</v>
      </c>
      <c r="BB4" s="11">
        <v>9258</v>
      </c>
      <c r="BC4" s="31">
        <v>2884</v>
      </c>
      <c r="BD4" s="11">
        <v>31905</v>
      </c>
      <c r="BE4" s="11">
        <v>310600</v>
      </c>
      <c r="BF4" s="11">
        <v>29516</v>
      </c>
      <c r="BG4" s="11">
        <v>3730</v>
      </c>
      <c r="BH4" s="11">
        <v>5035</v>
      </c>
      <c r="BI4" s="11">
        <v>2326</v>
      </c>
      <c r="BJ4" s="11">
        <v>14061</v>
      </c>
      <c r="BK4" s="11">
        <v>45113</v>
      </c>
      <c r="BL4" s="11">
        <v>6117</v>
      </c>
      <c r="BM4" s="36" t="s">
        <v>78</v>
      </c>
      <c r="BN4" s="11">
        <v>106381</v>
      </c>
      <c r="BO4" s="11">
        <v>11999</v>
      </c>
      <c r="BP4" s="11">
        <v>47974</v>
      </c>
      <c r="BQ4" s="11">
        <v>20441</v>
      </c>
      <c r="BR4" s="11">
        <v>3178</v>
      </c>
      <c r="BS4" s="11">
        <v>3240</v>
      </c>
      <c r="BT4" s="11">
        <v>19958</v>
      </c>
      <c r="BU4" s="11">
        <v>38730</v>
      </c>
      <c r="BV4" s="11">
        <v>14113</v>
      </c>
    </row>
    <row r="5" spans="1:89" ht="15" customHeight="1" x14ac:dyDescent="0.25">
      <c r="A5" s="6" t="s">
        <v>73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30"/>
      <c r="BD5" s="7"/>
      <c r="BE5" s="7"/>
      <c r="BF5" s="7"/>
      <c r="BG5" s="7"/>
      <c r="BH5" s="7"/>
      <c r="BI5" s="7"/>
      <c r="BJ5" s="7"/>
      <c r="BK5" s="7"/>
      <c r="BL5" s="7"/>
      <c r="BM5" s="35"/>
      <c r="BN5" s="7"/>
      <c r="BO5" s="7"/>
      <c r="BP5" s="7"/>
      <c r="BQ5" s="7"/>
      <c r="BR5" s="7"/>
      <c r="BS5" s="7"/>
      <c r="BT5" s="7"/>
      <c r="BU5" s="7"/>
      <c r="BV5" s="7"/>
    </row>
    <row r="6" spans="1:89" ht="14.25" customHeight="1" x14ac:dyDescent="0.25">
      <c r="A6" s="8" t="s">
        <v>5</v>
      </c>
      <c r="B6" s="11">
        <v>0</v>
      </c>
      <c r="C6" s="11">
        <v>233</v>
      </c>
      <c r="D6" s="11">
        <v>3493</v>
      </c>
      <c r="E6" s="11">
        <v>1268</v>
      </c>
      <c r="F6" s="11">
        <v>2762</v>
      </c>
      <c r="G6" s="11">
        <v>5298</v>
      </c>
      <c r="H6" s="11">
        <v>4702</v>
      </c>
      <c r="I6" s="11">
        <v>2519</v>
      </c>
      <c r="J6" s="11">
        <v>714</v>
      </c>
      <c r="K6" s="11">
        <v>157</v>
      </c>
      <c r="L6" s="11">
        <v>1712</v>
      </c>
      <c r="M6" s="11">
        <v>161</v>
      </c>
      <c r="N6" s="11">
        <v>1206</v>
      </c>
      <c r="O6" s="11">
        <v>17614</v>
      </c>
      <c r="P6" s="11">
        <v>3872</v>
      </c>
      <c r="Q6" s="11">
        <v>7186</v>
      </c>
      <c r="R6" s="11">
        <v>1753</v>
      </c>
      <c r="S6" s="11">
        <v>406</v>
      </c>
      <c r="T6" s="11">
        <v>1891</v>
      </c>
      <c r="U6" s="11">
        <v>2024</v>
      </c>
      <c r="V6" s="11">
        <v>408</v>
      </c>
      <c r="W6" s="11">
        <v>3950</v>
      </c>
      <c r="X6" s="11">
        <v>701</v>
      </c>
      <c r="Y6" s="11">
        <v>3912</v>
      </c>
      <c r="Z6" s="11">
        <v>2342</v>
      </c>
      <c r="AA6" s="11">
        <v>1768</v>
      </c>
      <c r="AB6" s="11">
        <v>405</v>
      </c>
      <c r="AC6" s="11">
        <v>18380</v>
      </c>
      <c r="AD6" s="11">
        <v>140</v>
      </c>
      <c r="AE6" s="11">
        <v>590</v>
      </c>
      <c r="AF6" s="11">
        <v>8735</v>
      </c>
      <c r="AG6" s="11">
        <v>104750</v>
      </c>
      <c r="AH6" s="11">
        <v>23972</v>
      </c>
      <c r="AI6" s="11">
        <v>960</v>
      </c>
      <c r="AJ6" s="11">
        <v>748</v>
      </c>
      <c r="AK6" s="11">
        <v>3099</v>
      </c>
      <c r="AL6" s="11">
        <v>7713</v>
      </c>
      <c r="AM6" s="11">
        <v>1054</v>
      </c>
      <c r="AN6" s="11">
        <v>1591</v>
      </c>
      <c r="AO6" s="11">
        <v>12084</v>
      </c>
      <c r="AP6" s="11">
        <v>751</v>
      </c>
      <c r="AQ6" s="11">
        <v>2477</v>
      </c>
      <c r="AR6" s="11">
        <v>3136</v>
      </c>
      <c r="AS6" s="11">
        <v>4265</v>
      </c>
      <c r="AT6" s="11">
        <v>1200</v>
      </c>
      <c r="AU6" s="11">
        <v>1998</v>
      </c>
      <c r="AV6" s="11">
        <v>2654</v>
      </c>
      <c r="AW6" s="11">
        <v>748</v>
      </c>
      <c r="AX6" s="11">
        <v>5032</v>
      </c>
      <c r="AY6" s="11">
        <v>1120</v>
      </c>
      <c r="AZ6" s="11">
        <v>1349</v>
      </c>
      <c r="BA6" s="11">
        <v>3802</v>
      </c>
      <c r="BB6" s="11">
        <v>1320</v>
      </c>
      <c r="BC6" s="31">
        <v>509</v>
      </c>
      <c r="BD6" s="11">
        <v>3573</v>
      </c>
      <c r="BE6" s="11">
        <v>31149</v>
      </c>
      <c r="BF6" s="11">
        <v>3483</v>
      </c>
      <c r="BG6" s="11">
        <v>436</v>
      </c>
      <c r="BH6" s="11">
        <v>759</v>
      </c>
      <c r="BI6" s="11">
        <v>390</v>
      </c>
      <c r="BJ6" s="11">
        <v>1654</v>
      </c>
      <c r="BK6" s="11">
        <v>4558</v>
      </c>
      <c r="BL6" s="11">
        <v>649</v>
      </c>
      <c r="BM6" s="36" t="s">
        <v>78</v>
      </c>
      <c r="BN6" s="11">
        <v>8829</v>
      </c>
      <c r="BO6" s="11">
        <v>781</v>
      </c>
      <c r="BP6" s="11">
        <v>5519</v>
      </c>
      <c r="BQ6" s="11">
        <v>1718</v>
      </c>
      <c r="BR6" s="11">
        <v>472</v>
      </c>
      <c r="BS6" s="11">
        <v>471</v>
      </c>
      <c r="BT6" s="11">
        <v>2511</v>
      </c>
      <c r="BU6" s="11">
        <v>2094</v>
      </c>
      <c r="BV6" s="11">
        <v>1227</v>
      </c>
    </row>
    <row r="7" spans="1:89" s="17" customFormat="1" ht="26.4" x14ac:dyDescent="0.25">
      <c r="A7" s="18" t="s">
        <v>80</v>
      </c>
      <c r="B7" s="19">
        <f t="shared" ref="B7:AG7" si="0">SUM(B4:B6)</f>
        <v>11604</v>
      </c>
      <c r="C7" s="19">
        <f t="shared" si="0"/>
        <v>1647</v>
      </c>
      <c r="D7" s="19">
        <f t="shared" si="0"/>
        <v>35571</v>
      </c>
      <c r="E7" s="19">
        <f t="shared" si="0"/>
        <v>9739</v>
      </c>
      <c r="F7" s="19">
        <f t="shared" si="0"/>
        <v>38113</v>
      </c>
      <c r="G7" s="19">
        <f t="shared" si="0"/>
        <v>65684</v>
      </c>
      <c r="H7" s="19">
        <f t="shared" si="0"/>
        <v>51446</v>
      </c>
      <c r="I7" s="19">
        <f t="shared" si="0"/>
        <v>28359</v>
      </c>
      <c r="J7" s="19">
        <f t="shared" si="0"/>
        <v>6653</v>
      </c>
      <c r="K7" s="19">
        <f t="shared" si="0"/>
        <v>1233</v>
      </c>
      <c r="L7" s="19">
        <f t="shared" si="0"/>
        <v>16136</v>
      </c>
      <c r="M7" s="19">
        <f t="shared" si="0"/>
        <v>1951</v>
      </c>
      <c r="N7" s="19">
        <f t="shared" si="0"/>
        <v>11320</v>
      </c>
      <c r="O7" s="19">
        <f t="shared" si="0"/>
        <v>195486</v>
      </c>
      <c r="P7" s="19">
        <f t="shared" si="0"/>
        <v>39888</v>
      </c>
      <c r="Q7" s="19">
        <f t="shared" si="0"/>
        <v>84814</v>
      </c>
      <c r="R7" s="19">
        <f t="shared" si="0"/>
        <v>17938</v>
      </c>
      <c r="S7" s="19">
        <f t="shared" si="0"/>
        <v>3272</v>
      </c>
      <c r="T7" s="19">
        <f t="shared" si="0"/>
        <v>28194</v>
      </c>
      <c r="U7" s="19">
        <f t="shared" si="0"/>
        <v>19963</v>
      </c>
      <c r="V7" s="19">
        <f t="shared" si="0"/>
        <v>3650</v>
      </c>
      <c r="W7" s="19">
        <f t="shared" si="0"/>
        <v>46552</v>
      </c>
      <c r="X7" s="19">
        <f t="shared" si="0"/>
        <v>10484</v>
      </c>
      <c r="Y7" s="19">
        <f t="shared" si="0"/>
        <v>51744</v>
      </c>
      <c r="Z7" s="19">
        <f t="shared" si="0"/>
        <v>21059</v>
      </c>
      <c r="AA7" s="19">
        <f t="shared" si="0"/>
        <v>21279</v>
      </c>
      <c r="AB7" s="19">
        <f t="shared" si="0"/>
        <v>2741</v>
      </c>
      <c r="AC7" s="19">
        <f t="shared" si="0"/>
        <v>236642</v>
      </c>
      <c r="AD7" s="19">
        <f t="shared" si="0"/>
        <v>1209</v>
      </c>
      <c r="AE7" s="19">
        <f t="shared" si="0"/>
        <v>5424</v>
      </c>
      <c r="AF7" s="19">
        <f t="shared" si="0"/>
        <v>144347</v>
      </c>
      <c r="AG7" s="19">
        <f t="shared" si="0"/>
        <v>1211675</v>
      </c>
      <c r="AH7" s="19">
        <f t="shared" ref="AH7:BM7" si="1">SUM(AH4:AH6)</f>
        <v>311163</v>
      </c>
      <c r="AI7" s="19">
        <f t="shared" si="1"/>
        <v>15275</v>
      </c>
      <c r="AJ7" s="19">
        <f t="shared" si="1"/>
        <v>5502</v>
      </c>
      <c r="AK7" s="19">
        <f t="shared" si="1"/>
        <v>26721</v>
      </c>
      <c r="AL7" s="19">
        <f t="shared" si="1"/>
        <v>89064</v>
      </c>
      <c r="AM7" s="19">
        <f t="shared" si="1"/>
        <v>9708</v>
      </c>
      <c r="AN7" s="19">
        <f t="shared" si="1"/>
        <v>9664</v>
      </c>
      <c r="AO7" s="19">
        <f t="shared" si="1"/>
        <v>149275</v>
      </c>
      <c r="AP7" s="19">
        <f t="shared" si="1"/>
        <v>6903</v>
      </c>
      <c r="AQ7" s="19">
        <f t="shared" si="1"/>
        <v>33786</v>
      </c>
      <c r="AR7" s="19">
        <f t="shared" si="1"/>
        <v>34246</v>
      </c>
      <c r="AS7" s="19">
        <f t="shared" si="1"/>
        <v>50366</v>
      </c>
      <c r="AT7" s="19">
        <f t="shared" si="1"/>
        <v>8503</v>
      </c>
      <c r="AU7" s="19">
        <f t="shared" si="1"/>
        <v>19173</v>
      </c>
      <c r="AV7" s="19">
        <f t="shared" si="1"/>
        <v>23718</v>
      </c>
      <c r="AW7" s="19">
        <f t="shared" si="1"/>
        <v>5997</v>
      </c>
      <c r="AX7" s="19">
        <f t="shared" si="1"/>
        <v>63864</v>
      </c>
      <c r="AY7" s="19">
        <f t="shared" si="1"/>
        <v>11381</v>
      </c>
      <c r="AZ7" s="19">
        <f t="shared" si="1"/>
        <v>13051</v>
      </c>
      <c r="BA7" s="19">
        <f t="shared" si="1"/>
        <v>53464</v>
      </c>
      <c r="BB7" s="19">
        <f t="shared" si="1"/>
        <v>10578</v>
      </c>
      <c r="BC7" s="28">
        <f t="shared" si="1"/>
        <v>3393</v>
      </c>
      <c r="BD7" s="19">
        <f t="shared" si="1"/>
        <v>35478</v>
      </c>
      <c r="BE7" s="19">
        <f t="shared" si="1"/>
        <v>341749</v>
      </c>
      <c r="BF7" s="19">
        <f t="shared" si="1"/>
        <v>32999</v>
      </c>
      <c r="BG7" s="19">
        <f t="shared" si="1"/>
        <v>4166</v>
      </c>
      <c r="BH7" s="19">
        <f t="shared" si="1"/>
        <v>5794</v>
      </c>
      <c r="BI7" s="19">
        <f t="shared" si="1"/>
        <v>2716</v>
      </c>
      <c r="BJ7" s="19">
        <f t="shared" si="1"/>
        <v>15715</v>
      </c>
      <c r="BK7" s="19">
        <f t="shared" si="1"/>
        <v>49671</v>
      </c>
      <c r="BL7" s="19">
        <f t="shared" si="1"/>
        <v>6766</v>
      </c>
      <c r="BM7" s="37">
        <f t="shared" si="1"/>
        <v>0</v>
      </c>
      <c r="BN7" s="19">
        <f t="shared" ref="BN7:BV7" si="2">SUM(BN4:BN6)</f>
        <v>115210</v>
      </c>
      <c r="BO7" s="19">
        <f t="shared" si="2"/>
        <v>12780</v>
      </c>
      <c r="BP7" s="19">
        <f t="shared" si="2"/>
        <v>53493</v>
      </c>
      <c r="BQ7" s="19">
        <f t="shared" si="2"/>
        <v>22159</v>
      </c>
      <c r="BR7" s="19">
        <f t="shared" si="2"/>
        <v>3650</v>
      </c>
      <c r="BS7" s="19">
        <f t="shared" si="2"/>
        <v>3711</v>
      </c>
      <c r="BT7" s="19">
        <f t="shared" si="2"/>
        <v>22469</v>
      </c>
      <c r="BU7" s="19">
        <f t="shared" si="2"/>
        <v>40824</v>
      </c>
      <c r="BV7" s="19">
        <f t="shared" si="2"/>
        <v>15340</v>
      </c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</row>
    <row r="8" spans="1:89" ht="14.4" thickBot="1" x14ac:dyDescent="0.3"/>
    <row r="9" spans="1:89" ht="14.4" thickBot="1" x14ac:dyDescent="0.3">
      <c r="A9" s="26" t="s">
        <v>84</v>
      </c>
    </row>
    <row r="10" spans="1:89" s="22" customFormat="1" ht="14.4" thickBot="1" x14ac:dyDescent="0.3">
      <c r="A10" s="23">
        <v>260867</v>
      </c>
      <c r="B10" s="24">
        <f>ROUND($A$10*(B7/SUM($B$7:$BV$7)),2)</f>
        <v>726.74</v>
      </c>
      <c r="C10" s="24">
        <f t="shared" ref="C10:BN10" si="3">ROUND($A$10*(C7/SUM($B$7:$BV$7)),2)</f>
        <v>103.15</v>
      </c>
      <c r="D10" s="24">
        <f t="shared" si="3"/>
        <v>2227.7600000000002</v>
      </c>
      <c r="E10" s="24">
        <f t="shared" si="3"/>
        <v>609.94000000000005</v>
      </c>
      <c r="F10" s="24">
        <f t="shared" si="3"/>
        <v>2386.96</v>
      </c>
      <c r="G10" s="24">
        <f t="shared" si="3"/>
        <v>4113.7</v>
      </c>
      <c r="H10" s="24">
        <f t="shared" si="3"/>
        <v>3221.99</v>
      </c>
      <c r="I10" s="24">
        <f t="shared" si="3"/>
        <v>1776.08</v>
      </c>
      <c r="J10" s="24">
        <f t="shared" si="3"/>
        <v>416.67</v>
      </c>
      <c r="K10" s="24">
        <f t="shared" si="3"/>
        <v>77.22</v>
      </c>
      <c r="L10" s="24">
        <f t="shared" si="3"/>
        <v>1010.57</v>
      </c>
      <c r="M10" s="24">
        <f t="shared" si="3"/>
        <v>122.19</v>
      </c>
      <c r="N10" s="24">
        <f t="shared" si="3"/>
        <v>708.96</v>
      </c>
      <c r="O10" s="24">
        <f t="shared" si="3"/>
        <v>12243.01</v>
      </c>
      <c r="P10" s="24">
        <f t="shared" si="3"/>
        <v>2498.13</v>
      </c>
      <c r="Q10" s="24">
        <f t="shared" si="3"/>
        <v>5311.78</v>
      </c>
      <c r="R10" s="24">
        <f t="shared" si="3"/>
        <v>1123.43</v>
      </c>
      <c r="S10" s="24">
        <f t="shared" si="3"/>
        <v>204.92</v>
      </c>
      <c r="T10" s="24">
        <f t="shared" si="3"/>
        <v>1765.75</v>
      </c>
      <c r="U10" s="24">
        <f t="shared" si="3"/>
        <v>1250.25</v>
      </c>
      <c r="V10" s="24">
        <f t="shared" si="3"/>
        <v>228.59</v>
      </c>
      <c r="W10" s="24">
        <f t="shared" si="3"/>
        <v>2915.49</v>
      </c>
      <c r="X10" s="24">
        <f t="shared" si="3"/>
        <v>656.6</v>
      </c>
      <c r="Y10" s="24">
        <f t="shared" si="3"/>
        <v>3240.65</v>
      </c>
      <c r="Z10" s="24">
        <f t="shared" si="3"/>
        <v>1318.9</v>
      </c>
      <c r="AA10" s="24">
        <f t="shared" si="3"/>
        <v>1332.67</v>
      </c>
      <c r="AB10" s="24">
        <f t="shared" si="3"/>
        <v>171.66</v>
      </c>
      <c r="AC10" s="24">
        <f t="shared" si="3"/>
        <v>14820.56</v>
      </c>
      <c r="AD10" s="24">
        <f t="shared" si="3"/>
        <v>75.72</v>
      </c>
      <c r="AE10" s="24">
        <f t="shared" si="3"/>
        <v>339.7</v>
      </c>
      <c r="AF10" s="24">
        <f t="shared" si="3"/>
        <v>9040.25</v>
      </c>
      <c r="AG10" s="24">
        <f t="shared" si="3"/>
        <v>75885.5</v>
      </c>
      <c r="AH10" s="24">
        <f t="shared" si="3"/>
        <v>19487.7</v>
      </c>
      <c r="AI10" s="24">
        <f t="shared" si="3"/>
        <v>956.65</v>
      </c>
      <c r="AJ10" s="24">
        <f t="shared" si="3"/>
        <v>344.58</v>
      </c>
      <c r="AK10" s="24">
        <f t="shared" si="3"/>
        <v>1673.5</v>
      </c>
      <c r="AL10" s="24">
        <f t="shared" si="3"/>
        <v>5577.95</v>
      </c>
      <c r="AM10" s="24">
        <f t="shared" si="3"/>
        <v>608</v>
      </c>
      <c r="AN10" s="24">
        <f t="shared" si="3"/>
        <v>605.24</v>
      </c>
      <c r="AO10" s="24">
        <f t="shared" si="3"/>
        <v>9348.8799999999992</v>
      </c>
      <c r="AP10" s="24">
        <f t="shared" si="3"/>
        <v>432.33</v>
      </c>
      <c r="AQ10" s="24">
        <f t="shared" si="3"/>
        <v>2115.9699999999998</v>
      </c>
      <c r="AR10" s="24">
        <f t="shared" si="3"/>
        <v>2144.7800000000002</v>
      </c>
      <c r="AS10" s="24">
        <f t="shared" si="3"/>
        <v>3154.35</v>
      </c>
      <c r="AT10" s="24">
        <f t="shared" si="3"/>
        <v>532.53</v>
      </c>
      <c r="AU10" s="24">
        <f t="shared" si="3"/>
        <v>1200.78</v>
      </c>
      <c r="AV10" s="24">
        <f t="shared" si="3"/>
        <v>1485.42</v>
      </c>
      <c r="AW10" s="24">
        <f t="shared" si="3"/>
        <v>375.58</v>
      </c>
      <c r="AX10" s="24">
        <f t="shared" si="3"/>
        <v>3999.71</v>
      </c>
      <c r="AY10" s="24">
        <f t="shared" si="3"/>
        <v>712.78</v>
      </c>
      <c r="AZ10" s="24">
        <f t="shared" si="3"/>
        <v>817.37</v>
      </c>
      <c r="BA10" s="24">
        <f t="shared" si="3"/>
        <v>3348.38</v>
      </c>
      <c r="BB10" s="24">
        <f t="shared" si="3"/>
        <v>662.49</v>
      </c>
      <c r="BC10" s="33">
        <f t="shared" si="3"/>
        <v>212.5</v>
      </c>
      <c r="BD10" s="24">
        <f t="shared" si="3"/>
        <v>2221.94</v>
      </c>
      <c r="BE10" s="24">
        <f t="shared" si="3"/>
        <v>21403.26</v>
      </c>
      <c r="BF10" s="24">
        <f t="shared" si="3"/>
        <v>2066.6799999999998</v>
      </c>
      <c r="BG10" s="24">
        <f t="shared" si="3"/>
        <v>260.91000000000003</v>
      </c>
      <c r="BH10" s="24">
        <f t="shared" si="3"/>
        <v>362.87</v>
      </c>
      <c r="BI10" s="24">
        <f t="shared" si="3"/>
        <v>170.1</v>
      </c>
      <c r="BJ10" s="24">
        <f t="shared" si="3"/>
        <v>984.21</v>
      </c>
      <c r="BK10" s="24">
        <f t="shared" si="3"/>
        <v>3110.82</v>
      </c>
      <c r="BL10" s="24">
        <f t="shared" si="3"/>
        <v>423.75</v>
      </c>
      <c r="BM10" s="24">
        <f t="shared" si="3"/>
        <v>0</v>
      </c>
      <c r="BN10" s="24">
        <f t="shared" si="3"/>
        <v>7215.44</v>
      </c>
      <c r="BO10" s="24">
        <f t="shared" ref="BO10:BV10" si="4">ROUND($A$10*(BO7/SUM($B$7:$BV$7)),2)</f>
        <v>800.39</v>
      </c>
      <c r="BP10" s="24">
        <f t="shared" si="4"/>
        <v>3350.19</v>
      </c>
      <c r="BQ10" s="24">
        <f t="shared" si="4"/>
        <v>1387.79</v>
      </c>
      <c r="BR10" s="24">
        <f t="shared" si="4"/>
        <v>228.59</v>
      </c>
      <c r="BS10" s="24">
        <f t="shared" si="4"/>
        <v>232.41</v>
      </c>
      <c r="BT10" s="24">
        <f t="shared" si="4"/>
        <v>1407.2</v>
      </c>
      <c r="BU10" s="24">
        <f t="shared" si="4"/>
        <v>2556.75</v>
      </c>
      <c r="BV10" s="25">
        <f t="shared" si="4"/>
        <v>960.72</v>
      </c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</row>
    <row r="12" spans="1:89" s="5" customFormat="1" ht="52.8" x14ac:dyDescent="0.25">
      <c r="A12" s="4" t="s">
        <v>81</v>
      </c>
      <c r="B12" s="3" t="s">
        <v>28</v>
      </c>
      <c r="C12" s="3" t="s">
        <v>31</v>
      </c>
      <c r="D12" s="3" t="s">
        <v>32</v>
      </c>
      <c r="E12" s="3" t="s">
        <v>33</v>
      </c>
      <c r="F12" s="3" t="s">
        <v>34</v>
      </c>
      <c r="G12" s="3" t="s">
        <v>35</v>
      </c>
      <c r="H12" s="3" t="s">
        <v>36</v>
      </c>
      <c r="I12" s="3" t="s">
        <v>29</v>
      </c>
      <c r="J12" s="3" t="s">
        <v>37</v>
      </c>
      <c r="K12" s="3" t="s">
        <v>38</v>
      </c>
      <c r="L12" s="3" t="s">
        <v>74</v>
      </c>
      <c r="M12" s="3" t="s">
        <v>39</v>
      </c>
      <c r="N12" s="3" t="s">
        <v>40</v>
      </c>
      <c r="O12" s="3" t="s">
        <v>41</v>
      </c>
      <c r="P12" s="3" t="s">
        <v>75</v>
      </c>
      <c r="Q12" s="3" t="s">
        <v>30</v>
      </c>
      <c r="R12" s="3" t="s">
        <v>42</v>
      </c>
      <c r="S12" s="3" t="s">
        <v>43</v>
      </c>
      <c r="T12" s="3" t="s">
        <v>44</v>
      </c>
      <c r="U12" s="3" t="s">
        <v>45</v>
      </c>
      <c r="V12" s="3" t="s">
        <v>46</v>
      </c>
      <c r="W12" s="3" t="s">
        <v>47</v>
      </c>
      <c r="X12" s="3" t="s">
        <v>48</v>
      </c>
      <c r="Y12" s="3" t="s">
        <v>49</v>
      </c>
      <c r="Z12" s="3" t="s">
        <v>6</v>
      </c>
      <c r="AA12" s="3" t="s">
        <v>7</v>
      </c>
      <c r="AB12" s="3" t="s">
        <v>9</v>
      </c>
      <c r="AC12" s="3" t="s">
        <v>8</v>
      </c>
      <c r="AD12" s="3" t="s">
        <v>10</v>
      </c>
      <c r="AE12" s="3" t="s">
        <v>11</v>
      </c>
      <c r="AF12" s="3" t="s">
        <v>12</v>
      </c>
      <c r="AG12" s="3" t="s">
        <v>13</v>
      </c>
      <c r="AH12" s="3" t="s">
        <v>14</v>
      </c>
      <c r="AI12" s="3" t="s">
        <v>79</v>
      </c>
      <c r="AJ12" s="3" t="s">
        <v>16</v>
      </c>
      <c r="AK12" s="3" t="s">
        <v>2</v>
      </c>
      <c r="AL12" s="3" t="s">
        <v>17</v>
      </c>
      <c r="AM12" s="3" t="s">
        <v>18</v>
      </c>
      <c r="AN12" s="3" t="s">
        <v>19</v>
      </c>
      <c r="AO12" s="3" t="s">
        <v>20</v>
      </c>
      <c r="AP12" s="3" t="s">
        <v>21</v>
      </c>
      <c r="AQ12" s="3" t="s">
        <v>22</v>
      </c>
      <c r="AR12" s="3" t="s">
        <v>76</v>
      </c>
      <c r="AS12" s="3" t="s">
        <v>3</v>
      </c>
      <c r="AT12" s="3" t="s">
        <v>23</v>
      </c>
      <c r="AU12" s="3" t="s">
        <v>50</v>
      </c>
      <c r="AV12" s="3" t="s">
        <v>51</v>
      </c>
      <c r="AW12" s="3" t="s">
        <v>52</v>
      </c>
      <c r="AX12" s="3" t="s">
        <v>53</v>
      </c>
      <c r="AY12" s="3" t="s">
        <v>54</v>
      </c>
      <c r="AZ12" s="3" t="s">
        <v>55</v>
      </c>
      <c r="BA12" s="3" t="s">
        <v>56</v>
      </c>
      <c r="BB12" s="3" t="s">
        <v>57</v>
      </c>
      <c r="BC12" s="20" t="s">
        <v>83</v>
      </c>
      <c r="BD12" s="3" t="s">
        <v>60</v>
      </c>
      <c r="BE12" s="3" t="s">
        <v>1</v>
      </c>
      <c r="BF12" s="3" t="s">
        <v>58</v>
      </c>
      <c r="BG12" s="3" t="s">
        <v>61</v>
      </c>
      <c r="BH12" s="3" t="s">
        <v>62</v>
      </c>
      <c r="BI12" s="3" t="s">
        <v>63</v>
      </c>
      <c r="BJ12" s="3" t="s">
        <v>64</v>
      </c>
      <c r="BK12" s="3" t="s">
        <v>65</v>
      </c>
      <c r="BL12" s="3" t="s">
        <v>66</v>
      </c>
      <c r="BM12" s="3" t="s">
        <v>67</v>
      </c>
      <c r="BN12" s="3" t="s">
        <v>0</v>
      </c>
      <c r="BO12" s="3" t="s">
        <v>68</v>
      </c>
      <c r="BP12" s="3" t="s">
        <v>69</v>
      </c>
      <c r="BQ12" s="3" t="s">
        <v>70</v>
      </c>
      <c r="BR12" s="3" t="s">
        <v>71</v>
      </c>
      <c r="BS12" s="3" t="s">
        <v>72</v>
      </c>
      <c r="BT12" s="3" t="s">
        <v>24</v>
      </c>
      <c r="BU12" s="3" t="s">
        <v>25</v>
      </c>
      <c r="BV12" s="3" t="s">
        <v>26</v>
      </c>
    </row>
    <row r="13" spans="1:89" ht="7.5" customHeight="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27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CK13" s="2"/>
    </row>
    <row r="14" spans="1:89" ht="14.25" customHeight="1" x14ac:dyDescent="0.25">
      <c r="A14" s="6" t="s">
        <v>27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27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CK14" s="2"/>
    </row>
    <row r="15" spans="1:89" ht="14.25" customHeight="1" x14ac:dyDescent="0.25">
      <c r="A15" s="15" t="s">
        <v>5</v>
      </c>
      <c r="B15" s="11">
        <v>11607</v>
      </c>
      <c r="C15" s="11">
        <v>1408</v>
      </c>
      <c r="D15" s="11">
        <v>32215</v>
      </c>
      <c r="E15" s="11">
        <v>8569</v>
      </c>
      <c r="F15" s="11">
        <v>35576</v>
      </c>
      <c r="G15" s="11">
        <v>60095</v>
      </c>
      <c r="H15" s="11">
        <v>47143</v>
      </c>
      <c r="I15" s="11">
        <v>25896</v>
      </c>
      <c r="J15" s="11">
        <v>5955</v>
      </c>
      <c r="K15" s="11">
        <v>1068</v>
      </c>
      <c r="L15" s="11">
        <v>14591</v>
      </c>
      <c r="M15" s="11">
        <v>1809</v>
      </c>
      <c r="N15" s="11">
        <v>10852</v>
      </c>
      <c r="O15" s="11">
        <v>179182</v>
      </c>
      <c r="P15" s="11">
        <v>36131</v>
      </c>
      <c r="Q15" s="11">
        <v>78144</v>
      </c>
      <c r="R15" s="11">
        <v>16327</v>
      </c>
      <c r="S15" s="11">
        <v>2862</v>
      </c>
      <c r="T15" s="11">
        <v>26471</v>
      </c>
      <c r="U15" s="11">
        <v>18099</v>
      </c>
      <c r="V15" s="11">
        <v>3298</v>
      </c>
      <c r="W15" s="11">
        <v>42680</v>
      </c>
      <c r="X15" s="11">
        <v>10180</v>
      </c>
      <c r="Y15" s="11">
        <v>48384</v>
      </c>
      <c r="Z15" s="11">
        <v>18819</v>
      </c>
      <c r="AA15" s="11">
        <v>19623</v>
      </c>
      <c r="AB15" s="11">
        <v>2264</v>
      </c>
      <c r="AC15" s="11">
        <v>219536</v>
      </c>
      <c r="AD15" s="11">
        <v>1069</v>
      </c>
      <c r="AE15" s="11">
        <v>4818</v>
      </c>
      <c r="AF15" s="11">
        <v>138992</v>
      </c>
      <c r="AG15" s="11">
        <v>1106663</v>
      </c>
      <c r="AH15" s="11">
        <v>291759</v>
      </c>
      <c r="AI15" s="11">
        <v>14728</v>
      </c>
      <c r="AJ15" s="11">
        <v>4751</v>
      </c>
      <c r="AK15" s="11">
        <v>24046</v>
      </c>
      <c r="AL15" s="11">
        <v>82425</v>
      </c>
      <c r="AM15" s="11">
        <v>8800</v>
      </c>
      <c r="AN15" s="11">
        <v>10986</v>
      </c>
      <c r="AO15" s="11">
        <v>138568</v>
      </c>
      <c r="AP15" s="11">
        <v>6163</v>
      </c>
      <c r="AQ15" s="11">
        <v>32268</v>
      </c>
      <c r="AR15" s="11">
        <v>31349</v>
      </c>
      <c r="AS15" s="11">
        <v>46600</v>
      </c>
      <c r="AT15" s="11">
        <v>7230</v>
      </c>
      <c r="AU15" s="11">
        <v>17393</v>
      </c>
      <c r="AV15" s="11">
        <v>21067</v>
      </c>
      <c r="AW15" s="11">
        <v>5237</v>
      </c>
      <c r="AX15" s="11">
        <v>60486</v>
      </c>
      <c r="AY15" s="11">
        <v>10407</v>
      </c>
      <c r="AZ15" s="11">
        <v>11816</v>
      </c>
      <c r="BA15" s="11">
        <v>50365</v>
      </c>
      <c r="BB15" s="11">
        <v>9358</v>
      </c>
      <c r="BC15" s="27"/>
      <c r="BD15" s="11">
        <v>32140</v>
      </c>
      <c r="BE15" s="11">
        <v>316596</v>
      </c>
      <c r="BF15" s="11">
        <v>29635</v>
      </c>
      <c r="BG15" s="11">
        <v>3756</v>
      </c>
      <c r="BH15" s="11">
        <v>5040</v>
      </c>
      <c r="BI15" s="11">
        <v>2335</v>
      </c>
      <c r="BJ15" s="11">
        <v>15046</v>
      </c>
      <c r="BK15" s="11">
        <v>45319</v>
      </c>
      <c r="BL15" s="11">
        <v>6191</v>
      </c>
      <c r="BM15" s="11" t="s">
        <v>78</v>
      </c>
      <c r="BN15" s="11">
        <v>107574</v>
      </c>
      <c r="BO15" s="11">
        <v>12165</v>
      </c>
      <c r="BP15" s="11">
        <v>48409</v>
      </c>
      <c r="BQ15" s="11">
        <v>20549</v>
      </c>
      <c r="BR15" s="11">
        <v>3213</v>
      </c>
      <c r="BS15" s="11">
        <v>3273</v>
      </c>
      <c r="BT15" s="11">
        <v>20060</v>
      </c>
      <c r="BU15" s="11">
        <v>38963</v>
      </c>
      <c r="BV15" s="11">
        <v>14299</v>
      </c>
      <c r="CK15" s="2"/>
    </row>
    <row r="16" spans="1:89" ht="15" customHeight="1" x14ac:dyDescent="0.25">
      <c r="A16" s="6" t="s">
        <v>73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27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CK16" s="2"/>
    </row>
    <row r="17" spans="1:89" ht="14.25" customHeight="1" x14ac:dyDescent="0.25">
      <c r="A17" s="15" t="s">
        <v>5</v>
      </c>
      <c r="B17" s="11">
        <v>0</v>
      </c>
      <c r="C17" s="11">
        <v>235</v>
      </c>
      <c r="D17" s="11">
        <v>3501</v>
      </c>
      <c r="E17" s="11">
        <v>1275</v>
      </c>
      <c r="F17" s="11">
        <v>2776</v>
      </c>
      <c r="G17" s="11">
        <v>5244</v>
      </c>
      <c r="H17" s="11">
        <v>4816</v>
      </c>
      <c r="I17" s="11">
        <v>2505</v>
      </c>
      <c r="J17" s="11">
        <v>716</v>
      </c>
      <c r="K17" s="11">
        <v>154</v>
      </c>
      <c r="L17" s="11">
        <v>1712</v>
      </c>
      <c r="M17" s="11">
        <v>165</v>
      </c>
      <c r="N17" s="11">
        <v>1379</v>
      </c>
      <c r="O17" s="11">
        <v>17809</v>
      </c>
      <c r="P17" s="11">
        <v>3874</v>
      </c>
      <c r="Q17" s="11">
        <v>7302</v>
      </c>
      <c r="R17" s="11">
        <v>1787</v>
      </c>
      <c r="S17" s="11">
        <v>410</v>
      </c>
      <c r="T17" s="11">
        <v>1922</v>
      </c>
      <c r="U17" s="11">
        <v>2041</v>
      </c>
      <c r="V17" s="11">
        <v>408</v>
      </c>
      <c r="W17" s="11">
        <v>3996</v>
      </c>
      <c r="X17" s="11">
        <v>749</v>
      </c>
      <c r="Y17" s="11">
        <v>3976</v>
      </c>
      <c r="Z17" s="11">
        <v>2343</v>
      </c>
      <c r="AA17" s="11">
        <v>1701</v>
      </c>
      <c r="AB17" s="11">
        <v>410</v>
      </c>
      <c r="AC17" s="11">
        <v>18464</v>
      </c>
      <c r="AD17" s="11">
        <v>141</v>
      </c>
      <c r="AE17" s="11">
        <v>600</v>
      </c>
      <c r="AF17" s="11">
        <v>9019</v>
      </c>
      <c r="AG17" s="11">
        <v>104083</v>
      </c>
      <c r="AH17" s="11">
        <v>24149</v>
      </c>
      <c r="AI17" s="11">
        <v>993</v>
      </c>
      <c r="AJ17" s="11">
        <v>745</v>
      </c>
      <c r="AK17" s="11">
        <v>2981</v>
      </c>
      <c r="AL17" s="11">
        <v>7776</v>
      </c>
      <c r="AM17" s="11">
        <v>1068</v>
      </c>
      <c r="AN17" s="11">
        <v>2105</v>
      </c>
      <c r="AO17" s="11">
        <v>12368</v>
      </c>
      <c r="AP17" s="11">
        <v>762</v>
      </c>
      <c r="AQ17" s="11">
        <v>2544</v>
      </c>
      <c r="AR17" s="11">
        <v>3142</v>
      </c>
      <c r="AS17" s="11">
        <v>4395</v>
      </c>
      <c r="AT17" s="11">
        <v>1309</v>
      </c>
      <c r="AU17" s="11">
        <v>2006</v>
      </c>
      <c r="AV17" s="11">
        <v>2654</v>
      </c>
      <c r="AW17" s="11">
        <v>755</v>
      </c>
      <c r="AX17" s="11">
        <v>5104</v>
      </c>
      <c r="AY17" s="11">
        <v>1141</v>
      </c>
      <c r="AZ17" s="11">
        <v>1358</v>
      </c>
      <c r="BA17" s="11">
        <v>3860</v>
      </c>
      <c r="BB17" s="11">
        <v>1315</v>
      </c>
      <c r="BC17" s="27"/>
      <c r="BD17" s="11">
        <v>3549</v>
      </c>
      <c r="BE17" s="11">
        <v>31897</v>
      </c>
      <c r="BF17" s="11">
        <v>3481</v>
      </c>
      <c r="BG17" s="11">
        <v>429</v>
      </c>
      <c r="BH17" s="11">
        <v>754</v>
      </c>
      <c r="BI17" s="11">
        <v>395</v>
      </c>
      <c r="BJ17" s="11">
        <v>1731</v>
      </c>
      <c r="BK17" s="11">
        <v>4654</v>
      </c>
      <c r="BL17" s="11">
        <v>652</v>
      </c>
      <c r="BM17" s="11" t="s">
        <v>78</v>
      </c>
      <c r="BN17" s="11">
        <v>8874</v>
      </c>
      <c r="BO17" s="11">
        <v>785</v>
      </c>
      <c r="BP17" s="11">
        <v>5570</v>
      </c>
      <c r="BQ17" s="11">
        <v>1759</v>
      </c>
      <c r="BR17" s="11">
        <v>478</v>
      </c>
      <c r="BS17" s="11">
        <v>473</v>
      </c>
      <c r="BT17" s="11">
        <v>2528</v>
      </c>
      <c r="BU17" s="11">
        <v>2156</v>
      </c>
      <c r="BV17" s="11">
        <v>1247</v>
      </c>
      <c r="CK17" s="2"/>
    </row>
    <row r="18" spans="1:89" s="17" customFormat="1" ht="26.4" x14ac:dyDescent="0.25">
      <c r="A18" s="18" t="s">
        <v>82</v>
      </c>
      <c r="B18" s="19">
        <f t="shared" ref="B18:AG18" si="5">SUM(B15:B17)</f>
        <v>11607</v>
      </c>
      <c r="C18" s="19">
        <f t="shared" si="5"/>
        <v>1643</v>
      </c>
      <c r="D18" s="19">
        <f t="shared" si="5"/>
        <v>35716</v>
      </c>
      <c r="E18" s="19">
        <f t="shared" si="5"/>
        <v>9844</v>
      </c>
      <c r="F18" s="19">
        <f t="shared" si="5"/>
        <v>38352</v>
      </c>
      <c r="G18" s="19">
        <f t="shared" si="5"/>
        <v>65339</v>
      </c>
      <c r="H18" s="19">
        <f t="shared" si="5"/>
        <v>51959</v>
      </c>
      <c r="I18" s="19">
        <f t="shared" si="5"/>
        <v>28401</v>
      </c>
      <c r="J18" s="19">
        <f t="shared" si="5"/>
        <v>6671</v>
      </c>
      <c r="K18" s="19">
        <f t="shared" si="5"/>
        <v>1222</v>
      </c>
      <c r="L18" s="19">
        <f t="shared" si="5"/>
        <v>16303</v>
      </c>
      <c r="M18" s="19">
        <f t="shared" si="5"/>
        <v>1974</v>
      </c>
      <c r="N18" s="19">
        <f t="shared" si="5"/>
        <v>12231</v>
      </c>
      <c r="O18" s="19">
        <f t="shared" si="5"/>
        <v>196991</v>
      </c>
      <c r="P18" s="19">
        <f t="shared" si="5"/>
        <v>40005</v>
      </c>
      <c r="Q18" s="19">
        <f t="shared" si="5"/>
        <v>85446</v>
      </c>
      <c r="R18" s="19">
        <f t="shared" si="5"/>
        <v>18114</v>
      </c>
      <c r="S18" s="19">
        <f t="shared" si="5"/>
        <v>3272</v>
      </c>
      <c r="T18" s="19">
        <f t="shared" si="5"/>
        <v>28393</v>
      </c>
      <c r="U18" s="19">
        <f t="shared" si="5"/>
        <v>20140</v>
      </c>
      <c r="V18" s="19">
        <f t="shared" si="5"/>
        <v>3706</v>
      </c>
      <c r="W18" s="19">
        <f t="shared" si="5"/>
        <v>46676</v>
      </c>
      <c r="X18" s="19">
        <f t="shared" si="5"/>
        <v>10929</v>
      </c>
      <c r="Y18" s="19">
        <f t="shared" si="5"/>
        <v>52360</v>
      </c>
      <c r="Z18" s="19">
        <f t="shared" si="5"/>
        <v>21162</v>
      </c>
      <c r="AA18" s="19">
        <f t="shared" si="5"/>
        <v>21324</v>
      </c>
      <c r="AB18" s="19">
        <f t="shared" si="5"/>
        <v>2674</v>
      </c>
      <c r="AC18" s="19">
        <f t="shared" si="5"/>
        <v>238000</v>
      </c>
      <c r="AD18" s="19">
        <f t="shared" si="5"/>
        <v>1210</v>
      </c>
      <c r="AE18" s="19">
        <f t="shared" si="5"/>
        <v>5418</v>
      </c>
      <c r="AF18" s="19">
        <f t="shared" si="5"/>
        <v>148011</v>
      </c>
      <c r="AG18" s="19">
        <f t="shared" si="5"/>
        <v>1210746</v>
      </c>
      <c r="AH18" s="19">
        <f t="shared" ref="AH18:BM18" si="6">SUM(AH15:AH17)</f>
        <v>315908</v>
      </c>
      <c r="AI18" s="19">
        <f t="shared" si="6"/>
        <v>15721</v>
      </c>
      <c r="AJ18" s="19">
        <f t="shared" si="6"/>
        <v>5496</v>
      </c>
      <c r="AK18" s="19">
        <f t="shared" si="6"/>
        <v>27027</v>
      </c>
      <c r="AL18" s="19">
        <f t="shared" si="6"/>
        <v>90201</v>
      </c>
      <c r="AM18" s="19">
        <f t="shared" si="6"/>
        <v>9868</v>
      </c>
      <c r="AN18" s="19">
        <f t="shared" si="6"/>
        <v>13091</v>
      </c>
      <c r="AO18" s="19">
        <f t="shared" si="6"/>
        <v>150936</v>
      </c>
      <c r="AP18" s="19">
        <f t="shared" si="6"/>
        <v>6925</v>
      </c>
      <c r="AQ18" s="19">
        <f t="shared" si="6"/>
        <v>34812</v>
      </c>
      <c r="AR18" s="19">
        <f t="shared" si="6"/>
        <v>34491</v>
      </c>
      <c r="AS18" s="19">
        <f t="shared" si="6"/>
        <v>50995</v>
      </c>
      <c r="AT18" s="19">
        <f t="shared" si="6"/>
        <v>8539</v>
      </c>
      <c r="AU18" s="19">
        <f t="shared" si="6"/>
        <v>19399</v>
      </c>
      <c r="AV18" s="19">
        <f t="shared" si="6"/>
        <v>23721</v>
      </c>
      <c r="AW18" s="19">
        <f t="shared" si="6"/>
        <v>5992</v>
      </c>
      <c r="AX18" s="19">
        <f t="shared" si="6"/>
        <v>65590</v>
      </c>
      <c r="AY18" s="19">
        <f t="shared" si="6"/>
        <v>11548</v>
      </c>
      <c r="AZ18" s="19">
        <f t="shared" si="6"/>
        <v>13174</v>
      </c>
      <c r="BA18" s="19">
        <f t="shared" si="6"/>
        <v>54225</v>
      </c>
      <c r="BB18" s="19">
        <f t="shared" si="6"/>
        <v>10673</v>
      </c>
      <c r="BC18" s="28">
        <f t="shared" si="6"/>
        <v>0</v>
      </c>
      <c r="BD18" s="19">
        <f t="shared" si="6"/>
        <v>35689</v>
      </c>
      <c r="BE18" s="19">
        <f t="shared" si="6"/>
        <v>348493</v>
      </c>
      <c r="BF18" s="19">
        <f t="shared" si="6"/>
        <v>33116</v>
      </c>
      <c r="BG18" s="19">
        <f t="shared" si="6"/>
        <v>4185</v>
      </c>
      <c r="BH18" s="19">
        <f t="shared" si="6"/>
        <v>5794</v>
      </c>
      <c r="BI18" s="19">
        <f t="shared" si="6"/>
        <v>2730</v>
      </c>
      <c r="BJ18" s="19">
        <f t="shared" si="6"/>
        <v>16777</v>
      </c>
      <c r="BK18" s="19">
        <f t="shared" si="6"/>
        <v>49973</v>
      </c>
      <c r="BL18" s="19">
        <f t="shared" si="6"/>
        <v>6843</v>
      </c>
      <c r="BM18" s="19">
        <f t="shared" si="6"/>
        <v>0</v>
      </c>
      <c r="BN18" s="19">
        <f t="shared" ref="BN18:BV18" si="7">SUM(BN15:BN17)</f>
        <v>116448</v>
      </c>
      <c r="BO18" s="19">
        <f t="shared" si="7"/>
        <v>12950</v>
      </c>
      <c r="BP18" s="19">
        <f t="shared" si="7"/>
        <v>53979</v>
      </c>
      <c r="BQ18" s="19">
        <f t="shared" si="7"/>
        <v>22308</v>
      </c>
      <c r="BR18" s="19">
        <f t="shared" si="7"/>
        <v>3691</v>
      </c>
      <c r="BS18" s="19">
        <f t="shared" si="7"/>
        <v>3746</v>
      </c>
      <c r="BT18" s="19">
        <f t="shared" si="7"/>
        <v>22588</v>
      </c>
      <c r="BU18" s="19">
        <f t="shared" si="7"/>
        <v>41119</v>
      </c>
      <c r="BV18" s="19">
        <f t="shared" si="7"/>
        <v>15546</v>
      </c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</row>
    <row r="19" spans="1:89" ht="14.4" thickBot="1" x14ac:dyDescent="0.3"/>
    <row r="20" spans="1:89" ht="14.4" thickBot="1" x14ac:dyDescent="0.3">
      <c r="A20" s="26" t="s">
        <v>84</v>
      </c>
    </row>
    <row r="21" spans="1:89" s="22" customFormat="1" ht="14.4" thickBot="1" x14ac:dyDescent="0.3">
      <c r="A21" s="23">
        <v>107844</v>
      </c>
      <c r="B21" s="24">
        <f>ROUND($A$21*(B18/SUM($B$18:$BV$18)),2)</f>
        <v>298.02</v>
      </c>
      <c r="C21" s="24">
        <f t="shared" ref="C21:BN21" si="8">ROUND($A$21*(C18/SUM($B$18:$BV$18)),2)</f>
        <v>42.19</v>
      </c>
      <c r="D21" s="24">
        <f t="shared" si="8"/>
        <v>917.05</v>
      </c>
      <c r="E21" s="24">
        <f t="shared" si="8"/>
        <v>252.76</v>
      </c>
      <c r="F21" s="24">
        <f t="shared" si="8"/>
        <v>984.74</v>
      </c>
      <c r="G21" s="24">
        <f t="shared" si="8"/>
        <v>1677.66</v>
      </c>
      <c r="H21" s="24">
        <f t="shared" si="8"/>
        <v>1334.11</v>
      </c>
      <c r="I21" s="24">
        <f t="shared" si="8"/>
        <v>729.23</v>
      </c>
      <c r="J21" s="24">
        <f t="shared" si="8"/>
        <v>171.29</v>
      </c>
      <c r="K21" s="24">
        <f t="shared" si="8"/>
        <v>31.38</v>
      </c>
      <c r="L21" s="24">
        <f t="shared" si="8"/>
        <v>418.6</v>
      </c>
      <c r="M21" s="24">
        <f t="shared" si="8"/>
        <v>50.68</v>
      </c>
      <c r="N21" s="24">
        <f t="shared" si="8"/>
        <v>314.05</v>
      </c>
      <c r="O21" s="24">
        <f t="shared" si="8"/>
        <v>5057.99</v>
      </c>
      <c r="P21" s="24">
        <f t="shared" si="8"/>
        <v>1027.18</v>
      </c>
      <c r="Q21" s="24">
        <f t="shared" si="8"/>
        <v>2193.9299999999998</v>
      </c>
      <c r="R21" s="24">
        <f t="shared" si="8"/>
        <v>465.1</v>
      </c>
      <c r="S21" s="24">
        <f t="shared" si="8"/>
        <v>84.01</v>
      </c>
      <c r="T21" s="24">
        <f t="shared" si="8"/>
        <v>729.03</v>
      </c>
      <c r="U21" s="24">
        <f t="shared" si="8"/>
        <v>517.12</v>
      </c>
      <c r="V21" s="24">
        <f t="shared" si="8"/>
        <v>95.16</v>
      </c>
      <c r="W21" s="24">
        <f t="shared" si="8"/>
        <v>1198.46</v>
      </c>
      <c r="X21" s="24">
        <f t="shared" si="8"/>
        <v>280.62</v>
      </c>
      <c r="Y21" s="24">
        <f t="shared" si="8"/>
        <v>1344.41</v>
      </c>
      <c r="Z21" s="24">
        <f t="shared" si="8"/>
        <v>543.36</v>
      </c>
      <c r="AA21" s="24">
        <f t="shared" si="8"/>
        <v>547.52</v>
      </c>
      <c r="AB21" s="24">
        <f t="shared" si="8"/>
        <v>68.66</v>
      </c>
      <c r="AC21" s="24">
        <f t="shared" si="8"/>
        <v>6110.95</v>
      </c>
      <c r="AD21" s="24">
        <f t="shared" si="8"/>
        <v>31.07</v>
      </c>
      <c r="AE21" s="24">
        <f t="shared" si="8"/>
        <v>139.11000000000001</v>
      </c>
      <c r="AF21" s="24">
        <f t="shared" si="8"/>
        <v>3800.37</v>
      </c>
      <c r="AG21" s="24">
        <f t="shared" si="8"/>
        <v>31087.42</v>
      </c>
      <c r="AH21" s="24">
        <f t="shared" si="8"/>
        <v>8111.33</v>
      </c>
      <c r="AI21" s="24">
        <f t="shared" si="8"/>
        <v>403.66</v>
      </c>
      <c r="AJ21" s="24">
        <f t="shared" si="8"/>
        <v>141.12</v>
      </c>
      <c r="AK21" s="24">
        <f t="shared" si="8"/>
        <v>693.95</v>
      </c>
      <c r="AL21" s="24">
        <f t="shared" si="8"/>
        <v>2316.02</v>
      </c>
      <c r="AM21" s="24">
        <f t="shared" si="8"/>
        <v>253.37</v>
      </c>
      <c r="AN21" s="24">
        <f t="shared" si="8"/>
        <v>336.13</v>
      </c>
      <c r="AO21" s="24">
        <f t="shared" si="8"/>
        <v>3875.47</v>
      </c>
      <c r="AP21" s="24">
        <f t="shared" si="8"/>
        <v>177.81</v>
      </c>
      <c r="AQ21" s="24">
        <f t="shared" si="8"/>
        <v>893.84</v>
      </c>
      <c r="AR21" s="24">
        <f t="shared" si="8"/>
        <v>885.6</v>
      </c>
      <c r="AS21" s="24">
        <f t="shared" si="8"/>
        <v>1309.3599999999999</v>
      </c>
      <c r="AT21" s="24">
        <f t="shared" si="8"/>
        <v>219.25</v>
      </c>
      <c r="AU21" s="24">
        <f t="shared" si="8"/>
        <v>498.09</v>
      </c>
      <c r="AV21" s="24">
        <f t="shared" si="8"/>
        <v>609.07000000000005</v>
      </c>
      <c r="AW21" s="24">
        <f t="shared" si="8"/>
        <v>153.85</v>
      </c>
      <c r="AX21" s="24">
        <f t="shared" si="8"/>
        <v>1684.11</v>
      </c>
      <c r="AY21" s="24">
        <f t="shared" si="8"/>
        <v>296.51</v>
      </c>
      <c r="AZ21" s="24">
        <f t="shared" si="8"/>
        <v>338.26</v>
      </c>
      <c r="BA21" s="24">
        <f t="shared" si="8"/>
        <v>1392.29</v>
      </c>
      <c r="BB21" s="24">
        <f t="shared" si="8"/>
        <v>274.04000000000002</v>
      </c>
      <c r="BC21" s="33">
        <f t="shared" si="8"/>
        <v>0</v>
      </c>
      <c r="BD21" s="24">
        <f t="shared" si="8"/>
        <v>916.36</v>
      </c>
      <c r="BE21" s="24">
        <f t="shared" si="8"/>
        <v>8947.99</v>
      </c>
      <c r="BF21" s="24">
        <f t="shared" si="8"/>
        <v>850.29</v>
      </c>
      <c r="BG21" s="24">
        <f t="shared" si="8"/>
        <v>107.46</v>
      </c>
      <c r="BH21" s="24">
        <f t="shared" si="8"/>
        <v>148.77000000000001</v>
      </c>
      <c r="BI21" s="24">
        <f t="shared" si="8"/>
        <v>70.099999999999994</v>
      </c>
      <c r="BJ21" s="24">
        <f t="shared" si="8"/>
        <v>430.77</v>
      </c>
      <c r="BK21" s="24">
        <f t="shared" si="8"/>
        <v>1283.1199999999999</v>
      </c>
      <c r="BL21" s="24">
        <f t="shared" si="8"/>
        <v>175.7</v>
      </c>
      <c r="BM21" s="24">
        <f t="shared" si="8"/>
        <v>0</v>
      </c>
      <c r="BN21" s="24">
        <f t="shared" si="8"/>
        <v>2989.95</v>
      </c>
      <c r="BO21" s="24">
        <f t="shared" ref="BO21:BV21" si="9">ROUND($A$21*(BO18/SUM($B$18:$BV$18)),2)</f>
        <v>332.51</v>
      </c>
      <c r="BP21" s="24">
        <f t="shared" si="9"/>
        <v>1385.98</v>
      </c>
      <c r="BQ21" s="24">
        <f t="shared" si="9"/>
        <v>572.79</v>
      </c>
      <c r="BR21" s="24">
        <f t="shared" si="9"/>
        <v>94.77</v>
      </c>
      <c r="BS21" s="24">
        <f t="shared" si="9"/>
        <v>96.18</v>
      </c>
      <c r="BT21" s="24">
        <f t="shared" si="9"/>
        <v>579.98</v>
      </c>
      <c r="BU21" s="24">
        <f t="shared" si="9"/>
        <v>1055.78</v>
      </c>
      <c r="BV21" s="24">
        <f t="shared" si="9"/>
        <v>399.16</v>
      </c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</row>
    <row r="22" spans="1:89" ht="14.4" thickBot="1" x14ac:dyDescent="0.3"/>
    <row r="23" spans="1:89" ht="14.4" thickBot="1" x14ac:dyDescent="0.3">
      <c r="A23" s="32" t="s">
        <v>85</v>
      </c>
      <c r="B23" s="24">
        <f>B10+B21</f>
        <v>1024.76</v>
      </c>
      <c r="C23" s="24">
        <f t="shared" ref="C23:BN23" si="10">C10+C21</f>
        <v>145.34</v>
      </c>
      <c r="D23" s="24">
        <f t="shared" si="10"/>
        <v>3144.8100000000004</v>
      </c>
      <c r="E23" s="24">
        <f t="shared" si="10"/>
        <v>862.7</v>
      </c>
      <c r="F23" s="24">
        <f t="shared" si="10"/>
        <v>3371.7</v>
      </c>
      <c r="G23" s="24">
        <f t="shared" si="10"/>
        <v>5791.36</v>
      </c>
      <c r="H23" s="24">
        <f t="shared" si="10"/>
        <v>4556.0999999999995</v>
      </c>
      <c r="I23" s="24">
        <f t="shared" si="10"/>
        <v>2505.31</v>
      </c>
      <c r="J23" s="24">
        <f t="shared" si="10"/>
        <v>587.96</v>
      </c>
      <c r="K23" s="24">
        <f t="shared" si="10"/>
        <v>108.6</v>
      </c>
      <c r="L23" s="24">
        <f t="shared" si="10"/>
        <v>1429.17</v>
      </c>
      <c r="M23" s="24">
        <f t="shared" si="10"/>
        <v>172.87</v>
      </c>
      <c r="N23" s="24">
        <f t="shared" si="10"/>
        <v>1023.01</v>
      </c>
      <c r="O23" s="24">
        <f t="shared" si="10"/>
        <v>17301</v>
      </c>
      <c r="P23" s="24">
        <f t="shared" si="10"/>
        <v>3525.3100000000004</v>
      </c>
      <c r="Q23" s="24">
        <f t="shared" si="10"/>
        <v>7505.7099999999991</v>
      </c>
      <c r="R23" s="24">
        <f t="shared" si="10"/>
        <v>1588.5300000000002</v>
      </c>
      <c r="S23" s="24">
        <f t="shared" si="10"/>
        <v>288.93</v>
      </c>
      <c r="T23" s="24">
        <f t="shared" si="10"/>
        <v>2494.7799999999997</v>
      </c>
      <c r="U23" s="24">
        <f t="shared" si="10"/>
        <v>1767.37</v>
      </c>
      <c r="V23" s="24">
        <f t="shared" si="10"/>
        <v>323.75</v>
      </c>
      <c r="W23" s="24">
        <f t="shared" si="10"/>
        <v>4113.95</v>
      </c>
      <c r="X23" s="24">
        <f t="shared" si="10"/>
        <v>937.22</v>
      </c>
      <c r="Y23" s="24">
        <f t="shared" si="10"/>
        <v>4585.0600000000004</v>
      </c>
      <c r="Z23" s="24">
        <f t="shared" si="10"/>
        <v>1862.2600000000002</v>
      </c>
      <c r="AA23" s="24">
        <f t="shared" si="10"/>
        <v>1880.19</v>
      </c>
      <c r="AB23" s="24">
        <f t="shared" si="10"/>
        <v>240.32</v>
      </c>
      <c r="AC23" s="24">
        <f t="shared" si="10"/>
        <v>20931.509999999998</v>
      </c>
      <c r="AD23" s="24">
        <f t="shared" si="10"/>
        <v>106.78999999999999</v>
      </c>
      <c r="AE23" s="24">
        <f t="shared" si="10"/>
        <v>478.81</v>
      </c>
      <c r="AF23" s="24">
        <f t="shared" si="10"/>
        <v>12840.619999999999</v>
      </c>
      <c r="AG23" s="24">
        <f t="shared" si="10"/>
        <v>106972.92</v>
      </c>
      <c r="AH23" s="24">
        <f t="shared" si="10"/>
        <v>27599.03</v>
      </c>
      <c r="AI23" s="24">
        <f t="shared" si="10"/>
        <v>1360.31</v>
      </c>
      <c r="AJ23" s="24">
        <f t="shared" si="10"/>
        <v>485.7</v>
      </c>
      <c r="AK23" s="24">
        <f t="shared" si="10"/>
        <v>2367.4499999999998</v>
      </c>
      <c r="AL23" s="24">
        <f t="shared" si="10"/>
        <v>7893.9699999999993</v>
      </c>
      <c r="AM23" s="24">
        <f t="shared" si="10"/>
        <v>861.37</v>
      </c>
      <c r="AN23" s="24">
        <f t="shared" si="10"/>
        <v>941.37</v>
      </c>
      <c r="AO23" s="24">
        <f t="shared" si="10"/>
        <v>13224.349999999999</v>
      </c>
      <c r="AP23" s="24">
        <f t="shared" si="10"/>
        <v>610.14</v>
      </c>
      <c r="AQ23" s="24">
        <f t="shared" si="10"/>
        <v>3009.81</v>
      </c>
      <c r="AR23" s="24">
        <f t="shared" si="10"/>
        <v>3030.38</v>
      </c>
      <c r="AS23" s="24">
        <f t="shared" si="10"/>
        <v>4463.71</v>
      </c>
      <c r="AT23" s="24">
        <f t="shared" si="10"/>
        <v>751.78</v>
      </c>
      <c r="AU23" s="24">
        <f t="shared" si="10"/>
        <v>1698.87</v>
      </c>
      <c r="AV23" s="24">
        <f t="shared" si="10"/>
        <v>2094.4900000000002</v>
      </c>
      <c r="AW23" s="24">
        <f t="shared" si="10"/>
        <v>529.42999999999995</v>
      </c>
      <c r="AX23" s="24">
        <f t="shared" si="10"/>
        <v>5683.82</v>
      </c>
      <c r="AY23" s="24">
        <f t="shared" si="10"/>
        <v>1009.29</v>
      </c>
      <c r="AZ23" s="24">
        <f t="shared" si="10"/>
        <v>1155.6300000000001</v>
      </c>
      <c r="BA23" s="24">
        <f t="shared" si="10"/>
        <v>4740.67</v>
      </c>
      <c r="BB23" s="24">
        <f t="shared" si="10"/>
        <v>936.53</v>
      </c>
      <c r="BC23" s="33">
        <f t="shared" si="10"/>
        <v>212.5</v>
      </c>
      <c r="BD23" s="24">
        <f t="shared" si="10"/>
        <v>3138.3</v>
      </c>
      <c r="BE23" s="24">
        <f t="shared" si="10"/>
        <v>30351.25</v>
      </c>
      <c r="BF23" s="24">
        <f t="shared" si="10"/>
        <v>2916.97</v>
      </c>
      <c r="BG23" s="24">
        <f t="shared" si="10"/>
        <v>368.37</v>
      </c>
      <c r="BH23" s="24">
        <f t="shared" si="10"/>
        <v>511.64</v>
      </c>
      <c r="BI23" s="24">
        <f t="shared" si="10"/>
        <v>240.2</v>
      </c>
      <c r="BJ23" s="24">
        <f t="shared" si="10"/>
        <v>1414.98</v>
      </c>
      <c r="BK23" s="24">
        <f t="shared" si="10"/>
        <v>4393.9400000000005</v>
      </c>
      <c r="BL23" s="24">
        <f t="shared" si="10"/>
        <v>599.45000000000005</v>
      </c>
      <c r="BM23" s="24">
        <f t="shared" si="10"/>
        <v>0</v>
      </c>
      <c r="BN23" s="24">
        <f t="shared" si="10"/>
        <v>10205.39</v>
      </c>
      <c r="BO23" s="24">
        <f t="shared" ref="BO23:BV23" si="11">BO10+BO21</f>
        <v>1132.9000000000001</v>
      </c>
      <c r="BP23" s="24">
        <f t="shared" si="11"/>
        <v>4736.17</v>
      </c>
      <c r="BQ23" s="24">
        <f t="shared" si="11"/>
        <v>1960.58</v>
      </c>
      <c r="BR23" s="24">
        <f t="shared" si="11"/>
        <v>323.36</v>
      </c>
      <c r="BS23" s="24">
        <f t="shared" si="11"/>
        <v>328.59000000000003</v>
      </c>
      <c r="BT23" s="24">
        <f t="shared" si="11"/>
        <v>1987.18</v>
      </c>
      <c r="BU23" s="24">
        <f t="shared" si="11"/>
        <v>3612.5299999999997</v>
      </c>
      <c r="BV23" s="25">
        <f t="shared" si="11"/>
        <v>1359.88</v>
      </c>
    </row>
  </sheetData>
  <printOptions verticalCentered="1"/>
  <pageMargins left="0.70866141732283472" right="0.19685039370078741" top="1.0629921259842521" bottom="0.74803149606299213" header="0.27559055118110237" footer="0.35433070866141736"/>
  <pageSetup orientation="landscape" errors="NA" r:id="rId1"/>
  <headerFooter alignWithMargins="0">
    <oddHeader>&amp;L&amp;G&amp;R2013 Yearbook of
Electricity Distributors</oddHeader>
    <oddFooter>&amp;C&amp;P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by Customer Class</vt:lpstr>
      <vt:lpstr>SLA Disbursement</vt:lpstr>
      <vt:lpstr>'SLA Disbursement'!Print_Titles</vt:lpstr>
      <vt:lpstr>'Summary by Customer Class'!Print_Titles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 Yearbook of Electricity Distributors (excel/xlsx)</dc:title>
  <dc:creator>Stephanie Chan</dc:creator>
  <cp:keywords>2013 yearbook, electricity</cp:keywords>
  <cp:lastModifiedBy>Wadie, Mag</cp:lastModifiedBy>
  <cp:lastPrinted>2015-09-01T15:54:42Z</cp:lastPrinted>
  <dcterms:created xsi:type="dcterms:W3CDTF">2007-01-22T14:26:35Z</dcterms:created>
  <dcterms:modified xsi:type="dcterms:W3CDTF">2016-01-21T17:48:41Z</dcterms:modified>
</cp:coreProperties>
</file>