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22995" windowHeight="10035" activeTab="0"/>
  </bookViews>
  <sheets>
    <sheet name="Revised App. 2-I" sheetId="1" r:id="rId2"/>
  </sheets>
  <externalReferences>
    <externalReference r:id="rId5"/>
  </externalReferences>
  <definedNames>
    <definedName name="EBNUMBER" localSheetId="0">'[1]LDC Info'!$E$16</definedName>
  </definedNames>
  <calcPr fullCalcOnLoad="1"/>
</workbook>
</file>

<file path=xl/sharedStrings.xml><?xml version="1.0" encoding="utf-8"?>
<sst xmlns="http://schemas.openxmlformats.org/spreadsheetml/2006/main" count="96" uniqueCount="83">
  <si>
    <t>File Number:</t>
  </si>
  <si>
    <t>Exhibit:</t>
  </si>
  <si>
    <t>Tab:</t>
  </si>
  <si>
    <t>Schedule:</t>
  </si>
  <si>
    <t>Page:</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</si>
  <si>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</si>
  <si>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</si>
  <si>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</si>
  <si>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1"/>
        <rFont val="Garamond"/>
        <family val="1"/>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</si>
  <si>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</si>
  <si>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</si>
  <si>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</si>
  <si>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</si>
  <si>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</si>
  <si>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</si>
  <si>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</si>
  <si>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</si>
  <si>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</si>
  <si>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4 Year (2011-2014) kWh Target:</t>
  </si>
  <si>
    <t>Persistence of 2014 CDM Program into 2015 and 2016</t>
  </si>
  <si>
    <t>Total</t>
  </si>
  <si>
    <t>2011 CDM Programs</t>
  </si>
  <si>
    <t>2012 CDM Programs</t>
  </si>
  <si>
    <t>2013 CDM Programs</t>
  </si>
  <si>
    <t>2014 CDM Programs</t>
  </si>
  <si>
    <t>Total in Year</t>
  </si>
  <si>
    <t>kWh</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</si>
  <si>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</si>
  <si>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</si>
  <si>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6 Year (2015-2020) kWh Target:</t>
  </si>
  <si>
    <t>%</t>
  </si>
  <si>
    <t>2015 CDM Programs</t>
  </si>
  <si>
    <t>2016 CDM Programs</t>
  </si>
  <si>
    <t>2017 CDM Programs</t>
  </si>
  <si>
    <t>2018 CDM Programs</t>
  </si>
  <si>
    <t>2019 CDM Programs</t>
  </si>
  <si>
    <t>2020 CDM Programs</t>
  </si>
  <si>
    <t>Determination of 2016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</si>
  <si>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</si>
  <si>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</si>
  <si>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</si>
  <si>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</si>
  <si>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</si>
  <si>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</si>
  <si>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</si>
  <si>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</si>
  <si>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</si>
  <si>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</si>
  <si>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</si>
  <si>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</si>
  <si>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</si>
  <si>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2012 CDM program</t>
  </si>
  <si>
    <t>2013 CDM program</t>
  </si>
  <si>
    <t>2014 CDM program</t>
  </si>
  <si>
    <t>2006 to 2014 OPA CDM programs:  Persistence to 2016</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</si>
  <si>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</si>
  <si>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</si>
  <si>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</si>
  <si>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</si>
  <si>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</si>
  <si>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</si>
  <si>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</si>
  <si>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</si>
  <si>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</si>
  <si>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</si>
  <si>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</si>
  <si>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</si>
  <si>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</si>
  <si>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</si>
  <si>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</si>
  <si>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</si>
  <si>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</si>
  <si>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</si>
  <si>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</si>
  <si>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2016</t>
  </si>
  <si>
    <t>Amount used for CDM threshold for LRAMVA (2014)</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</si>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</sst>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_ ;\-#,##0\ "/>
    <numFmt numFmtId="167" formatCode="_-* #,##0_-;\-* #,##0_-;_-* &quot;-&quot;??_-;_-@_-"/>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69">
    <font>
      <sz val="11"/>
      <color theme="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Garamond"/>
      <family val="1"/>
    </font>
    <font>
      <b/>
      <sz val="11"/>
      <name val="Garamond"/>
      <family val="1"/>
    </font>
    <font>
      <sz val="11"/>
      <color theme="1"/>
      <name val="Garamond"/>
      <family val="1"/>
    </font>
    <font>
      <b/>
      <sz val="12"/>
      <name val="Garamond"/>
      <family val="1"/>
    </font>
    <font>
      <b/>
      <sz val="12"/>
      <color theme="1"/>
      <name val="Garamond"/>
      <family val="1"/>
    </font>
    <font>
      <b/>
      <sz val="11"/>
      <color theme="1"/>
      <name val="Garamond"/>
      <family val="1"/>
    </font>
    <font>
      <b/>
      <i/>
      <sz val="12"/>
      <color theme="1"/>
      <name val="Garamond"/>
      <family val="1"/>
    </font>
    <font>
      <b/>
      <i/>
      <sz val="11"/>
      <color theme="1"/>
      <name val="Garamond"/>
      <family val="1"/>
    </font>
    <font>
      <i/>
      <sz val="11"/>
      <color theme="1"/>
      <name val="Garamond"/>
      <family val="1"/>
    </font>
    <font>
      <sz val="11"/>
      <color rgb="FFFF0000"/>
      <name val="Garamond"/>
      <family val="1"/>
    </font>
    <font>
      <b/>
      <sz val="9"/>
      <name val="Tahoma"/>
      <family val="2"/>
    </font>
    <font>
      <sz val="9"/>
      <name val="Tahoma"/>
      <family val="2"/>
    </font>
    <font>
      <sz val="10"/>
      <color indexed="8"/>
      <name val="Arial"/>
      <family val="2"/>
    </font>
    <font>
      <sz val="11"/>
      <color indexed="8"/>
      <name val="Calibri"/>
      <family val="2"/>
    </font>
    <font>
      <sz val="10"/>
      <color indexed="9"/>
      <name val="Arial"/>
      <family val="2"/>
    </font>
    <font>
      <sz val="11"/>
      <color indexed="9"/>
      <name val="Calibri"/>
      <family val="2"/>
    </font>
    <font>
      <sz val="10"/>
      <color indexed="20"/>
      <name val="Arial"/>
      <family val="2"/>
    </font>
    <font>
      <sz val="11"/>
      <color indexed="20"/>
      <name val="Calibri"/>
      <family val="2"/>
    </font>
    <font>
      <b/>
      <sz val="10"/>
      <color indexed="52"/>
      <name val="Arial"/>
      <family val="2"/>
    </font>
    <font>
      <b/>
      <sz val="11"/>
      <color indexed="52"/>
      <name val="Calibri"/>
      <family val="2"/>
    </font>
    <font>
      <b/>
      <sz val="10"/>
      <color indexed="9"/>
      <name val="Arial"/>
      <family val="2"/>
    </font>
    <font>
      <b/>
      <sz val="11"/>
      <color indexed="9"/>
      <name val="Calibri"/>
      <family val="2"/>
    </font>
    <font>
      <sz val="9"/>
      <name val="Segoe UI"/>
      <family val="2"/>
    </font>
    <font>
      <i/>
      <sz val="10"/>
      <color indexed="23"/>
      <name val="Arial"/>
      <family val="2"/>
    </font>
    <font>
      <i/>
      <sz val="11"/>
      <color indexed="23"/>
      <name val="Calibri"/>
      <family val="2"/>
    </font>
    <font>
      <sz val="10"/>
      <color indexed="17"/>
      <name val="Arial"/>
      <family val="2"/>
    </font>
    <font>
      <sz val="11"/>
      <color indexed="17"/>
      <name val="Calibri"/>
      <family val="2"/>
    </font>
    <font>
      <sz val="8"/>
      <name val="Arial"/>
      <family val="2"/>
    </font>
    <font>
      <b/>
      <sz val="15"/>
      <color indexed="56"/>
      <name val="Arial"/>
      <family val="2"/>
    </font>
    <font>
      <b/>
      <sz val="18"/>
      <name val="Arial"/>
      <family val="2"/>
    </font>
    <font>
      <b/>
      <sz val="15"/>
      <color indexed="56"/>
      <name val="Calibri"/>
      <family val="2"/>
    </font>
    <font>
      <b/>
      <sz val="13"/>
      <color indexed="56"/>
      <name val="Arial"/>
      <family val="2"/>
    </font>
    <font>
      <b/>
      <sz val="12"/>
      <name val="Arial"/>
      <family val="2"/>
    </font>
    <font>
      <b/>
      <sz val="13"/>
      <color indexed="56"/>
      <name val="Calibri"/>
      <family val="2"/>
    </font>
    <font>
      <b/>
      <sz val="11"/>
      <color indexed="56"/>
      <name val="Arial"/>
      <family val="2"/>
    </font>
    <font>
      <b/>
      <sz val="11"/>
      <color indexed="56"/>
      <name val="Calibri"/>
      <family val="2"/>
    </font>
    <font>
      <u val="single"/>
      <sz val="10"/>
      <color indexed="12"/>
      <name val="Arial"/>
      <family val="2"/>
    </font>
    <font>
      <u val="single"/>
      <sz val="11"/>
      <color theme="10"/>
      <name val="Calibri"/>
      <family val="2"/>
      <scheme val="minor"/>
    </font>
    <font>
      <sz val="11"/>
      <color indexed="62"/>
      <name val="Calibri"/>
      <family val="2"/>
    </font>
    <font>
      <sz val="10"/>
      <color indexed="62"/>
      <name val="Arial"/>
      <family val="2"/>
    </font>
    <font>
      <sz val="10"/>
      <color indexed="52"/>
      <name val="Arial"/>
      <family val="2"/>
    </font>
    <font>
      <sz val="11"/>
      <color indexed="52"/>
      <name val="Calibri"/>
      <family val="2"/>
    </font>
    <font>
      <sz val="10"/>
      <color indexed="60"/>
      <name val="Arial"/>
      <family val="2"/>
    </font>
    <font>
      <sz val="11"/>
      <color indexed="60"/>
      <name val="Calibri"/>
      <family val="2"/>
    </font>
    <font>
      <b/>
      <sz val="10"/>
      <color indexed="63"/>
      <name val="Arial"/>
      <family val="2"/>
    </font>
    <font>
      <b/>
      <sz val="11"/>
      <color indexed="63"/>
      <name val="Calibri"/>
      <family val="2"/>
    </font>
    <font>
      <b/>
      <sz val="18"/>
      <color indexed="56"/>
      <name val="Cambria"/>
      <family val="2"/>
    </font>
    <font>
      <b/>
      <sz val="10"/>
      <color indexed="8"/>
      <name val="Arial"/>
      <family val="2"/>
    </font>
    <font>
      <b/>
      <sz val="11"/>
      <color indexed="8"/>
      <name val="Calibri"/>
      <family val="2"/>
    </font>
    <font>
      <sz val="10"/>
      <color indexed="10"/>
      <name val="Arial"/>
      <family val="2"/>
    </font>
    <font>
      <sz val="11"/>
      <color indexed="10"/>
      <name val="Calibri"/>
      <family val="2"/>
    </font>
  </fonts>
  <fills count="60">
    <fill>
      <patternFill/>
    </fill>
    <fill>
      <patternFill patternType="gray125"/>
    </fill>
    <fill>
      <patternFill patternType="solid">
        <fgColor theme="4" tint="0.79998"/>
        <bgColor indexed="64"/>
      </patternFill>
    </fill>
    <fill>
      <patternFill patternType="solid">
        <fgColor indexed="31"/>
        <bgColor indexed="64"/>
      </patternFill>
    </fill>
    <fill>
      <patternFill patternType="solid">
        <fgColor theme="5" tint="0.79998"/>
        <bgColor indexed="64"/>
      </patternFill>
    </fill>
    <fill>
      <patternFill patternType="solid">
        <fgColor indexed="45"/>
        <bgColor indexed="64"/>
      </patternFill>
    </fill>
    <fill>
      <patternFill patternType="solid">
        <fgColor theme="6" tint="0.79998"/>
        <bgColor indexed="64"/>
      </patternFill>
    </fill>
    <fill>
      <patternFill patternType="solid">
        <fgColor indexed="42"/>
        <bgColor indexed="64"/>
      </patternFill>
    </fill>
    <fill>
      <patternFill patternType="solid">
        <fgColor theme="7" tint="0.79998"/>
        <bgColor indexed="64"/>
      </patternFill>
    </fill>
    <fill>
      <patternFill patternType="solid">
        <fgColor indexed="46"/>
        <bgColor indexed="64"/>
      </patternFill>
    </fill>
    <fill>
      <patternFill patternType="solid">
        <fgColor theme="8" tint="0.79998"/>
        <bgColor indexed="64"/>
      </patternFill>
    </fill>
    <fill>
      <patternFill patternType="solid">
        <fgColor indexed="27"/>
        <bgColor indexed="64"/>
      </patternFill>
    </fill>
    <fill>
      <patternFill patternType="solid">
        <fgColor theme="9" tint="0.79998"/>
        <bgColor indexed="64"/>
      </patternFill>
    </fill>
    <fill>
      <patternFill patternType="solid">
        <fgColor indexed="47"/>
        <bgColor indexed="64"/>
      </patternFill>
    </fill>
    <fill>
      <patternFill patternType="solid">
        <fgColor theme="4" tint="0.59999"/>
        <bgColor indexed="64"/>
      </patternFill>
    </fill>
    <fill>
      <patternFill patternType="solid">
        <fgColor indexed="44"/>
        <bgColor indexed="64"/>
      </patternFill>
    </fill>
    <fill>
      <patternFill patternType="solid">
        <fgColor theme="5" tint="0.59999"/>
        <bgColor indexed="64"/>
      </patternFill>
    </fill>
    <fill>
      <patternFill patternType="solid">
        <fgColor indexed="29"/>
        <bgColor indexed="64"/>
      </patternFill>
    </fill>
    <fill>
      <patternFill patternType="solid">
        <fgColor theme="6" tint="0.59999"/>
        <bgColor indexed="64"/>
      </patternFill>
    </fill>
    <fill>
      <patternFill patternType="solid">
        <fgColor indexed="11"/>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indexed="51"/>
        <bgColor indexed="64"/>
      </patternFill>
    </fill>
    <fill>
      <patternFill patternType="solid">
        <fgColor theme="4" tint="0.39998"/>
        <bgColor indexed="64"/>
      </patternFill>
    </fill>
    <fill>
      <patternFill patternType="solid">
        <fgColor indexed="30"/>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indexed="36"/>
        <bgColor indexed="64"/>
      </patternFill>
    </fill>
    <fill>
      <patternFill patternType="solid">
        <fgColor theme="8" tint="0.39998"/>
        <bgColor indexed="64"/>
      </patternFill>
    </fill>
    <fill>
      <patternFill patternType="solid">
        <fgColor indexed="49"/>
        <bgColor indexed="64"/>
      </patternFill>
    </fill>
    <fill>
      <patternFill patternType="solid">
        <fgColor theme="9" tint="0.39998"/>
        <bgColor indexed="64"/>
      </patternFill>
    </fill>
    <fill>
      <patternFill patternType="solid">
        <fgColor indexed="52"/>
        <bgColor indexed="64"/>
      </patternFill>
    </fill>
    <fill>
      <patternFill patternType="solid">
        <fgColor theme="4"/>
        <bgColor indexed="64"/>
      </patternFill>
    </fill>
    <fill>
      <patternFill patternType="solid">
        <fgColor indexed="62"/>
        <bgColor indexed="64"/>
      </patternFill>
    </fill>
    <fill>
      <patternFill patternType="solid">
        <fgColor theme="5"/>
        <bgColor indexed="64"/>
      </patternFill>
    </fill>
    <fill>
      <patternFill patternType="solid">
        <fgColor indexed="10"/>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rgb="FFFFC7CE"/>
        <bgColor indexed="64"/>
      </patternFill>
    </fill>
    <fill>
      <patternFill patternType="solid">
        <fgColor rgb="FFF2F2F2"/>
        <bgColor indexed="64"/>
      </patternFill>
    </fill>
    <fill>
      <patternFill patternType="solid">
        <fgColor indexed="22"/>
        <bgColor indexed="64"/>
      </patternFill>
    </fill>
    <fill>
      <patternFill patternType="solid">
        <fgColor rgb="FFA5A5A5"/>
        <bgColor indexed="64"/>
      </patternFill>
    </fill>
    <fill>
      <patternFill patternType="solid">
        <fgColor indexed="55"/>
        <bgColor indexed="64"/>
      </patternFill>
    </fill>
    <fill>
      <patternFill patternType="solid">
        <fgColor rgb="FFC6EFCE"/>
        <bgColor indexed="64"/>
      </patternFill>
    </fill>
    <fill>
      <patternFill patternType="solid">
        <fgColor indexed="26"/>
        <bgColor indexed="64"/>
      </patternFill>
    </fill>
    <fill>
      <patternFill patternType="solid">
        <fgColor rgb="FFFFCC99"/>
        <bgColor indexed="64"/>
      </patternFill>
    </fill>
    <fill>
      <patternFill patternType="solid">
        <fgColor rgb="FFFFEB9C"/>
        <bgColor indexed="64"/>
      </patternFill>
    </fill>
    <fill>
      <patternFill patternType="solid">
        <fgColor indexed="43"/>
        <bgColor indexed="64"/>
      </patternFill>
    </fill>
    <fill>
      <patternFill patternType="solid">
        <fgColor rgb="FFFFFFCC"/>
        <bgColor indexed="64"/>
      </patternFill>
    </fill>
    <fill>
      <patternFill patternType="solid">
        <fgColor rgb="FFFFFF00"/>
        <bgColor indexed="64"/>
      </patternFill>
    </fill>
    <fill>
      <patternFill patternType="solid">
        <fgColor theme="0" tint="-0.34998"/>
        <bgColor indexed="64"/>
      </patternFill>
    </fill>
    <fill>
      <patternFill patternType="solid">
        <fgColor theme="3" tint="0.79998"/>
        <bgColor indexed="64"/>
      </patternFill>
    </fill>
    <fill>
      <patternFill patternType="solid">
        <fgColor theme="0"/>
        <bgColor indexed="64"/>
      </patternFill>
    </fill>
    <fill>
      <patternFill patternType="solid">
        <fgColor theme="0" tint="-0.24997"/>
        <bgColor indexed="64"/>
      </patternFill>
    </fill>
  </fills>
  <borders count="77">
    <border>
      <left/>
      <right/>
      <top/>
      <bottom/>
      <diagonal/>
    </border>
    <border>
      <left style="thin">
        <color rgb="FF7F7F7F"/>
      </left>
      <right style="thin">
        <color rgb="FF7F7F7F"/>
      </right>
      <top style="thin">
        <color rgb="FF7F7F7F"/>
      </top>
      <bottom style="thin">
        <color rgb="FF7F7F7F"/>
      </bottom>
    </border>
    <border>
      <left style="thin">
        <color indexed="23"/>
      </left>
      <right style="thin">
        <color indexed="23"/>
      </right>
      <top style="thin">
        <color indexed="23"/>
      </top>
      <bottom style="thin">
        <color indexed="23"/>
      </bottom>
    </border>
    <border>
      <left style="double">
        <color rgb="FF3F3F3F"/>
      </left>
      <right style="double">
        <color rgb="FF3F3F3F"/>
      </right>
      <top style="double">
        <color rgb="FF3F3F3F"/>
      </top>
      <bottom style="double">
        <color rgb="FF3F3F3F"/>
      </bottom>
    </border>
    <border>
      <left style="double">
        <color indexed="63"/>
      </left>
      <right style="double">
        <color indexed="63"/>
      </right>
      <top style="double">
        <color indexed="63"/>
      </top>
      <bottom style="double">
        <color indexed="63"/>
      </bottom>
    </border>
    <border>
      <left/>
      <right/>
      <top/>
      <bottom style="thick">
        <color theme="4"/>
      </bottom>
    </border>
    <border>
      <left/>
      <right/>
      <top/>
      <bottom style="thick">
        <color indexed="62"/>
      </bottom>
    </border>
    <border>
      <left/>
      <right/>
      <top/>
      <bottom style="thick">
        <color theme="4" tint="0.49998"/>
      </bottom>
    </border>
    <border>
      <left/>
      <right/>
      <top/>
      <bottom style="thick">
        <color indexed="22"/>
      </bottom>
    </border>
    <border>
      <left/>
      <right/>
      <top/>
      <bottom style="medium">
        <color theme="4" tint="0.39998"/>
      </bottom>
    </border>
    <border>
      <left/>
      <right/>
      <top/>
      <bottom style="medium">
        <color indexed="30"/>
      </bottom>
    </border>
    <border>
      <left style="thin">
        <color auto="1"/>
      </left>
      <right style="thin">
        <color auto="1"/>
      </right>
      <top style="thin">
        <color auto="1"/>
      </top>
      <bottom style="thin">
        <color auto="1"/>
      </bottom>
    </border>
    <border>
      <left/>
      <right/>
      <top/>
      <bottom style="double">
        <color rgb="FFFF8001"/>
      </bottom>
    </border>
    <border>
      <left/>
      <right/>
      <top/>
      <bottom style="double">
        <color indexed="52"/>
      </bottom>
    </border>
    <border>
      <left style="thin">
        <color rgb="FFB2B2B2"/>
      </left>
      <right style="thin">
        <color rgb="FFB2B2B2"/>
      </right>
      <top style="thin">
        <color rgb="FFB2B2B2"/>
      </top>
      <bottom style="thin">
        <color rgb="FFB2B2B2"/>
      </bottom>
    </border>
    <border>
      <left style="thin">
        <color indexed="22"/>
      </left>
      <right style="thin">
        <color indexed="22"/>
      </right>
      <top style="thin">
        <color indexed="22"/>
      </top>
      <bottom style="thin">
        <color indexed="22"/>
      </bottom>
    </border>
    <border>
      <left style="thin">
        <color rgb="FF3F3F3F"/>
      </left>
      <right style="thin">
        <color rgb="FF3F3F3F"/>
      </right>
      <top style="thin">
        <color rgb="FF3F3F3F"/>
      </top>
      <bottom style="thin">
        <color rgb="FF3F3F3F"/>
      </bottom>
    </border>
    <border>
      <left style="thin">
        <color indexed="63"/>
      </left>
      <right style="thin">
        <color indexed="63"/>
      </right>
      <top style="thin">
        <color indexed="63"/>
      </top>
      <bottom style="thin">
        <color indexed="63"/>
      </bottom>
    </border>
    <border>
      <left/>
      <right/>
      <top style="thin">
        <color theme="4"/>
      </top>
      <bottom style="double">
        <color theme="4"/>
      </bottom>
    </border>
    <border>
      <left/>
      <right/>
      <top style="thin">
        <color indexed="62"/>
      </top>
      <bottom style="double">
        <color indexed="62"/>
      </bottom>
    </border>
    <border>
      <left/>
      <right/>
      <top style="double">
        <color indexed="0"/>
      </top>
      <bottom/>
    </border>
    <border>
      <left/>
      <right/>
      <top/>
      <bottom style="thin">
        <color theme="0"/>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double">
        <color auto="1"/>
      </left>
      <right style="medium">
        <color auto="1"/>
      </right>
      <top/>
      <bottom style="medium">
        <color auto="1"/>
      </bottom>
    </border>
    <border>
      <left style="medium">
        <color auto="1"/>
      </left>
      <right/>
      <top/>
      <bottom/>
    </border>
    <border>
      <left/>
      <right style="double">
        <color auto="1"/>
      </right>
      <top/>
      <bottom/>
    </border>
    <border>
      <left/>
      <right style="medium">
        <color auto="1"/>
      </right>
      <top/>
      <bottom/>
    </border>
    <border>
      <left style="double">
        <color auto="1"/>
      </left>
      <right style="medium">
        <color auto="1"/>
      </right>
      <top/>
      <bottom/>
    </border>
    <border>
      <left style="medium">
        <color auto="1"/>
      </left>
      <right/>
      <top/>
      <bottom style="double">
        <color auto="1"/>
      </bottom>
    </border>
    <border>
      <left/>
      <right/>
      <top/>
      <bottom style="double">
        <color auto="1"/>
      </bottom>
    </border>
    <border>
      <left/>
      <right style="double">
        <color auto="1"/>
      </right>
      <top/>
      <bottom style="double">
        <color auto="1"/>
      </bottom>
    </border>
    <border>
      <left/>
      <right style="medium">
        <color auto="1"/>
      </right>
      <top/>
      <bottom style="double">
        <color auto="1"/>
      </bottom>
    </border>
    <border>
      <left/>
      <right/>
      <top style="thin">
        <color theme="0"/>
      </top>
      <bottom/>
    </border>
    <border>
      <left/>
      <right style="double">
        <color auto="1"/>
      </right>
      <top style="thin">
        <color theme="0"/>
      </top>
      <bottom/>
    </border>
    <border>
      <left/>
      <right style="double">
        <color auto="1"/>
      </right>
      <top/>
      <bottom style="medium">
        <color auto="1"/>
      </bottom>
    </border>
    <border>
      <left style="medium">
        <color auto="1"/>
      </left>
      <right/>
      <top/>
      <bottom style="thin">
        <color auto="1"/>
      </bottom>
    </border>
    <border>
      <left/>
      <right/>
      <top/>
      <bottom style="thin">
        <color auto="1"/>
      </bottom>
    </border>
    <border>
      <left/>
      <right style="medium">
        <color auto="1"/>
      </right>
      <top/>
      <bottom style="thin">
        <color auto="1"/>
      </bottom>
    </border>
    <border>
      <left style="medium">
        <color auto="1"/>
      </left>
      <right/>
      <top style="double">
        <color auto="1"/>
      </top>
      <bottom style="thin">
        <color auto="1"/>
      </bottom>
    </border>
    <border>
      <left/>
      <right/>
      <top style="double">
        <color auto="1"/>
      </top>
      <bottom style="thin">
        <color auto="1"/>
      </bottom>
    </border>
    <border>
      <left/>
      <right style="double">
        <color auto="1"/>
      </right>
      <top style="double">
        <color auto="1"/>
      </top>
      <bottom style="thin">
        <color auto="1"/>
      </bottom>
    </border>
    <border>
      <left/>
      <right style="medium">
        <color auto="1"/>
      </right>
      <top style="double">
        <color auto="1"/>
      </top>
      <bottom style="thin">
        <color auto="1"/>
      </bottom>
    </border>
    <border>
      <left style="medium">
        <color auto="1"/>
      </left>
      <right/>
      <top style="thin">
        <color auto="1"/>
      </top>
      <bottom style="thin">
        <color auto="1"/>
      </bottom>
    </border>
    <border>
      <left/>
      <right/>
      <top style="thin">
        <color auto="1"/>
      </top>
      <bottom style="thin">
        <color auto="1"/>
      </bottom>
    </border>
    <border>
      <left/>
      <right style="medium">
        <color auto="1"/>
      </right>
      <top style="thin">
        <color auto="1"/>
      </top>
      <bottom style="thin">
        <color auto="1"/>
      </bottom>
    </border>
    <border>
      <left/>
      <right/>
      <top style="thin">
        <color theme="0"/>
      </top>
      <bottom style="thin">
        <color theme="0"/>
      </bottom>
    </border>
    <border>
      <left style="medium">
        <color auto="1"/>
      </left>
      <right/>
      <top style="medium">
        <color auto="1"/>
      </top>
      <bottom/>
    </border>
    <border>
      <left style="thin">
        <color auto="1"/>
      </left>
      <right style="thin">
        <color auto="1"/>
      </right>
      <top style="medium">
        <color auto="1"/>
      </top>
      <bottom style="thin">
        <color auto="1"/>
      </bottom>
    </border>
    <border>
      <left/>
      <right style="medium">
        <color auto="1"/>
      </right>
      <top style="medium">
        <color auto="1"/>
      </top>
      <bottom/>
    </border>
    <border>
      <left style="medium">
        <color auto="1"/>
      </left>
      <right style="thin">
        <color auto="1"/>
      </right>
      <top style="medium">
        <color auto="1"/>
      </top>
      <bottom/>
    </border>
    <border>
      <left style="thin">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style="medium">
        <color auto="1"/>
      </bottom>
    </border>
    <border>
      <left style="medium">
        <color auto="1"/>
      </left>
      <right style="thin">
        <color auto="1"/>
      </right>
      <top/>
      <bottom/>
    </border>
    <border>
      <left/>
      <right style="thin">
        <color auto="1"/>
      </right>
      <top/>
      <bottom/>
    </border>
    <border>
      <left style="medium">
        <color auto="1"/>
      </left>
      <right style="thin">
        <color auto="1"/>
      </right>
      <top/>
      <bottom style="thin">
        <color auto="1"/>
      </bottom>
    </border>
    <border>
      <left/>
      <right style="thin">
        <color auto="1"/>
      </right>
      <top/>
      <bottom style="thin">
        <color auto="1"/>
      </bottom>
    </border>
    <border>
      <left style="medium">
        <color auto="1"/>
      </left>
      <right style="thin">
        <color auto="1"/>
      </right>
      <top style="thin">
        <color auto="1"/>
      </top>
      <bottom style="double">
        <color auto="1"/>
      </bottom>
    </border>
    <border>
      <left/>
      <right/>
      <top style="thin">
        <color auto="1"/>
      </top>
      <bottom/>
    </border>
    <border>
      <left/>
      <right/>
      <top style="thin">
        <color auto="1"/>
      </top>
      <bottom style="double">
        <color auto="1"/>
      </bottom>
    </border>
    <border>
      <left/>
      <right style="thin">
        <color auto="1"/>
      </right>
      <top style="thin">
        <color auto="1"/>
      </top>
      <bottom/>
    </border>
    <border>
      <left/>
      <right style="medium">
        <color auto="1"/>
      </right>
      <top style="thin">
        <color auto="1"/>
      </top>
      <bottom/>
    </border>
    <border>
      <left/>
      <right/>
      <top style="double">
        <color auto="1"/>
      </top>
      <bottom style="double">
        <color auto="1"/>
      </bottom>
    </border>
    <border>
      <left/>
      <right style="medium">
        <color auto="1"/>
      </right>
      <top style="double">
        <color auto="1"/>
      </top>
      <bottom style="double">
        <color auto="1"/>
      </bottom>
    </border>
    <border>
      <left style="thin">
        <color auto="1"/>
      </left>
      <right/>
      <top style="double">
        <color auto="1"/>
      </top>
      <bottom style="thin">
        <color auto="1"/>
      </bottom>
    </border>
    <border>
      <left/>
      <right style="thin">
        <color auto="1"/>
      </right>
      <top style="double">
        <color auto="1"/>
      </top>
      <bottom style="thin">
        <color auto="1"/>
      </bottom>
    </border>
    <border>
      <left style="thin">
        <color auto="1"/>
      </left>
      <right style="medium">
        <color auto="1"/>
      </right>
      <top style="double">
        <color auto="1"/>
      </top>
      <bottom style="thin">
        <color auto="1"/>
      </bottom>
    </border>
    <border>
      <left/>
      <right style="thin">
        <color auto="1"/>
      </right>
      <top/>
      <bottom style="medium">
        <color auto="1"/>
      </bottom>
    </border>
    <border>
      <left style="thin">
        <color auto="1"/>
      </left>
      <right style="medium">
        <color auto="1"/>
      </right>
      <top/>
      <bottom style="medium">
        <color auto="1"/>
      </bottom>
    </border>
    <border>
      <left style="thin">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top style="medium">
        <color auto="1"/>
      </top>
      <bottom/>
    </border>
  </borders>
  <cellStyleXfs count="439">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0" fillId="0" borderId="0" applyFont="0" applyFill="0" applyBorder="0" applyAlignment="0" applyProtection="0"/>
    <xf numFmtId="41" fontId="1" fillId="0" borderId="0" applyFont="0" applyFill="0" applyBorder="0" applyAlignment="0" applyProtection="0"/>
    <xf numFmtId="0" fontId="1" fillId="0" borderId="0">
      <alignment/>
      <protection/>
    </xf>
    <xf numFmtId="0" fontId="0" fillId="0" borderId="0">
      <alignment/>
      <protection/>
    </xf>
    <xf numFmtId="165" fontId="0"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1" fillId="0" borderId="0">
      <alignment/>
      <protection/>
    </xf>
    <xf numFmtId="169" fontId="1" fillId="0" borderId="0">
      <alignment/>
      <protection/>
    </xf>
    <xf numFmtId="168" fontId="1" fillId="0" borderId="0">
      <alignment/>
      <protection/>
    </xf>
    <xf numFmtId="168" fontId="1" fillId="0" borderId="0">
      <alignment/>
      <protection/>
    </xf>
    <xf numFmtId="168" fontId="1" fillId="0" borderId="0">
      <alignment/>
      <protection/>
    </xf>
    <xf numFmtId="168" fontId="1" fillId="0" borderId="0">
      <alignment/>
      <protection/>
    </xf>
    <xf numFmtId="170" fontId="1" fillId="0" borderId="0">
      <alignment/>
      <protection/>
    </xf>
    <xf numFmtId="171" fontId="1" fillId="0" borderId="0">
      <alignment/>
      <protection/>
    </xf>
    <xf numFmtId="170" fontId="1" fillId="0" borderId="0">
      <alignment/>
      <protection/>
    </xf>
    <xf numFmtId="0" fontId="0" fillId="2" borderId="0" applyNumberFormat="0" applyBorder="0" applyAlignment="0" applyProtection="0"/>
    <xf numFmtId="0" fontId="30" fillId="3" borderId="0" applyNumberFormat="0" applyBorder="0" applyAlignment="0" applyProtection="0"/>
    <xf numFmtId="0" fontId="0"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0" fillId="4" borderId="0" applyNumberFormat="0" applyBorder="0" applyAlignment="0" applyProtection="0"/>
    <xf numFmtId="0" fontId="30" fillId="5" borderId="0" applyNumberFormat="0" applyBorder="0" applyAlignment="0" applyProtection="0"/>
    <xf numFmtId="0" fontId="0"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0" fillId="6" borderId="0" applyNumberFormat="0" applyBorder="0" applyAlignment="0" applyProtection="0"/>
    <xf numFmtId="0" fontId="30" fillId="7" borderId="0" applyNumberFormat="0" applyBorder="0" applyAlignment="0" applyProtection="0"/>
    <xf numFmtId="0" fontId="0"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0" fillId="8" borderId="0" applyNumberFormat="0" applyBorder="0" applyAlignment="0" applyProtection="0"/>
    <xf numFmtId="0" fontId="30" fillId="9" borderId="0" applyNumberFormat="0" applyBorder="0" applyAlignment="0" applyProtection="0"/>
    <xf numFmtId="0" fontId="0"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0" fillId="10" borderId="0" applyNumberFormat="0" applyBorder="0" applyAlignment="0" applyProtection="0"/>
    <xf numFmtId="0" fontId="30" fillId="11" borderId="0" applyNumberFormat="0" applyBorder="0" applyAlignment="0" applyProtection="0"/>
    <xf numFmtId="0" fontId="0"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0" fillId="12" borderId="0" applyNumberFormat="0" applyBorder="0" applyAlignment="0" applyProtection="0"/>
    <xf numFmtId="0" fontId="30" fillId="13" borderId="0" applyNumberFormat="0" applyBorder="0" applyAlignment="0" applyProtection="0"/>
    <xf numFmtId="0" fontId="0"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0" fillId="14" borderId="0" applyNumberFormat="0" applyBorder="0" applyAlignment="0" applyProtection="0"/>
    <xf numFmtId="0" fontId="30" fillId="15" borderId="0" applyNumberFormat="0" applyBorder="0" applyAlignment="0" applyProtection="0"/>
    <xf numFmtId="0" fontId="0"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0" fillId="16" borderId="0" applyNumberFormat="0" applyBorder="0" applyAlignment="0" applyProtection="0"/>
    <xf numFmtId="0" fontId="30" fillId="17" borderId="0" applyNumberFormat="0" applyBorder="0" applyAlignment="0" applyProtection="0"/>
    <xf numFmtId="0" fontId="0"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0" fillId="18" borderId="0" applyNumberFormat="0" applyBorder="0" applyAlignment="0" applyProtection="0"/>
    <xf numFmtId="0" fontId="30" fillId="19" borderId="0" applyNumberFormat="0" applyBorder="0" applyAlignment="0" applyProtection="0"/>
    <xf numFmtId="0" fontId="0"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0" fillId="20" borderId="0" applyNumberFormat="0" applyBorder="0" applyAlignment="0" applyProtection="0"/>
    <xf numFmtId="0" fontId="30" fillId="9" borderId="0" applyNumberFormat="0" applyBorder="0" applyAlignment="0" applyProtection="0"/>
    <xf numFmtId="0" fontId="0" fillId="20"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0" fillId="21" borderId="0" applyNumberFormat="0" applyBorder="0" applyAlignment="0" applyProtection="0"/>
    <xf numFmtId="0" fontId="30" fillId="15" borderId="0" applyNumberFormat="0" applyBorder="0" applyAlignment="0" applyProtection="0"/>
    <xf numFmtId="0" fontId="0" fillId="21"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0" fillId="22" borderId="0" applyNumberFormat="0" applyBorder="0" applyAlignment="0" applyProtection="0"/>
    <xf numFmtId="0" fontId="30" fillId="23" borderId="0" applyNumberFormat="0" applyBorder="0" applyAlignment="0" applyProtection="0"/>
    <xf numFmtId="0" fontId="0"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7" fillId="24" borderId="0" applyNumberFormat="0" applyBorder="0" applyAlignment="0" applyProtection="0"/>
    <xf numFmtId="0" fontId="32"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7" fillId="26" borderId="0" applyNumberFormat="0" applyBorder="0" applyAlignment="0" applyProtection="0"/>
    <xf numFmtId="0" fontId="32"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17" fillId="27" borderId="0" applyNumberFormat="0" applyBorder="0" applyAlignment="0" applyProtection="0"/>
    <xf numFmtId="0" fontId="32"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28" borderId="0" applyNumberFormat="0" applyBorder="0" applyAlignment="0" applyProtection="0"/>
    <xf numFmtId="0" fontId="32"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7" fillId="30" borderId="0" applyNumberFormat="0" applyBorder="0" applyAlignment="0" applyProtection="0"/>
    <xf numFmtId="0" fontId="32"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2" borderId="0" applyNumberFormat="0" applyBorder="0" applyAlignment="0" applyProtection="0"/>
    <xf numFmtId="0" fontId="32"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7" fillId="34" borderId="0" applyNumberFormat="0" applyBorder="0" applyAlignment="0" applyProtection="0"/>
    <xf numFmtId="0" fontId="32"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7" fillId="36" borderId="0" applyNumberFormat="0" applyBorder="0" applyAlignment="0" applyProtection="0"/>
    <xf numFmtId="0" fontId="32"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17" fillId="38" borderId="0" applyNumberFormat="0" applyBorder="0" applyAlignment="0" applyProtection="0"/>
    <xf numFmtId="0" fontId="32"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17" fillId="40" borderId="0" applyNumberFormat="0" applyBorder="0" applyAlignment="0" applyProtection="0"/>
    <xf numFmtId="0" fontId="32"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7" fillId="41" borderId="0" applyNumberFormat="0" applyBorder="0" applyAlignment="0" applyProtection="0"/>
    <xf numFmtId="0" fontId="32"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42" borderId="0" applyNumberFormat="0" applyBorder="0" applyAlignment="0" applyProtection="0"/>
    <xf numFmtId="0" fontId="32"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7" fillId="44" borderId="0" applyNumberFormat="0" applyBorder="0" applyAlignment="0" applyProtection="0"/>
    <xf numFmtId="0" fontId="34"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11" fillId="45" borderId="1"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6"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37" fillId="46" borderId="2" applyNumberFormat="0" applyAlignment="0" applyProtection="0"/>
    <xf numFmtId="0" fontId="13" fillId="47" borderId="3" applyNumberFormat="0" applyAlignment="0" applyProtection="0"/>
    <xf numFmtId="0" fontId="38" fillId="48" borderId="4" applyNumberFormat="0" applyAlignment="0" applyProtection="0"/>
    <xf numFmtId="0" fontId="39" fillId="48" borderId="4" applyNumberFormat="0" applyAlignment="0" applyProtection="0"/>
    <xf numFmtId="0" fontId="39" fillId="48" borderId="4" applyNumberFormat="0" applyAlignment="0" applyProtection="0"/>
    <xf numFmtId="43" fontId="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0" fillId="0" borderId="0" applyFont="0" applyFill="0" applyBorder="0" applyAlignment="0" applyProtection="0"/>
    <xf numFmtId="43" fontId="40" fillId="0" borderId="0" applyFont="0" applyFill="0" applyBorder="0" applyAlignment="0" applyProtection="0"/>
    <xf numFmtId="43" fontId="0" fillId="0" borderId="0" applyFont="0" applyFill="0" applyBorder="0" applyAlignment="0" applyProtection="0"/>
    <xf numFmtId="165" fontId="0" fillId="0" borderId="0" applyFont="0" applyFill="0" applyBorder="0" applyAlignment="0" applyProtection="0"/>
    <xf numFmtId="165" fontId="0" fillId="0" borderId="0" applyFont="0" applyFill="0" applyBorder="0" applyAlignment="0" applyProtection="0"/>
    <xf numFmtId="165" fontId="0" fillId="0" borderId="0" applyFont="0" applyFill="0" applyBorder="0" applyAlignment="0" applyProtection="0"/>
    <xf numFmtId="43" fontId="1" fillId="0" borderId="0" applyFont="0" applyFill="0" applyBorder="0" applyAlignment="0" applyProtection="0"/>
    <xf numFmtId="165" fontId="0" fillId="0" borderId="0" applyFont="0" applyFill="0" applyBorder="0" applyAlignment="0" applyProtection="0"/>
    <xf numFmtId="43" fontId="0" fillId="0" borderId="0" applyFont="0" applyFill="0" applyBorder="0" applyAlignment="0" applyProtection="0"/>
    <xf numFmtId="43" fontId="31" fillId="0" borderId="0" applyFont="0" applyFill="0" applyBorder="0" applyAlignment="0" applyProtection="0"/>
    <xf numFmtId="165" fontId="0" fillId="0" borderId="0" applyFont="0" applyFill="0" applyBorder="0" applyAlignment="0" applyProtection="0"/>
    <xf numFmtId="165" fontId="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40" fillId="0" borderId="0" applyFont="0" applyFill="0" applyBorder="0" applyAlignment="0" applyProtection="0"/>
    <xf numFmtId="165" fontId="0" fillId="0" borderId="0" applyFont="0" applyFill="0" applyBorder="0" applyAlignment="0" applyProtection="0"/>
    <xf numFmtId="165" fontId="1" fillId="0" borderId="0" applyFont="0" applyFill="0" applyBorder="0" applyAlignment="0" applyProtection="0"/>
    <xf numFmtId="3" fontId="1" fillId="0" borderId="0" applyFont="0" applyFill="0" applyBorder="0" applyAlignment="0" applyProtection="0"/>
    <xf numFmtId="164" fontId="0" fillId="0" borderId="0" applyFont="0" applyFill="0" applyBorder="0" applyAlignment="0" applyProtection="0"/>
    <xf numFmtId="164" fontId="1" fillId="0" borderId="0" applyFont="0" applyFill="0" applyBorder="0" applyAlignment="0" applyProtection="0"/>
    <xf numFmtId="164" fontId="0" fillId="0" borderId="0" applyFont="0" applyFill="0" applyBorder="0" applyAlignment="0" applyProtection="0"/>
    <xf numFmtId="44" fontId="1" fillId="0" borderId="0" applyFont="0" applyFill="0" applyBorder="0" applyAlignment="0" applyProtection="0"/>
    <xf numFmtId="44" fontId="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5" fontId="1" fillId="0" borderId="0" applyFont="0" applyFill="0" applyBorder="0" applyAlignment="0" applyProtection="0"/>
    <xf numFmtId="14" fontId="1" fillId="0" borderId="0" applyFon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2" fontId="1" fillId="0" borderId="0" applyFont="0" applyFill="0" applyBorder="0" applyAlignment="0" applyProtection="0"/>
    <xf numFmtId="0" fontId="6" fillId="49" borderId="0" applyNumberFormat="0" applyBorder="0" applyAlignment="0" applyProtection="0"/>
    <xf numFmtId="0" fontId="43"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5" fillId="46" borderId="0" applyNumberFormat="0" applyBorder="0" applyAlignment="0" applyProtection="0"/>
    <xf numFmtId="0" fontId="3" fillId="0" borderId="5" applyNumberFormat="0" applyFill="0" applyAlignment="0" applyProtection="0"/>
    <xf numFmtId="0" fontId="46" fillId="0" borderId="6" applyNumberFormat="0" applyFill="0" applyAlignment="0" applyProtection="0"/>
    <xf numFmtId="0" fontId="47" fillId="0" borderId="0" applyNumberFormat="0" applyFont="0" applyFill="0" applyAlignment="0" applyProtection="0"/>
    <xf numFmtId="0" fontId="48" fillId="0" borderId="6" applyNumberFormat="0" applyFill="0" applyAlignment="0" applyProtection="0"/>
    <xf numFmtId="0" fontId="48" fillId="0" borderId="6" applyNumberFormat="0" applyFill="0" applyAlignment="0" applyProtection="0"/>
    <xf numFmtId="0" fontId="4" fillId="0" borderId="7" applyNumberFormat="0" applyFill="0" applyAlignment="0" applyProtection="0"/>
    <xf numFmtId="0" fontId="49" fillId="0" borderId="8" applyNumberFormat="0" applyFill="0" applyAlignment="0" applyProtection="0"/>
    <xf numFmtId="0" fontId="50" fillId="0" borderId="0" applyNumberFormat="0" applyFont="0" applyFill="0" applyAlignment="0" applyProtection="0"/>
    <xf numFmtId="0" fontId="51" fillId="0" borderId="8" applyNumberFormat="0" applyFill="0" applyAlignment="0" applyProtection="0"/>
    <xf numFmtId="0" fontId="51" fillId="0" borderId="8" applyNumberFormat="0" applyFill="0" applyAlignment="0" applyProtection="0"/>
    <xf numFmtId="0" fontId="5" fillId="0" borderId="9" applyNumberFormat="0" applyFill="0" applyAlignment="0" applyProtection="0"/>
    <xf numFmtId="0" fontId="52" fillId="0" borderId="10" applyNumberFormat="0" applyFill="0" applyAlignment="0" applyProtection="0"/>
    <xf numFmtId="0" fontId="53" fillId="0" borderId="10" applyNumberFormat="0" applyFill="0" applyAlignment="0" applyProtection="0"/>
    <xf numFmtId="0" fontId="53" fillId="0" borderId="10" applyNumberFormat="0" applyFill="0" applyAlignment="0" applyProtection="0"/>
    <xf numFmtId="0" fontId="5"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lignment/>
      <protection locked="0"/>
    </xf>
    <xf numFmtId="0" fontId="55" fillId="0" borderId="0" applyNumberFormat="0" applyFill="0" applyBorder="0" applyAlignment="0" applyProtection="0"/>
    <xf numFmtId="0" fontId="54" fillId="0" borderId="0" applyNumberFormat="0" applyFill="0" applyBorder="0">
      <alignment/>
      <protection locked="0"/>
    </xf>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45" fillId="50" borderId="11" applyNumberFormat="0" applyBorder="0" applyAlignment="0" applyProtection="0"/>
    <xf numFmtId="0" fontId="56" fillId="13" borderId="2" applyNumberFormat="0" applyAlignment="0" applyProtection="0"/>
    <xf numFmtId="0" fontId="9" fillId="51" borderId="1"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7"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56" fillId="13" borderId="2" applyNumberFormat="0" applyAlignment="0" applyProtection="0"/>
    <xf numFmtId="0" fontId="12" fillId="0" borderId="12" applyNumberFormat="0" applyFill="0" applyAlignment="0" applyProtection="0"/>
    <xf numFmtId="0" fontId="58" fillId="0" borderId="13" applyNumberFormat="0" applyFill="0" applyAlignment="0" applyProtection="0"/>
    <xf numFmtId="0" fontId="59" fillId="0" borderId="13" applyNumberFormat="0" applyFill="0" applyAlignment="0" applyProtection="0"/>
    <xf numFmtId="0" fontId="59" fillId="0" borderId="13" applyNumberFormat="0" applyFill="0" applyAlignment="0" applyProtection="0"/>
    <xf numFmtId="172" fontId="1" fillId="0" borderId="0">
      <alignment/>
      <protection/>
    </xf>
    <xf numFmtId="173" fontId="1" fillId="0" borderId="0">
      <alignment/>
      <protection/>
    </xf>
    <xf numFmtId="172" fontId="1" fillId="0" borderId="0">
      <alignment/>
      <protection/>
    </xf>
    <xf numFmtId="172" fontId="1" fillId="0" borderId="0">
      <alignment/>
      <protection/>
    </xf>
    <xf numFmtId="172" fontId="1" fillId="0" borderId="0">
      <alignment/>
      <protection/>
    </xf>
    <xf numFmtId="172" fontId="1" fillId="0" borderId="0">
      <alignment/>
      <protection/>
    </xf>
    <xf numFmtId="0" fontId="8" fillId="52" borderId="0" applyNumberFormat="0" applyBorder="0" applyAlignment="0" applyProtection="0"/>
    <xf numFmtId="0" fontId="60" fillId="53" borderId="0" applyNumberFormat="0" applyBorder="0" applyAlignment="0" applyProtection="0"/>
    <xf numFmtId="0" fontId="61" fillId="53" borderId="0" applyNumberFormat="0" applyBorder="0" applyAlignment="0" applyProtection="0"/>
    <xf numFmtId="0" fontId="61" fillId="53" borderId="0" applyNumberFormat="0" applyBorder="0" applyAlignment="0" applyProtection="0"/>
    <xf numFmtId="174" fontId="1" fillId="0" borderId="0">
      <alignment/>
      <protection/>
    </xf>
    <xf numFmtId="0" fontId="1" fillId="0" borderId="0">
      <alignment/>
      <protection/>
    </xf>
    <xf numFmtId="0" fontId="0" fillId="0" borderId="0">
      <alignment/>
      <protection/>
    </xf>
    <xf numFmtId="0" fontId="1" fillId="0" borderId="0">
      <alignment/>
      <protection/>
    </xf>
    <xf numFmtId="0" fontId="0" fillId="0" borderId="0">
      <alignment/>
      <protection/>
    </xf>
    <xf numFmtId="0" fontId="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 fillId="0" borderId="0">
      <alignment/>
      <protection/>
    </xf>
    <xf numFmtId="0" fontId="1" fillId="0" borderId="0">
      <alignment/>
      <protection/>
    </xf>
    <xf numFmtId="0" fontId="0" fillId="0" borderId="0">
      <alignment/>
      <protection/>
    </xf>
    <xf numFmtId="0" fontId="1" fillId="0" borderId="0">
      <alignment/>
      <protection/>
    </xf>
    <xf numFmtId="0" fontId="0" fillId="0" borderId="0">
      <alignment/>
      <protection/>
    </xf>
    <xf numFmtId="0" fontId="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 fillId="0" borderId="0">
      <alignment/>
      <protection/>
    </xf>
    <xf numFmtId="0" fontId="1" fillId="0" borderId="0">
      <alignment/>
      <protection/>
    </xf>
    <xf numFmtId="0" fontId="40" fillId="0" borderId="0">
      <alignment vertical="center"/>
      <protection/>
    </xf>
    <xf numFmtId="0" fontId="0" fillId="0" borderId="0">
      <alignment/>
      <protection/>
    </xf>
    <xf numFmtId="0" fontId="1" fillId="0" borderId="0">
      <alignment/>
      <protection/>
    </xf>
    <xf numFmtId="0" fontId="0" fillId="54" borderId="14"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0" fillId="54" borderId="14"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 fillId="50" borderId="15" applyNumberFormat="0" applyFont="0" applyAlignment="0" applyProtection="0"/>
    <xf numFmtId="0" fontId="10" fillId="45" borderId="16"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2"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0" fontId="63" fillId="46" borderId="17" applyNumberFormat="0" applyAlignment="0" applyProtection="0"/>
    <xf numFmtId="10" fontId="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9" fontId="0"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6" fillId="0" borderId="18"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65" fillId="0" borderId="19" applyNumberFormat="0" applyFill="0" applyAlignment="0" applyProtection="0"/>
    <xf numFmtId="0" fontId="1" fillId="0" borderId="20" applyNumberFormat="0" applyFont="0" applyBorder="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14"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cellStyleXfs>
  <cellXfs count="214">
    <xf numFmtId="0" fontId="0" fillId="0" borderId="0" xfId="0"/>
    <xf numFmtId="0" fontId="18" fillId="0" borderId="0" xfId="20" applyFont="1" applyProtection="1">
      <alignment/>
      <protection locked="0"/>
    </xf>
    <xf numFmtId="0" fontId="19" fillId="0" borderId="0" xfId="20" applyFont="1" applyAlignment="1" applyProtection="1">
      <alignment horizontal="left"/>
      <protection locked="0"/>
    </xf>
    <xf numFmtId="0" fontId="18" fillId="0" borderId="0" xfId="20" applyFont="1" applyAlignment="1" applyProtection="1">
      <alignment horizontal="right" vertical="top"/>
      <protection locked="0"/>
    </xf>
    <xf numFmtId="0" fontId="20" fillId="0" borderId="0" xfId="21" applyFont="1" applyProtection="1">
      <alignment/>
      <protection locked="0"/>
    </xf>
    <xf numFmtId="0" fontId="18" fillId="6" borderId="21" xfId="20" applyFont="1" applyFill="1" applyBorder="1" applyAlignment="1" applyProtection="1">
      <alignment horizontal="right" vertical="top"/>
      <protection locked="0"/>
    </xf>
    <xf numFmtId="0" fontId="18" fillId="0" borderId="21" xfId="20" applyFont="1" applyFill="1" applyBorder="1" applyAlignment="1" applyProtection="1">
      <alignment horizontal="right" vertical="top"/>
      <protection locked="0"/>
    </xf>
    <xf numFmtId="0" fontId="18" fillId="6" borderId="0" xfId="20" applyFont="1" applyFill="1" applyAlignment="1" applyProtection="1">
      <alignment horizontal="right" vertical="top"/>
      <protection locked="0"/>
    </xf>
    <xf numFmtId="0" fontId="18" fillId="0" borderId="0" xfId="20" applyFont="1" applyFill="1" applyAlignment="1" applyProtection="1">
      <alignment horizontal="right" vertical="top"/>
      <protection locked="0"/>
    </xf>
    <xf numFmtId="0" fontId="18" fillId="0" borderId="0" xfId="20" applyFont="1" applyAlignment="1" applyProtection="1">
      <alignment horizontal="left"/>
      <protection locked="0"/>
    </xf>
    <xf numFmtId="49" fontId="18" fillId="0" borderId="0" xfId="22" applyNumberFormat="1" applyFont="1" applyBorder="1" applyAlignment="1" applyProtection="1">
      <alignment vertical="top" wrapText="1"/>
      <protection locked="0"/>
    </xf>
    <xf numFmtId="49" fontId="20" fillId="0" borderId="0" xfId="21" applyNumberFormat="1" applyFont="1" applyAlignment="1" applyProtection="1">
      <alignment vertical="top" wrapText="1"/>
      <protection locked="0"/>
    </xf>
    <xf numFmtId="0" fontId="23" fillId="27" borderId="22" xfId="21" applyFont="1" applyFill="1" applyBorder="1" applyAlignment="1" applyProtection="1">
      <alignment horizontal="right"/>
      <protection locked="0"/>
    </xf>
    <xf numFmtId="0" fontId="23" fillId="27" borderId="23" xfId="21" applyFont="1" applyFill="1" applyBorder="1" applyAlignment="1" applyProtection="1">
      <alignment horizontal="right"/>
      <protection locked="0"/>
    </xf>
    <xf numFmtId="0" fontId="23" fillId="27" borderId="24" xfId="21" applyFont="1" applyFill="1" applyBorder="1" applyAlignment="1" applyProtection="1">
      <alignment horizontal="center"/>
      <protection locked="0"/>
    </xf>
    <xf numFmtId="0" fontId="23" fillId="27" borderId="22" xfId="21" applyFont="1" applyFill="1" applyBorder="1" applyAlignment="1" applyProtection="1">
      <alignment horizontal="center"/>
      <protection locked="0"/>
    </xf>
    <xf numFmtId="0" fontId="23" fillId="27" borderId="25" xfId="21" applyFont="1" applyFill="1" applyBorder="1" applyAlignment="1" applyProtection="1">
      <alignment horizontal="center"/>
      <protection locked="0"/>
    </xf>
    <xf numFmtId="0" fontId="20" fillId="0" borderId="26" xfId="21" applyFont="1" applyBorder="1" applyProtection="1">
      <alignment/>
      <protection locked="0"/>
    </xf>
    <xf numFmtId="10" fontId="18" fillId="0" borderId="0" xfId="0" applyNumberFormat="1" applyFont="1" applyFill="1" applyBorder="1" applyAlignment="1">
      <alignment horizontal="right"/>
    </xf>
    <xf numFmtId="10" fontId="18" fillId="0" borderId="0" xfId="0" applyNumberFormat="1" applyFont="1" applyBorder="1" applyAlignment="1">
      <alignment horizontal="right"/>
    </xf>
    <xf numFmtId="10" fontId="18" fillId="0" borderId="27" xfId="0" applyNumberFormat="1" applyFont="1" applyBorder="1" applyAlignment="1">
      <alignment horizontal="right"/>
    </xf>
    <xf numFmtId="10" fontId="18" fillId="0" borderId="28" xfId="23" applyNumberFormat="1" applyFont="1" applyBorder="1" applyProtection="1">
      <protection locked="0"/>
    </xf>
    <xf numFmtId="0" fontId="20" fillId="0" borderId="29" xfId="21" applyFont="1" applyBorder="1" applyProtection="1">
      <alignment/>
      <protection locked="0"/>
    </xf>
    <xf numFmtId="9" fontId="18" fillId="55" borderId="0" xfId="23" applyFont="1" applyFill="1" applyProtection="1">
      <protection locked="0"/>
    </xf>
    <xf numFmtId="9" fontId="20" fillId="55" borderId="0" xfId="21" applyNumberFormat="1" applyFont="1" applyFill="1" applyProtection="1">
      <alignment/>
      <protection locked="0"/>
    </xf>
    <xf numFmtId="9" fontId="20" fillId="0" borderId="0" xfId="21" applyNumberFormat="1" applyFont="1" applyProtection="1">
      <alignment/>
      <protection locked="0"/>
    </xf>
    <xf numFmtId="10" fontId="18" fillId="0" borderId="0" xfId="24" applyNumberFormat="1" applyFont="1" applyBorder="1" applyAlignment="1">
      <alignment horizontal="right"/>
    </xf>
    <xf numFmtId="0" fontId="20" fillId="0" borderId="30" xfId="21" applyFont="1" applyBorder="1" applyProtection="1">
      <alignment/>
      <protection locked="0"/>
    </xf>
    <xf numFmtId="10" fontId="18" fillId="0" borderId="31" xfId="0" applyNumberFormat="1" applyFont="1" applyBorder="1" applyAlignment="1">
      <alignment horizontal="right"/>
    </xf>
    <xf numFmtId="10" fontId="18" fillId="0" borderId="32" xfId="0" applyNumberFormat="1" applyFont="1" applyBorder="1" applyAlignment="1">
      <alignment horizontal="right"/>
    </xf>
    <xf numFmtId="10" fontId="18" fillId="0" borderId="33" xfId="23" applyNumberFormat="1" applyFont="1" applyBorder="1" applyProtection="1">
      <protection locked="0"/>
    </xf>
    <xf numFmtId="0" fontId="23" fillId="0" borderId="26" xfId="21" applyFont="1" applyBorder="1" applyProtection="1">
      <alignment/>
      <protection locked="0"/>
    </xf>
    <xf numFmtId="10" fontId="23" fillId="0" borderId="0" xfId="21" applyNumberFormat="1" applyFont="1" applyBorder="1" applyProtection="1">
      <alignment/>
      <protection locked="0"/>
    </xf>
    <xf numFmtId="10" fontId="23" fillId="0" borderId="27" xfId="21" applyNumberFormat="1" applyFont="1" applyBorder="1" applyProtection="1">
      <alignment/>
      <protection locked="0"/>
    </xf>
    <xf numFmtId="10" fontId="23" fillId="0" borderId="28" xfId="21" applyNumberFormat="1" applyFont="1" applyBorder="1" applyProtection="1">
      <alignment/>
      <protection locked="0"/>
    </xf>
    <xf numFmtId="167" fontId="18" fillId="6" borderId="0" xfId="22" applyNumberFormat="1" applyFont="1" applyFill="1" applyBorder="1" applyProtection="1">
      <protection locked="0"/>
    </xf>
    <xf numFmtId="167" fontId="18" fillId="6" borderId="27" xfId="22" applyNumberFormat="1" applyFont="1" applyFill="1" applyBorder="1" applyProtection="1">
      <protection locked="0"/>
    </xf>
    <xf numFmtId="167" fontId="18" fillId="0" borderId="28" xfId="22" applyNumberFormat="1" applyFont="1" applyBorder="1" applyProtection="1">
      <protection locked="0"/>
    </xf>
    <xf numFmtId="167" fontId="18" fillId="0" borderId="0" xfId="22" applyNumberFormat="1" applyFont="1" applyBorder="1" applyProtection="1">
      <protection locked="0"/>
    </xf>
    <xf numFmtId="167" fontId="18" fillId="6" borderId="34" xfId="22" applyNumberFormat="1" applyFont="1" applyFill="1" applyBorder="1" applyProtection="1">
      <protection locked="0"/>
    </xf>
    <xf numFmtId="167" fontId="18" fillId="6" borderId="35" xfId="22" applyNumberFormat="1" applyFont="1" applyFill="1" applyBorder="1" applyProtection="1">
      <protection locked="0"/>
    </xf>
    <xf numFmtId="167" fontId="18" fillId="0" borderId="31" xfId="22" applyNumberFormat="1" applyFont="1" applyBorder="1" applyProtection="1">
      <protection locked="0"/>
    </xf>
    <xf numFmtId="167" fontId="18" fillId="6" borderId="32" xfId="22" applyNumberFormat="1" applyFont="1" applyFill="1" applyBorder="1" applyProtection="1">
      <protection locked="0"/>
    </xf>
    <xf numFmtId="167" fontId="18" fillId="0" borderId="33" xfId="22" applyNumberFormat="1" applyFont="1" applyBorder="1" applyProtection="1">
      <protection locked="0"/>
    </xf>
    <xf numFmtId="167" fontId="20" fillId="6" borderId="26" xfId="18" applyNumberFormat="1" applyFont="1" applyFill="1" applyBorder="1" applyProtection="1">
      <protection locked="0"/>
    </xf>
    <xf numFmtId="167" fontId="20" fillId="6" borderId="29" xfId="18" applyNumberFormat="1" applyFont="1" applyFill="1" applyBorder="1" applyProtection="1">
      <protection locked="0"/>
    </xf>
    <xf numFmtId="0" fontId="23" fillId="0" borderId="22" xfId="21" applyFont="1" applyBorder="1" applyProtection="1">
      <alignment/>
      <protection locked="0"/>
    </xf>
    <xf numFmtId="167" fontId="23" fillId="0" borderId="23" xfId="22" applyNumberFormat="1" applyFont="1" applyBorder="1" applyProtection="1">
      <protection locked="0"/>
    </xf>
    <xf numFmtId="167" fontId="23" fillId="0" borderId="36" xfId="22" applyNumberFormat="1" applyFont="1" applyBorder="1" applyProtection="1">
      <protection locked="0"/>
    </xf>
    <xf numFmtId="167" fontId="23" fillId="0" borderId="24" xfId="22" applyNumberFormat="1" applyFont="1" applyBorder="1" applyProtection="1">
      <protection locked="0"/>
    </xf>
    <xf numFmtId="0" fontId="20" fillId="0" borderId="22" xfId="21" applyFont="1" applyBorder="1" applyProtection="1">
      <alignment/>
      <protection locked="0"/>
    </xf>
    <xf numFmtId="0" fontId="20" fillId="0" borderId="25" xfId="21" applyFont="1" applyBorder="1" applyProtection="1">
      <alignment/>
      <protection locked="0"/>
    </xf>
    <xf numFmtId="0" fontId="23" fillId="0" borderId="0" xfId="21" applyFont="1" applyBorder="1" applyProtection="1">
      <alignment/>
      <protection locked="0"/>
    </xf>
    <xf numFmtId="167" fontId="23" fillId="0" borderId="0" xfId="22" applyNumberFormat="1" applyFont="1" applyBorder="1" applyProtection="1">
      <protection locked="0"/>
    </xf>
    <xf numFmtId="0" fontId="20" fillId="0" borderId="0" xfId="21" applyFont="1" applyBorder="1" applyProtection="1">
      <alignment/>
      <protection locked="0"/>
    </xf>
    <xf numFmtId="165" fontId="23" fillId="0" borderId="0" xfId="22" applyNumberFormat="1" applyFont="1" applyBorder="1" applyProtection="1">
      <protection locked="0"/>
    </xf>
    <xf numFmtId="0" fontId="23" fillId="27" borderId="37" xfId="21" applyFont="1" applyFill="1" applyBorder="1" applyAlignment="1" applyProtection="1">
      <alignment horizontal="right"/>
      <protection locked="0"/>
    </xf>
    <xf numFmtId="0" fontId="23" fillId="27" borderId="38" xfId="21" applyFont="1" applyFill="1" applyBorder="1" applyAlignment="1" applyProtection="1">
      <alignment horizontal="right"/>
      <protection locked="0"/>
    </xf>
    <xf numFmtId="0" fontId="23" fillId="27" borderId="39" xfId="21" applyFont="1" applyFill="1" applyBorder="1" applyAlignment="1" applyProtection="1">
      <alignment horizontal="right"/>
      <protection locked="0"/>
    </xf>
    <xf numFmtId="10" fontId="18" fillId="0" borderId="0" xfId="23" applyNumberFormat="1" applyFont="1" applyBorder="1" applyProtection="1">
      <protection locked="0"/>
    </xf>
    <xf numFmtId="10" fontId="18" fillId="0" borderId="0" xfId="23" applyNumberFormat="1" applyFont="1" applyFill="1" applyBorder="1" applyProtection="1">
      <protection locked="0"/>
    </xf>
    <xf numFmtId="10" fontId="18" fillId="56" borderId="0" xfId="23" applyNumberFormat="1" applyFont="1" applyFill="1" applyBorder="1" applyProtection="1">
      <protection locked="0"/>
    </xf>
    <xf numFmtId="10" fontId="18" fillId="56" borderId="27" xfId="23" applyNumberFormat="1" applyFont="1" applyFill="1" applyBorder="1" applyProtection="1">
      <protection locked="0"/>
    </xf>
    <xf numFmtId="0" fontId="20" fillId="0" borderId="31" xfId="21" applyFont="1" applyBorder="1" applyProtection="1">
      <alignment/>
      <protection locked="0"/>
    </xf>
    <xf numFmtId="10" fontId="18" fillId="0" borderId="32" xfId="23" applyNumberFormat="1" applyFont="1" applyBorder="1" applyProtection="1">
      <protection locked="0"/>
    </xf>
    <xf numFmtId="0" fontId="23" fillId="0" borderId="40" xfId="21" applyFont="1" applyBorder="1" applyProtection="1">
      <alignment/>
      <protection locked="0"/>
    </xf>
    <xf numFmtId="10" fontId="23" fillId="0" borderId="41" xfId="21" applyNumberFormat="1" applyFont="1" applyBorder="1" applyProtection="1">
      <alignment/>
      <protection locked="0"/>
    </xf>
    <xf numFmtId="10" fontId="23" fillId="0" borderId="42" xfId="21" applyNumberFormat="1" applyFont="1" applyBorder="1" applyProtection="1">
      <alignment/>
      <protection locked="0"/>
    </xf>
    <xf numFmtId="10" fontId="23" fillId="0" borderId="43" xfId="21" applyNumberFormat="1" applyFont="1" applyBorder="1" applyProtection="1">
      <alignment/>
      <protection locked="0"/>
    </xf>
    <xf numFmtId="167" fontId="18" fillId="56" borderId="0" xfId="23" applyNumberFormat="1" applyFont="1" applyFill="1" applyBorder="1" applyProtection="1">
      <protection locked="0"/>
    </xf>
    <xf numFmtId="167" fontId="18" fillId="56" borderId="0" xfId="22" applyNumberFormat="1" applyFont="1" applyFill="1" applyBorder="1" applyProtection="1">
      <protection locked="0"/>
    </xf>
    <xf numFmtId="167" fontId="18" fillId="56" borderId="27" xfId="22" applyNumberFormat="1" applyFont="1" applyFill="1" applyBorder="1" applyProtection="1">
      <protection locked="0"/>
    </xf>
    <xf numFmtId="167" fontId="18" fillId="56" borderId="34" xfId="22" applyNumberFormat="1" applyFont="1" applyFill="1" applyBorder="1" applyProtection="1">
      <protection locked="0"/>
    </xf>
    <xf numFmtId="167" fontId="18" fillId="56" borderId="35" xfId="22" applyNumberFormat="1" applyFont="1" applyFill="1" applyBorder="1" applyProtection="1">
      <protection locked="0"/>
    </xf>
    <xf numFmtId="167" fontId="18" fillId="0" borderId="0" xfId="22" applyNumberFormat="1" applyFont="1" applyFill="1" applyBorder="1" applyProtection="1">
      <protection locked="0"/>
    </xf>
    <xf numFmtId="0" fontId="20" fillId="0" borderId="0" xfId="21" applyFont="1" applyBorder="1" applyAlignment="1" applyProtection="1">
      <alignment vertical="top" wrapText="1"/>
      <protection locked="0"/>
    </xf>
    <xf numFmtId="0" fontId="20" fillId="0" borderId="0" xfId="21" applyFont="1" applyAlignment="1" applyProtection="1">
      <alignment vertical="top" wrapText="1"/>
      <protection locked="0"/>
    </xf>
    <xf numFmtId="0" fontId="23" fillId="27" borderId="26" xfId="21" applyFont="1" applyFill="1" applyBorder="1" applyAlignment="1" applyProtection="1">
      <alignment horizontal="center"/>
      <protection locked="0"/>
    </xf>
    <xf numFmtId="0" fontId="23" fillId="27" borderId="0" xfId="21" applyFont="1" applyFill="1" applyBorder="1" applyAlignment="1" applyProtection="1">
      <alignment horizontal="center"/>
      <protection locked="0"/>
    </xf>
    <xf numFmtId="0" fontId="23" fillId="27" borderId="28" xfId="21" applyFont="1" applyFill="1" applyBorder="1" applyAlignment="1" applyProtection="1">
      <alignment horizontal="center"/>
      <protection locked="0"/>
    </xf>
    <xf numFmtId="0" fontId="23" fillId="57" borderId="28" xfId="21" applyFont="1" applyFill="1" applyBorder="1" applyAlignment="1" applyProtection="1">
      <alignment horizontal="center"/>
      <protection locked="0"/>
    </xf>
    <xf numFmtId="0" fontId="23" fillId="27" borderId="37" xfId="21" applyFont="1" applyFill="1" applyBorder="1" applyAlignment="1" applyProtection="1">
      <alignment horizontal="center"/>
      <protection locked="0"/>
    </xf>
    <xf numFmtId="0" fontId="23" fillId="27" borderId="38" xfId="21" applyFont="1" applyFill="1" applyBorder="1" applyAlignment="1" applyProtection="1">
      <alignment horizontal="center"/>
      <protection locked="0"/>
    </xf>
    <xf numFmtId="0" fontId="23" fillId="27" borderId="39" xfId="21" applyFont="1" applyFill="1" applyBorder="1" applyAlignment="1" applyProtection="1">
      <alignment horizontal="center"/>
      <protection locked="0"/>
    </xf>
    <xf numFmtId="0" fontId="20" fillId="27" borderId="44" xfId="21" applyFont="1" applyFill="1" applyBorder="1" applyAlignment="1" applyProtection="1">
      <alignment vertical="top"/>
      <protection locked="0"/>
    </xf>
    <xf numFmtId="0" fontId="20" fillId="27" borderId="45" xfId="21" applyFont="1" applyFill="1" applyBorder="1" applyAlignment="1" applyProtection="1">
      <alignment vertical="top"/>
      <protection locked="0"/>
    </xf>
    <xf numFmtId="0" fontId="23" fillId="27" borderId="45" xfId="21" applyFont="1" applyFill="1" applyBorder="1" applyAlignment="1" applyProtection="1">
      <alignment horizontal="center"/>
      <protection locked="0"/>
    </xf>
    <xf numFmtId="0" fontId="23" fillId="27" borderId="46" xfId="21" applyFont="1" applyFill="1" applyBorder="1" applyAlignment="1" applyProtection="1">
      <alignment horizontal="center" wrapText="1"/>
      <protection locked="0"/>
    </xf>
    <xf numFmtId="0" fontId="23" fillId="18" borderId="23" xfId="21" applyFont="1" applyFill="1" applyBorder="1" applyAlignment="1" applyProtection="1">
      <alignment horizontal="center" vertical="center"/>
      <protection locked="0"/>
    </xf>
    <xf numFmtId="0" fontId="23" fillId="18" borderId="24" xfId="21" applyFont="1" applyFill="1" applyBorder="1" applyAlignment="1" applyProtection="1">
      <alignment horizontal="center" vertical="center" wrapText="1"/>
      <protection locked="0"/>
    </xf>
    <xf numFmtId="0" fontId="20" fillId="0" borderId="26" xfId="21" applyFont="1" applyFill="1" applyBorder="1" applyAlignment="1" applyProtection="1">
      <alignment vertical="top"/>
      <protection locked="0"/>
    </xf>
    <xf numFmtId="0" fontId="20" fillId="0" borderId="0" xfId="21" applyFont="1" applyFill="1" applyBorder="1" applyAlignment="1" applyProtection="1">
      <alignment vertical="top"/>
      <protection locked="0"/>
    </xf>
    <xf numFmtId="0" fontId="23" fillId="6" borderId="0" xfId="21" applyFont="1" applyFill="1" applyBorder="1" applyAlignment="1" applyProtection="1">
      <alignment vertical="top"/>
      <protection locked="0"/>
    </xf>
    <xf numFmtId="167" fontId="23" fillId="6" borderId="0" xfId="25" applyNumberFormat="1" applyFont="1" applyFill="1" applyBorder="1" applyAlignment="1" applyProtection="1">
      <alignment vertical="top"/>
      <protection locked="0"/>
    </xf>
    <xf numFmtId="0" fontId="23" fillId="0" borderId="0" xfId="21" applyFont="1" applyFill="1" applyBorder="1" applyAlignment="1" applyProtection="1">
      <alignment vertical="top"/>
      <protection locked="0"/>
    </xf>
    <xf numFmtId="0" fontId="23" fillId="0" borderId="28" xfId="21" applyFont="1" applyFill="1" applyBorder="1" applyAlignment="1" applyProtection="1">
      <alignment horizontal="center" vertical="top" wrapText="1"/>
      <protection locked="0"/>
    </xf>
    <xf numFmtId="0" fontId="23" fillId="6" borderId="47" xfId="21" applyFont="1" applyFill="1" applyBorder="1" applyAlignment="1" applyProtection="1">
      <alignment vertical="top"/>
      <protection locked="0"/>
    </xf>
    <xf numFmtId="167" fontId="23" fillId="6" borderId="47" xfId="25" applyNumberFormat="1" applyFont="1" applyFill="1" applyBorder="1" applyAlignment="1" applyProtection="1">
      <alignment vertical="top"/>
      <protection locked="0"/>
    </xf>
    <xf numFmtId="0" fontId="20" fillId="0" borderId="30" xfId="21" applyFont="1" applyFill="1" applyBorder="1" applyAlignment="1" applyProtection="1">
      <alignment vertical="top"/>
      <protection locked="0"/>
    </xf>
    <xf numFmtId="0" fontId="20" fillId="0" borderId="31" xfId="21" applyFont="1" applyFill="1" applyBorder="1" applyAlignment="1" applyProtection="1">
      <alignment vertical="top"/>
      <protection locked="0"/>
    </xf>
    <xf numFmtId="0" fontId="23" fillId="6" borderId="31" xfId="21" applyFont="1" applyFill="1" applyBorder="1" applyAlignment="1" applyProtection="1">
      <alignment vertical="top"/>
      <protection locked="0"/>
    </xf>
    <xf numFmtId="167" fontId="23" fillId="6" borderId="31" xfId="25" applyNumberFormat="1" applyFont="1" applyFill="1" applyBorder="1" applyAlignment="1" applyProtection="1">
      <alignment vertical="top"/>
      <protection locked="0"/>
    </xf>
    <xf numFmtId="165" fontId="20" fillId="0" borderId="23" xfId="25" applyFont="1" applyFill="1" applyBorder="1" applyAlignment="1" applyProtection="1">
      <alignment vertical="center"/>
      <protection locked="0"/>
    </xf>
    <xf numFmtId="167" fontId="20" fillId="0" borderId="23" xfId="25" applyNumberFormat="1" applyFont="1" applyFill="1" applyBorder="1" applyAlignment="1" applyProtection="1">
      <alignment vertical="center"/>
      <protection locked="0"/>
    </xf>
    <xf numFmtId="167" fontId="20" fillId="0" borderId="23" xfId="25" applyNumberFormat="1" applyFont="1" applyBorder="1" applyAlignment="1" applyProtection="1">
      <alignment vertical="center"/>
      <protection locked="0"/>
    </xf>
    <xf numFmtId="10" fontId="18" fillId="0" borderId="24" xfId="23" applyNumberFormat="1" applyFont="1" applyBorder="1" applyAlignment="1" applyProtection="1">
      <alignment vertical="center"/>
      <protection locked="0"/>
    </xf>
    <xf numFmtId="0" fontId="20" fillId="0" borderId="0" xfId="21" applyFont="1" applyAlignment="1" applyProtection="1">
      <alignment vertical="center"/>
      <protection locked="0"/>
    </xf>
    <xf numFmtId="0" fontId="23" fillId="0" borderId="0" xfId="21" applyFont="1" applyBorder="1" applyAlignment="1" applyProtection="1">
      <alignment vertical="top" wrapText="1"/>
      <protection locked="0"/>
    </xf>
    <xf numFmtId="0" fontId="20" fillId="0" borderId="0" xfId="21" applyFont="1" applyFill="1" applyBorder="1" applyProtection="1">
      <alignment/>
      <protection locked="0"/>
    </xf>
    <xf numFmtId="0" fontId="20" fillId="0" borderId="0" xfId="21" applyFont="1" applyBorder="1" applyAlignment="1" applyProtection="1">
      <alignment horizontal="left" vertical="top" wrapText="1"/>
      <protection locked="0"/>
    </xf>
    <xf numFmtId="0" fontId="23" fillId="0" borderId="0" xfId="21" applyFont="1" applyFill="1" applyBorder="1" applyAlignment="1" applyProtection="1">
      <alignment vertical="top" wrapText="1"/>
      <protection locked="0"/>
    </xf>
    <xf numFmtId="0" fontId="23" fillId="0" borderId="0" xfId="21" applyFont="1" applyBorder="1" applyAlignment="1" applyProtection="1">
      <alignment horizontal="center" vertical="top" wrapText="1"/>
      <protection locked="0"/>
    </xf>
    <xf numFmtId="0" fontId="23" fillId="0" borderId="48" xfId="21" applyFont="1" applyBorder="1" applyAlignment="1" applyProtection="1">
      <alignment vertical="top" wrapText="1"/>
      <protection locked="0"/>
    </xf>
    <xf numFmtId="0" fontId="23" fillId="27" borderId="49" xfId="21" applyFont="1" applyFill="1" applyBorder="1" applyAlignment="1" applyProtection="1">
      <alignment horizontal="center" vertical="center" wrapText="1"/>
      <protection locked="0"/>
    </xf>
    <xf numFmtId="0" fontId="19" fillId="27" borderId="49" xfId="25" applyNumberFormat="1" applyFont="1" applyFill="1" applyBorder="1" applyAlignment="1" applyProtection="1">
      <alignment horizontal="center" vertical="center"/>
      <protection locked="0"/>
    </xf>
    <xf numFmtId="0" fontId="20" fillId="0" borderId="50" xfId="21" applyFont="1" applyBorder="1" applyProtection="1">
      <alignment/>
      <protection locked="0"/>
    </xf>
    <xf numFmtId="0" fontId="23" fillId="0" borderId="26" xfId="21" applyFont="1" applyBorder="1" applyAlignment="1" applyProtection="1">
      <alignment horizontal="left" vertical="center" wrapText="1"/>
      <protection locked="0"/>
    </xf>
    <xf numFmtId="0" fontId="23" fillId="2" borderId="11" xfId="21" applyFont="1" applyFill="1" applyBorder="1" applyAlignment="1" applyProtection="1">
      <alignment horizontal="center" vertical="center" wrapText="1"/>
      <protection locked="0"/>
    </xf>
    <xf numFmtId="10" fontId="18" fillId="0" borderId="28" xfId="23" applyNumberFormat="1" applyFont="1" applyBorder="1" applyAlignment="1" applyProtection="1">
      <alignment horizontal="center" vertical="center" wrapText="1"/>
      <protection locked="0"/>
    </xf>
    <xf numFmtId="0" fontId="25" fillId="0" borderId="22" xfId="21" applyFont="1" applyBorder="1" applyAlignment="1" applyProtection="1">
      <alignment horizontal="left" vertical="top" wrapText="1"/>
      <protection locked="0"/>
    </xf>
    <xf numFmtId="0" fontId="26" fillId="0" borderId="23" xfId="21" applyFont="1" applyBorder="1" applyAlignment="1" applyProtection="1">
      <alignment vertical="top" wrapText="1"/>
      <protection locked="0"/>
    </xf>
    <xf numFmtId="0" fontId="26" fillId="58" borderId="23" xfId="21" applyFont="1" applyFill="1" applyBorder="1" applyAlignment="1" applyProtection="1">
      <alignment vertical="top" wrapText="1"/>
      <protection locked="0"/>
    </xf>
    <xf numFmtId="10" fontId="18" fillId="0" borderId="24" xfId="23" applyNumberFormat="1" applyFont="1" applyBorder="1" applyProtection="1">
      <protection locked="0"/>
    </xf>
    <xf numFmtId="0" fontId="25" fillId="0" borderId="0" xfId="21" applyFont="1" applyBorder="1" applyAlignment="1" applyProtection="1">
      <alignment horizontal="left" vertical="top" wrapText="1"/>
      <protection locked="0"/>
    </xf>
    <xf numFmtId="0" fontId="26" fillId="0" borderId="0" xfId="21" applyFont="1" applyBorder="1" applyAlignment="1" applyProtection="1">
      <alignment vertical="top" wrapText="1"/>
      <protection locked="0"/>
    </xf>
    <xf numFmtId="0" fontId="25" fillId="0" borderId="0" xfId="21" applyFont="1" applyBorder="1" applyAlignment="1" applyProtection="1">
      <alignment horizontal="center" vertical="top" wrapText="1"/>
      <protection locked="0"/>
    </xf>
    <xf numFmtId="0" fontId="20" fillId="27" borderId="51" xfId="21" applyFont="1" applyFill="1" applyBorder="1" applyProtection="1">
      <alignment/>
      <protection locked="0"/>
    </xf>
    <xf numFmtId="0" fontId="23" fillId="27" borderId="52" xfId="21" applyFont="1" applyFill="1" applyBorder="1" applyAlignment="1" applyProtection="1">
      <alignment horizontal="center"/>
      <protection locked="0"/>
    </xf>
    <xf numFmtId="0" fontId="23" fillId="27" borderId="53" xfId="21" applyFont="1" applyFill="1" applyBorder="1" applyAlignment="1" applyProtection="1">
      <alignment horizontal="center"/>
      <protection locked="0"/>
    </xf>
    <xf numFmtId="0" fontId="23" fillId="27" borderId="54" xfId="21" applyFont="1" applyFill="1" applyBorder="1" applyAlignment="1" applyProtection="1">
      <alignment horizontal="center" vertical="center"/>
      <protection locked="0"/>
    </xf>
    <xf numFmtId="0" fontId="23" fillId="27" borderId="55" xfId="21" applyFont="1" applyFill="1" applyBorder="1" applyAlignment="1" applyProtection="1">
      <alignment horizontal="center" vertical="center"/>
      <protection locked="0"/>
    </xf>
    <xf numFmtId="0" fontId="20" fillId="27" borderId="56" xfId="21" applyFont="1" applyFill="1" applyBorder="1" applyProtection="1">
      <alignment/>
      <protection locked="0"/>
    </xf>
    <xf numFmtId="0" fontId="20" fillId="0" borderId="57" xfId="21" applyFont="1" applyBorder="1" applyAlignment="1" applyProtection="1">
      <alignment wrapText="1"/>
      <protection locked="0"/>
    </xf>
    <xf numFmtId="167" fontId="20" fillId="0" borderId="0" xfId="21" applyNumberFormat="1" applyFont="1" applyBorder="1" applyAlignment="1" applyProtection="1">
      <alignment horizontal="center" vertical="center"/>
      <protection locked="0"/>
    </xf>
    <xf numFmtId="167" fontId="20" fillId="0" borderId="58" xfId="21" applyNumberFormat="1" applyFont="1" applyBorder="1" applyAlignment="1" applyProtection="1">
      <alignment horizontal="center" vertical="center"/>
      <protection locked="0"/>
    </xf>
    <xf numFmtId="167" fontId="20" fillId="0" borderId="28" xfId="21" applyNumberFormat="1" applyFont="1" applyBorder="1" applyAlignment="1" applyProtection="1">
      <alignment horizontal="center" vertical="center"/>
      <protection locked="0"/>
    </xf>
    <xf numFmtId="0" fontId="20" fillId="58" borderId="59" xfId="21" applyFont="1" applyFill="1" applyBorder="1" applyAlignment="1" applyProtection="1">
      <alignment wrapText="1"/>
      <protection locked="0"/>
    </xf>
    <xf numFmtId="167" fontId="18" fillId="6" borderId="38" xfId="25" applyNumberFormat="1" applyFont="1" applyFill="1" applyBorder="1" applyAlignment="1" applyProtection="1">
      <alignment horizontal="center" vertical="center"/>
      <protection locked="0"/>
    </xf>
    <xf numFmtId="167" fontId="20" fillId="6" borderId="38" xfId="21" applyNumberFormat="1" applyFont="1" applyFill="1" applyBorder="1" applyAlignment="1" applyProtection="1">
      <alignment horizontal="center" vertical="center"/>
      <protection locked="0"/>
    </xf>
    <xf numFmtId="167" fontId="20" fillId="0" borderId="38" xfId="21" applyNumberFormat="1" applyFont="1" applyBorder="1" applyAlignment="1" applyProtection="1">
      <alignment horizontal="center" vertical="center"/>
      <protection locked="0"/>
    </xf>
    <xf numFmtId="167" fontId="20" fillId="0" borderId="60" xfId="21" applyNumberFormat="1" applyFont="1" applyBorder="1" applyAlignment="1" applyProtection="1">
      <alignment horizontal="center" vertical="center"/>
      <protection locked="0"/>
    </xf>
    <xf numFmtId="167" fontId="20" fillId="0" borderId="39" xfId="21" applyNumberFormat="1" applyFont="1" applyBorder="1" applyAlignment="1" applyProtection="1">
      <alignment horizontal="center" vertical="center"/>
      <protection locked="0"/>
    </xf>
    <xf numFmtId="0" fontId="20" fillId="59" borderId="44" xfId="21" applyFont="1" applyFill="1" applyBorder="1" applyAlignment="1" applyProtection="1">
      <alignment wrapText="1"/>
      <protection locked="0"/>
    </xf>
    <xf numFmtId="167" fontId="20" fillId="59" borderId="45" xfId="21" applyNumberFormat="1" applyFont="1" applyFill="1" applyBorder="1" applyAlignment="1" applyProtection="1">
      <alignment horizontal="center" vertical="center"/>
      <protection locked="0"/>
    </xf>
    <xf numFmtId="167" fontId="20" fillId="59" borderId="46" xfId="21" applyNumberFormat="1" applyFont="1" applyFill="1" applyBorder="1" applyAlignment="1" applyProtection="1">
      <alignment horizontal="center" vertical="center"/>
      <protection locked="0"/>
    </xf>
    <xf numFmtId="0" fontId="20" fillId="0" borderId="61" xfId="21" applyFont="1" applyBorder="1" applyAlignment="1" applyProtection="1">
      <alignment wrapText="1"/>
      <protection locked="0"/>
    </xf>
    <xf numFmtId="167" fontId="20" fillId="0" borderId="62" xfId="21" applyNumberFormat="1" applyFont="1" applyBorder="1" applyAlignment="1" applyProtection="1">
      <alignment horizontal="center" vertical="center"/>
      <protection locked="0"/>
    </xf>
    <xf numFmtId="167" fontId="20" fillId="0" borderId="63" xfId="21" applyNumberFormat="1" applyFont="1" applyBorder="1" applyAlignment="1" applyProtection="1">
      <alignment horizontal="center" vertical="center"/>
      <protection locked="0"/>
    </xf>
    <xf numFmtId="167" fontId="20" fillId="0" borderId="64" xfId="21" applyNumberFormat="1" applyFont="1" applyBorder="1" applyAlignment="1" applyProtection="1">
      <alignment horizontal="center" vertical="center"/>
      <protection locked="0"/>
    </xf>
    <xf numFmtId="167" fontId="20" fillId="0" borderId="65" xfId="21" applyNumberFormat="1" applyFont="1" applyBorder="1" applyAlignment="1" applyProtection="1">
      <alignment horizontal="center" vertical="center"/>
      <protection locked="0"/>
    </xf>
    <xf numFmtId="0" fontId="20" fillId="59" borderId="30" xfId="21" applyFont="1" applyFill="1" applyBorder="1" applyAlignment="1" applyProtection="1">
      <alignment wrapText="1"/>
      <protection locked="0"/>
    </xf>
    <xf numFmtId="167" fontId="20" fillId="59" borderId="66" xfId="21" applyNumberFormat="1" applyFont="1" applyFill="1" applyBorder="1" applyAlignment="1" applyProtection="1">
      <alignment horizontal="center" vertical="center"/>
      <protection locked="0"/>
    </xf>
    <xf numFmtId="167" fontId="20" fillId="59" borderId="0" xfId="21" applyNumberFormat="1" applyFont="1" applyFill="1" applyBorder="1" applyAlignment="1" applyProtection="1">
      <alignment horizontal="center" vertical="center"/>
      <protection locked="0"/>
    </xf>
    <xf numFmtId="167" fontId="20" fillId="59" borderId="67" xfId="21" applyNumberFormat="1" applyFont="1" applyFill="1" applyBorder="1" applyAlignment="1" applyProtection="1">
      <alignment horizontal="center" vertical="center"/>
      <protection locked="0"/>
    </xf>
    <xf numFmtId="167" fontId="18" fillId="0" borderId="68" xfId="22" applyNumberFormat="1" applyFont="1" applyBorder="1" applyAlignment="1" applyProtection="1">
      <alignment horizontal="center" vertical="center"/>
      <protection locked="0"/>
    </xf>
    <xf numFmtId="167" fontId="18" fillId="0" borderId="41" xfId="22" applyNumberFormat="1" applyFont="1" applyBorder="1" applyAlignment="1" applyProtection="1">
      <alignment horizontal="center" vertical="center"/>
      <protection locked="0"/>
    </xf>
    <xf numFmtId="167" fontId="18" fillId="0" borderId="69" xfId="22" applyNumberFormat="1" applyFont="1" applyBorder="1" applyAlignment="1" applyProtection="1">
      <alignment horizontal="center" vertical="center"/>
      <protection locked="0"/>
    </xf>
    <xf numFmtId="167" fontId="18" fillId="58" borderId="70" xfId="22" applyNumberFormat="1" applyFont="1" applyFill="1" applyBorder="1" applyAlignment="1" applyProtection="1">
      <alignment horizontal="center" vertical="center"/>
      <protection locked="0"/>
    </xf>
    <xf numFmtId="167" fontId="18" fillId="59" borderId="45" xfId="22" applyNumberFormat="1" applyFont="1" applyFill="1" applyBorder="1" applyAlignment="1" applyProtection="1">
      <alignment horizontal="center" vertical="center"/>
      <protection locked="0"/>
    </xf>
    <xf numFmtId="167" fontId="18" fillId="59" borderId="38" xfId="22" applyNumberFormat="1" applyFont="1" applyFill="1" applyBorder="1" applyAlignment="1" applyProtection="1">
      <alignment horizontal="center" vertical="center"/>
      <protection locked="0"/>
    </xf>
    <xf numFmtId="167" fontId="18" fillId="59" borderId="46" xfId="22" applyNumberFormat="1" applyFont="1" applyFill="1" applyBorder="1" applyAlignment="1" applyProtection="1">
      <alignment horizontal="center" vertical="center"/>
      <protection locked="0"/>
    </xf>
    <xf numFmtId="10" fontId="18" fillId="6" borderId="0" xfId="23" applyNumberFormat="1" applyFont="1" applyFill="1" applyBorder="1" applyAlignment="1" applyProtection="1">
      <alignment horizontal="center" vertical="center"/>
      <protection locked="0"/>
    </xf>
    <xf numFmtId="165" fontId="18" fillId="0" borderId="0" xfId="22" applyNumberFormat="1" applyFont="1" applyBorder="1" applyAlignment="1" applyProtection="1">
      <alignment horizontal="center" vertical="center"/>
      <protection locked="0"/>
    </xf>
    <xf numFmtId="165" fontId="27" fillId="0" borderId="0" xfId="22" applyNumberFormat="1" applyFont="1" applyBorder="1" applyAlignment="1" applyProtection="1">
      <alignment horizontal="center" vertical="center"/>
      <protection locked="0"/>
    </xf>
    <xf numFmtId="165" fontId="18" fillId="0" borderId="64" xfId="22" applyNumberFormat="1" applyFont="1" applyBorder="1" applyAlignment="1" applyProtection="1">
      <alignment horizontal="center" vertical="center"/>
      <protection locked="0"/>
    </xf>
    <xf numFmtId="165" fontId="18" fillId="0" borderId="28" xfId="22" applyNumberFormat="1" applyFont="1" applyBorder="1" applyAlignment="1" applyProtection="1">
      <alignment horizontal="center" vertical="center"/>
      <protection locked="0"/>
    </xf>
    <xf numFmtId="0" fontId="20" fillId="58" borderId="56" xfId="21" applyFont="1" applyFill="1" applyBorder="1" applyAlignment="1" applyProtection="1">
      <alignment wrapText="1"/>
      <protection locked="0"/>
    </xf>
    <xf numFmtId="167" fontId="18" fillId="0" borderId="23" xfId="22" applyNumberFormat="1" applyFont="1" applyBorder="1" applyAlignment="1" applyProtection="1">
      <alignment horizontal="center" vertical="center"/>
      <protection locked="0"/>
    </xf>
    <xf numFmtId="167" fontId="18" fillId="0" borderId="71" xfId="22" applyNumberFormat="1" applyFont="1" applyBorder="1" applyAlignment="1" applyProtection="1">
      <alignment horizontal="center" vertical="center"/>
      <protection locked="0"/>
    </xf>
    <xf numFmtId="167" fontId="18" fillId="58" borderId="72" xfId="22" applyNumberFormat="1" applyFont="1" applyFill="1" applyBorder="1" applyAlignment="1" applyProtection="1">
      <alignment horizontal="center" vertical="center"/>
      <protection locked="0"/>
    </xf>
    <xf numFmtId="0" fontId="20" fillId="0" borderId="0" xfId="21" applyFont="1" applyBorder="1" applyAlignment="1" applyProtection="1">
      <alignment wrapText="1"/>
      <protection locked="0"/>
    </xf>
    <xf numFmtId="0" fontId="23" fillId="0" borderId="0" xfId="21" applyFont="1" applyProtection="1">
      <alignment/>
      <protection locked="0"/>
    </xf>
    <xf numFmtId="0" fontId="26" fillId="0" borderId="0" xfId="21" applyFont="1" applyBorder="1" applyAlignment="1" applyProtection="1">
      <alignment horizontal="left" vertical="top" wrapText="1"/>
      <protection locked="0"/>
    </xf>
    <xf numFmtId="0" fontId="20" fillId="0" borderId="0" xfId="21" applyFont="1" applyBorder="1" applyAlignment="1" applyProtection="1">
      <alignment horizontal="left" vertical="top" wrapText="1"/>
      <protection locked="0"/>
    </xf>
    <xf numFmtId="0" fontId="22" fillId="0" borderId="0" xfId="21" applyFont="1" applyBorder="1" applyAlignment="1" applyProtection="1">
      <alignment horizontal="center" vertical="top" wrapText="1"/>
      <protection locked="0"/>
    </xf>
    <xf numFmtId="0" fontId="24" fillId="0" borderId="0" xfId="21" applyFont="1" applyBorder="1" applyAlignment="1" applyProtection="1">
      <alignment horizontal="center" vertical="top" wrapText="1"/>
      <protection locked="0"/>
    </xf>
    <xf numFmtId="0" fontId="20" fillId="0" borderId="0" xfId="21" applyFont="1" applyAlignment="1" applyProtection="1">
      <alignment horizontal="left" vertical="top" wrapText="1"/>
      <protection locked="0"/>
    </xf>
    <xf numFmtId="0" fontId="18" fillId="0" borderId="0" xfId="21" applyFont="1" applyAlignment="1" applyProtection="1">
      <alignment horizontal="left" vertical="top"/>
      <protection locked="0"/>
    </xf>
    <xf numFmtId="0" fontId="23" fillId="18" borderId="73" xfId="21" applyFont="1" applyFill="1" applyBorder="1" applyAlignment="1" applyProtection="1">
      <alignment horizontal="center" vertical="top"/>
      <protection locked="0"/>
    </xf>
    <xf numFmtId="0" fontId="23" fillId="18" borderId="74" xfId="21" applyFont="1" applyFill="1" applyBorder="1" applyAlignment="1" applyProtection="1">
      <alignment horizontal="center" vertical="top"/>
      <protection locked="0"/>
    </xf>
    <xf numFmtId="0" fontId="23" fillId="18" borderId="75" xfId="21" applyFont="1" applyFill="1" applyBorder="1" applyAlignment="1" applyProtection="1">
      <alignment horizontal="center" vertical="top"/>
      <protection locked="0"/>
    </xf>
    <xf numFmtId="0" fontId="23" fillId="0" borderId="22" xfId="21" applyFont="1" applyBorder="1" applyAlignment="1" applyProtection="1">
      <alignment vertical="center" wrapText="1"/>
      <protection locked="0"/>
    </xf>
    <xf numFmtId="0" fontId="23" fillId="0" borderId="23" xfId="21" applyFont="1" applyBorder="1" applyAlignment="1" applyProtection="1">
      <alignment vertical="center" wrapText="1"/>
      <protection locked="0"/>
    </xf>
    <xf numFmtId="0" fontId="23" fillId="27" borderId="48" xfId="21" applyFont="1" applyFill="1" applyBorder="1" applyAlignment="1" applyProtection="1">
      <alignment horizontal="center" vertical="top"/>
      <protection locked="0"/>
    </xf>
    <xf numFmtId="0" fontId="23" fillId="27" borderId="76" xfId="21" applyFont="1" applyFill="1" applyBorder="1" applyAlignment="1" applyProtection="1">
      <alignment horizontal="center" vertical="top"/>
      <protection locked="0"/>
    </xf>
    <xf numFmtId="0" fontId="23" fillId="27" borderId="50" xfId="21" applyFont="1" applyFill="1" applyBorder="1" applyAlignment="1" applyProtection="1">
      <alignment horizontal="center" vertical="top"/>
      <protection locked="0"/>
    </xf>
    <xf numFmtId="166" fontId="19" fillId="27" borderId="37" xfId="22" applyNumberFormat="1" applyFont="1" applyFill="1" applyBorder="1" applyAlignment="1" applyProtection="1">
      <alignment horizontal="center" vertical="top"/>
      <protection locked="0"/>
    </xf>
    <xf numFmtId="166" fontId="19" fillId="27" borderId="38" xfId="22" applyNumberFormat="1" applyFont="1" applyFill="1" applyBorder="1" applyAlignment="1" applyProtection="1">
      <alignment horizontal="center" vertical="top"/>
      <protection locked="0"/>
    </xf>
    <xf numFmtId="166" fontId="19" fillId="27" borderId="39" xfId="22" applyNumberFormat="1" applyFont="1" applyFill="1" applyBorder="1" applyAlignment="1" applyProtection="1">
      <alignment horizontal="center" vertical="top"/>
      <protection locked="0"/>
    </xf>
    <xf numFmtId="0" fontId="23" fillId="18" borderId="22" xfId="21" applyFont="1" applyFill="1" applyBorder="1" applyAlignment="1" applyProtection="1">
      <alignment horizontal="center" vertical="top"/>
      <protection locked="0"/>
    </xf>
    <xf numFmtId="0" fontId="23" fillId="18" borderId="23" xfId="21" applyFont="1" applyFill="1" applyBorder="1" applyAlignment="1" applyProtection="1">
      <alignment horizontal="center" vertical="top"/>
      <protection locked="0"/>
    </xf>
    <xf numFmtId="0" fontId="23" fillId="18" borderId="24" xfId="21" applyFont="1" applyFill="1" applyBorder="1" applyAlignment="1" applyProtection="1">
      <alignment horizontal="center" vertical="top"/>
      <protection locked="0"/>
    </xf>
    <xf numFmtId="0" fontId="23" fillId="18" borderId="44" xfId="21" applyFont="1" applyFill="1" applyBorder="1" applyAlignment="1" applyProtection="1">
      <alignment horizontal="center" vertical="center"/>
      <protection locked="0"/>
    </xf>
    <xf numFmtId="0" fontId="23" fillId="18" borderId="45" xfId="21" applyFont="1" applyFill="1" applyBorder="1" applyAlignment="1" applyProtection="1">
      <alignment horizontal="center" vertical="center"/>
      <protection locked="0"/>
    </xf>
    <xf numFmtId="0" fontId="23" fillId="18" borderId="46" xfId="21" applyFont="1" applyFill="1" applyBorder="1" applyAlignment="1" applyProtection="1">
      <alignment horizontal="center" vertical="center"/>
      <protection locked="0"/>
    </xf>
    <xf numFmtId="0" fontId="24" fillId="0" borderId="0" xfId="21" applyFont="1" applyBorder="1" applyAlignment="1" applyProtection="1">
      <alignment horizontal="center"/>
      <protection locked="0"/>
    </xf>
    <xf numFmtId="0" fontId="23" fillId="27" borderId="48" xfId="21" applyFont="1" applyFill="1" applyBorder="1" applyAlignment="1" applyProtection="1">
      <alignment horizontal="center"/>
      <protection locked="0"/>
    </xf>
    <xf numFmtId="0" fontId="23" fillId="27" borderId="76" xfId="21" applyFont="1" applyFill="1" applyBorder="1" applyAlignment="1" applyProtection="1">
      <alignment horizontal="center"/>
      <protection locked="0"/>
    </xf>
    <xf numFmtId="0" fontId="23" fillId="27" borderId="50" xfId="21" applyFont="1" applyFill="1" applyBorder="1" applyAlignment="1" applyProtection="1">
      <alignment horizontal="center"/>
      <protection locked="0"/>
    </xf>
    <xf numFmtId="0" fontId="23" fillId="27" borderId="26" xfId="21" applyFont="1" applyFill="1" applyBorder="1" applyAlignment="1" applyProtection="1">
      <alignment horizontal="left" vertical="center"/>
      <protection locked="0"/>
    </xf>
    <xf numFmtId="0" fontId="23" fillId="27" borderId="0" xfId="21" applyFont="1" applyFill="1" applyBorder="1" applyAlignment="1" applyProtection="1">
      <alignment horizontal="left" vertical="center"/>
      <protection locked="0"/>
    </xf>
    <xf numFmtId="0" fontId="20" fillId="18" borderId="22" xfId="21" applyFont="1" applyFill="1" applyBorder="1" applyAlignment="1" applyProtection="1">
      <alignment vertical="top" wrapText="1"/>
      <protection locked="0"/>
    </xf>
    <xf numFmtId="0" fontId="20" fillId="18" borderId="23" xfId="21" applyFont="1" applyFill="1" applyBorder="1" applyAlignment="1" applyProtection="1">
      <alignment vertical="top" wrapText="1"/>
      <protection locked="0"/>
    </xf>
    <xf numFmtId="0" fontId="22" fillId="0" borderId="0" xfId="21" applyFont="1" applyAlignment="1" applyProtection="1">
      <alignment horizontal="center" vertical="top"/>
      <protection locked="0"/>
    </xf>
    <xf numFmtId="0" fontId="20" fillId="0" borderId="0" xfId="21" applyFont="1" applyAlignment="1" applyProtection="1">
      <alignment horizontal="left" vertical="top"/>
      <protection locked="0"/>
    </xf>
    <xf numFmtId="49" fontId="18" fillId="0" borderId="0" xfId="22" applyNumberFormat="1" applyFont="1" applyBorder="1" applyAlignment="1" applyProtection="1">
      <alignment horizontal="left" vertical="top" wrapText="1"/>
      <protection locked="0"/>
    </xf>
    <xf numFmtId="0" fontId="23" fillId="27" borderId="48" xfId="21" applyFont="1" applyFill="1" applyBorder="1" applyAlignment="1" applyProtection="1">
      <alignment horizontal="center" wrapText="1"/>
      <protection locked="0"/>
    </xf>
    <xf numFmtId="0" fontId="23" fillId="27" borderId="50" xfId="21" applyFont="1" applyFill="1" applyBorder="1" applyAlignment="1" applyProtection="1">
      <alignment horizontal="center" wrapText="1"/>
      <protection locked="0"/>
    </xf>
    <xf numFmtId="0" fontId="23" fillId="27" borderId="37" xfId="21" applyFont="1" applyFill="1" applyBorder="1" applyAlignment="1" applyProtection="1">
      <alignment horizontal="center" wrapText="1"/>
      <protection locked="0"/>
    </xf>
    <xf numFmtId="0" fontId="23" fillId="27" borderId="39" xfId="21" applyFont="1" applyFill="1" applyBorder="1" applyAlignment="1" applyProtection="1">
      <alignment horizontal="center" wrapText="1"/>
      <protection locked="0"/>
    </xf>
    <xf numFmtId="166" fontId="19" fillId="27" borderId="37" xfId="22" applyNumberFormat="1" applyFont="1" applyFill="1" applyBorder="1" applyAlignment="1" applyProtection="1">
      <alignment horizontal="center"/>
      <protection locked="0"/>
    </xf>
    <xf numFmtId="166" fontId="19" fillId="27" borderId="38" xfId="22" applyNumberFormat="1" applyFont="1" applyFill="1" applyBorder="1" applyAlignment="1" applyProtection="1">
      <alignment horizontal="center"/>
      <protection locked="0"/>
    </xf>
    <xf numFmtId="166" fontId="19" fillId="27" borderId="39" xfId="22" applyNumberFormat="1" applyFont="1" applyFill="1" applyBorder="1" applyAlignment="1" applyProtection="1">
      <alignment horizontal="center"/>
      <protection locked="0"/>
    </xf>
    <xf numFmtId="0" fontId="21" fillId="0" borderId="0" xfId="20" applyFont="1" applyAlignment="1" applyProtection="1">
      <alignment horizontal="center"/>
      <protection locked="0"/>
    </xf>
  </cellXfs>
  <cellStyles count="425">
    <cellStyle name="Normal" xfId="0"/>
    <cellStyle name="Percent" xfId="15"/>
    <cellStyle name="Currency" xfId="16"/>
    <cellStyle name="Currency [0]" xfId="17"/>
    <cellStyle name="Comma" xfId="18"/>
    <cellStyle name="Comma [0]" xfId="19"/>
    <cellStyle name="Normal 2" xfId="20"/>
    <cellStyle name="Normal 5 2" xfId="21"/>
    <cellStyle name="Comma 3 2" xfId="22"/>
    <cellStyle name="Percent 3 2" xfId="23"/>
    <cellStyle name="Percent 10 2" xfId="24"/>
    <cellStyle name="Comma 2 2 2" xfId="25"/>
    <cellStyle name="$" xfId="26"/>
    <cellStyle name="$.00" xfId="27"/>
    <cellStyle name="$_9. Rev2Cost_GDPIPI" xfId="28"/>
    <cellStyle name="$_lists" xfId="29"/>
    <cellStyle name="$_lists_4. Current Monthly Fixed Charge" xfId="30"/>
    <cellStyle name="$_Sheet4" xfId="31"/>
    <cellStyle name="$M" xfId="32"/>
    <cellStyle name="$M.00" xfId="33"/>
    <cellStyle name="$M_9. Rev2Cost_GDPIPI" xfId="34"/>
    <cellStyle name="20% - Accent1 2" xfId="35"/>
    <cellStyle name="20% - Accent1 2 2" xfId="36"/>
    <cellStyle name="20% - Accent1 2 3" xfId="37"/>
    <cellStyle name="20% - Accent1 3" xfId="38"/>
    <cellStyle name="20% - Accent1 4" xfId="39"/>
    <cellStyle name="20% - Accent2 2" xfId="40"/>
    <cellStyle name="20% - Accent2 2 2" xfId="41"/>
    <cellStyle name="20% - Accent2 2 3" xfId="42"/>
    <cellStyle name="20% - Accent2 3" xfId="43"/>
    <cellStyle name="20% - Accent2 4" xfId="44"/>
    <cellStyle name="20% - Accent3 2" xfId="45"/>
    <cellStyle name="20% - Accent3 2 2" xfId="46"/>
    <cellStyle name="20% - Accent3 2 3" xfId="47"/>
    <cellStyle name="20% - Accent3 3" xfId="48"/>
    <cellStyle name="20% - Accent3 4" xfId="49"/>
    <cellStyle name="20% - Accent4 2" xfId="50"/>
    <cellStyle name="20% - Accent4 2 2" xfId="51"/>
    <cellStyle name="20% - Accent4 2 3" xfId="52"/>
    <cellStyle name="20% - Accent4 3" xfId="53"/>
    <cellStyle name="20% - Accent4 4" xfId="54"/>
    <cellStyle name="20% - Accent5 2" xfId="55"/>
    <cellStyle name="20% - Accent5 2 2" xfId="56"/>
    <cellStyle name="20% - Accent5 2 3" xfId="57"/>
    <cellStyle name="20% - Accent5 3" xfId="58"/>
    <cellStyle name="20% - Accent5 4" xfId="59"/>
    <cellStyle name="20% - Accent6 2" xfId="60"/>
    <cellStyle name="20% - Accent6 2 2" xfId="61"/>
    <cellStyle name="20% - Accent6 2 3" xfId="62"/>
    <cellStyle name="20% - Accent6 3" xfId="63"/>
    <cellStyle name="20% - Accent6 4" xfId="64"/>
    <cellStyle name="40% - Accent1 2" xfId="65"/>
    <cellStyle name="40% - Accent1 2 2" xfId="66"/>
    <cellStyle name="40% - Accent1 2 3" xfId="67"/>
    <cellStyle name="40% - Accent1 3" xfId="68"/>
    <cellStyle name="40% - Accent1 4" xfId="69"/>
    <cellStyle name="40% - Accent2 2" xfId="70"/>
    <cellStyle name="40% - Accent2 2 2" xfId="71"/>
    <cellStyle name="40% - Accent2 2 3" xfId="72"/>
    <cellStyle name="40% - Accent2 3" xfId="73"/>
    <cellStyle name="40% - Accent2 4" xfId="74"/>
    <cellStyle name="40% - Accent3 2" xfId="75"/>
    <cellStyle name="40% - Accent3 2 2" xfId="76"/>
    <cellStyle name="40% - Accent3 2 3" xfId="77"/>
    <cellStyle name="40% - Accent3 3" xfId="78"/>
    <cellStyle name="40% - Accent3 4" xfId="79"/>
    <cellStyle name="40% - Accent4 2" xfId="80"/>
    <cellStyle name="40% - Accent4 2 2" xfId="81"/>
    <cellStyle name="40% - Accent4 2 3" xfId="82"/>
    <cellStyle name="40% - Accent4 3" xfId="83"/>
    <cellStyle name="40% - Accent4 4" xfId="84"/>
    <cellStyle name="40% - Accent5 2" xfId="85"/>
    <cellStyle name="40% - Accent5 2 2" xfId="86"/>
    <cellStyle name="40% - Accent5 2 3" xfId="87"/>
    <cellStyle name="40% - Accent5 3" xfId="88"/>
    <cellStyle name="40% - Accent5 4" xfId="89"/>
    <cellStyle name="40% - Accent6 2" xfId="90"/>
    <cellStyle name="40% - Accent6 2 2" xfId="91"/>
    <cellStyle name="40% - Accent6 2 3" xfId="92"/>
    <cellStyle name="40% - Accent6 3" xfId="93"/>
    <cellStyle name="40% - Accent6 4" xfId="94"/>
    <cellStyle name="60% - Accent1 2" xfId="95"/>
    <cellStyle name="60% - Accent1 2 2" xfId="96"/>
    <cellStyle name="60% - Accent1 3" xfId="97"/>
    <cellStyle name="60% - Accent1 4" xfId="98"/>
    <cellStyle name="60% - Accent2 2" xfId="99"/>
    <cellStyle name="60% - Accent2 2 2" xfId="100"/>
    <cellStyle name="60% - Accent2 3" xfId="101"/>
    <cellStyle name="60% - Accent2 4" xfId="102"/>
    <cellStyle name="60% - Accent3 2" xfId="103"/>
    <cellStyle name="60% - Accent3 2 2" xfId="104"/>
    <cellStyle name="60% - Accent3 3" xfId="105"/>
    <cellStyle name="60% - Accent3 4" xfId="106"/>
    <cellStyle name="60% - Accent4 2" xfId="107"/>
    <cellStyle name="60% - Accent4 2 2" xfId="108"/>
    <cellStyle name="60% - Accent4 3" xfId="109"/>
    <cellStyle name="60% - Accent4 4" xfId="110"/>
    <cellStyle name="60% - Accent5 2" xfId="111"/>
    <cellStyle name="60% - Accent5 2 2" xfId="112"/>
    <cellStyle name="60% - Accent5 3" xfId="113"/>
    <cellStyle name="60% - Accent5 4" xfId="114"/>
    <cellStyle name="60% - Accent6 2" xfId="115"/>
    <cellStyle name="60% - Accent6 2 2" xfId="116"/>
    <cellStyle name="60% - Accent6 3" xfId="117"/>
    <cellStyle name="60% - Accent6 4" xfId="118"/>
    <cellStyle name="Accent1 2" xfId="119"/>
    <cellStyle name="Accent1 2 2" xfId="120"/>
    <cellStyle name="Accent1 3" xfId="121"/>
    <cellStyle name="Accent1 4" xfId="122"/>
    <cellStyle name="Accent2 2" xfId="123"/>
    <cellStyle name="Accent2 2 2" xfId="124"/>
    <cellStyle name="Accent2 3" xfId="125"/>
    <cellStyle name="Accent2 4" xfId="126"/>
    <cellStyle name="Accent3 2" xfId="127"/>
    <cellStyle name="Accent3 2 2" xfId="128"/>
    <cellStyle name="Accent3 3" xfId="129"/>
    <cellStyle name="Accent3 4" xfId="130"/>
    <cellStyle name="Accent4 2" xfId="131"/>
    <cellStyle name="Accent4 2 2" xfId="132"/>
    <cellStyle name="Accent4 3" xfId="133"/>
    <cellStyle name="Accent4 4" xfId="134"/>
    <cellStyle name="Accent5 2" xfId="135"/>
    <cellStyle name="Accent5 2 2" xfId="136"/>
    <cellStyle name="Accent5 3" xfId="137"/>
    <cellStyle name="Accent5 4" xfId="138"/>
    <cellStyle name="Accent6 2" xfId="139"/>
    <cellStyle name="Accent6 2 2" xfId="140"/>
    <cellStyle name="Accent6 3" xfId="141"/>
    <cellStyle name="Accent6 4" xfId="142"/>
    <cellStyle name="Bad 2" xfId="143"/>
    <cellStyle name="Bad 2 2" xfId="144"/>
    <cellStyle name="Bad 3" xfId="145"/>
    <cellStyle name="Bad 4" xfId="146"/>
    <cellStyle name="Calculation 2" xfId="147"/>
    <cellStyle name="Calculation 2 2" xfId="148"/>
    <cellStyle name="Calculation 2 2 10" xfId="149"/>
    <cellStyle name="Calculation 2 2 2" xfId="150"/>
    <cellStyle name="Calculation 2 2 3" xfId="151"/>
    <cellStyle name="Calculation 2 2 4" xfId="152"/>
    <cellStyle name="Calculation 2 2 5" xfId="153"/>
    <cellStyle name="Calculation 2 2 6" xfId="154"/>
    <cellStyle name="Calculation 2 2 7" xfId="155"/>
    <cellStyle name="Calculation 2 2 8" xfId="156"/>
    <cellStyle name="Calculation 2 2 9" xfId="157"/>
    <cellStyle name="Calculation 3" xfId="158"/>
    <cellStyle name="Calculation 3 10" xfId="159"/>
    <cellStyle name="Calculation 3 11" xfId="160"/>
    <cellStyle name="Calculation 3 2" xfId="161"/>
    <cellStyle name="Calculation 3 3" xfId="162"/>
    <cellStyle name="Calculation 3 4" xfId="163"/>
    <cellStyle name="Calculation 3 5" xfId="164"/>
    <cellStyle name="Calculation 3 6" xfId="165"/>
    <cellStyle name="Calculation 3 7" xfId="166"/>
    <cellStyle name="Calculation 3 8" xfId="167"/>
    <cellStyle name="Calculation 3 9" xfId="168"/>
    <cellStyle name="Calculation 4" xfId="169"/>
    <cellStyle name="Check Cell 2" xfId="170"/>
    <cellStyle name="Check Cell 2 2" xfId="171"/>
    <cellStyle name="Check Cell 3" xfId="172"/>
    <cellStyle name="Check Cell 4" xfId="173"/>
    <cellStyle name="Comma 2" xfId="174"/>
    <cellStyle name="Comma 2 2" xfId="175"/>
    <cellStyle name="Comma 2 3" xfId="176"/>
    <cellStyle name="Comma 2 3 2" xfId="177"/>
    <cellStyle name="Comma 2 3 3" xfId="178"/>
    <cellStyle name="Comma 2 4" xfId="179"/>
    <cellStyle name="Comma 2 5" xfId="180"/>
    <cellStyle name="Comma 2 6" xfId="181"/>
    <cellStyle name="Comma 3" xfId="182"/>
    <cellStyle name="Comma 3 2 2" xfId="183"/>
    <cellStyle name="Comma 3 3" xfId="184"/>
    <cellStyle name="Comma 3 4" xfId="185"/>
    <cellStyle name="Comma 4" xfId="186"/>
    <cellStyle name="Comma 4 2" xfId="187"/>
    <cellStyle name="Comma 4 3" xfId="188"/>
    <cellStyle name="Comma 4 4" xfId="189"/>
    <cellStyle name="Comma 5" xfId="190"/>
    <cellStyle name="Comma 5 2" xfId="191"/>
    <cellStyle name="Comma 5 3" xfId="192"/>
    <cellStyle name="Comma 6" xfId="193"/>
    <cellStyle name="Comma 7" xfId="194"/>
    <cellStyle name="Comma 8" xfId="195"/>
    <cellStyle name="Comma0" xfId="196"/>
    <cellStyle name="Currency 2" xfId="197"/>
    <cellStyle name="Currency 2 2" xfId="198"/>
    <cellStyle name="Currency 2 3" xfId="199"/>
    <cellStyle name="Currency 2 3 2" xfId="200"/>
    <cellStyle name="Currency 2 4" xfId="201"/>
    <cellStyle name="Currency 3" xfId="202"/>
    <cellStyle name="Currency 3 2" xfId="203"/>
    <cellStyle name="Currency 4" xfId="204"/>
    <cellStyle name="Currency 4 2" xfId="205"/>
    <cellStyle name="Currency 5" xfId="206"/>
    <cellStyle name="Currency0" xfId="207"/>
    <cellStyle name="Date" xfId="208"/>
    <cellStyle name="Explanatory Text 2" xfId="209"/>
    <cellStyle name="Explanatory Text 2 2" xfId="210"/>
    <cellStyle name="Explanatory Text 3" xfId="211"/>
    <cellStyle name="Explanatory Text 4" xfId="212"/>
    <cellStyle name="Fixed" xfId="213"/>
    <cellStyle name="Good 2" xfId="214"/>
    <cellStyle name="Good 2 2" xfId="215"/>
    <cellStyle name="Good 3" xfId="216"/>
    <cellStyle name="Good 4" xfId="217"/>
    <cellStyle name="Grey" xfId="218"/>
    <cellStyle name="Heading 1 2" xfId="219"/>
    <cellStyle name="Heading 1 2 2" xfId="220"/>
    <cellStyle name="Heading 1 2 3" xfId="221"/>
    <cellStyle name="Heading 1 3" xfId="222"/>
    <cellStyle name="Heading 1 4" xfId="223"/>
    <cellStyle name="Heading 2 2" xfId="224"/>
    <cellStyle name="Heading 2 2 2" xfId="225"/>
    <cellStyle name="Heading 2 2 3" xfId="226"/>
    <cellStyle name="Heading 2 3" xfId="227"/>
    <cellStyle name="Heading 2 4" xfId="228"/>
    <cellStyle name="Heading 3 2" xfId="229"/>
    <cellStyle name="Heading 3 2 2" xfId="230"/>
    <cellStyle name="Heading 3 3" xfId="231"/>
    <cellStyle name="Heading 3 4" xfId="232"/>
    <cellStyle name="Heading 4 2" xfId="233"/>
    <cellStyle name="Heading 4 2 2" xfId="234"/>
    <cellStyle name="Heading 4 3" xfId="235"/>
    <cellStyle name="Heading 4 4" xfId="236"/>
    <cellStyle name="Hyperlink 2" xfId="237"/>
    <cellStyle name="Hyperlink 3" xfId="238"/>
    <cellStyle name="Hyperlink 4" xfId="239"/>
    <cellStyle name="Input [yellow]" xfId="240"/>
    <cellStyle name="Input [yellow] 2" xfId="241"/>
    <cellStyle name="Input [yellow] 3" xfId="242"/>
    <cellStyle name="Input [yellow] 4" xfId="243"/>
    <cellStyle name="Input [yellow] 5" xfId="244"/>
    <cellStyle name="Input [yellow] 6" xfId="245"/>
    <cellStyle name="Input [yellow] 7" xfId="246"/>
    <cellStyle name="Input [yellow] 8" xfId="247"/>
    <cellStyle name="Input [yellow] 9" xfId="248"/>
    <cellStyle name="Input 10" xfId="249"/>
    <cellStyle name="Input 2" xfId="250"/>
    <cellStyle name="Input 2 2" xfId="251"/>
    <cellStyle name="Input 2 2 10" xfId="252"/>
    <cellStyle name="Input 2 2 2" xfId="253"/>
    <cellStyle name="Input 2 2 3" xfId="254"/>
    <cellStyle name="Input 2 2 4" xfId="255"/>
    <cellStyle name="Input 2 2 5" xfId="256"/>
    <cellStyle name="Input 2 2 6" xfId="257"/>
    <cellStyle name="Input 2 2 7" xfId="258"/>
    <cellStyle name="Input 2 2 8" xfId="259"/>
    <cellStyle name="Input 2 2 9" xfId="260"/>
    <cellStyle name="Input 3" xfId="261"/>
    <cellStyle name="Input 3 10" xfId="262"/>
    <cellStyle name="Input 3 11" xfId="263"/>
    <cellStyle name="Input 3 2" xfId="264"/>
    <cellStyle name="Input 3 3" xfId="265"/>
    <cellStyle name="Input 3 4" xfId="266"/>
    <cellStyle name="Input 3 5" xfId="267"/>
    <cellStyle name="Input 3 6" xfId="268"/>
    <cellStyle name="Input 3 7" xfId="269"/>
    <cellStyle name="Input 3 8" xfId="270"/>
    <cellStyle name="Input 3 9" xfId="271"/>
    <cellStyle name="Input 4" xfId="272"/>
    <cellStyle name="Input 5" xfId="273"/>
    <cellStyle name="Input 6" xfId="274"/>
    <cellStyle name="Input 7" xfId="275"/>
    <cellStyle name="Input 8" xfId="276"/>
    <cellStyle name="Input 9" xfId="277"/>
    <cellStyle name="Linked Cell 2" xfId="278"/>
    <cellStyle name="Linked Cell 2 2" xfId="279"/>
    <cellStyle name="Linked Cell 3" xfId="280"/>
    <cellStyle name="Linked Cell 4" xfId="281"/>
    <cellStyle name="M" xfId="282"/>
    <cellStyle name="M.00" xfId="283"/>
    <cellStyle name="M_9. Rev2Cost_GDPIPI" xfId="284"/>
    <cellStyle name="M_lists" xfId="285"/>
    <cellStyle name="M_lists_4. Current Monthly Fixed Charge" xfId="286"/>
    <cellStyle name="M_Sheet4" xfId="287"/>
    <cellStyle name="Neutral 2" xfId="288"/>
    <cellStyle name="Neutral 2 2" xfId="289"/>
    <cellStyle name="Neutral 3" xfId="290"/>
    <cellStyle name="Neutral 4" xfId="291"/>
    <cellStyle name="Normal - Style1" xfId="292"/>
    <cellStyle name="Normal 10" xfId="293"/>
    <cellStyle name="Normal 11" xfId="294"/>
    <cellStyle name="Normal 11 2" xfId="295"/>
    <cellStyle name="Normal 12" xfId="296"/>
    <cellStyle name="Normal 12 2" xfId="297"/>
    <cellStyle name="Normal 13" xfId="298"/>
    <cellStyle name="Normal 14" xfId="299"/>
    <cellStyle name="Normal 15" xfId="300"/>
    <cellStyle name="Normal 16" xfId="301"/>
    <cellStyle name="Normal 17" xfId="302"/>
    <cellStyle name="Normal 18" xfId="303"/>
    <cellStyle name="Normal 19" xfId="304"/>
    <cellStyle name="Normal 20" xfId="305"/>
    <cellStyle name="Normal 21" xfId="306"/>
    <cellStyle name="Normal 22" xfId="307"/>
    <cellStyle name="Normal 23" xfId="308"/>
    <cellStyle name="Normal 24" xfId="309"/>
    <cellStyle name="Normal 3" xfId="310"/>
    <cellStyle name="Normal 3 2" xfId="311"/>
    <cellStyle name="Normal 3 3" xfId="312"/>
    <cellStyle name="Normal 4" xfId="313"/>
    <cellStyle name="Normal 4 2" xfId="314"/>
    <cellStyle name="Normal 4 3" xfId="315"/>
    <cellStyle name="Normal 5" xfId="316"/>
    <cellStyle name="Normal 5 2 2" xfId="317"/>
    <cellStyle name="Normal 5 3" xfId="318"/>
    <cellStyle name="Normal 5 4" xfId="319"/>
    <cellStyle name="Normal 6" xfId="320"/>
    <cellStyle name="Normal 6 2" xfId="321"/>
    <cellStyle name="Normal 7" xfId="322"/>
    <cellStyle name="Normal 7 2" xfId="323"/>
    <cellStyle name="Normal 8" xfId="324"/>
    <cellStyle name="Normal 8 2" xfId="325"/>
    <cellStyle name="Normal 9" xfId="326"/>
    <cellStyle name="Normal 9 2" xfId="327"/>
    <cellStyle name="Note 2" xfId="328"/>
    <cellStyle name="Note 2 2" xfId="329"/>
    <cellStyle name="Note 2 2 10" xfId="330"/>
    <cellStyle name="Note 2 2 2" xfId="331"/>
    <cellStyle name="Note 2 2 3" xfId="332"/>
    <cellStyle name="Note 2 2 4" xfId="333"/>
    <cellStyle name="Note 2 2 5" xfId="334"/>
    <cellStyle name="Note 2 2 6" xfId="335"/>
    <cellStyle name="Note 2 2 7" xfId="336"/>
    <cellStyle name="Note 2 2 8" xfId="337"/>
    <cellStyle name="Note 2 2 9" xfId="338"/>
    <cellStyle name="Note 2 3" xfId="339"/>
    <cellStyle name="Note 3" xfId="340"/>
    <cellStyle name="Note 3 10" xfId="341"/>
    <cellStyle name="Note 3 11" xfId="342"/>
    <cellStyle name="Note 3 2" xfId="343"/>
    <cellStyle name="Note 3 3" xfId="344"/>
    <cellStyle name="Note 3 4" xfId="345"/>
    <cellStyle name="Note 3 5" xfId="346"/>
    <cellStyle name="Note 3 6" xfId="347"/>
    <cellStyle name="Note 3 7" xfId="348"/>
    <cellStyle name="Note 3 8" xfId="349"/>
    <cellStyle name="Note 3 9" xfId="350"/>
    <cellStyle name="Note 4" xfId="351"/>
    <cellStyle name="Output 2" xfId="352"/>
    <cellStyle name="Output 2 2" xfId="353"/>
    <cellStyle name="Output 2 2 10" xfId="354"/>
    <cellStyle name="Output 2 2 2" xfId="355"/>
    <cellStyle name="Output 2 2 3" xfId="356"/>
    <cellStyle name="Output 2 2 4" xfId="357"/>
    <cellStyle name="Output 2 2 5" xfId="358"/>
    <cellStyle name="Output 2 2 6" xfId="359"/>
    <cellStyle name="Output 2 2 7" xfId="360"/>
    <cellStyle name="Output 2 2 8" xfId="361"/>
    <cellStyle name="Output 2 2 9" xfId="362"/>
    <cellStyle name="Output 3" xfId="363"/>
    <cellStyle name="Output 3 10" xfId="364"/>
    <cellStyle name="Output 3 11" xfId="365"/>
    <cellStyle name="Output 3 2" xfId="366"/>
    <cellStyle name="Output 3 3" xfId="367"/>
    <cellStyle name="Output 3 4" xfId="368"/>
    <cellStyle name="Output 3 5" xfId="369"/>
    <cellStyle name="Output 3 6" xfId="370"/>
    <cellStyle name="Output 3 7" xfId="371"/>
    <cellStyle name="Output 3 8" xfId="372"/>
    <cellStyle name="Output 3 9" xfId="373"/>
    <cellStyle name="Output 4" xfId="374"/>
    <cellStyle name="Percent [2]" xfId="375"/>
    <cellStyle name="Percent 10" xfId="376"/>
    <cellStyle name="Percent 11" xfId="377"/>
    <cellStyle name="Percent 12" xfId="378"/>
    <cellStyle name="Percent 13" xfId="379"/>
    <cellStyle name="Percent 14" xfId="380"/>
    <cellStyle name="Percent 15" xfId="381"/>
    <cellStyle name="Percent 16" xfId="382"/>
    <cellStyle name="Percent 17" xfId="383"/>
    <cellStyle name="Percent 18" xfId="384"/>
    <cellStyle name="Percent 19" xfId="385"/>
    <cellStyle name="Percent 2" xfId="386"/>
    <cellStyle name="Percent 2 2" xfId="387"/>
    <cellStyle name="Percent 2 3" xfId="388"/>
    <cellStyle name="Percent 2 4" xfId="389"/>
    <cellStyle name="Percent 3" xfId="390"/>
    <cellStyle name="Percent 3 2 2" xfId="391"/>
    <cellStyle name="Percent 3 3" xfId="392"/>
    <cellStyle name="Percent 3 4" xfId="393"/>
    <cellStyle name="Percent 4" xfId="394"/>
    <cellStyle name="Percent 4 2" xfId="395"/>
    <cellStyle name="Percent 4 3" xfId="396"/>
    <cellStyle name="Percent 5" xfId="397"/>
    <cellStyle name="Percent 5 2" xfId="398"/>
    <cellStyle name="Percent 6" xfId="399"/>
    <cellStyle name="Percent 6 2" xfId="400"/>
    <cellStyle name="Percent 7" xfId="401"/>
    <cellStyle name="Percent 7 2" xfId="402"/>
    <cellStyle name="Percent 8" xfId="403"/>
    <cellStyle name="Percent 8 2" xfId="404"/>
    <cellStyle name="Percent 9" xfId="405"/>
    <cellStyle name="Percent 9 2" xfId="406"/>
    <cellStyle name="Title 2" xfId="407"/>
    <cellStyle name="Title 2 2" xfId="408"/>
    <cellStyle name="Title 3" xfId="409"/>
    <cellStyle name="Title 4" xfId="410"/>
    <cellStyle name="Total 2" xfId="411"/>
    <cellStyle name="Total 2 2" xfId="412"/>
    <cellStyle name="Total 2 2 10" xfId="413"/>
    <cellStyle name="Total 2 2 2" xfId="414"/>
    <cellStyle name="Total 2 2 3" xfId="415"/>
    <cellStyle name="Total 2 2 4" xfId="416"/>
    <cellStyle name="Total 2 2 5" xfId="417"/>
    <cellStyle name="Total 2 2 6" xfId="418"/>
    <cellStyle name="Total 2 2 7" xfId="419"/>
    <cellStyle name="Total 2 2 8" xfId="420"/>
    <cellStyle name="Total 2 2 9" xfId="421"/>
    <cellStyle name="Total 2 3" xfId="422"/>
    <cellStyle name="Total 3" xfId="423"/>
    <cellStyle name="Total 3 10" xfId="424"/>
    <cellStyle name="Total 3 11" xfId="425"/>
    <cellStyle name="Total 3 2" xfId="426"/>
    <cellStyle name="Total 3 3" xfId="427"/>
    <cellStyle name="Total 3 4" xfId="428"/>
    <cellStyle name="Total 3 5" xfId="429"/>
    <cellStyle name="Total 3 6" xfId="430"/>
    <cellStyle name="Total 3 7" xfId="431"/>
    <cellStyle name="Total 3 8" xfId="432"/>
    <cellStyle name="Total 3 9" xfId="433"/>
    <cellStyle name="Total 4" xfId="434"/>
    <cellStyle name="Warning Text 2" xfId="435"/>
    <cellStyle name="Warning Text 2 2" xfId="436"/>
    <cellStyle name="Warning Text 3" xfId="437"/>
    <cellStyle name="Warning Text 4" xfId="438"/>
  </cellStyles>
  <dxfs count="1">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externalLink" Target="externalLinks/externalLink1.xml" /><Relationship Id="rId3" Type="http://schemas.openxmlformats.org/officeDocument/2006/relationships/styles" Target="style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OEB\2016%20COS\3.%20%20Application%20Submitted\Revised%20Documents%20filed%2020151002\Halton_2016_Chapter2_Appendices_revised%20for%20bill%20impactsV2_20151002.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DC Info"/>
      <sheetName val="HHHI Appendix Summary"/>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EB-2015-0074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31"/>
  <sheetViews>
    <sheetView tabSelected="1" zoomScale="80" zoomScaleNormal="80" workbookViewId="0" topLeftCell="A6">
      <selection pane="topLeft" activeCell="A1" sqref="A1"/>
    </sheetView>
  </sheetViews>
  <sheetFormatPr defaultColWidth="9.14285714285714" defaultRowHeight="15"/>
  <cols>
    <col min="1" max="1" width="30.8571428571429" style="4" customWidth="1"/>
    <col min="2" max="8" width="15.1428571428571" style="4" customWidth="1"/>
    <col min="9" max="9" width="12.4285714285714" style="4" customWidth="1"/>
    <col min="10" max="12" width="9.14285714285714" style="4" hidden="1" customWidth="1"/>
    <col min="13" max="14" width="9.14285714285714" style="4" hidden="1" customWidth="1"/>
    <col min="15" max="16384" width="9.14285714285714" style="4"/>
  </cols>
  <sheetData>
    <row r="1" spans="7:10" s="1" customFormat="1" ht="15">
      <c r="G1" s="2" t="s">
        <v>0</v>
      </c>
      <c r="H1" s="3" t="str">
        <f>EBNUMBER</f>
        <v>EB-2015-0074</v>
      </c>
      <c r="I1" s="4"/>
      <c r="J1" s="3"/>
    </row>
    <row r="2" spans="7:10" s="1" customFormat="1" ht="15">
      <c r="G2" s="2" t="s">
        <v>1</v>
      </c>
      <c r="H2" s="5"/>
      <c r="I2" s="4"/>
      <c r="J2" s="6"/>
    </row>
    <row r="3" spans="7:10" s="1" customFormat="1" ht="15">
      <c r="G3" s="2" t="s">
        <v>2</v>
      </c>
      <c r="H3" s="5"/>
      <c r="I3" s="4"/>
      <c r="J3" s="6"/>
    </row>
    <row r="4" spans="7:10" s="1" customFormat="1" ht="15">
      <c r="G4" s="2" t="s">
        <v>3</v>
      </c>
      <c r="H4" s="5"/>
      <c r="I4" s="4"/>
      <c r="J4" s="6"/>
    </row>
    <row r="5" spans="7:10" s="1" customFormat="1" ht="15">
      <c r="G5" s="2" t="s">
        <v>4</v>
      </c>
      <c r="H5" s="7"/>
      <c r="I5" s="4"/>
      <c r="J5" s="8"/>
    </row>
    <row r="6" spans="7:10" s="1" customFormat="1" ht="3" customHeight="1">
      <c r="G6" s="2"/>
      <c r="H6" s="3"/>
      <c r="I6" s="4"/>
      <c r="J6" s="8"/>
    </row>
    <row r="7" spans="7:10" s="1" customFormat="1" ht="15">
      <c r="G7" s="2" t="s">
        <v>5</v>
      </c>
      <c r="H7" s="7"/>
      <c r="I7" s="4"/>
      <c r="J7" s="8"/>
    </row>
    <row r="8" s="1" customFormat="1" ht="15">
      <c r="G8" s="9"/>
    </row>
    <row r="9" spans="1:8" s="1" customFormat="1" ht="15.75">
      <c r="A9" s="213" t="s">
        <v>6</v>
      </c>
      <c r="B9" s="213"/>
      <c r="C9" s="213"/>
      <c r="D9" s="213"/>
      <c r="E9" s="213"/>
      <c r="F9" s="213"/>
      <c r="G9" s="213"/>
      <c r="H9" s="213"/>
    </row>
    <row r="10" spans="1:8" s="1" customFormat="1" ht="15.75">
      <c r="A10" s="213" t="s">
        <v>7</v>
      </c>
      <c r="B10" s="213"/>
      <c r="C10" s="213"/>
      <c r="D10" s="213"/>
      <c r="E10" s="213"/>
      <c r="F10" s="213"/>
      <c r="G10" s="213"/>
      <c r="H10" s="213"/>
    </row>
    <row r="12" spans="1:8" ht="46.5" customHeight="1">
      <c r="A12" s="176" t="s">
        <v>8</v>
      </c>
      <c r="B12" s="176"/>
      <c r="C12" s="176"/>
      <c r="D12" s="176"/>
      <c r="E12" s="176"/>
      <c r="F12" s="176"/>
      <c r="G12" s="176"/>
      <c r="H12" s="176"/>
    </row>
    <row r="13" ht="4.5" customHeight="1"/>
    <row r="14" spans="1:8" ht="77.25" customHeight="1">
      <c r="A14" s="176" t="s">
        <v>9</v>
      </c>
      <c r="B14" s="176"/>
      <c r="C14" s="176"/>
      <c r="D14" s="176"/>
      <c r="E14" s="176"/>
      <c r="F14" s="176"/>
      <c r="G14" s="176"/>
      <c r="H14" s="176"/>
    </row>
    <row r="15" ht="7.5" customHeight="1"/>
    <row r="16" spans="1:8" ht="75" customHeight="1">
      <c r="A16" s="176" t="s">
        <v>10</v>
      </c>
      <c r="B16" s="176"/>
      <c r="C16" s="176"/>
      <c r="D16" s="176"/>
      <c r="E16" s="176"/>
      <c r="F16" s="176"/>
      <c r="G16" s="176"/>
      <c r="H16" s="176"/>
    </row>
    <row r="17" ht="9" customHeight="1"/>
    <row r="18" spans="1:8" ht="63.75" customHeight="1">
      <c r="A18" s="176" t="s">
        <v>11</v>
      </c>
      <c r="B18" s="176"/>
      <c r="C18" s="176"/>
      <c r="D18" s="176"/>
      <c r="E18" s="176"/>
      <c r="F18" s="176"/>
      <c r="G18" s="176"/>
      <c r="H18" s="176"/>
    </row>
    <row r="20" spans="1:8" ht="15.75">
      <c r="A20" s="203" t="s">
        <v>12</v>
      </c>
      <c r="B20" s="203"/>
      <c r="C20" s="203"/>
      <c r="D20" s="203"/>
      <c r="E20" s="203"/>
      <c r="F20" s="203"/>
      <c r="G20" s="203"/>
      <c r="H20" s="203"/>
    </row>
    <row r="21" ht="6" customHeight="1"/>
    <row r="22" spans="1:8" ht="18" customHeight="1">
      <c r="A22" s="204" t="s">
        <v>13</v>
      </c>
      <c r="B22" s="204"/>
      <c r="C22" s="204"/>
      <c r="D22" s="204"/>
      <c r="E22" s="204"/>
      <c r="F22" s="204"/>
      <c r="G22" s="204"/>
      <c r="H22" s="204"/>
    </row>
    <row r="23" ht="9.75" customHeight="1"/>
    <row r="24" spans="1:8" ht="34.5" customHeight="1">
      <c r="A24" s="205" t="s">
        <v>14</v>
      </c>
      <c r="B24" s="205"/>
      <c r="C24" s="205"/>
      <c r="D24" s="205"/>
      <c r="E24" s="205"/>
      <c r="F24" s="205"/>
      <c r="G24" s="205"/>
      <c r="H24" s="205"/>
    </row>
    <row r="25" ht="6" customHeight="1"/>
    <row r="26" spans="1:8" ht="28.5" customHeight="1">
      <c r="A26" s="205" t="s">
        <v>15</v>
      </c>
      <c r="B26" s="205"/>
      <c r="C26" s="205"/>
      <c r="D26" s="205"/>
      <c r="E26" s="205"/>
      <c r="F26" s="205"/>
      <c r="G26" s="205"/>
      <c r="H26" s="205"/>
    </row>
    <row r="27" spans="1:6" ht="9" customHeight="1">
      <c r="A27" s="10"/>
      <c r="B27" s="11"/>
      <c r="C27" s="11"/>
      <c r="D27" s="11"/>
      <c r="E27" s="11"/>
      <c r="F27" s="11"/>
    </row>
    <row r="28" spans="1:8" ht="45.75" customHeight="1">
      <c r="A28" s="205" t="s">
        <v>16</v>
      </c>
      <c r="B28" s="205"/>
      <c r="C28" s="205"/>
      <c r="D28" s="205"/>
      <c r="E28" s="205"/>
      <c r="F28" s="205"/>
      <c r="G28" s="205"/>
      <c r="H28" s="205"/>
    </row>
    <row r="29" spans="1:6" ht="4.5" customHeight="1">
      <c r="A29" s="10"/>
      <c r="B29" s="11"/>
      <c r="C29" s="11"/>
      <c r="D29" s="11"/>
      <c r="E29" s="11"/>
      <c r="F29" s="11"/>
    </row>
    <row r="30" spans="1:8" ht="60.75" customHeight="1">
      <c r="A30" s="205" t="s">
        <v>17</v>
      </c>
      <c r="B30" s="205"/>
      <c r="C30" s="205"/>
      <c r="D30" s="205"/>
      <c r="E30" s="205"/>
      <c r="F30" s="205"/>
      <c r="G30" s="205"/>
      <c r="H30" s="205"/>
    </row>
    <row r="31" spans="1:8" ht="4.5" customHeight="1">
      <c r="A31" s="205"/>
      <c r="B31" s="205"/>
      <c r="C31" s="205"/>
      <c r="D31" s="205"/>
      <c r="E31" s="205"/>
      <c r="F31" s="205"/>
      <c r="G31" s="205"/>
      <c r="H31" s="205"/>
    </row>
    <row r="32" spans="1:6" ht="3.75" customHeight="1" thickBot="1">
      <c r="A32" s="10"/>
      <c r="B32" s="11"/>
      <c r="C32" s="11"/>
      <c r="D32" s="11"/>
      <c r="E32" s="11"/>
      <c r="F32" s="11"/>
    </row>
    <row r="33" spans="1:8" ht="15">
      <c r="A33" s="196" t="s">
        <v>18</v>
      </c>
      <c r="B33" s="197"/>
      <c r="C33" s="197"/>
      <c r="D33" s="197"/>
      <c r="E33" s="197"/>
      <c r="F33" s="198"/>
      <c r="G33" s="206" t="s">
        <v>19</v>
      </c>
      <c r="H33" s="207"/>
    </row>
    <row r="34" spans="1:8" ht="15">
      <c r="A34" s="210">
        <v>22480000</v>
      </c>
      <c r="B34" s="211"/>
      <c r="C34" s="211"/>
      <c r="D34" s="211"/>
      <c r="E34" s="211"/>
      <c r="F34" s="212"/>
      <c r="G34" s="208"/>
      <c r="H34" s="209"/>
    </row>
    <row r="35" spans="1:14" ht="15.75" thickBot="1">
      <c r="A35" s="12"/>
      <c r="B35" s="13">
        <v>2011</v>
      </c>
      <c r="C35" s="13">
        <v>2012</v>
      </c>
      <c r="D35" s="13">
        <v>2013</v>
      </c>
      <c r="E35" s="13">
        <v>2014</v>
      </c>
      <c r="F35" s="14" t="s">
        <v>20</v>
      </c>
      <c r="G35" s="15">
        <v>2015</v>
      </c>
      <c r="H35" s="16">
        <v>2016</v>
      </c>
      <c r="K35" s="4">
        <f>B35</f>
        <v>2011</v>
      </c>
      <c r="L35" s="4">
        <f>C35</f>
        <v>2012</v>
      </c>
      <c r="M35" s="4">
        <f>D35</f>
        <v>2013</v>
      </c>
      <c r="N35" s="4">
        <f>E35</f>
        <v>2014</v>
      </c>
    </row>
    <row r="36" spans="1:14" ht="15">
      <c r="A36" s="17" t="s">
        <v>21</v>
      </c>
      <c r="B36" s="18">
        <v>0.091309845076240251</v>
      </c>
      <c r="C36" s="19">
        <v>0.091236335435408489</v>
      </c>
      <c r="D36" s="19">
        <v>0.091191470525673377</v>
      </c>
      <c r="E36" s="20">
        <v>0.090082926312591086</v>
      </c>
      <c r="F36" s="21">
        <f>SUM(B36:E36)</f>
        <v>0.36382057734991319</v>
      </c>
      <c r="G36" s="17"/>
      <c r="H36" s="22"/>
      <c r="J36" s="4" t="str">
        <f>A36</f>
        <v>2011 CDM Programs</v>
      </c>
      <c r="K36" s="23">
        <f>50%</f>
        <v>0.50</v>
      </c>
      <c r="L36" s="24">
        <v>1</v>
      </c>
      <c r="M36" s="25">
        <v>1</v>
      </c>
      <c r="N36" s="25">
        <v>1</v>
      </c>
    </row>
    <row r="37" spans="1:14" ht="15">
      <c r="A37" s="17" t="s">
        <v>22</v>
      </c>
      <c r="B37" s="19"/>
      <c r="C37" s="19">
        <v>0.10602990377501446</v>
      </c>
      <c r="D37" s="19">
        <v>0.10602990377501446</v>
      </c>
      <c r="E37" s="20">
        <v>0.10602990377501446</v>
      </c>
      <c r="F37" s="21">
        <f t="shared" si="0" ref="F37:F39">SUM(B37:E37)</f>
        <v>0.31808971132504338</v>
      </c>
      <c r="G37" s="17"/>
      <c r="H37" s="22"/>
      <c r="J37" s="4" t="str">
        <f>A37</f>
        <v>2012 CDM Programs</v>
      </c>
      <c r="L37" s="24">
        <v>0.50</v>
      </c>
      <c r="M37" s="25">
        <v>1</v>
      </c>
      <c r="N37" s="25">
        <v>1</v>
      </c>
    </row>
    <row r="38" spans="1:14" ht="15">
      <c r="A38" s="17" t="s">
        <v>23</v>
      </c>
      <c r="B38" s="19"/>
      <c r="C38" s="19"/>
      <c r="D38" s="26">
        <v>0.10602990377501449</v>
      </c>
      <c r="E38" s="20">
        <v>0.10602990377501449</v>
      </c>
      <c r="F38" s="21">
        <f t="shared" si="0"/>
        <v>0.21205980755002898</v>
      </c>
      <c r="G38" s="17"/>
      <c r="H38" s="22"/>
      <c r="J38" s="4" t="str">
        <f>A38</f>
        <v>2013 CDM Programs</v>
      </c>
      <c r="M38" s="25">
        <v>0.50</v>
      </c>
      <c r="N38" s="25">
        <v>1</v>
      </c>
    </row>
    <row r="39" spans="1:14" ht="15.75" thickBot="1">
      <c r="A39" s="27" t="s">
        <v>24</v>
      </c>
      <c r="B39" s="28"/>
      <c r="C39" s="28"/>
      <c r="D39" s="28"/>
      <c r="E39" s="29">
        <v>0.10602990377501449</v>
      </c>
      <c r="F39" s="30">
        <f t="shared" si="0"/>
        <v>0.10602990377501449</v>
      </c>
      <c r="G39" s="17"/>
      <c r="H39" s="22"/>
      <c r="J39" s="4" t="str">
        <f>A39</f>
        <v>2014 CDM Programs</v>
      </c>
      <c r="N39" s="25">
        <v>0.50</v>
      </c>
    </row>
    <row r="40" spans="1:8" ht="15.75" thickTop="1">
      <c r="A40" s="31" t="s">
        <v>25</v>
      </c>
      <c r="B40" s="32">
        <f>SUM(B36:B39)</f>
        <v>0.091309845076240251</v>
      </c>
      <c r="C40" s="32">
        <f t="shared" si="1" ref="C40:E40">SUM(C36:C39)</f>
        <v>0.19726623921042297</v>
      </c>
      <c r="D40" s="32">
        <f t="shared" si="1"/>
        <v>0.30325127807570235</v>
      </c>
      <c r="E40" s="33">
        <f t="shared" si="1"/>
        <v>0.40817263763763451</v>
      </c>
      <c r="F40" s="34">
        <f>SUM(B40:E40)</f>
        <v>1</v>
      </c>
      <c r="G40" s="17"/>
      <c r="H40" s="22"/>
    </row>
    <row r="41" spans="1:8" ht="15">
      <c r="A41" s="192" t="s">
        <v>26</v>
      </c>
      <c r="B41" s="193"/>
      <c r="C41" s="193"/>
      <c r="D41" s="193"/>
      <c r="E41" s="193"/>
      <c r="F41" s="194"/>
      <c r="G41" s="17"/>
      <c r="H41" s="22"/>
    </row>
    <row r="42" spans="1:8" ht="15">
      <c r="A42" s="17" t="s">
        <v>21</v>
      </c>
      <c r="B42" s="35">
        <v>2283375</v>
      </c>
      <c r="C42" s="35">
        <v>1893374</v>
      </c>
      <c r="D42" s="35">
        <v>1893374</v>
      </c>
      <c r="E42" s="36">
        <v>1883227</v>
      </c>
      <c r="F42" s="37">
        <f>SUM(B42:E42)</f>
        <v>7953350</v>
      </c>
      <c r="G42" s="17"/>
      <c r="H42" s="22"/>
    </row>
    <row r="43" spans="1:8" ht="15">
      <c r="A43" s="17" t="s">
        <v>22</v>
      </c>
      <c r="B43" s="38"/>
      <c r="C43" s="39">
        <v>2501282</v>
      </c>
      <c r="D43" s="39">
        <v>2111282</v>
      </c>
      <c r="E43" s="40">
        <v>2111282</v>
      </c>
      <c r="F43" s="37">
        <f t="shared" si="2" ref="F43:F45">SUM(B43:E43)</f>
        <v>6723846</v>
      </c>
      <c r="G43" s="17"/>
      <c r="H43" s="22"/>
    </row>
    <row r="44" spans="1:8" ht="15">
      <c r="A44" s="17" t="s">
        <v>23</v>
      </c>
      <c r="B44" s="38"/>
      <c r="C44" s="38"/>
      <c r="D44" s="39">
        <v>2725011</v>
      </c>
      <c r="E44" s="40">
        <v>1299890</v>
      </c>
      <c r="F44" s="37">
        <f t="shared" si="2"/>
        <v>4024901</v>
      </c>
      <c r="G44" s="17"/>
      <c r="H44" s="22"/>
    </row>
    <row r="45" spans="1:8" ht="15.75" thickBot="1">
      <c r="A45" s="27" t="s">
        <v>24</v>
      </c>
      <c r="B45" s="41"/>
      <c r="C45" s="41"/>
      <c r="D45" s="41"/>
      <c r="E45" s="42">
        <v>4588308</v>
      </c>
      <c r="F45" s="43">
        <f t="shared" si="2"/>
        <v>4588308</v>
      </c>
      <c r="G45" s="44">
        <f>E46</f>
        <v>9882707</v>
      </c>
      <c r="H45" s="45">
        <f>E46</f>
        <v>9882707</v>
      </c>
    </row>
    <row r="46" spans="1:8" ht="16.5" thickTop="1" thickBot="1">
      <c r="A46" s="46" t="s">
        <v>25</v>
      </c>
      <c r="B46" s="47">
        <f>SUM(B42:B45)</f>
        <v>2283375</v>
      </c>
      <c r="C46" s="47">
        <f t="shared" si="3" ref="C46:E46">SUM(C42:C45)</f>
        <v>4394656</v>
      </c>
      <c r="D46" s="47">
        <f t="shared" si="3"/>
        <v>6729667</v>
      </c>
      <c r="E46" s="48">
        <f t="shared" si="3"/>
        <v>9882707</v>
      </c>
      <c r="F46" s="49">
        <f>SUM(F42:F45)</f>
        <v>23290405</v>
      </c>
      <c r="G46" s="50"/>
      <c r="H46" s="51"/>
    </row>
    <row r="47" spans="1:8" ht="4.5" customHeight="1">
      <c r="A47" s="52"/>
      <c r="B47" s="53"/>
      <c r="C47" s="53"/>
      <c r="D47" s="53"/>
      <c r="E47" s="53"/>
      <c r="F47" s="53"/>
      <c r="G47" s="54"/>
      <c r="H47" s="54"/>
    </row>
    <row r="48" spans="1:6" ht="9" customHeight="1">
      <c r="A48" s="52"/>
      <c r="B48" s="55"/>
      <c r="C48" s="55"/>
      <c r="D48" s="55"/>
      <c r="E48" s="55"/>
      <c r="F48" s="55"/>
    </row>
    <row r="49" spans="1:8" ht="15.75">
      <c r="A49" s="203" t="s">
        <v>27</v>
      </c>
      <c r="B49" s="203"/>
      <c r="C49" s="203"/>
      <c r="D49" s="203"/>
      <c r="E49" s="203"/>
      <c r="F49" s="203"/>
      <c r="G49" s="203"/>
      <c r="H49" s="203"/>
    </row>
    <row r="50" spans="1:6" ht="5.25" customHeight="1">
      <c r="A50" s="52"/>
      <c r="B50" s="55"/>
      <c r="C50" s="55"/>
      <c r="D50" s="55"/>
      <c r="E50" s="55"/>
      <c r="F50" s="55"/>
    </row>
    <row r="51" spans="1:8" ht="96" customHeight="1">
      <c r="A51" s="173" t="s">
        <v>28</v>
      </c>
      <c r="B51" s="173"/>
      <c r="C51" s="173"/>
      <c r="D51" s="173"/>
      <c r="E51" s="173"/>
      <c r="F51" s="173"/>
      <c r="G51" s="173"/>
      <c r="H51" s="173"/>
    </row>
    <row r="52" spans="1:6" ht="6.75" customHeight="1" thickBot="1">
      <c r="A52" s="52"/>
      <c r="B52" s="55"/>
      <c r="C52" s="55"/>
      <c r="D52" s="55"/>
      <c r="E52" s="55"/>
      <c r="F52" s="55"/>
    </row>
    <row r="53" spans="1:8" ht="15">
      <c r="A53" s="183" t="s">
        <v>29</v>
      </c>
      <c r="B53" s="184"/>
      <c r="C53" s="184"/>
      <c r="D53" s="184"/>
      <c r="E53" s="184"/>
      <c r="F53" s="184"/>
      <c r="G53" s="184"/>
      <c r="H53" s="185"/>
    </row>
    <row r="54" spans="1:8" ht="15">
      <c r="A54" s="186">
        <v>30940000</v>
      </c>
      <c r="B54" s="187"/>
      <c r="C54" s="187"/>
      <c r="D54" s="187"/>
      <c r="E54" s="187"/>
      <c r="F54" s="187"/>
      <c r="G54" s="187"/>
      <c r="H54" s="188"/>
    </row>
    <row r="55" spans="1:8" ht="15">
      <c r="A55" s="56"/>
      <c r="B55" s="57">
        <v>2015</v>
      </c>
      <c r="C55" s="57">
        <v>2016</v>
      </c>
      <c r="D55" s="57">
        <v>2017</v>
      </c>
      <c r="E55" s="57">
        <v>2018</v>
      </c>
      <c r="F55" s="57">
        <v>2019</v>
      </c>
      <c r="G55" s="57">
        <v>2020</v>
      </c>
      <c r="H55" s="58" t="s">
        <v>20</v>
      </c>
    </row>
    <row r="56" spans="1:8" ht="15.75" thickBot="1">
      <c r="A56" s="189" t="s">
        <v>30</v>
      </c>
      <c r="B56" s="190"/>
      <c r="C56" s="190"/>
      <c r="D56" s="190"/>
      <c r="E56" s="190"/>
      <c r="F56" s="190"/>
      <c r="G56" s="190"/>
      <c r="H56" s="191"/>
    </row>
    <row r="57" spans="1:8" ht="15">
      <c r="A57" s="17" t="s">
        <v>31</v>
      </c>
      <c r="B57" s="59">
        <v>0.047619036845507431</v>
      </c>
      <c r="C57" s="60">
        <v>0.047600000000000003</v>
      </c>
      <c r="D57" s="61"/>
      <c r="E57" s="61"/>
      <c r="F57" s="61"/>
      <c r="G57" s="62"/>
      <c r="H57" s="21">
        <f>SUM(B57:G57)</f>
        <v>0.095219036845507435</v>
      </c>
    </row>
    <row r="58" spans="1:8" ht="15">
      <c r="A58" s="17" t="s">
        <v>32</v>
      </c>
      <c r="B58" s="54"/>
      <c r="C58" s="59">
        <v>0.095238106011635418</v>
      </c>
      <c r="D58" s="61"/>
      <c r="E58" s="61"/>
      <c r="F58" s="61"/>
      <c r="G58" s="62"/>
      <c r="H58" s="21">
        <f>SUM(B58:G58)</f>
        <v>0.095238106011635418</v>
      </c>
    </row>
    <row r="59" spans="1:8" ht="15">
      <c r="A59" s="17" t="s">
        <v>33</v>
      </c>
      <c r="B59" s="54"/>
      <c r="C59" s="54"/>
      <c r="D59" s="59">
        <v>0.1349206331609567</v>
      </c>
      <c r="E59" s="61"/>
      <c r="F59" s="61"/>
      <c r="G59" s="62"/>
      <c r="H59" s="21">
        <f>SUM(B59:G59)</f>
        <v>0.1349206331609567</v>
      </c>
    </row>
    <row r="60" spans="1:8" ht="15">
      <c r="A60" s="17" t="s">
        <v>34</v>
      </c>
      <c r="B60" s="54"/>
      <c r="C60" s="54"/>
      <c r="D60" s="59"/>
      <c r="E60" s="59">
        <v>0.17989417744020683</v>
      </c>
      <c r="F60" s="61"/>
      <c r="G60" s="62"/>
      <c r="H60" s="21">
        <f>SUM(E60:G60)</f>
        <v>0.17989417744020683</v>
      </c>
    </row>
    <row r="61" spans="1:8" ht="15">
      <c r="A61" s="17" t="s">
        <v>35</v>
      </c>
      <c r="B61" s="54"/>
      <c r="C61" s="54"/>
      <c r="D61" s="59"/>
      <c r="E61" s="59"/>
      <c r="F61" s="59">
        <v>0.22486772171945699</v>
      </c>
      <c r="G61" s="62"/>
      <c r="H61" s="21">
        <f>SUM(F61:G61)</f>
        <v>0.22486772171945699</v>
      </c>
    </row>
    <row r="62" spans="1:8" ht="15.75" thickBot="1">
      <c r="A62" s="27" t="s">
        <v>36</v>
      </c>
      <c r="B62" s="63"/>
      <c r="C62" s="63"/>
      <c r="D62" s="63"/>
      <c r="E62" s="63"/>
      <c r="F62" s="63"/>
      <c r="G62" s="64">
        <v>0.26984126632191341</v>
      </c>
      <c r="H62" s="30">
        <f>SUM(B62:G62)</f>
        <v>0.26984126632191341</v>
      </c>
    </row>
    <row r="63" spans="1:8" ht="15.75" thickTop="1">
      <c r="A63" s="65" t="s">
        <v>25</v>
      </c>
      <c r="B63" s="66">
        <f>SUM(B57:B62)</f>
        <v>0.047619036845507431</v>
      </c>
      <c r="C63" s="66">
        <f>SUM(C57:C62)</f>
        <v>0.14283810601163544</v>
      </c>
      <c r="D63" s="66">
        <f>SUM(D57:D62)</f>
        <v>0.1349206331609567</v>
      </c>
      <c r="E63" s="66">
        <f>SUM(E57:E60)</f>
        <v>0.17989417744020683</v>
      </c>
      <c r="F63" s="66">
        <f>SUM(F57:F61)</f>
        <v>0.22486772171945699</v>
      </c>
      <c r="G63" s="67">
        <f>SUM(G57:G62)</f>
        <v>0.26984126632191341</v>
      </c>
      <c r="H63" s="68">
        <f>SUM(B63:G63)</f>
        <v>0.99998094149967687</v>
      </c>
    </row>
    <row r="64" spans="1:8" ht="15">
      <c r="A64" s="192" t="s">
        <v>26</v>
      </c>
      <c r="B64" s="193"/>
      <c r="C64" s="193"/>
      <c r="D64" s="193"/>
      <c r="E64" s="193"/>
      <c r="F64" s="193"/>
      <c r="G64" s="193"/>
      <c r="H64" s="194"/>
    </row>
    <row r="65" spans="1:8" ht="15">
      <c r="A65" s="17" t="str">
        <f t="shared" si="4" ref="A65:A70">A57</f>
        <v>2015 CDM Programs</v>
      </c>
      <c r="B65" s="35">
        <v>1473333</v>
      </c>
      <c r="C65" s="35">
        <v>1473333</v>
      </c>
      <c r="D65" s="69"/>
      <c r="E65" s="70"/>
      <c r="F65" s="70"/>
      <c r="G65" s="71"/>
      <c r="H65" s="37">
        <f>SUM(B65:G65)</f>
        <v>2946666</v>
      </c>
    </row>
    <row r="66" spans="1:8" ht="15">
      <c r="A66" s="17" t="str">
        <f t="shared" si="4"/>
        <v>2016 CDM Programs</v>
      </c>
      <c r="B66" s="38"/>
      <c r="C66" s="39">
        <v>2946667</v>
      </c>
      <c r="D66" s="72"/>
      <c r="E66" s="72"/>
      <c r="F66" s="72"/>
      <c r="G66" s="73"/>
      <c r="H66" s="37">
        <f>SUM(B66:G66)</f>
        <v>2946667</v>
      </c>
    </row>
    <row r="67" spans="1:8" ht="15">
      <c r="A67" s="17" t="str">
        <f t="shared" si="4"/>
        <v>2017 CDM Programs</v>
      </c>
      <c r="B67" s="38"/>
      <c r="C67" s="38"/>
      <c r="D67" s="39">
        <v>4174444.39</v>
      </c>
      <c r="E67" s="72"/>
      <c r="F67" s="72"/>
      <c r="G67" s="73"/>
      <c r="H67" s="37">
        <f>SUM(B67:G67)</f>
        <v>4174444.39</v>
      </c>
    </row>
    <row r="68" spans="1:8" ht="15">
      <c r="A68" s="17" t="str">
        <f t="shared" si="4"/>
        <v>2018 CDM Programs</v>
      </c>
      <c r="B68" s="38"/>
      <c r="C68" s="38"/>
      <c r="D68" s="74"/>
      <c r="E68" s="35">
        <v>5565925.8499999996</v>
      </c>
      <c r="F68" s="70"/>
      <c r="G68" s="71"/>
      <c r="H68" s="37">
        <f>SUM(E68:G68)</f>
        <v>5565925.8499999996</v>
      </c>
    </row>
    <row r="69" spans="1:8" ht="15">
      <c r="A69" s="17" t="str">
        <f t="shared" si="4"/>
        <v>2019 CDM Programs</v>
      </c>
      <c r="B69" s="38"/>
      <c r="C69" s="38"/>
      <c r="D69" s="74"/>
      <c r="E69" s="74"/>
      <c r="F69" s="35">
        <v>6957407.3099999996</v>
      </c>
      <c r="G69" s="71"/>
      <c r="H69" s="37">
        <f>SUM(F69:G69)</f>
        <v>6957407.3099999996</v>
      </c>
    </row>
    <row r="70" spans="1:8" ht="15.75" thickBot="1">
      <c r="A70" s="27" t="str">
        <f t="shared" si="4"/>
        <v>2020 CDM Programs</v>
      </c>
      <c r="B70" s="41"/>
      <c r="C70" s="41"/>
      <c r="D70" s="41"/>
      <c r="E70" s="41"/>
      <c r="F70" s="41"/>
      <c r="G70" s="42">
        <v>8348888.7800000003</v>
      </c>
      <c r="H70" s="43">
        <f>SUM(B70:G70)</f>
        <v>8348888.7800000003</v>
      </c>
    </row>
    <row r="71" spans="1:8" ht="16.5" thickTop="1" thickBot="1">
      <c r="A71" s="46" t="s">
        <v>25</v>
      </c>
      <c r="B71" s="47">
        <f>SUM(B65:B70)</f>
        <v>1473333</v>
      </c>
      <c r="C71" s="47">
        <f t="shared" si="5" ref="C71:D71">SUM(C65:C70)</f>
        <v>4420000</v>
      </c>
      <c r="D71" s="47">
        <f t="shared" si="5"/>
        <v>4174444.39</v>
      </c>
      <c r="E71" s="47">
        <f>SUM(E65:E68)</f>
        <v>5565925.8499999996</v>
      </c>
      <c r="F71" s="47">
        <f>SUM(F65:F69)</f>
        <v>6957407.3099999996</v>
      </c>
      <c r="G71" s="48">
        <f>SUM(G65:G70)</f>
        <v>8348888.7800000003</v>
      </c>
      <c r="H71" s="49">
        <f>A54</f>
        <v>30940000</v>
      </c>
    </row>
    <row r="72" spans="1:6" ht="15">
      <c r="A72" s="52"/>
      <c r="B72" s="55"/>
      <c r="C72" s="55"/>
      <c r="D72" s="55"/>
      <c r="E72" s="55"/>
      <c r="F72" s="55"/>
    </row>
    <row r="73" spans="1:8" ht="15.75">
      <c r="A73" s="195" t="s">
        <v>37</v>
      </c>
      <c r="B73" s="195"/>
      <c r="C73" s="195"/>
      <c r="D73" s="195"/>
      <c r="E73" s="195"/>
      <c r="F73" s="195"/>
      <c r="G73" s="195"/>
      <c r="H73" s="195"/>
    </row>
    <row r="74" spans="1:6" ht="15">
      <c r="A74" s="52"/>
      <c r="B74" s="55"/>
      <c r="C74" s="55"/>
      <c r="D74" s="55"/>
      <c r="E74" s="55"/>
      <c r="F74" s="55"/>
    </row>
    <row r="75" spans="1:8" ht="61.5" customHeight="1">
      <c r="A75" s="173" t="s">
        <v>38</v>
      </c>
      <c r="B75" s="173"/>
      <c r="C75" s="173"/>
      <c r="D75" s="173"/>
      <c r="E75" s="173"/>
      <c r="F75" s="173"/>
      <c r="G75" s="173"/>
      <c r="H75" s="173"/>
    </row>
    <row r="76" spans="1:6" ht="6" customHeight="1">
      <c r="A76" s="52"/>
      <c r="B76" s="55"/>
      <c r="C76" s="55"/>
      <c r="D76" s="55"/>
      <c r="E76" s="55"/>
      <c r="F76" s="55"/>
    </row>
    <row r="77" spans="1:8" ht="45.75" customHeight="1">
      <c r="A77" s="173" t="s">
        <v>39</v>
      </c>
      <c r="B77" s="173"/>
      <c r="C77" s="173"/>
      <c r="D77" s="173"/>
      <c r="E77" s="173"/>
      <c r="F77" s="173"/>
      <c r="G77" s="173"/>
      <c r="H77" s="173"/>
    </row>
    <row r="78" spans="1:6" ht="15.75" thickBot="1">
      <c r="A78" s="75"/>
      <c r="B78" s="76"/>
      <c r="C78" s="76"/>
      <c r="D78" s="76"/>
      <c r="E78" s="76"/>
      <c r="F78" s="76"/>
    </row>
    <row r="79" spans="1:6" ht="15">
      <c r="A79" s="196" t="s">
        <v>40</v>
      </c>
      <c r="B79" s="197"/>
      <c r="C79" s="197"/>
      <c r="D79" s="197"/>
      <c r="E79" s="197"/>
      <c r="F79" s="198"/>
    </row>
    <row r="80" spans="1:6" ht="15">
      <c r="A80" s="77"/>
      <c r="B80" s="78"/>
      <c r="C80" s="78"/>
      <c r="D80" s="78"/>
      <c r="E80" s="78"/>
      <c r="F80" s="79"/>
    </row>
    <row r="81" spans="1:6" ht="15">
      <c r="A81" s="199" t="s">
        <v>41</v>
      </c>
      <c r="B81" s="200"/>
      <c r="C81" s="200"/>
      <c r="D81" s="200"/>
      <c r="E81" s="200"/>
      <c r="F81" s="80" t="s">
        <v>42</v>
      </c>
    </row>
    <row r="82" spans="1:6" ht="15">
      <c r="A82" s="81"/>
      <c r="B82" s="82"/>
      <c r="C82" s="82"/>
      <c r="D82" s="82"/>
      <c r="E82" s="82"/>
      <c r="F82" s="83"/>
    </row>
    <row r="83" spans="1:6" ht="60">
      <c r="A83" s="84"/>
      <c r="B83" s="85"/>
      <c r="C83" s="86" t="s">
        <v>43</v>
      </c>
      <c r="D83" s="86" t="s">
        <v>44</v>
      </c>
      <c r="E83" s="86" t="s">
        <v>45</v>
      </c>
      <c r="F83" s="87" t="s">
        <v>46</v>
      </c>
    </row>
    <row r="84" spans="1:6" ht="15.75" thickBot="1">
      <c r="A84" s="201" t="s">
        <v>47</v>
      </c>
      <c r="B84" s="202"/>
      <c r="C84" s="88" t="s">
        <v>26</v>
      </c>
      <c r="D84" s="88" t="s">
        <v>26</v>
      </c>
      <c r="E84" s="88" t="s">
        <v>26</v>
      </c>
      <c r="F84" s="89" t="s">
        <v>48</v>
      </c>
    </row>
    <row r="85" spans="1:6" ht="15">
      <c r="A85" s="90" t="s">
        <v>49</v>
      </c>
      <c r="B85" s="91"/>
      <c r="C85" s="92"/>
      <c r="D85" s="93">
        <v>5181446</v>
      </c>
      <c r="E85" s="94"/>
      <c r="F85" s="95"/>
    </row>
    <row r="86" spans="1:6" ht="15">
      <c r="A86" s="90" t="s">
        <v>50</v>
      </c>
      <c r="B86" s="91"/>
      <c r="C86" s="96"/>
      <c r="D86" s="97">
        <v>1893374</v>
      </c>
      <c r="E86" s="94"/>
      <c r="F86" s="95"/>
    </row>
    <row r="87" spans="1:6" ht="15">
      <c r="A87" s="90" t="s">
        <v>51</v>
      </c>
      <c r="B87" s="91"/>
      <c r="C87" s="92"/>
      <c r="D87" s="93">
        <v>2111280</v>
      </c>
      <c r="E87" s="94"/>
      <c r="F87" s="95"/>
    </row>
    <row r="88" spans="1:6" ht="15">
      <c r="A88" s="90" t="s">
        <v>52</v>
      </c>
      <c r="B88" s="91"/>
      <c r="C88" s="92"/>
      <c r="D88" s="93">
        <v>1235579</v>
      </c>
      <c r="E88" s="94"/>
      <c r="F88" s="95"/>
    </row>
    <row r="89" spans="1:6" ht="15.75" thickBot="1">
      <c r="A89" s="98" t="s">
        <v>53</v>
      </c>
      <c r="B89" s="99"/>
      <c r="C89" s="100"/>
      <c r="D89" s="101">
        <v>4652620</v>
      </c>
      <c r="E89" s="94"/>
      <c r="F89" s="95"/>
    </row>
    <row r="90" spans="1:6" s="106" customFormat="1" ht="35.25" customHeight="1" thickTop="1" thickBot="1">
      <c r="A90" s="181" t="s">
        <v>54</v>
      </c>
      <c r="B90" s="182"/>
      <c r="C90" s="102">
        <f>SUM(C85:C89)</f>
        <v>0</v>
      </c>
      <c r="D90" s="103">
        <f>SUM(D85:D89)</f>
        <v>15074299</v>
      </c>
      <c r="E90" s="104">
        <f>C90-D90</f>
        <v>-15074299</v>
      </c>
      <c r="F90" s="105">
        <f>IF(D90=0,0,IF(F81="net",0,E90/D90))</f>
        <v>0</v>
      </c>
    </row>
    <row r="91" spans="1:6" ht="6.75" customHeight="1">
      <c r="A91" s="107"/>
      <c r="B91" s="107"/>
      <c r="C91" s="108"/>
      <c r="D91" s="108"/>
      <c r="E91" s="54"/>
      <c r="F91" s="59"/>
    </row>
    <row r="92" spans="1:8" ht="35.25" customHeight="1">
      <c r="A92" s="173" t="s">
        <v>55</v>
      </c>
      <c r="B92" s="173"/>
      <c r="C92" s="173"/>
      <c r="D92" s="173"/>
      <c r="E92" s="173"/>
      <c r="F92" s="173"/>
      <c r="G92" s="173"/>
      <c r="H92" s="173"/>
    </row>
    <row r="93" spans="1:8" ht="6" customHeight="1">
      <c r="A93" s="109"/>
      <c r="B93" s="109"/>
      <c r="C93" s="109"/>
      <c r="D93" s="109"/>
      <c r="E93" s="109"/>
      <c r="F93" s="109"/>
      <c r="G93" s="109"/>
      <c r="H93" s="109"/>
    </row>
    <row r="94" spans="1:8" ht="34.5" customHeight="1">
      <c r="A94" s="173" t="s">
        <v>56</v>
      </c>
      <c r="B94" s="173"/>
      <c r="C94" s="173"/>
      <c r="D94" s="173"/>
      <c r="E94" s="173"/>
      <c r="F94" s="173"/>
      <c r="G94" s="173"/>
      <c r="H94" s="173"/>
    </row>
    <row r="95" spans="1:6" ht="8.25" customHeight="1">
      <c r="A95" s="107"/>
      <c r="B95" s="110"/>
      <c r="C95" s="108"/>
      <c r="D95" s="108"/>
      <c r="E95" s="108"/>
      <c r="F95" s="59"/>
    </row>
    <row r="96" spans="1:8" ht="15.75">
      <c r="A96" s="174" t="s">
        <v>57</v>
      </c>
      <c r="B96" s="174"/>
      <c r="C96" s="174"/>
      <c r="D96" s="174"/>
      <c r="E96" s="174"/>
      <c r="F96" s="174"/>
      <c r="G96" s="174"/>
      <c r="H96" s="174"/>
    </row>
    <row r="97" spans="1:7" ht="15.75" thickBot="1">
      <c r="A97" s="111"/>
      <c r="B97" s="111"/>
      <c r="C97" s="111"/>
      <c r="D97" s="111"/>
      <c r="E97" s="111"/>
      <c r="F97" s="111"/>
      <c r="G97" s="54"/>
    </row>
    <row r="98" spans="1:8" ht="15">
      <c r="A98" s="112"/>
      <c r="B98" s="113">
        <v>2011</v>
      </c>
      <c r="C98" s="113">
        <v>2012</v>
      </c>
      <c r="D98" s="113">
        <v>2013</v>
      </c>
      <c r="E98" s="113">
        <v>2014</v>
      </c>
      <c r="F98" s="114">
        <v>2015</v>
      </c>
      <c r="G98" s="114">
        <v>2015</v>
      </c>
      <c r="H98" s="115"/>
    </row>
    <row r="99" spans="1:8" ht="60">
      <c r="A99" s="116" t="s">
        <v>58</v>
      </c>
      <c r="B99" s="117">
        <v>0</v>
      </c>
      <c r="C99" s="117">
        <v>0</v>
      </c>
      <c r="D99" s="117">
        <v>0</v>
      </c>
      <c r="E99" s="117">
        <v>0</v>
      </c>
      <c r="F99" s="117">
        <v>1</v>
      </c>
      <c r="G99" s="117">
        <v>0.50</v>
      </c>
      <c r="H99" s="118" t="s">
        <v>59</v>
      </c>
    </row>
    <row r="100" spans="1:8" ht="225.75" thickBot="1">
      <c r="A100" s="119" t="s">
        <v>60</v>
      </c>
      <c r="B100" s="120" t="s">
        <v>61</v>
      </c>
      <c r="C100" s="120" t="s">
        <v>62</v>
      </c>
      <c r="D100" s="121" t="s">
        <v>63</v>
      </c>
      <c r="E100" s="121" t="s">
        <v>64</v>
      </c>
      <c r="F100" s="120" t="s">
        <v>65</v>
      </c>
      <c r="G100" s="120" t="s">
        <v>66</v>
      </c>
      <c r="H100" s="122"/>
    </row>
    <row r="101" spans="1:7" ht="15">
      <c r="A101" s="123"/>
      <c r="B101" s="124"/>
      <c r="C101" s="124"/>
      <c r="D101" s="124"/>
      <c r="E101" s="124"/>
      <c r="F101" s="124"/>
      <c r="G101" s="59"/>
    </row>
    <row r="102" spans="1:8" ht="15.75">
      <c r="A102" s="175" t="s">
        <v>67</v>
      </c>
      <c r="B102" s="175"/>
      <c r="C102" s="175"/>
      <c r="D102" s="175"/>
      <c r="E102" s="175"/>
      <c r="F102" s="175"/>
      <c r="G102" s="175"/>
      <c r="H102" s="175"/>
    </row>
    <row r="103" spans="1:8" ht="7.5" customHeight="1">
      <c r="A103" s="125"/>
      <c r="B103" s="125"/>
      <c r="C103" s="125"/>
      <c r="D103" s="125"/>
      <c r="E103" s="125"/>
      <c r="F103" s="125"/>
      <c r="G103" s="125"/>
      <c r="H103" s="125"/>
    </row>
    <row r="104" spans="1:8" ht="61.5" customHeight="1">
      <c r="A104" s="176" t="s">
        <v>68</v>
      </c>
      <c r="B104" s="176"/>
      <c r="C104" s="176"/>
      <c r="D104" s="176"/>
      <c r="E104" s="176"/>
      <c r="F104" s="176"/>
      <c r="G104" s="176"/>
      <c r="H104" s="176"/>
    </row>
    <row r="105" spans="1:6" ht="6" customHeight="1">
      <c r="A105" s="107"/>
      <c r="B105" s="124"/>
      <c r="C105" s="124"/>
      <c r="D105" s="124"/>
      <c r="E105" s="124"/>
      <c r="F105" s="59"/>
    </row>
    <row r="106" spans="1:8" ht="57" customHeight="1">
      <c r="A106" s="176" t="s">
        <v>69</v>
      </c>
      <c r="B106" s="176"/>
      <c r="C106" s="176"/>
      <c r="D106" s="176"/>
      <c r="E106" s="176"/>
      <c r="F106" s="176"/>
      <c r="G106" s="176"/>
      <c r="H106" s="176"/>
    </row>
    <row r="107" ht="9.75" customHeight="1"/>
    <row r="108" spans="1:8" ht="18.75" customHeight="1">
      <c r="A108" s="177" t="s">
        <v>70</v>
      </c>
      <c r="B108" s="177"/>
      <c r="C108" s="177"/>
      <c r="D108" s="177"/>
      <c r="E108" s="177"/>
      <c r="F108" s="177"/>
      <c r="G108" s="177"/>
      <c r="H108" s="177"/>
    </row>
    <row r="109" ht="6.75" customHeight="1"/>
    <row r="110" spans="1:8" ht="15">
      <c r="A110" s="176" t="s">
        <v>71</v>
      </c>
      <c r="B110" s="176"/>
      <c r="C110" s="176"/>
      <c r="D110" s="176"/>
      <c r="E110" s="176"/>
      <c r="F110" s="176"/>
      <c r="G110" s="176"/>
      <c r="H110" s="176"/>
    </row>
    <row r="111" ht="8.25" customHeight="1"/>
    <row r="112" spans="1:8" ht="46.5" customHeight="1">
      <c r="A112" s="176" t="s">
        <v>72</v>
      </c>
      <c r="B112" s="176"/>
      <c r="C112" s="176"/>
      <c r="D112" s="176"/>
      <c r="E112" s="176"/>
      <c r="F112" s="176"/>
      <c r="G112" s="176"/>
      <c r="H112" s="176"/>
    </row>
    <row r="113" ht="4.5" customHeight="1"/>
    <row r="114" spans="1:8" ht="36.75" customHeight="1">
      <c r="A114" s="176" t="s">
        <v>73</v>
      </c>
      <c r="B114" s="176"/>
      <c r="C114" s="176"/>
      <c r="D114" s="176"/>
      <c r="E114" s="176"/>
      <c r="F114" s="176"/>
      <c r="G114" s="176"/>
      <c r="H114" s="176"/>
    </row>
    <row r="115" spans="1:6" ht="8.25" customHeight="1" thickBot="1">
      <c r="A115" s="107"/>
      <c r="B115" s="110"/>
      <c r="C115" s="108"/>
      <c r="D115" s="108"/>
      <c r="E115" s="108"/>
      <c r="F115" s="59"/>
    </row>
    <row r="116" spans="1:8" ht="15">
      <c r="A116" s="126"/>
      <c r="B116" s="127">
        <v>2011</v>
      </c>
      <c r="C116" s="128">
        <v>2012</v>
      </c>
      <c r="D116" s="128">
        <v>2013</v>
      </c>
      <c r="E116" s="128">
        <v>2014</v>
      </c>
      <c r="F116" s="128">
        <v>2015</v>
      </c>
      <c r="G116" s="129">
        <v>2016</v>
      </c>
      <c r="H116" s="130" t="s">
        <v>74</v>
      </c>
    </row>
    <row r="117" spans="1:8" ht="15.75" thickBot="1">
      <c r="A117" s="131"/>
      <c r="B117" s="178" t="s">
        <v>26</v>
      </c>
      <c r="C117" s="179"/>
      <c r="D117" s="179"/>
      <c r="E117" s="179"/>
      <c r="F117" s="179"/>
      <c r="G117" s="179"/>
      <c r="H117" s="180"/>
    </row>
    <row r="118" spans="1:8" ht="30">
      <c r="A118" s="132" t="s">
        <v>75</v>
      </c>
      <c r="B118" s="133">
        <f>E42</f>
        <v>1883227</v>
      </c>
      <c r="C118" s="133">
        <f>E43</f>
        <v>2111282</v>
      </c>
      <c r="D118" s="133">
        <f>E44</f>
        <v>1299890</v>
      </c>
      <c r="E118" s="133">
        <f>E45</f>
        <v>4588308</v>
      </c>
      <c r="F118" s="133"/>
      <c r="G118" s="134"/>
      <c r="H118" s="135"/>
    </row>
    <row r="119" spans="1:8" ht="15">
      <c r="A119" s="132"/>
      <c r="B119" s="133"/>
      <c r="C119" s="133"/>
      <c r="D119" s="133"/>
      <c r="E119" s="133"/>
      <c r="F119" s="133"/>
      <c r="G119" s="134"/>
      <c r="H119" s="135"/>
    </row>
    <row r="120" spans="1:8" ht="75">
      <c r="A120" s="136" t="s">
        <v>76</v>
      </c>
      <c r="B120" s="137">
        <v>0</v>
      </c>
      <c r="C120" s="138">
        <v>-4229656</v>
      </c>
      <c r="D120" s="139">
        <f>C120</f>
        <v>-4229656</v>
      </c>
      <c r="E120" s="139">
        <f>C120</f>
        <v>-4229656</v>
      </c>
      <c r="F120" s="139"/>
      <c r="G120" s="140"/>
      <c r="H120" s="141"/>
    </row>
    <row r="121" spans="1:8" ht="15">
      <c r="A121" s="142"/>
      <c r="B121" s="143"/>
      <c r="C121" s="143"/>
      <c r="D121" s="143"/>
      <c r="E121" s="143"/>
      <c r="F121" s="143"/>
      <c r="G121" s="143"/>
      <c r="H121" s="144"/>
    </row>
    <row r="122" spans="1:8" ht="30.75" thickBot="1">
      <c r="A122" s="145" t="s">
        <v>77</v>
      </c>
      <c r="B122" s="146"/>
      <c r="C122" s="147"/>
      <c r="D122" s="147"/>
      <c r="E122" s="147">
        <f>H45</f>
        <v>9882707</v>
      </c>
      <c r="F122" s="147">
        <f>C65</f>
        <v>1473333</v>
      </c>
      <c r="G122" s="148">
        <f>C66</f>
        <v>2946667</v>
      </c>
      <c r="H122" s="149">
        <f>SUM(B122:G122)</f>
        <v>14302707</v>
      </c>
    </row>
    <row r="123" spans="1:8" ht="16.5" thickTop="1" thickBot="1">
      <c r="A123" s="150"/>
      <c r="B123" s="151"/>
      <c r="C123" s="152"/>
      <c r="D123" s="152"/>
      <c r="E123" s="152"/>
      <c r="F123" s="151"/>
      <c r="G123" s="151"/>
      <c r="H123" s="153"/>
    </row>
    <row r="124" spans="1:8" ht="30.75" thickTop="1">
      <c r="A124" s="136" t="s">
        <v>78</v>
      </c>
      <c r="B124" s="154">
        <f>B118*(1+F90)*B99</f>
        <v>0</v>
      </c>
      <c r="C124" s="155">
        <f>C118*(1+F90)*C99</f>
        <v>0</v>
      </c>
      <c r="D124" s="155">
        <f>D118*(1+F90)*D99</f>
        <v>0</v>
      </c>
      <c r="E124" s="155">
        <f>E118*(1+F90)*E99</f>
        <v>0</v>
      </c>
      <c r="F124" s="155">
        <f>F122*(1+F90)*F99</f>
        <v>1473333</v>
      </c>
      <c r="G124" s="156">
        <f>G122*(1+F90)*G99</f>
        <v>1473333.50</v>
      </c>
      <c r="H124" s="157">
        <f>SUM(B124:G124)</f>
        <v>2946666.50</v>
      </c>
    </row>
    <row r="125" spans="1:8" ht="15">
      <c r="A125" s="142"/>
      <c r="B125" s="158"/>
      <c r="C125" s="158"/>
      <c r="D125" s="158"/>
      <c r="E125" s="158"/>
      <c r="F125" s="159"/>
      <c r="G125" s="158"/>
      <c r="H125" s="160"/>
    </row>
    <row r="126" spans="1:8" ht="15">
      <c r="A126" s="132" t="s">
        <v>79</v>
      </c>
      <c r="B126" s="161">
        <v>0.056000000000000001</v>
      </c>
      <c r="C126" s="162" t="s">
        <v>80</v>
      </c>
      <c r="D126" s="163"/>
      <c r="E126" s="162"/>
      <c r="F126" s="162"/>
      <c r="G126" s="164"/>
      <c r="H126" s="165"/>
    </row>
    <row r="127" spans="1:15" ht="30.75" thickBot="1">
      <c r="A127" s="166" t="s">
        <v>81</v>
      </c>
      <c r="B127" s="167">
        <f>B124*(1+$B126)</f>
        <v>0</v>
      </c>
      <c r="C127" s="167">
        <f t="shared" si="6" ref="C127:G127">C124*(1+$B126)</f>
        <v>0</v>
      </c>
      <c r="D127" s="167">
        <f t="shared" si="6"/>
        <v>0</v>
      </c>
      <c r="E127" s="167">
        <f t="shared" si="6"/>
        <v>0</v>
      </c>
      <c r="F127" s="167">
        <f t="shared" si="6"/>
        <v>1555839.648</v>
      </c>
      <c r="G127" s="168">
        <f t="shared" si="6"/>
        <v>1555840.176</v>
      </c>
      <c r="H127" s="169">
        <f>SUM(B127:G127)</f>
        <v>3111679.824</v>
      </c>
      <c r="I127" s="17"/>
      <c r="J127" s="54"/>
      <c r="O127" s="54"/>
    </row>
    <row r="128" spans="1:8" ht="15">
      <c r="A128" s="170"/>
      <c r="B128" s="162"/>
      <c r="C128" s="162"/>
      <c r="D128" s="162"/>
      <c r="E128" s="162"/>
      <c r="F128" s="162"/>
      <c r="G128" s="162"/>
      <c r="H128" s="162"/>
    </row>
    <row r="129" spans="1:8" ht="33" customHeight="1">
      <c r="A129" s="172" t="s">
        <v>82</v>
      </c>
      <c r="B129" s="172"/>
      <c r="C129" s="172"/>
      <c r="D129" s="172"/>
      <c r="E129" s="172"/>
      <c r="F129" s="172"/>
      <c r="G129" s="172"/>
      <c r="H129" s="172"/>
    </row>
    <row r="131" ht="15">
      <c r="A131" s="171"/>
    </row>
  </sheetData>
  <mergeCells count="42">
    <mergeCell ref="A18:H18"/>
    <mergeCell ref="A9:H9"/>
    <mergeCell ref="A10:H10"/>
    <mergeCell ref="A12:H12"/>
    <mergeCell ref="A14:H14"/>
    <mergeCell ref="A16:H16"/>
    <mergeCell ref="A49:H49"/>
    <mergeCell ref="A20:H20"/>
    <mergeCell ref="A22:H22"/>
    <mergeCell ref="A24:H24"/>
    <mergeCell ref="A26:H26"/>
    <mergeCell ref="A28:H28"/>
    <mergeCell ref="A30:H30"/>
    <mergeCell ref="A31:H31"/>
    <mergeCell ref="A33:F33"/>
    <mergeCell ref="G33:H34"/>
    <mergeCell ref="A34:F34"/>
    <mergeCell ref="A41:F41"/>
    <mergeCell ref="A90:B90"/>
    <mergeCell ref="A51:H51"/>
    <mergeCell ref="A53:H53"/>
    <mergeCell ref="A54:H54"/>
    <mergeCell ref="A56:H56"/>
    <mergeCell ref="A64:H64"/>
    <mergeCell ref="A73:H73"/>
    <mergeCell ref="A75:H75"/>
    <mergeCell ref="A77:H77"/>
    <mergeCell ref="A79:F79"/>
    <mergeCell ref="A81:E81"/>
    <mergeCell ref="A84:B84"/>
    <mergeCell ref="A129:H129"/>
    <mergeCell ref="A92:H92"/>
    <mergeCell ref="A94:H94"/>
    <mergeCell ref="A96:H96"/>
    <mergeCell ref="A102:H102"/>
    <mergeCell ref="A104:H104"/>
    <mergeCell ref="A106:H106"/>
    <mergeCell ref="A108:H108"/>
    <mergeCell ref="A110:H110"/>
    <mergeCell ref="A112:H112"/>
    <mergeCell ref="A114:H114"/>
    <mergeCell ref="B117:H117"/>
  </mergeCells>
  <conditionalFormatting sqref="F46:F47">
    <cfRule type="expression" priority="1" dxfId="0">
      <formula>$F$46&lt;$A$34</formula>
    </cfRule>
  </conditionalFormatting>
  <dataValidations count="2">
    <dataValidation type="list" allowBlank="1" showInputMessage="1" showErrorMessage="1" sqref="B99:G99">
      <formula1>"0, 0.5, 1"</formula1>
    </dataValidation>
    <dataValidation type="list" allowBlank="1" showInputMessage="1" showErrorMessage="1" sqref="F81">
      <formula1>"net,gross"</formula1>
    </dataValidation>
  </dataValidations>
  <pageMargins left="0.7" right="0.7" top="0.75" bottom="0.75" header="0.3" footer="0.3"/>
  <pageSetup orientation="portrait"/>
  <headerFooter alignWithMargins="0"/>
  <ignoredErrors>
    <ignoredError sqref="A57:H71 F36:F39 C90:F90 B118:H127" unlocked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