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 activeTab="4"/>
  </bookViews>
  <sheets>
    <sheet name="Union-Fort Frances" sheetId="2" r:id="rId1"/>
    <sheet name="Union-Northwestern" sheetId="4" r:id="rId2"/>
    <sheet name="Union-Northern" sheetId="3" r:id="rId3"/>
    <sheet name="Union-Eastern" sheetId="1" r:id="rId4"/>
    <sheet name="Union-Southern" sheetId="5" r:id="rId5"/>
  </sheets>
  <externalReferences>
    <externalReference r:id="rId6"/>
  </externalReferences>
  <definedNames>
    <definedName name="_xlnm.Print_Area" localSheetId="3">'Union-Eastern'!$A$1:$E$38</definedName>
    <definedName name="_xlnm.Print_Area" localSheetId="4">'Union-Southern'!$A$1:$E$39</definedName>
  </definedNames>
  <calcPr calcId="145621" fullPrecision="0"/>
</workbook>
</file>

<file path=xl/calcChain.xml><?xml version="1.0" encoding="utf-8"?>
<calcChain xmlns="http://schemas.openxmlformats.org/spreadsheetml/2006/main">
  <c r="D14" i="5" l="1"/>
  <c r="D13" i="5"/>
  <c r="D12" i="5"/>
  <c r="D14" i="1"/>
  <c r="D13" i="1"/>
  <c r="D12" i="1"/>
  <c r="D14" i="3"/>
  <c r="D13" i="3"/>
  <c r="D12" i="3"/>
  <c r="D14" i="4"/>
  <c r="D13" i="4"/>
  <c r="D12" i="4"/>
  <c r="D14" i="2"/>
  <c r="D13" i="2"/>
  <c r="D12" i="2"/>
  <c r="C14" i="1" l="1"/>
  <c r="A3" i="1" l="1"/>
  <c r="A3" i="3"/>
  <c r="A3" i="4"/>
  <c r="A3" i="2"/>
  <c r="D21" i="5" l="1"/>
  <c r="E21" i="5" s="1"/>
  <c r="D29" i="4"/>
  <c r="E29" i="4" s="1"/>
  <c r="C29" i="4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4"/>
  <c r="E38" i="4" s="1"/>
  <c r="D37" i="4"/>
  <c r="E37" i="4" s="1"/>
  <c r="C37" i="4"/>
  <c r="D36" i="4"/>
  <c r="E36" i="4" s="1"/>
  <c r="D30" i="4"/>
  <c r="E30" i="4" s="1"/>
  <c r="D28" i="4"/>
  <c r="E28" i="4" s="1"/>
  <c r="D23" i="4"/>
  <c r="E23" i="4" s="1"/>
  <c r="C23" i="4"/>
  <c r="D22" i="4"/>
  <c r="E22" i="4" s="1"/>
  <c r="C22" i="4"/>
  <c r="D21" i="4"/>
  <c r="E21" i="4" s="1"/>
  <c r="C14" i="4"/>
  <c r="E14" i="4" s="1"/>
  <c r="D38" i="3"/>
  <c r="E38" i="3" s="1"/>
  <c r="C38" i="3"/>
  <c r="D36" i="3"/>
  <c r="E36" i="3" s="1"/>
  <c r="D30" i="3"/>
  <c r="C29" i="3"/>
  <c r="D28" i="3"/>
  <c r="E28" i="3" s="1"/>
  <c r="C30" i="3"/>
  <c r="E30" i="3"/>
  <c r="D23" i="3"/>
  <c r="D22" i="3"/>
  <c r="E22" i="3" s="1"/>
  <c r="C22" i="3"/>
  <c r="D21" i="3"/>
  <c r="E21" i="3" s="1"/>
  <c r="C23" i="3"/>
  <c r="C14" i="3"/>
  <c r="E14" i="3"/>
  <c r="D38" i="2"/>
  <c r="E38" i="2" s="1"/>
  <c r="D37" i="2"/>
  <c r="E37" i="2" s="1"/>
  <c r="D36" i="2"/>
  <c r="E36" i="2" s="1"/>
  <c r="C37" i="2"/>
  <c r="D30" i="2"/>
  <c r="E30" i="2" s="1"/>
  <c r="D29" i="2"/>
  <c r="E29" i="2" s="1"/>
  <c r="D28" i="2"/>
  <c r="E28" i="2" s="1"/>
  <c r="C29" i="2"/>
  <c r="D23" i="2"/>
  <c r="E23" i="2" s="1"/>
  <c r="D22" i="2"/>
  <c r="E22" i="2" s="1"/>
  <c r="C22" i="2"/>
  <c r="D21" i="2"/>
  <c r="E21" i="2" s="1"/>
  <c r="C14" i="2"/>
  <c r="E14" i="2"/>
  <c r="D37" i="1"/>
  <c r="E37" i="1" s="1"/>
  <c r="C37" i="1"/>
  <c r="D35" i="1"/>
  <c r="E35" i="1" s="1"/>
  <c r="D29" i="1"/>
  <c r="E29" i="1" s="1"/>
  <c r="D28" i="1"/>
  <c r="E28" i="1" s="1"/>
  <c r="D27" i="1"/>
  <c r="E27" i="1" s="1"/>
  <c r="C28" i="1"/>
  <c r="D22" i="1"/>
  <c r="E22" i="1" s="1"/>
  <c r="D21" i="1"/>
  <c r="E21" i="1" s="1"/>
  <c r="C21" i="1"/>
  <c r="D20" i="1"/>
  <c r="E20" i="1" s="1"/>
  <c r="E14" i="1"/>
  <c r="C13" i="5"/>
  <c r="E13" i="5"/>
  <c r="E12" i="4"/>
  <c r="C13" i="4"/>
  <c r="E12" i="3"/>
  <c r="C13" i="3"/>
  <c r="E13" i="3" s="1"/>
  <c r="E12" i="2"/>
  <c r="C13" i="2"/>
  <c r="E13" i="2"/>
  <c r="E12" i="1"/>
  <c r="C13" i="1"/>
  <c r="E13" i="1"/>
  <c r="E23" i="3"/>
  <c r="E12" i="5"/>
  <c r="C30" i="4"/>
  <c r="C38" i="4"/>
  <c r="C23" i="2"/>
  <c r="C30" i="2"/>
  <c r="C38" i="2"/>
  <c r="C29" i="1"/>
  <c r="C22" i="1"/>
  <c r="E13" i="4"/>
  <c r="D29" i="3"/>
  <c r="E29" i="3" s="1"/>
  <c r="E15" i="4" l="1"/>
  <c r="E15" i="2"/>
  <c r="E31" i="4"/>
  <c r="E15" i="1"/>
  <c r="E23" i="1"/>
  <c r="E30" i="1"/>
  <c r="E38" i="1"/>
  <c r="E15" i="3"/>
  <c r="E31" i="3"/>
  <c r="E24" i="3"/>
  <c r="E39" i="3"/>
  <c r="E39" i="4"/>
  <c r="E24" i="4"/>
  <c r="E31" i="2"/>
  <c r="E24" i="2"/>
  <c r="E39" i="2"/>
  <c r="E15" i="5"/>
  <c r="E31" i="5"/>
  <c r="E24" i="5"/>
  <c r="E39" i="5"/>
</calcChain>
</file>

<file path=xl/sharedStrings.xml><?xml version="1.0" encoding="utf-8"?>
<sst xmlns="http://schemas.openxmlformats.org/spreadsheetml/2006/main" count="206" uniqueCount="19">
  <si>
    <t>Price Comparison for Natural Gas Consumers</t>
  </si>
  <si>
    <t>Union Gas Ltd. - Eastern Rate Zone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</si>
  <si>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</si>
  <si>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</si>
  <si>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</si>
  <si>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</si>
  <si>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</si>
  <si>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</si>
  <si>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</si>
  <si>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</si>
  <si>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</si>
  <si>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</si>
  <si>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</si>
  <si>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Fort Frances Rate Zone</t>
  </si>
  <si>
    <t>Union Gas Ltd. - Northern Rate Zone</t>
  </si>
  <si>
    <t>Union Gas Ltd. - Northwestern Rate Zone</t>
  </si>
  <si>
    <t>Union Gas Ltd. - Southern Rate Zone</t>
  </si>
  <si>
    <t>Please enter data into blue-shaded cells only</t>
  </si>
  <si>
    <t>Valid from April 1, 2016 to June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</si>
</sst>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pendix%20A%20and%20C%20(2016%20IR)%20Apr16%20Q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Gen Serv Rates for BPC"/>
    </sheetNames>
    <sheetDataSet>
      <sheetData sheetId="0">
        <row r="32">
          <cell r="I32">
            <v>5.8184821207836857</v>
          </cell>
        </row>
        <row r="33">
          <cell r="I33">
            <v>4.9868219611658828</v>
          </cell>
        </row>
        <row r="34">
          <cell r="I34">
            <v>6.4915266829486091</v>
          </cell>
        </row>
        <row r="35">
          <cell r="I35">
            <v>7.7618804319180699</v>
          </cell>
        </row>
        <row r="37">
          <cell r="I37">
            <v>-0.4844</v>
          </cell>
        </row>
        <row r="40">
          <cell r="I40">
            <v>3.6785999999999999</v>
          </cell>
        </row>
        <row r="41">
          <cell r="I41">
            <v>3.3462999999999998</v>
          </cell>
        </row>
        <row r="42">
          <cell r="I42">
            <v>3.9476</v>
          </cell>
        </row>
        <row r="43">
          <cell r="I43">
            <v>4.4551999999999996</v>
          </cell>
        </row>
        <row r="48">
          <cell r="I48">
            <v>9.3831000000000007</v>
          </cell>
        </row>
        <row r="49">
          <cell r="I49">
            <v>9.4488000000000003</v>
          </cell>
        </row>
        <row r="50">
          <cell r="I50">
            <v>9.5505000000000013</v>
          </cell>
        </row>
        <row r="51">
          <cell r="I51">
            <v>9.6312000000000015</v>
          </cell>
        </row>
        <row r="53">
          <cell r="I53">
            <v>-1.4483999999999999</v>
          </cell>
        </row>
        <row r="328">
          <cell r="I328">
            <v>9.6231000000000009</v>
          </cell>
        </row>
        <row r="329">
          <cell r="I329">
            <v>-0.41779999999999995</v>
          </cell>
        </row>
        <row r="330">
          <cell r="I330">
            <v>3.9624999999999999</v>
          </cell>
        </row>
        <row r="392">
          <cell r="I392">
            <v>0.70269999999999999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9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2016 to June 30, 2016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13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A'!$I$48,'[1]Appendix A'!$I$53)/100</f>
        <v>7.9347000000000001E-2</v>
      </c>
      <c r="E12" s="12">
        <f>SUM(C12*D12)</f>
        <v>14.52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A'!$I$32,'[1]Appendix A'!$I$37)/100</f>
        <v>5.3341E-2</v>
      </c>
      <c r="E13" s="12">
        <f>SUM(C13*D13)</f>
        <v>9.76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A'!$I$40/100</f>
        <v>3.6785999999999999E-2</v>
      </c>
      <c r="E14" s="18">
        <f>SUM(C14*D14)</f>
        <v>6.73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31.01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7.9347000000000001E-2</v>
      </c>
      <c r="E21" s="12">
        <f>SUM(C21*D21)</f>
        <v>27.77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5.3341E-2</v>
      </c>
      <c r="E22" s="12">
        <f>SUM(C22*D22)</f>
        <v>18.670000000000002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3.6785999999999999E-2</v>
      </c>
      <c r="E23" s="18">
        <f>SUM(C23*D23)</f>
        <v>12.88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59.32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7.9347000000000001E-2</v>
      </c>
      <c r="E28" s="12">
        <f>SUM(C28*D28)</f>
        <v>174.56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5.3341E-2</v>
      </c>
      <c r="E29" s="12">
        <f>SUM(C29*D29)</f>
        <v>117.35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3.6785999999999999E-2</v>
      </c>
      <c r="E30" s="18">
        <f>SUM(C30*D30)</f>
        <v>80.930000000000007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372.84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7.9347000000000001E-2</v>
      </c>
      <c r="E36" s="12">
        <f>SUM(C36*D36)</f>
        <v>317.39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5.3341E-2</v>
      </c>
      <c r="E37" s="12">
        <f>SUM(C37*D37)</f>
        <v>213.36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3.6785999999999999E-2</v>
      </c>
      <c r="E38" s="18">
        <f>SUM(C38*D38)</f>
        <v>147.13999999999999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677.89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9"/>
  <sheetViews>
    <sheetView workbookViewId="0">
      <selection activeCell="B15" sqref="B15:D15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2016 to June 30, 2016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A'!$I$49,'[1]Appendix A'!$I$53)/100</f>
        <v>8.0004000000000006E-2</v>
      </c>
      <c r="E12" s="12">
        <f>SUM(C12*D12)</f>
        <v>14.64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A'!$I$33,'[1]Appendix A'!$I$37)/100</f>
        <v>4.5024000000000002E-2</v>
      </c>
      <c r="E13" s="12">
        <f>SUM(C13*D13)</f>
        <v>8.24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A'!$I$41/100</f>
        <v>3.3463E-2</v>
      </c>
      <c r="E14" s="18">
        <f>SUM(C14*D14)</f>
        <v>6.12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29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8.0004000000000006E-2</v>
      </c>
      <c r="E21" s="12">
        <f>SUM(C21*D21)</f>
        <v>28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4.5024000000000002E-2</v>
      </c>
      <c r="E22" s="12">
        <f>SUM(C22*D22)</f>
        <v>15.76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3.3463E-2</v>
      </c>
      <c r="E23" s="18">
        <f>SUM(C23*D23)</f>
        <v>11.71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55.47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8.0004000000000006E-2</v>
      </c>
      <c r="E28" s="12">
        <f>SUM(C28*D28)</f>
        <v>176.01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4.5024000000000002E-2</v>
      </c>
      <c r="E29" s="12">
        <f>SUM(C29*D29)</f>
        <v>99.05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3.3463E-2</v>
      </c>
      <c r="E30" s="18">
        <f>SUM(C30*D30)</f>
        <v>73.62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348.68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8.0004000000000006E-2</v>
      </c>
      <c r="E36" s="12">
        <f>SUM(C36*D36)</f>
        <v>320.02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4.5024000000000002E-2</v>
      </c>
      <c r="E37" s="12">
        <f>SUM(C37*D37)</f>
        <v>180.1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3.3463E-2</v>
      </c>
      <c r="E38" s="18">
        <f>SUM(C38*D38)</f>
        <v>133.85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633.97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2016 to June 30, 2016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14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A'!$I$50,'[1]Appendix A'!$I$53)/100</f>
        <v>8.1020999999999996E-2</v>
      </c>
      <c r="E12" s="12">
        <f>SUM(C12*D12)</f>
        <v>14.83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A'!$I$34,'[1]Appendix A'!$I$37)/100</f>
        <v>6.0070999999999999E-2</v>
      </c>
      <c r="E13" s="12">
        <f>SUM(C13*D13)</f>
        <v>10.99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SUM('[1]Appendix A'!$I$42)/100</f>
        <v>3.9475999999999997E-2</v>
      </c>
      <c r="E14" s="18">
        <f>SUM(C14*D14)</f>
        <v>7.22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33.04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8.1020999999999996E-2</v>
      </c>
      <c r="E21" s="12">
        <f>SUM(C21*D21)</f>
        <v>28.36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6.0070999999999999E-2</v>
      </c>
      <c r="E22" s="12">
        <f>SUM(C22*D22)</f>
        <v>21.02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3.9475999999999997E-2</v>
      </c>
      <c r="E23" s="18">
        <f>SUM(C23*D23)</f>
        <v>13.82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63.2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8.1020999999999996E-2</v>
      </c>
      <c r="E28" s="12">
        <f>SUM(C28*D28)</f>
        <v>178.25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6.0070999999999999E-2</v>
      </c>
      <c r="E29" s="12">
        <f>SUM(C29*D29)</f>
        <v>132.16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3.9475999999999997E-2</v>
      </c>
      <c r="E30" s="18">
        <f>SUM(C30*D30)</f>
        <v>86.85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397.26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8.1020999999999996E-2</v>
      </c>
      <c r="E36" s="12">
        <f>SUM(C36*D36)</f>
        <v>324.08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6.0070999999999999E-2</v>
      </c>
      <c r="E37" s="12">
        <f>SUM(C37*D37)</f>
        <v>240.28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3.9475999999999997E-2</v>
      </c>
      <c r="E38" s="18">
        <f>SUM(C38*D38)</f>
        <v>157.9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722.26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workbookViewId="0">
      <selection activeCell="A3" sqref="A3:E3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2016 to June 30, 2016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A'!$I$51,'[1]Appendix A'!$I$53)/100</f>
        <v>8.1827999999999998E-2</v>
      </c>
      <c r="E12" s="12">
        <f>SUM(C12*D12)</f>
        <v>14.97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A'!$I$35,'[1]Appendix A'!$I$37)/100</f>
        <v>7.2775000000000006E-2</v>
      </c>
      <c r="E13" s="12">
        <f>SUM(C13*D13)</f>
        <v>13.32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A'!$I$43/100</f>
        <v>4.4552000000000001E-2</v>
      </c>
      <c r="E14" s="18">
        <f>SUM(C14*D14)</f>
        <v>8.15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36.44</v>
      </c>
    </row>
    <row r="16" spans="1:5" x14ac:dyDescent="0.25">
      <c r="B16" s="20"/>
      <c r="C16" s="21"/>
    </row>
    <row r="17" spans="1:5" x14ac:dyDescent="0.25">
      <c r="A17" s="4" t="s">
        <v>12</v>
      </c>
    </row>
    <row r="18" spans="1:5" ht="15.75" thickBot="1" x14ac:dyDescent="0.3">
      <c r="A18" s="4"/>
    </row>
    <row r="19" spans="1:5" ht="28.5" thickTop="1" x14ac:dyDescent="0.25">
      <c r="A19" s="32" t="s">
        <v>3</v>
      </c>
      <c r="B19" s="5" t="s">
        <v>4</v>
      </c>
      <c r="C19" s="6" t="s">
        <v>5</v>
      </c>
      <c r="D19" s="7" t="s">
        <v>6</v>
      </c>
      <c r="E19" s="8" t="s">
        <v>7</v>
      </c>
    </row>
    <row r="20" spans="1:5" x14ac:dyDescent="0.25">
      <c r="A20" s="33"/>
      <c r="B20" s="9" t="s">
        <v>8</v>
      </c>
      <c r="C20" s="10">
        <v>350</v>
      </c>
      <c r="D20" s="22">
        <f>D12</f>
        <v>8.1827999999999998E-2</v>
      </c>
      <c r="E20" s="12">
        <f>SUM(C20*D20)</f>
        <v>28.64</v>
      </c>
    </row>
    <row r="21" spans="1:5" x14ac:dyDescent="0.25">
      <c r="A21" s="34"/>
      <c r="B21" s="13" t="s">
        <v>9</v>
      </c>
      <c r="C21" s="10">
        <f>C20</f>
        <v>350</v>
      </c>
      <c r="D21" s="22">
        <f>D13</f>
        <v>7.2775000000000006E-2</v>
      </c>
      <c r="E21" s="12">
        <f>SUM(C21*D21)</f>
        <v>25.47</v>
      </c>
    </row>
    <row r="22" spans="1:5" ht="15.75" thickBot="1" x14ac:dyDescent="0.3">
      <c r="A22" s="14">
        <v>4200</v>
      </c>
      <c r="B22" s="15" t="s">
        <v>10</v>
      </c>
      <c r="C22" s="16">
        <f>C20</f>
        <v>350</v>
      </c>
      <c r="D22" s="23">
        <f>D14</f>
        <v>4.4552000000000001E-2</v>
      </c>
      <c r="E22" s="18">
        <f>SUM(C22*D22)</f>
        <v>15.59</v>
      </c>
    </row>
    <row r="23" spans="1:5" ht="15.75" thickTop="1" x14ac:dyDescent="0.25">
      <c r="A23" s="4"/>
      <c r="B23" s="35" t="s">
        <v>11</v>
      </c>
      <c r="C23" s="35"/>
      <c r="D23" s="35"/>
      <c r="E23" s="19">
        <f>SUM(E20:E22)</f>
        <v>69.7</v>
      </c>
    </row>
    <row r="25" spans="1:5" ht="15.75" thickBot="1" x14ac:dyDescent="0.3"/>
    <row r="26" spans="1:5" ht="28.5" thickTop="1" x14ac:dyDescent="0.25">
      <c r="A26" s="32" t="s">
        <v>3</v>
      </c>
      <c r="B26" s="5" t="s">
        <v>4</v>
      </c>
      <c r="C26" s="6" t="s">
        <v>5</v>
      </c>
      <c r="D26" s="7" t="s">
        <v>6</v>
      </c>
      <c r="E26" s="8" t="s">
        <v>7</v>
      </c>
    </row>
    <row r="27" spans="1:5" x14ac:dyDescent="0.25">
      <c r="A27" s="33"/>
      <c r="B27" s="9" t="s">
        <v>8</v>
      </c>
      <c r="C27" s="24">
        <v>2200</v>
      </c>
      <c r="D27" s="22">
        <f>D12</f>
        <v>8.1827999999999998E-2</v>
      </c>
      <c r="E27" s="12">
        <f>SUM(C27*D27)</f>
        <v>180.02</v>
      </c>
    </row>
    <row r="28" spans="1:5" x14ac:dyDescent="0.25">
      <c r="A28" s="34"/>
      <c r="B28" s="13" t="s">
        <v>9</v>
      </c>
      <c r="C28" s="24">
        <f>C27</f>
        <v>2200</v>
      </c>
      <c r="D28" s="22">
        <f>D13</f>
        <v>7.2775000000000006E-2</v>
      </c>
      <c r="E28" s="12">
        <f>SUM(C28*D28)</f>
        <v>160.11000000000001</v>
      </c>
    </row>
    <row r="29" spans="1:5" ht="15.75" thickBot="1" x14ac:dyDescent="0.3">
      <c r="A29" s="14">
        <v>26400</v>
      </c>
      <c r="B29" s="15" t="s">
        <v>10</v>
      </c>
      <c r="C29" s="25">
        <f>C27</f>
        <v>2200</v>
      </c>
      <c r="D29" s="23">
        <f>D14</f>
        <v>4.4552000000000001E-2</v>
      </c>
      <c r="E29" s="18">
        <f>SUM(C29*D29)</f>
        <v>98.01</v>
      </c>
    </row>
    <row r="30" spans="1:5" ht="15.75" thickTop="1" x14ac:dyDescent="0.25">
      <c r="A30" s="4"/>
      <c r="B30" s="35" t="s">
        <v>11</v>
      </c>
      <c r="C30" s="35"/>
      <c r="D30" s="35"/>
      <c r="E30" s="19">
        <f>SUM(E27:E29)</f>
        <v>438.14</v>
      </c>
    </row>
    <row r="33" spans="1:5" ht="15.75" thickBot="1" x14ac:dyDescent="0.3"/>
    <row r="34" spans="1:5" ht="28.5" thickTop="1" x14ac:dyDescent="0.25">
      <c r="A34" s="32" t="s">
        <v>3</v>
      </c>
      <c r="B34" s="5" t="s">
        <v>4</v>
      </c>
      <c r="C34" s="6" t="s">
        <v>5</v>
      </c>
      <c r="D34" s="7" t="s">
        <v>6</v>
      </c>
      <c r="E34" s="8" t="s">
        <v>7</v>
      </c>
    </row>
    <row r="35" spans="1:5" x14ac:dyDescent="0.25">
      <c r="A35" s="33"/>
      <c r="B35" s="9" t="s">
        <v>8</v>
      </c>
      <c r="C35" s="24">
        <v>4000</v>
      </c>
      <c r="D35" s="22">
        <f>D12</f>
        <v>8.1827999999999998E-2</v>
      </c>
      <c r="E35" s="12">
        <f>SUM(C35*D35)</f>
        <v>327.31</v>
      </c>
    </row>
    <row r="36" spans="1:5" x14ac:dyDescent="0.25">
      <c r="A36" s="34"/>
      <c r="B36" s="13" t="s">
        <v>9</v>
      </c>
      <c r="C36" s="24">
        <f>C35</f>
        <v>4000</v>
      </c>
      <c r="D36" s="22">
        <f>D13</f>
        <v>7.2775000000000006E-2</v>
      </c>
      <c r="E36" s="12">
        <f>SUM(C36*D36)</f>
        <v>291.10000000000002</v>
      </c>
    </row>
    <row r="37" spans="1:5" ht="15.75" thickBot="1" x14ac:dyDescent="0.3">
      <c r="A37" s="14">
        <v>48000</v>
      </c>
      <c r="B37" s="15" t="s">
        <v>10</v>
      </c>
      <c r="C37" s="25">
        <f>C35</f>
        <v>4000</v>
      </c>
      <c r="D37" s="23">
        <f>D14</f>
        <v>4.4552000000000001E-2</v>
      </c>
      <c r="E37" s="18">
        <f>SUM(C37*D37)</f>
        <v>178.21</v>
      </c>
    </row>
    <row r="38" spans="1:5" ht="15.75" thickTop="1" x14ac:dyDescent="0.25">
      <c r="A38" s="4"/>
      <c r="B38" s="35" t="s">
        <v>11</v>
      </c>
      <c r="C38" s="35"/>
      <c r="D38" s="35"/>
      <c r="E38" s="19">
        <f>SUM(E35:E37)</f>
        <v>796.62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tabSelected="1" workbookViewId="0">
      <selection activeCell="A4" sqref="A4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18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16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17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2</v>
      </c>
    </row>
    <row r="10" spans="1:6" ht="15.75" thickBot="1" x14ac:dyDescent="0.3">
      <c r="A10" s="4"/>
    </row>
    <row r="11" spans="1:6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  <c r="F11" s="26"/>
    </row>
    <row r="12" spans="1:6" x14ac:dyDescent="0.25">
      <c r="A12" s="33"/>
      <c r="B12" s="9" t="s">
        <v>8</v>
      </c>
      <c r="C12" s="10">
        <v>183</v>
      </c>
      <c r="D12" s="11">
        <f>SUM('[1]Appendix A'!$I$328:$I$329)/100</f>
        <v>9.2052999999999996E-2</v>
      </c>
      <c r="E12" s="12">
        <f>SUM(C12*D12)</f>
        <v>16.850000000000001</v>
      </c>
      <c r="F12" s="27"/>
    </row>
    <row r="13" spans="1:6" x14ac:dyDescent="0.25">
      <c r="A13" s="34"/>
      <c r="B13" s="13" t="s">
        <v>9</v>
      </c>
      <c r="C13" s="10">
        <f>C12</f>
        <v>183</v>
      </c>
      <c r="D13" s="11">
        <f>'[1]Appendix A'!$I$330/100</f>
        <v>3.9625E-2</v>
      </c>
      <c r="E13" s="12">
        <f>SUM(C13*D13)</f>
        <v>7.25</v>
      </c>
      <c r="F13" s="28"/>
    </row>
    <row r="14" spans="1:6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A'!$I$392/100</f>
        <v>7.0270000000000003E-3</v>
      </c>
      <c r="E14" s="18">
        <f>SUM(C14*D14)</f>
        <v>1.29</v>
      </c>
      <c r="F14" s="29"/>
    </row>
    <row r="15" spans="1:6" ht="15.75" thickTop="1" x14ac:dyDescent="0.25">
      <c r="A15" s="4"/>
      <c r="B15" s="35" t="s">
        <v>11</v>
      </c>
      <c r="C15" s="35"/>
      <c r="D15" s="35"/>
      <c r="E15" s="19">
        <f>SUM(E12:E14)</f>
        <v>25.39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12</v>
      </c>
    </row>
    <row r="19" spans="1:6" ht="15.75" thickBot="1" x14ac:dyDescent="0.3">
      <c r="A19" s="4"/>
    </row>
    <row r="20" spans="1:6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  <c r="F20" s="26"/>
    </row>
    <row r="21" spans="1:6" x14ac:dyDescent="0.25">
      <c r="A21" s="33"/>
      <c r="B21" s="9" t="s">
        <v>8</v>
      </c>
      <c r="C21" s="10">
        <v>350</v>
      </c>
      <c r="D21" s="22">
        <f>D12</f>
        <v>9.2052999999999996E-2</v>
      </c>
      <c r="E21" s="12">
        <f>SUM(C21*D21)</f>
        <v>32.22</v>
      </c>
      <c r="F21" s="27"/>
    </row>
    <row r="22" spans="1:6" x14ac:dyDescent="0.25">
      <c r="A22" s="34"/>
      <c r="B22" s="13" t="s">
        <v>9</v>
      </c>
      <c r="C22" s="10">
        <f>C21</f>
        <v>350</v>
      </c>
      <c r="D22" s="22">
        <f>D13</f>
        <v>3.9625E-2</v>
      </c>
      <c r="E22" s="12">
        <f>SUM(C22*D22)</f>
        <v>13.87</v>
      </c>
      <c r="F22" s="28"/>
    </row>
    <row r="23" spans="1:6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7.0270000000000003E-3</v>
      </c>
      <c r="E23" s="18">
        <f>SUM(C23*D23)</f>
        <v>2.46</v>
      </c>
      <c r="F23" s="29"/>
    </row>
    <row r="24" spans="1:6" ht="15.75" thickTop="1" x14ac:dyDescent="0.25">
      <c r="A24" s="4"/>
      <c r="B24" s="35" t="s">
        <v>11</v>
      </c>
      <c r="C24" s="35"/>
      <c r="D24" s="35"/>
      <c r="E24" s="19">
        <f>SUM(E21:E23)</f>
        <v>48.55</v>
      </c>
    </row>
    <row r="26" spans="1:6" ht="15.75" thickBot="1" x14ac:dyDescent="0.3"/>
    <row r="27" spans="1:6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6" x14ac:dyDescent="0.25">
      <c r="A28" s="33"/>
      <c r="B28" s="9" t="s">
        <v>8</v>
      </c>
      <c r="C28" s="24">
        <v>2200</v>
      </c>
      <c r="D28" s="22">
        <f>D12</f>
        <v>9.2052999999999996E-2</v>
      </c>
      <c r="E28" s="12">
        <f>SUM(C28*D28)</f>
        <v>202.52</v>
      </c>
    </row>
    <row r="29" spans="1:6" x14ac:dyDescent="0.25">
      <c r="A29" s="34"/>
      <c r="B29" s="13" t="s">
        <v>9</v>
      </c>
      <c r="C29" s="24">
        <f>C28</f>
        <v>2200</v>
      </c>
      <c r="D29" s="22">
        <f>D13</f>
        <v>3.9625E-2</v>
      </c>
      <c r="E29" s="12">
        <f>SUM(C29*D29)</f>
        <v>87.18</v>
      </c>
    </row>
    <row r="30" spans="1:6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7.0270000000000003E-3</v>
      </c>
      <c r="E30" s="18">
        <f>SUM(C30*D30)</f>
        <v>15.46</v>
      </c>
    </row>
    <row r="31" spans="1:6" ht="15.75" thickTop="1" x14ac:dyDescent="0.25">
      <c r="A31" s="4"/>
      <c r="B31" s="35" t="s">
        <v>11</v>
      </c>
      <c r="C31" s="35"/>
      <c r="D31" s="35"/>
      <c r="E31" s="19">
        <f>SUM(E28:E30)</f>
        <v>305.16000000000003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9.2052999999999996E-2</v>
      </c>
      <c r="E36" s="12">
        <f>SUM(C36*D36)</f>
        <v>368.21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3.9625E-2</v>
      </c>
      <c r="E37" s="12">
        <f>SUM(C37*D37)</f>
        <v>158.5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7.0270000000000003E-3</v>
      </c>
      <c r="E38" s="18">
        <f>SUM(C38*D38)</f>
        <v>28.11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554.82000000000005</v>
      </c>
    </row>
  </sheetData>
  <mergeCells count="12">
    <mergeCell ref="B39:D39"/>
    <mergeCell ref="A11:A13"/>
    <mergeCell ref="B15:D15"/>
    <mergeCell ref="A20:A22"/>
    <mergeCell ref="B24:D24"/>
    <mergeCell ref="A27:A29"/>
    <mergeCell ref="B31:D31"/>
    <mergeCell ref="A7:E7"/>
    <mergeCell ref="A1:E1"/>
    <mergeCell ref="A3:E3"/>
    <mergeCell ref="A5:E5"/>
    <mergeCell ref="A35:A37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Union-Fort Frances</vt:lpstr>
      <vt:lpstr>Union-Northwestern</vt:lpstr>
      <vt:lpstr>Union-Northern</vt:lpstr>
      <vt:lpstr>Union-Eastern</vt:lpstr>
      <vt:lpstr>Union-Southern</vt:lpstr>
      <vt:lpstr>'Union-Eastern'!Print_Area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Straeche, Martin</dc:creator>
  <cp:lastModifiedBy>Straeche, Martin</cp:lastModifiedBy>
  <cp:lastPrinted>2014-03-11T17:25:54Z</cp:lastPrinted>
  <dcterms:created xsi:type="dcterms:W3CDTF">2010-12-01T20:29:19Z</dcterms:created>
  <dcterms:modified xsi:type="dcterms:W3CDTF">2016-03-07T14:37:04Z</dcterms:modified>
</cp:coreProperties>
</file>