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ummary Table" sheetId="2" r:id="rId1"/>
  </sheets>
  <calcPr calcId="145621"/>
</workbook>
</file>

<file path=xl/calcChain.xml><?xml version="1.0" encoding="utf-8"?>
<calcChain xmlns="http://schemas.openxmlformats.org/spreadsheetml/2006/main">
  <c r="P25" i="2" l="1"/>
  <c r="O25" i="2"/>
  <c r="P23" i="2"/>
  <c r="O23" i="2"/>
  <c r="P21" i="2"/>
  <c r="O21" i="2"/>
  <c r="R23" i="2" l="1"/>
  <c r="S15" i="2" l="1"/>
  <c r="S25" i="2" s="1"/>
  <c r="S21" i="2"/>
  <c r="S23" i="2" l="1"/>
  <c r="R25" i="2"/>
  <c r="M21" i="2"/>
  <c r="M25" i="2" l="1"/>
  <c r="M23" i="2"/>
  <c r="J25" i="2"/>
  <c r="J23" i="2"/>
  <c r="J21" i="2"/>
  <c r="G25" i="2"/>
  <c r="G23" i="2"/>
  <c r="G21" i="2"/>
  <c r="I25" i="2"/>
  <c r="E25" i="2"/>
  <c r="L25" i="2"/>
  <c r="I23" i="2"/>
  <c r="E23" i="2"/>
  <c r="L23" i="2"/>
  <c r="R21" i="2"/>
  <c r="I21" i="2"/>
  <c r="E21" i="2"/>
  <c r="L21" i="2"/>
</calcChain>
</file>

<file path=xl/sharedStrings.xml><?xml version="1.0" encoding="utf-8"?>
<sst xmlns="http://schemas.openxmlformats.org/spreadsheetml/2006/main" count="78" uniqueCount="57">
  <si>
    <t>Function</t>
  </si>
  <si>
    <t>Waterloo</t>
  </si>
  <si>
    <t>North</t>
  </si>
  <si>
    <t>Enersource</t>
  </si>
  <si>
    <t>Admin/Ops</t>
  </si>
  <si>
    <t>Admin</t>
  </si>
  <si>
    <t>In-Service</t>
  </si>
  <si>
    <t>Cost Type</t>
  </si>
  <si>
    <t>Estimate</t>
  </si>
  <si>
    <t>Actual</t>
  </si>
  <si>
    <t>Total Cost ($K)</t>
  </si>
  <si>
    <t>FTEs</t>
  </si>
  <si>
    <t>Sq. Ft./FTE</t>
  </si>
  <si>
    <t>$/Sq. Ft.</t>
  </si>
  <si>
    <t>$/FTE</t>
  </si>
  <si>
    <t>Admin only</t>
  </si>
  <si>
    <t>EB-2015-0004</t>
  </si>
  <si>
    <t>EB-2012-0033</t>
  </si>
  <si>
    <t>EB-2008-0244</t>
  </si>
  <si>
    <t>Hydro Ottawa</t>
  </si>
  <si>
    <t>2016 -18</t>
  </si>
  <si>
    <t>EB-2010-0144</t>
  </si>
  <si>
    <t>EB-2014-0086</t>
  </si>
  <si>
    <t>Milton Hydro</t>
  </si>
  <si>
    <t>EB-2015-0089</t>
  </si>
  <si>
    <t>Total Sq. Ft.</t>
  </si>
  <si>
    <t>Applied For</t>
  </si>
  <si>
    <t>Granted</t>
  </si>
  <si>
    <t>Hydro Ottawa:</t>
  </si>
  <si>
    <t>Settlement</t>
  </si>
  <si>
    <t>New</t>
  </si>
  <si>
    <t>Retrofit</t>
  </si>
  <si>
    <t>Milton Hydro:</t>
  </si>
  <si>
    <t>Notes:</t>
  </si>
  <si>
    <t xml:space="preserve">Approved </t>
  </si>
  <si>
    <t>Exhibit No. ______________</t>
  </si>
  <si>
    <t>PowerStream</t>
  </si>
  <si>
    <t>Innisfil Hydro</t>
  </si>
  <si>
    <t>Innisfil Hydro:</t>
  </si>
  <si>
    <t>PowerStream:</t>
  </si>
  <si>
    <t>Admin &amp; ops applied for: $92 million; $66 million granted</t>
  </si>
  <si>
    <t>Source: EB-2008-0244 Exh. B1/Tab5 5/Sch. 3</t>
  </si>
  <si>
    <t>Waterloo North:</t>
  </si>
  <si>
    <t>Enersource:</t>
  </si>
  <si>
    <t>(with the possibility of applying for additional costs in the future)</t>
  </si>
  <si>
    <t>Sources: Decision on Settlement Proposal and Procedural Order No. 11, Nov. 23, 2015, pg. 4; interrogatory response SEC #11, Attachment B</t>
  </si>
  <si>
    <t>Milton 'Admin only' capital cost is total cost x 47.5%</t>
  </si>
  <si>
    <t>Milton 'Admin only' staff as per interrogatory response 4.0-Staff-62</t>
  </si>
  <si>
    <t xml:space="preserve">Sources: EB-2010-0144 Exh. 1 and Exh. 2 </t>
  </si>
  <si>
    <t>Exh. 1, pg. 8 refers to space needs analysis for 104,000 sq. ft.; Exh. 2, Appendix C (2009 Annual Report) refers to plans for a 105,000 sq. ft. facility</t>
  </si>
  <si>
    <t>Admin &amp; ops employees of 622 are test year total employee numbers</t>
  </si>
  <si>
    <t>Of the total sq. ft., leased space (5,630 sq. ft.) has an estimated income of $100,000/year (removed from 41,802 total)</t>
  </si>
  <si>
    <t>Source: EB-2012-0033, Decision and Order, Dec. 13, 2012</t>
  </si>
  <si>
    <t>Sources: Decision and Rate Order, Dec. 4 2014; Interrogatory response SEC-8-3.3.1</t>
  </si>
  <si>
    <t>Recent OEB Decisions: LDC Investments in Administration and Operations Facilities</t>
  </si>
  <si>
    <t>Milton capital costs, and 'Admin only' sq. ft. calculated at 47.5% per interrogatory response 4.0-Staff-62. OEB staff also notes that 2-EP-9 parts b) and c) report facility cost of $15-15.5M</t>
  </si>
  <si>
    <t>Distribution System Plan, Table 110, pg. 341, shows square footage (155,000) and FTEs (511) for administration building only. This yields an estimated sq.ft./FTE of 303.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</si>
</sst>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3" fontId="0" fillId="0" borderId="5" xfId="0" applyNumberFormat="1" applyBorder="1"/>
    <xf numFmtId="1" fontId="0" fillId="0" borderId="5" xfId="0" applyNumberFormat="1" applyBorder="1"/>
    <xf numFmtId="165" fontId="0" fillId="0" borderId="0" xfId="2" applyNumberFormat="1" applyFont="1" applyBorder="1"/>
    <xf numFmtId="165" fontId="0" fillId="0" borderId="5" xfId="2" applyNumberFormat="1" applyFont="1" applyBorder="1"/>
    <xf numFmtId="0" fontId="0" fillId="0" borderId="7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3" fontId="0" fillId="0" borderId="0" xfId="0" applyNumberFormat="1"/>
    <xf numFmtId="0" fontId="2" fillId="0" borderId="0" xfId="0" applyFont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2" applyNumberFormat="1" applyFont="1" applyBorder="1"/>
    <xf numFmtId="3" fontId="0" fillId="0" borderId="4" xfId="0" applyNumberFormat="1" applyBorder="1"/>
    <xf numFmtId="1" fontId="0" fillId="0" borderId="4" xfId="0" applyNumberFormat="1" applyBorder="1"/>
    <xf numFmtId="165" fontId="0" fillId="0" borderId="9" xfId="2" applyNumberFormat="1" applyFont="1" applyBorder="1"/>
    <xf numFmtId="3" fontId="0" fillId="0" borderId="9" xfId="0" applyNumberFormat="1" applyBorder="1"/>
    <xf numFmtId="1" fontId="0" fillId="0" borderId="9" xfId="0" applyNumberFormat="1" applyBorder="1"/>
    <xf numFmtId="164" fontId="0" fillId="0" borderId="4" xfId="1" applyNumberFormat="1" applyFont="1" applyBorder="1"/>
    <xf numFmtId="164" fontId="0" fillId="0" borderId="9" xfId="1" applyNumberFormat="1" applyFont="1" applyBorder="1"/>
    <xf numFmtId="164" fontId="0" fillId="0" borderId="5" xfId="1" applyNumberFormat="1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0" borderId="0" xfId="0" applyNumberFormat="1" applyBorder="1"/>
    <xf numFmtId="0" fontId="0" fillId="0" borderId="3" xfId="0" applyBorder="1"/>
    <xf numFmtId="3" fontId="7" fillId="0" borderId="5" xfId="0" applyNumberFormat="1" applyFont="1" applyBorder="1"/>
    <xf numFmtId="3" fontId="7" fillId="0" borderId="4" xfId="0" applyNumberFormat="1" applyFont="1" applyBorder="1"/>
    <xf numFmtId="0" fontId="0" fillId="0" borderId="5" xfId="0" applyFill="1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166" fontId="0" fillId="0" borderId="0" xfId="3" applyNumberFormat="1" applyFont="1" applyBorder="1"/>
    <xf numFmtId="6" fontId="0" fillId="0" borderId="0" xfId="0" applyNumberFormat="1" applyBorder="1"/>
    <xf numFmtId="6" fontId="2" fillId="0" borderId="0" xfId="0" applyNumberFormat="1" applyFont="1" applyBorder="1"/>
    <xf numFmtId="165" fontId="0" fillId="0" borderId="0" xfId="2" applyNumberFormat="1" applyFont="1" applyFill="1"/>
    <xf numFmtId="165" fontId="0" fillId="0" borderId="9" xfId="0" applyNumberFormat="1" applyBorder="1"/>
    <xf numFmtId="3" fontId="0" fillId="0" borderId="9" xfId="0" applyNumberForma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8" fillId="0" borderId="0" xfId="0" applyFont="1"/>
    <xf numFmtId="0" fontId="9" fillId="0" borderId="0" xfId="4"/>
    <xf numFmtId="0" fontId="10" fillId="0" borderId="0" xfId="0" applyFont="1"/>
    <xf numFmtId="165" fontId="7" fillId="0" borderId="9" xfId="2" applyNumberFormat="1" applyFont="1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Explanatory Text" xfId="4" builtinId="5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91"/>
  <sheetViews>
    <sheetView tabSelected="1" topLeftCell="A16" zoomScaleNormal="100" workbookViewId="0">
      <selection activeCell="L46" sqref="L46"/>
    </sheetView>
  </sheetViews>
  <sheetFormatPr defaultRowHeight="15" x14ac:dyDescent="0.25"/>
  <cols>
    <col min="1" max="1" width="1.28515625" customWidth="1"/>
    <col min="2" max="2" width="2.140625" customWidth="1"/>
    <col min="4" max="4" width="5.85546875" customWidth="1"/>
    <col min="5" max="5" width="12.85546875" customWidth="1"/>
    <col min="6" max="6" width="2.7109375" customWidth="1"/>
    <col min="7" max="7" width="12.140625" customWidth="1"/>
    <col min="8" max="8" width="2.7109375" customWidth="1"/>
    <col min="9" max="10" width="11" customWidth="1"/>
    <col min="11" max="11" width="2.140625" customWidth="1"/>
    <col min="12" max="13" width="11" customWidth="1"/>
    <col min="14" max="14" width="2.42578125" customWidth="1"/>
    <col min="15" max="15" width="11.140625" customWidth="1"/>
    <col min="16" max="16" width="11.28515625" customWidth="1"/>
    <col min="17" max="17" width="2.42578125" customWidth="1"/>
    <col min="18" max="18" width="12.28515625" customWidth="1"/>
    <col min="19" max="19" width="12" customWidth="1"/>
    <col min="20" max="20" width="2" customWidth="1"/>
    <col min="21" max="21" width="11.42578125" customWidth="1"/>
    <col min="22" max="22" width="3.5703125" customWidth="1"/>
    <col min="23" max="23" width="10.5703125" customWidth="1"/>
    <col min="24" max="24" width="12.42578125" customWidth="1"/>
    <col min="26" max="26" width="14.28515625" bestFit="1" customWidth="1"/>
    <col min="28" max="28" width="11.5703125" customWidth="1"/>
  </cols>
  <sheetData>
    <row r="2" spans="2:29" ht="18.75" x14ac:dyDescent="0.3">
      <c r="B2" s="63" t="s">
        <v>54</v>
      </c>
      <c r="J2" s="61"/>
      <c r="R2" s="1" t="s">
        <v>35</v>
      </c>
    </row>
    <row r="3" spans="2:29" ht="18.75" x14ac:dyDescent="0.3">
      <c r="B3" s="42"/>
      <c r="R3" s="1"/>
    </row>
    <row r="4" spans="2:29" ht="9.75" customHeight="1" x14ac:dyDescent="0.25">
      <c r="E4" s="15"/>
      <c r="F4" s="15"/>
      <c r="G4" s="15"/>
      <c r="H4" s="15"/>
      <c r="I4" s="66"/>
      <c r="J4" s="66"/>
      <c r="K4" s="15"/>
      <c r="L4" s="66"/>
      <c r="M4" s="66"/>
      <c r="N4" s="15"/>
      <c r="O4" s="66"/>
      <c r="P4" s="66"/>
      <c r="Q4" s="44"/>
      <c r="R4" s="66"/>
      <c r="S4" s="66"/>
    </row>
    <row r="5" spans="2:29" x14ac:dyDescent="0.25">
      <c r="B5" s="2"/>
      <c r="C5" s="3"/>
      <c r="D5" s="3"/>
      <c r="E5" s="27" t="s">
        <v>36</v>
      </c>
      <c r="F5" s="4"/>
      <c r="G5" s="27" t="s">
        <v>1</v>
      </c>
      <c r="H5" s="4"/>
      <c r="I5" s="69" t="s">
        <v>3</v>
      </c>
      <c r="J5" s="69"/>
      <c r="K5" s="4"/>
      <c r="L5" s="69" t="s">
        <v>37</v>
      </c>
      <c r="M5" s="69"/>
      <c r="N5" s="4"/>
      <c r="O5" s="69" t="s">
        <v>19</v>
      </c>
      <c r="P5" s="69"/>
      <c r="Q5" s="3"/>
      <c r="R5" s="69" t="s">
        <v>23</v>
      </c>
      <c r="S5" s="69"/>
      <c r="T5" s="47"/>
    </row>
    <row r="6" spans="2:29" x14ac:dyDescent="0.25">
      <c r="B6" s="5"/>
      <c r="C6" s="6"/>
      <c r="D6" s="6"/>
      <c r="E6" s="22"/>
      <c r="F6" s="22"/>
      <c r="G6" s="26" t="s">
        <v>2</v>
      </c>
      <c r="H6" s="22"/>
      <c r="I6" s="30"/>
      <c r="J6" s="31"/>
      <c r="K6" s="22"/>
      <c r="N6" s="22"/>
      <c r="Q6" s="31"/>
      <c r="R6" s="26"/>
      <c r="S6" s="22"/>
      <c r="T6" s="7"/>
    </row>
    <row r="7" spans="2:29" x14ac:dyDescent="0.25">
      <c r="B7" s="5"/>
      <c r="C7" s="6"/>
      <c r="D7" s="6"/>
      <c r="E7" s="26" t="s">
        <v>18</v>
      </c>
      <c r="F7" s="22"/>
      <c r="G7" s="26" t="s">
        <v>21</v>
      </c>
      <c r="H7" s="22"/>
      <c r="I7" s="67" t="s">
        <v>17</v>
      </c>
      <c r="J7" s="67"/>
      <c r="K7" s="22"/>
      <c r="L7" s="67" t="s">
        <v>22</v>
      </c>
      <c r="M7" s="67"/>
      <c r="N7" s="22"/>
      <c r="O7" s="67" t="s">
        <v>16</v>
      </c>
      <c r="P7" s="67"/>
      <c r="Q7" s="6"/>
      <c r="R7" s="26" t="s">
        <v>24</v>
      </c>
      <c r="S7" s="22"/>
      <c r="T7" s="7"/>
    </row>
    <row r="8" spans="2:29" x14ac:dyDescent="0.25">
      <c r="B8" s="5"/>
      <c r="C8" s="6"/>
      <c r="D8" s="6"/>
      <c r="E8" s="43" t="s">
        <v>30</v>
      </c>
      <c r="F8" s="22"/>
      <c r="G8" s="43" t="s">
        <v>30</v>
      </c>
      <c r="H8" s="22"/>
      <c r="I8" s="67" t="s">
        <v>31</v>
      </c>
      <c r="J8" s="71"/>
      <c r="K8" s="22"/>
      <c r="L8" s="67" t="s">
        <v>30</v>
      </c>
      <c r="M8" s="71"/>
      <c r="N8" s="22"/>
      <c r="O8" s="67" t="s">
        <v>30</v>
      </c>
      <c r="P8" s="71"/>
      <c r="Q8" s="6"/>
      <c r="R8" s="67" t="s">
        <v>31</v>
      </c>
      <c r="S8" s="71"/>
      <c r="T8" s="7"/>
    </row>
    <row r="9" spans="2:29" x14ac:dyDescent="0.25">
      <c r="B9" s="5"/>
      <c r="C9" s="22" t="s">
        <v>0</v>
      </c>
      <c r="D9" s="6"/>
      <c r="E9" s="17" t="s">
        <v>5</v>
      </c>
      <c r="F9" s="14"/>
      <c r="G9" s="18" t="s">
        <v>4</v>
      </c>
      <c r="H9" s="14"/>
      <c r="I9" s="68" t="s">
        <v>5</v>
      </c>
      <c r="J9" s="68"/>
      <c r="K9" s="14"/>
      <c r="L9" s="70" t="s">
        <v>4</v>
      </c>
      <c r="M9" s="70"/>
      <c r="N9" s="14"/>
      <c r="O9" s="70" t="s">
        <v>4</v>
      </c>
      <c r="P9" s="70"/>
      <c r="Q9" s="24"/>
      <c r="R9" s="18" t="s">
        <v>4</v>
      </c>
      <c r="S9" s="45" t="s">
        <v>15</v>
      </c>
      <c r="T9" s="7"/>
    </row>
    <row r="10" spans="2:29" x14ac:dyDescent="0.25">
      <c r="B10" s="5"/>
      <c r="C10" s="6"/>
      <c r="D10" s="6"/>
      <c r="E10" s="60" t="s">
        <v>34</v>
      </c>
      <c r="F10" s="6"/>
      <c r="G10" s="60" t="s">
        <v>34</v>
      </c>
      <c r="H10" s="6"/>
      <c r="I10" s="30" t="s">
        <v>26</v>
      </c>
      <c r="J10" s="31" t="s">
        <v>27</v>
      </c>
      <c r="K10" s="6"/>
      <c r="L10" s="30" t="s">
        <v>26</v>
      </c>
      <c r="M10" s="31" t="s">
        <v>29</v>
      </c>
      <c r="N10" s="6"/>
      <c r="O10" s="30" t="s">
        <v>26</v>
      </c>
      <c r="P10" s="31" t="s">
        <v>27</v>
      </c>
      <c r="Q10" s="6"/>
      <c r="R10" s="6"/>
      <c r="S10" s="6"/>
      <c r="T10" s="7"/>
    </row>
    <row r="11" spans="2:29" x14ac:dyDescent="0.25">
      <c r="B11" s="5"/>
      <c r="C11" s="22" t="s">
        <v>6</v>
      </c>
      <c r="D11" s="6"/>
      <c r="E11" s="19">
        <v>2008</v>
      </c>
      <c r="F11" s="6"/>
      <c r="G11" s="19">
        <v>2011</v>
      </c>
      <c r="H11" s="6"/>
      <c r="I11" s="32">
        <v>2012</v>
      </c>
      <c r="J11" s="28">
        <v>2012</v>
      </c>
      <c r="K11" s="6"/>
      <c r="L11" s="32">
        <v>2014</v>
      </c>
      <c r="M11" s="28">
        <v>2014</v>
      </c>
      <c r="N11" s="6"/>
      <c r="O11" s="32" t="s">
        <v>20</v>
      </c>
      <c r="P11" s="28" t="s">
        <v>20</v>
      </c>
      <c r="Q11" s="28"/>
      <c r="R11" s="19">
        <v>2015</v>
      </c>
      <c r="S11" s="19">
        <v>2015</v>
      </c>
      <c r="T11" s="7"/>
    </row>
    <row r="12" spans="2:29" x14ac:dyDescent="0.25">
      <c r="B12" s="5"/>
      <c r="C12" s="6"/>
      <c r="D12" s="6"/>
      <c r="E12" s="20"/>
      <c r="F12" s="6"/>
      <c r="G12" s="20"/>
      <c r="H12" s="6"/>
      <c r="I12" s="5"/>
      <c r="J12" s="7"/>
      <c r="K12" s="6"/>
      <c r="L12" s="5"/>
      <c r="M12" s="7"/>
      <c r="N12" s="6"/>
      <c r="O12" s="5"/>
      <c r="P12" s="7"/>
      <c r="Q12" s="7"/>
      <c r="R12" s="20"/>
      <c r="S12" s="20"/>
      <c r="T12" s="7"/>
    </row>
    <row r="13" spans="2:29" x14ac:dyDescent="0.25">
      <c r="B13" s="5"/>
      <c r="C13" s="22" t="s">
        <v>7</v>
      </c>
      <c r="D13" s="6"/>
      <c r="E13" s="19" t="s">
        <v>8</v>
      </c>
      <c r="F13" s="6"/>
      <c r="G13" s="19" t="s">
        <v>9</v>
      </c>
      <c r="H13" s="6"/>
      <c r="I13" s="32" t="s">
        <v>9</v>
      </c>
      <c r="J13" s="28" t="s">
        <v>9</v>
      </c>
      <c r="K13" s="6"/>
      <c r="L13" s="32" t="s">
        <v>8</v>
      </c>
      <c r="M13" s="28" t="s">
        <v>8</v>
      </c>
      <c r="N13" s="6"/>
      <c r="O13" s="32" t="s">
        <v>8</v>
      </c>
      <c r="P13" s="28" t="s">
        <v>8</v>
      </c>
      <c r="Q13" s="28"/>
      <c r="R13" s="19" t="s">
        <v>9</v>
      </c>
      <c r="S13" s="19" t="s">
        <v>9</v>
      </c>
      <c r="T13" s="7"/>
      <c r="W13" s="23"/>
      <c r="X13" s="23"/>
      <c r="Y13" s="23"/>
      <c r="Z13" s="23"/>
      <c r="AA13" s="23"/>
      <c r="AB13" s="23"/>
      <c r="AC13" s="23"/>
    </row>
    <row r="14" spans="2:29" x14ac:dyDescent="0.25">
      <c r="B14" s="5"/>
      <c r="C14" s="6"/>
      <c r="D14" s="6"/>
      <c r="E14" s="20"/>
      <c r="F14" s="6"/>
      <c r="G14" s="20"/>
      <c r="H14" s="6"/>
      <c r="I14" s="5"/>
      <c r="J14" s="7"/>
      <c r="K14" s="6"/>
      <c r="L14" s="5"/>
      <c r="M14" s="7"/>
      <c r="N14" s="6"/>
      <c r="O14" s="5"/>
      <c r="P14" s="7"/>
      <c r="Q14" s="7"/>
      <c r="R14" s="20"/>
      <c r="S14" s="20"/>
      <c r="T14" s="7"/>
      <c r="W14" s="23"/>
      <c r="X14" s="23"/>
      <c r="Y14" s="23"/>
      <c r="Z14" s="23"/>
      <c r="AA14" s="23"/>
      <c r="AB14" s="23"/>
      <c r="AC14" s="23"/>
    </row>
    <row r="15" spans="2:29" x14ac:dyDescent="0.25">
      <c r="B15" s="5"/>
      <c r="C15" s="22" t="s">
        <v>10</v>
      </c>
      <c r="D15" s="6"/>
      <c r="E15" s="36">
        <v>27700</v>
      </c>
      <c r="F15" s="6"/>
      <c r="G15" s="36">
        <v>26500</v>
      </c>
      <c r="H15" s="6"/>
      <c r="I15" s="33">
        <v>20000</v>
      </c>
      <c r="J15" s="11">
        <v>18000</v>
      </c>
      <c r="K15" s="6"/>
      <c r="L15" s="33">
        <v>13200</v>
      </c>
      <c r="M15" s="11">
        <v>10900</v>
      </c>
      <c r="N15" s="6"/>
      <c r="O15" s="33">
        <v>92000</v>
      </c>
      <c r="P15" s="11">
        <v>66000</v>
      </c>
      <c r="Q15" s="11"/>
      <c r="R15" s="64">
        <v>14500</v>
      </c>
      <c r="S15" s="58">
        <f>R15*0.475</f>
        <v>6887.5</v>
      </c>
      <c r="T15" s="7"/>
      <c r="W15" s="23"/>
      <c r="X15" s="23"/>
      <c r="Y15" s="23"/>
      <c r="Z15" s="23"/>
      <c r="AA15" s="23"/>
      <c r="AB15" s="23"/>
      <c r="AC15" s="23"/>
    </row>
    <row r="16" spans="2:29" x14ac:dyDescent="0.25">
      <c r="B16" s="5"/>
      <c r="C16" s="6"/>
      <c r="D16" s="6"/>
      <c r="E16" s="20"/>
      <c r="F16" s="6"/>
      <c r="G16" s="20"/>
      <c r="H16" s="6"/>
      <c r="I16" s="5"/>
      <c r="J16" s="7"/>
      <c r="K16" s="6"/>
      <c r="L16" s="5"/>
      <c r="M16" s="7"/>
      <c r="N16" s="6"/>
      <c r="O16" s="5"/>
      <c r="P16" s="7"/>
      <c r="Q16" s="7"/>
      <c r="R16" s="20"/>
      <c r="S16" s="20"/>
      <c r="T16" s="7"/>
      <c r="W16" s="23"/>
      <c r="X16" s="23"/>
      <c r="Y16" s="23"/>
      <c r="Z16" s="57"/>
      <c r="AA16" s="23"/>
      <c r="AB16" s="23"/>
      <c r="AC16" s="23"/>
    </row>
    <row r="17" spans="2:29" x14ac:dyDescent="0.25">
      <c r="B17" s="5"/>
      <c r="C17" s="22" t="s">
        <v>25</v>
      </c>
      <c r="D17" s="6"/>
      <c r="E17" s="37">
        <v>92000</v>
      </c>
      <c r="F17" s="6"/>
      <c r="G17" s="37">
        <v>104000</v>
      </c>
      <c r="H17" s="6"/>
      <c r="I17" s="34">
        <v>79000</v>
      </c>
      <c r="J17" s="8">
        <v>79000</v>
      </c>
      <c r="K17" s="6"/>
      <c r="L17" s="34">
        <v>41802</v>
      </c>
      <c r="M17" s="48">
        <v>36172</v>
      </c>
      <c r="N17" s="6"/>
      <c r="O17" s="49">
        <v>351000</v>
      </c>
      <c r="P17" s="48">
        <v>351000</v>
      </c>
      <c r="Q17" s="8"/>
      <c r="R17" s="37">
        <v>91828</v>
      </c>
      <c r="S17" s="59">
        <v>43618</v>
      </c>
      <c r="T17" s="7"/>
      <c r="W17" s="25"/>
      <c r="X17" s="25"/>
      <c r="Y17" s="25"/>
      <c r="Z17" s="25"/>
      <c r="AA17" s="25"/>
      <c r="AB17" s="25"/>
      <c r="AC17" s="23"/>
    </row>
    <row r="18" spans="2:29" x14ac:dyDescent="0.25">
      <c r="B18" s="5"/>
      <c r="C18" s="6"/>
      <c r="D18" s="6"/>
      <c r="E18" s="20"/>
      <c r="F18" s="6"/>
      <c r="G18" s="20"/>
      <c r="H18" s="6"/>
      <c r="I18" s="5"/>
      <c r="J18" s="7"/>
      <c r="K18" s="6"/>
      <c r="L18" s="5"/>
      <c r="M18" s="7"/>
      <c r="N18" s="6"/>
      <c r="O18" s="5"/>
      <c r="P18" s="7"/>
      <c r="Q18" s="7"/>
      <c r="R18" s="20"/>
      <c r="S18" s="20"/>
      <c r="T18" s="7"/>
      <c r="W18" s="23"/>
      <c r="X18" s="23"/>
      <c r="Y18" s="23"/>
      <c r="Z18" s="23"/>
      <c r="AA18" s="23"/>
      <c r="AB18" s="23"/>
      <c r="AC18" s="23"/>
    </row>
    <row r="19" spans="2:29" x14ac:dyDescent="0.25">
      <c r="B19" s="5"/>
      <c r="C19" s="22" t="s">
        <v>11</v>
      </c>
      <c r="D19" s="6"/>
      <c r="E19" s="20">
        <v>250</v>
      </c>
      <c r="F19" s="6"/>
      <c r="G19" s="20">
        <v>117</v>
      </c>
      <c r="H19" s="6"/>
      <c r="I19" s="5">
        <v>150</v>
      </c>
      <c r="J19" s="7">
        <v>150</v>
      </c>
      <c r="K19" s="6"/>
      <c r="L19" s="5">
        <v>41</v>
      </c>
      <c r="M19" s="7">
        <v>41</v>
      </c>
      <c r="N19" s="6"/>
      <c r="O19" s="5">
        <v>622</v>
      </c>
      <c r="P19" s="7">
        <v>622</v>
      </c>
      <c r="Q19" s="50"/>
      <c r="R19" s="20">
        <v>61.5</v>
      </c>
      <c r="S19" s="20">
        <v>41</v>
      </c>
      <c r="T19" s="7"/>
      <c r="W19" s="23"/>
      <c r="X19" s="23"/>
      <c r="Y19" s="23"/>
      <c r="Z19" s="23"/>
      <c r="AA19" s="23"/>
      <c r="AB19" s="23"/>
      <c r="AC19" s="23"/>
    </row>
    <row r="20" spans="2:29" x14ac:dyDescent="0.25">
      <c r="B20" s="5"/>
      <c r="C20" s="6"/>
      <c r="D20" s="6"/>
      <c r="E20" s="20"/>
      <c r="F20" s="6"/>
      <c r="G20" s="20"/>
      <c r="H20" s="6"/>
      <c r="I20" s="5"/>
      <c r="J20" s="7"/>
      <c r="K20" s="6"/>
      <c r="L20" s="5"/>
      <c r="M20" s="7"/>
      <c r="N20" s="6"/>
      <c r="O20" s="5"/>
      <c r="P20" s="7"/>
      <c r="Q20" s="7"/>
      <c r="R20" s="20"/>
      <c r="S20" s="20"/>
      <c r="T20" s="7"/>
      <c r="W20" s="23"/>
      <c r="X20" s="23"/>
      <c r="Y20" s="23"/>
      <c r="Z20" s="23"/>
      <c r="AA20" s="23"/>
      <c r="AB20" s="23"/>
      <c r="AC20" s="23"/>
    </row>
    <row r="21" spans="2:29" x14ac:dyDescent="0.25">
      <c r="B21" s="5"/>
      <c r="C21" s="22" t="s">
        <v>12</v>
      </c>
      <c r="D21" s="6"/>
      <c r="E21" s="38">
        <f>E17/E19</f>
        <v>368</v>
      </c>
      <c r="F21" s="6"/>
      <c r="G21" s="38">
        <f>G17/G19</f>
        <v>888.88888888888891</v>
      </c>
      <c r="H21" s="6"/>
      <c r="I21" s="35">
        <f>I17/I19</f>
        <v>526.66666666666663</v>
      </c>
      <c r="J21" s="9">
        <f>J17/J19</f>
        <v>526.66666666666663</v>
      </c>
      <c r="K21" s="6"/>
      <c r="L21" s="39">
        <f>L17/L19</f>
        <v>1019.560975609756</v>
      </c>
      <c r="M21" s="41">
        <f>M17/M19</f>
        <v>882.2439024390244</v>
      </c>
      <c r="N21" s="6"/>
      <c r="O21" s="35">
        <f>O17/O19</f>
        <v>564.30868167202573</v>
      </c>
      <c r="P21" s="9">
        <f>P17/P19</f>
        <v>564.30868167202573</v>
      </c>
      <c r="Q21" s="41"/>
      <c r="R21" s="40">
        <f>R17/R19</f>
        <v>1493.1382113821139</v>
      </c>
      <c r="S21" s="40">
        <f>S17/S19</f>
        <v>1063.8536585365853</v>
      </c>
      <c r="T21" s="7"/>
      <c r="W21" s="23"/>
      <c r="X21" s="23"/>
      <c r="Y21" s="23"/>
      <c r="Z21" s="23"/>
      <c r="AA21" s="23"/>
      <c r="AB21" s="57"/>
      <c r="AC21" s="23"/>
    </row>
    <row r="22" spans="2:29" x14ac:dyDescent="0.25">
      <c r="B22" s="5"/>
      <c r="C22" s="6"/>
      <c r="D22" s="6"/>
      <c r="E22" s="20"/>
      <c r="F22" s="6"/>
      <c r="G22" s="20"/>
      <c r="H22" s="6"/>
      <c r="I22" s="5"/>
      <c r="J22" s="7"/>
      <c r="K22" s="6"/>
      <c r="L22" s="5"/>
      <c r="M22" s="7"/>
      <c r="N22" s="6"/>
      <c r="O22" s="5"/>
      <c r="P22" s="7"/>
      <c r="Q22" s="7"/>
      <c r="R22" s="20"/>
      <c r="S22" s="20"/>
      <c r="T22" s="7"/>
      <c r="W22" s="23"/>
      <c r="X22" s="23"/>
      <c r="Y22" s="23"/>
      <c r="Z22" s="23"/>
      <c r="AA22" s="23"/>
      <c r="AB22" s="57"/>
      <c r="AC22" s="23"/>
    </row>
    <row r="23" spans="2:29" x14ac:dyDescent="0.25">
      <c r="B23" s="5"/>
      <c r="C23" s="22" t="s">
        <v>13</v>
      </c>
      <c r="D23" s="6"/>
      <c r="E23" s="36">
        <f>(E15/E17)*1000</f>
        <v>301.08695652173913</v>
      </c>
      <c r="F23" s="6"/>
      <c r="G23" s="36">
        <f>(G15/G17)*1000</f>
        <v>254.80769230769229</v>
      </c>
      <c r="H23" s="6"/>
      <c r="I23" s="33">
        <f>(I15/I17)*1000</f>
        <v>253.16455696202533</v>
      </c>
      <c r="J23" s="11">
        <f>(J15/J17)*1000</f>
        <v>227.84810126582278</v>
      </c>
      <c r="K23" s="6"/>
      <c r="L23" s="33">
        <f>(L15/L17)*1000</f>
        <v>315.77436486292521</v>
      </c>
      <c r="M23" s="11">
        <f>(M15/M17)*1000</f>
        <v>301.33805153157141</v>
      </c>
      <c r="N23" s="6"/>
      <c r="O23" s="33">
        <f>(O15/O17)*1000</f>
        <v>262.10826210826212</v>
      </c>
      <c r="P23" s="11">
        <f>(P15/P17)*1000</f>
        <v>188.03418803418802</v>
      </c>
      <c r="Q23" s="11"/>
      <c r="R23" s="36">
        <f>(R15/R17)*1000</f>
        <v>157.90390730496145</v>
      </c>
      <c r="S23" s="36">
        <f>(S15/S17)*1000</f>
        <v>157.90499335136872</v>
      </c>
      <c r="T23" s="7"/>
      <c r="W23" s="23"/>
      <c r="X23" s="23"/>
      <c r="Y23" s="23"/>
      <c r="Z23" s="23"/>
      <c r="AA23" s="23"/>
      <c r="AB23" s="23"/>
      <c r="AC23" s="23"/>
    </row>
    <row r="24" spans="2:29" x14ac:dyDescent="0.25">
      <c r="B24" s="5"/>
      <c r="C24" s="6"/>
      <c r="D24" s="6"/>
      <c r="E24" s="20"/>
      <c r="F24" s="6"/>
      <c r="G24" s="20"/>
      <c r="H24" s="6"/>
      <c r="I24" s="5"/>
      <c r="J24" s="7"/>
      <c r="K24" s="6"/>
      <c r="L24" s="5"/>
      <c r="M24" s="7"/>
      <c r="N24" s="6"/>
      <c r="O24" s="5"/>
      <c r="P24" s="7"/>
      <c r="Q24" s="7"/>
      <c r="R24" s="20"/>
      <c r="S24" s="20"/>
      <c r="T24" s="7"/>
      <c r="W24" s="23"/>
      <c r="X24" s="23"/>
      <c r="Y24" s="23"/>
      <c r="Z24" s="23"/>
      <c r="AA24" s="23"/>
      <c r="AB24" s="23"/>
      <c r="AC24" s="23"/>
    </row>
    <row r="25" spans="2:29" s="6" customFormat="1" x14ac:dyDescent="0.25">
      <c r="B25" s="5"/>
      <c r="C25" s="22" t="s">
        <v>14</v>
      </c>
      <c r="E25" s="36">
        <f>(E15/E19)*1000</f>
        <v>110800</v>
      </c>
      <c r="G25" s="36">
        <f>(G15/G19)*1000</f>
        <v>226495.7264957265</v>
      </c>
      <c r="I25" s="33">
        <f>(I15/I19)*1000</f>
        <v>133333.33333333334</v>
      </c>
      <c r="J25" s="11">
        <f>(J15/J19)*1000</f>
        <v>120000</v>
      </c>
      <c r="L25" s="33">
        <f>(L15/L19)*1000</f>
        <v>321951.21951219509</v>
      </c>
      <c r="M25" s="10">
        <f>(M15/M19)*1000</f>
        <v>265853.6585365854</v>
      </c>
      <c r="N25" s="5"/>
      <c r="O25" s="33">
        <f>(O15/O19)*1000</f>
        <v>147909.96784565918</v>
      </c>
      <c r="P25" s="11">
        <f>(P15/P19)*1000</f>
        <v>106109.32475884244</v>
      </c>
      <c r="Q25" s="11"/>
      <c r="R25" s="36">
        <f>(R15/R19)*1000</f>
        <v>235772.35772357724</v>
      </c>
      <c r="S25" s="36">
        <f>(S15/S19)*1000</f>
        <v>167987.8048780488</v>
      </c>
      <c r="T25" s="7"/>
      <c r="W25" s="23"/>
      <c r="X25" s="23"/>
      <c r="Y25" s="23"/>
      <c r="Z25" s="23"/>
      <c r="AA25" s="23"/>
      <c r="AB25" s="23"/>
      <c r="AC25" s="25"/>
    </row>
    <row r="26" spans="2:29" x14ac:dyDescent="0.25"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29"/>
      <c r="W26" s="23"/>
      <c r="X26" s="23"/>
      <c r="Y26" s="23"/>
      <c r="Z26" s="23"/>
      <c r="AA26" s="23"/>
      <c r="AB26" s="23"/>
      <c r="AC26" s="23"/>
    </row>
    <row r="27" spans="2:29" x14ac:dyDescent="0.25">
      <c r="B27" s="1" t="s">
        <v>33</v>
      </c>
      <c r="C27" s="15"/>
      <c r="D27" s="16"/>
      <c r="O27" s="6"/>
      <c r="P27" s="6"/>
      <c r="T27" s="6"/>
      <c r="W27" s="23"/>
      <c r="X27" s="23"/>
      <c r="Y27" s="23"/>
      <c r="Z27" s="23"/>
      <c r="AA27" s="23"/>
      <c r="AB27" s="23"/>
      <c r="AC27" s="23"/>
    </row>
    <row r="28" spans="2:29" x14ac:dyDescent="0.25">
      <c r="B28" s="1"/>
      <c r="C28" s="1" t="s">
        <v>39</v>
      </c>
      <c r="E28" t="s">
        <v>41</v>
      </c>
      <c r="J28" s="62"/>
      <c r="T28" s="6"/>
      <c r="W28" s="23"/>
      <c r="X28" s="23"/>
      <c r="Y28" s="23"/>
      <c r="Z28" s="23"/>
      <c r="AA28" s="23"/>
      <c r="AB28" s="23"/>
      <c r="AC28" s="23"/>
    </row>
    <row r="29" spans="2:29" x14ac:dyDescent="0.25">
      <c r="W29" s="23"/>
      <c r="X29" s="23"/>
      <c r="Y29" s="23"/>
      <c r="Z29" s="57"/>
      <c r="AA29" s="23"/>
      <c r="AB29" s="23"/>
      <c r="AC29" s="23"/>
    </row>
    <row r="30" spans="2:29" x14ac:dyDescent="0.25">
      <c r="B30" s="1"/>
      <c r="C30" s="1" t="s">
        <v>42</v>
      </c>
      <c r="E30" t="s">
        <v>48</v>
      </c>
      <c r="W30" s="23"/>
      <c r="X30" s="23"/>
      <c r="Y30" s="23"/>
      <c r="Z30" s="23"/>
      <c r="AA30" s="23"/>
      <c r="AB30" s="23"/>
      <c r="AC30" s="23"/>
    </row>
    <row r="31" spans="2:29" x14ac:dyDescent="0.25">
      <c r="B31" s="1"/>
      <c r="C31" s="1"/>
      <c r="E31" t="s">
        <v>49</v>
      </c>
      <c r="W31" s="23"/>
      <c r="X31" s="23"/>
      <c r="Y31" s="23"/>
      <c r="Z31" s="23"/>
      <c r="AA31" s="23"/>
      <c r="AB31" s="23"/>
      <c r="AC31" s="23"/>
    </row>
    <row r="32" spans="2:29" x14ac:dyDescent="0.25">
      <c r="W32" s="23"/>
      <c r="X32" s="23"/>
      <c r="Y32" s="23"/>
      <c r="Z32" s="23"/>
      <c r="AA32" s="23"/>
      <c r="AB32" s="23"/>
      <c r="AC32" s="23"/>
    </row>
    <row r="33" spans="2:29" x14ac:dyDescent="0.25">
      <c r="B33" s="1"/>
      <c r="C33" s="1" t="s">
        <v>43</v>
      </c>
      <c r="E33" t="s">
        <v>52</v>
      </c>
      <c r="J33" s="62"/>
      <c r="W33" s="23"/>
      <c r="X33" s="23"/>
      <c r="Y33" s="23"/>
      <c r="Z33" s="23"/>
      <c r="AA33" s="23"/>
      <c r="AB33" s="23"/>
      <c r="AC33" s="23"/>
    </row>
    <row r="34" spans="2:29" x14ac:dyDescent="0.25">
      <c r="B34" s="1"/>
      <c r="C34" s="1"/>
      <c r="J34" s="62"/>
      <c r="W34" s="23"/>
      <c r="X34" s="23"/>
      <c r="Y34" s="23"/>
      <c r="Z34" s="23"/>
      <c r="AA34" s="23"/>
      <c r="AB34" s="23"/>
      <c r="AC34" s="23"/>
    </row>
    <row r="35" spans="2:29" x14ac:dyDescent="0.25">
      <c r="B35" s="1"/>
      <c r="C35" s="1" t="s">
        <v>38</v>
      </c>
      <c r="E35" t="s">
        <v>53</v>
      </c>
      <c r="W35" s="23"/>
      <c r="X35" s="23"/>
      <c r="Y35" s="23"/>
      <c r="Z35" s="23"/>
      <c r="AA35" s="23"/>
      <c r="AB35" s="23"/>
      <c r="AC35" s="23"/>
    </row>
    <row r="36" spans="2:29" x14ac:dyDescent="0.25">
      <c r="E36" t="s">
        <v>51</v>
      </c>
    </row>
    <row r="38" spans="2:29" x14ac:dyDescent="0.25">
      <c r="C38" s="1" t="s">
        <v>28</v>
      </c>
      <c r="E38" t="s">
        <v>45</v>
      </c>
    </row>
    <row r="39" spans="2:29" x14ac:dyDescent="0.25">
      <c r="E39" t="s">
        <v>40</v>
      </c>
      <c r="L39" t="s">
        <v>44</v>
      </c>
    </row>
    <row r="40" spans="2:29" x14ac:dyDescent="0.25">
      <c r="E40" t="s">
        <v>50</v>
      </c>
    </row>
    <row r="41" spans="2:29" x14ac:dyDescent="0.25">
      <c r="E41" s="65" t="s">
        <v>56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</row>
    <row r="43" spans="2:29" x14ac:dyDescent="0.25">
      <c r="C43" s="1" t="s">
        <v>32</v>
      </c>
      <c r="E43" s="65" t="s">
        <v>55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2:29" x14ac:dyDescent="0.25">
      <c r="E44" t="s">
        <v>47</v>
      </c>
    </row>
    <row r="45" spans="2:29" x14ac:dyDescent="0.25">
      <c r="C45" s="1"/>
      <c r="E45" t="s">
        <v>46</v>
      </c>
    </row>
    <row r="51" spans="3:21" x14ac:dyDescent="0.25">
      <c r="M51" s="21"/>
    </row>
    <row r="52" spans="3:21" x14ac:dyDescent="0.25">
      <c r="S52" s="6"/>
      <c r="T52" s="6"/>
      <c r="U52" s="6"/>
    </row>
    <row r="53" spans="3:21" x14ac:dyDescent="0.25">
      <c r="S53" s="6"/>
      <c r="T53" s="6"/>
      <c r="U53" s="6"/>
    </row>
    <row r="54" spans="3:21" x14ac:dyDescent="0.25">
      <c r="S54" s="6"/>
      <c r="T54" s="6"/>
      <c r="U54" s="6"/>
    </row>
    <row r="55" spans="3:21" x14ac:dyDescent="0.25">
      <c r="S55" s="6"/>
      <c r="T55" s="6"/>
      <c r="U55" s="6"/>
    </row>
    <row r="56" spans="3:21" x14ac:dyDescent="0.25">
      <c r="E56" s="6"/>
      <c r="S56" s="6"/>
      <c r="T56" s="6"/>
      <c r="U56" s="6"/>
    </row>
    <row r="57" spans="3:21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3:21" x14ac:dyDescent="0.25">
      <c r="C58" s="22"/>
      <c r="D58" s="5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3:21" x14ac:dyDescent="0.25">
      <c r="C59" s="6"/>
      <c r="D59" s="6"/>
      <c r="E59" s="6"/>
      <c r="F59" s="6"/>
      <c r="G59" s="6"/>
      <c r="H59" s="6"/>
      <c r="I59" s="6"/>
      <c r="J59" s="6"/>
      <c r="K59" s="6"/>
      <c r="L59" s="52"/>
      <c r="M59" s="6"/>
      <c r="N59" s="6"/>
      <c r="O59" s="6"/>
      <c r="P59" s="6"/>
      <c r="Q59" s="6"/>
      <c r="R59" s="6"/>
      <c r="S59" s="6"/>
      <c r="T59" s="6"/>
      <c r="U59" s="6"/>
    </row>
    <row r="60" spans="3:21" x14ac:dyDescent="0.25">
      <c r="C60" s="6"/>
      <c r="D60" s="6"/>
      <c r="E60" s="6"/>
      <c r="F60" s="6"/>
      <c r="G60" s="6"/>
      <c r="H60" s="6"/>
      <c r="I60" s="6"/>
      <c r="J60" s="6"/>
      <c r="K60" s="6"/>
      <c r="L60" s="52"/>
      <c r="M60" s="6"/>
      <c r="N60" s="6"/>
      <c r="O60" s="6"/>
      <c r="P60" s="6"/>
      <c r="Q60" s="6"/>
      <c r="R60" s="6"/>
      <c r="S60" s="6"/>
      <c r="T60" s="6"/>
      <c r="U60" s="6"/>
    </row>
    <row r="61" spans="3:21" x14ac:dyDescent="0.25">
      <c r="C61" s="6"/>
      <c r="D61" s="6"/>
      <c r="E61" s="6"/>
      <c r="F61" s="6"/>
      <c r="G61" s="6"/>
      <c r="H61" s="6"/>
      <c r="I61" s="6"/>
      <c r="J61" s="6"/>
      <c r="K61" s="6"/>
      <c r="L61" s="52"/>
      <c r="M61" s="6"/>
      <c r="N61" s="6"/>
      <c r="O61" s="6"/>
      <c r="P61" s="6"/>
      <c r="Q61" s="6"/>
      <c r="R61" s="6"/>
      <c r="S61" s="6"/>
      <c r="T61" s="6"/>
      <c r="U61" s="6"/>
    </row>
    <row r="62" spans="3:21" x14ac:dyDescent="0.25">
      <c r="C62" s="6"/>
      <c r="D62" s="6"/>
      <c r="E62" s="3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3:21" x14ac:dyDescent="0.25">
      <c r="C63" s="6"/>
      <c r="D63" s="6"/>
      <c r="E63" s="51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3:21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3:21" x14ac:dyDescent="0.25">
      <c r="C65" s="6"/>
      <c r="D65" s="6"/>
      <c r="E65" s="6"/>
      <c r="F65" s="6"/>
      <c r="G65" s="6"/>
      <c r="H65" s="6"/>
      <c r="I65" s="4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3:21" x14ac:dyDescent="0.25">
      <c r="C66" s="6"/>
      <c r="D66" s="6"/>
      <c r="E66" s="6"/>
      <c r="F66" s="6"/>
      <c r="G66" s="6"/>
      <c r="H66" s="6"/>
      <c r="I66" s="4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3:21" x14ac:dyDescent="0.25">
      <c r="C67" s="6"/>
      <c r="D67" s="6"/>
      <c r="E67" s="6"/>
      <c r="F67" s="6"/>
      <c r="G67" s="6"/>
      <c r="H67" s="6"/>
      <c r="I67" s="4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3:21" x14ac:dyDescent="0.25">
      <c r="C68" s="6"/>
      <c r="D68" s="6"/>
      <c r="E68" s="6"/>
      <c r="F68" s="6"/>
      <c r="G68" s="6"/>
      <c r="H68" s="6"/>
      <c r="I68" s="4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3:21" x14ac:dyDescent="0.25">
      <c r="C69" s="6"/>
      <c r="D69" s="6"/>
      <c r="E69" s="6"/>
      <c r="F69" s="6"/>
      <c r="G69" s="6"/>
      <c r="H69" s="6"/>
      <c r="I69" s="4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3:21" x14ac:dyDescent="0.25">
      <c r="C70" s="6"/>
      <c r="D70" s="6"/>
      <c r="E70" s="6"/>
      <c r="F70" s="6"/>
      <c r="G70" s="46"/>
      <c r="H70" s="6"/>
      <c r="I70" s="53"/>
      <c r="J70" s="5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3:21" x14ac:dyDescent="0.25">
      <c r="C71" s="6"/>
      <c r="D71" s="6"/>
      <c r="E71" s="6"/>
      <c r="F71" s="6"/>
      <c r="G71" s="6"/>
      <c r="H71" s="6"/>
      <c r="I71" s="53"/>
      <c r="J71" s="4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3:21" x14ac:dyDescent="0.25">
      <c r="C72" s="6"/>
      <c r="D72" s="6"/>
      <c r="E72" s="51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3:21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3:21" x14ac:dyDescent="0.25">
      <c r="C74" s="6"/>
      <c r="D74" s="6"/>
      <c r="E74" s="6"/>
      <c r="F74" s="6"/>
      <c r="G74" s="6"/>
      <c r="H74" s="6"/>
      <c r="I74" s="4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3:21" x14ac:dyDescent="0.25">
      <c r="C75" s="6"/>
      <c r="D75" s="6"/>
      <c r="E75" s="6"/>
      <c r="F75" s="6"/>
      <c r="G75" s="6"/>
      <c r="H75" s="6"/>
      <c r="I75" s="4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3:21" x14ac:dyDescent="0.25">
      <c r="C76" s="6"/>
      <c r="D76" s="6"/>
      <c r="E76" s="6"/>
      <c r="F76" s="6"/>
      <c r="G76" s="6"/>
      <c r="H76" s="6"/>
      <c r="I76" s="4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3:21" x14ac:dyDescent="0.25">
      <c r="C77" s="6"/>
      <c r="D77" s="6"/>
      <c r="E77" s="6"/>
      <c r="F77" s="6"/>
      <c r="G77" s="6"/>
      <c r="H77" s="6"/>
      <c r="I77" s="4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3:21" x14ac:dyDescent="0.25">
      <c r="C78" s="6"/>
      <c r="D78" s="6"/>
      <c r="E78" s="6"/>
      <c r="F78" s="6"/>
      <c r="G78" s="6"/>
      <c r="H78" s="6"/>
      <c r="I78" s="4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3:21" x14ac:dyDescent="0.25">
      <c r="C79" s="6"/>
      <c r="D79" s="6"/>
      <c r="E79" s="6"/>
      <c r="F79" s="6"/>
      <c r="G79" s="46"/>
      <c r="H79" s="6"/>
      <c r="I79" s="53"/>
      <c r="J79" s="5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3:21" x14ac:dyDescent="0.25">
      <c r="C80" s="6"/>
      <c r="D80" s="6"/>
      <c r="E80" s="6"/>
      <c r="F80" s="6"/>
      <c r="G80" s="6"/>
      <c r="H80" s="6"/>
      <c r="I80" s="53"/>
      <c r="J80" s="4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3:21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3:21" x14ac:dyDescent="0.25">
      <c r="C82" s="6"/>
      <c r="D82" s="6"/>
      <c r="E82" s="5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3:21" x14ac:dyDescent="0.25">
      <c r="C83" s="6"/>
      <c r="D83" s="6"/>
      <c r="E83" s="53"/>
      <c r="F83" s="6"/>
      <c r="G83" s="5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3:21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3:21" x14ac:dyDescent="0.25">
      <c r="C85" s="6"/>
      <c r="D85" s="6"/>
      <c r="E85" s="6"/>
      <c r="F85" s="6"/>
      <c r="G85" s="5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3:21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3:21" x14ac:dyDescent="0.25">
      <c r="C87" s="6"/>
      <c r="D87" s="6"/>
      <c r="E87" s="5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3:21" x14ac:dyDescent="0.25">
      <c r="C88" s="6"/>
      <c r="D88" s="6"/>
      <c r="E88" s="53"/>
      <c r="F88" s="6"/>
      <c r="G88" s="5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3:21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3:21" x14ac:dyDescent="0.25">
      <c r="C90" s="6"/>
      <c r="D90" s="6"/>
      <c r="E90" s="6"/>
      <c r="F90" s="6"/>
      <c r="G90" s="5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3:21" x14ac:dyDescent="0.25">
      <c r="C91" s="6"/>
      <c r="D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</sheetData>
  <mergeCells count="18">
    <mergeCell ref="O8:P8"/>
    <mergeCell ref="R8:S8"/>
    <mergeCell ref="R4:S4"/>
    <mergeCell ref="R5:S5"/>
    <mergeCell ref="O9:P9"/>
    <mergeCell ref="O5:P5"/>
    <mergeCell ref="O7:P7"/>
    <mergeCell ref="O4:P4"/>
    <mergeCell ref="I4:J4"/>
    <mergeCell ref="L4:M4"/>
    <mergeCell ref="I7:J7"/>
    <mergeCell ref="I9:J9"/>
    <mergeCell ref="I5:J5"/>
    <mergeCell ref="L5:M5"/>
    <mergeCell ref="L7:M7"/>
    <mergeCell ref="L9:M9"/>
    <mergeCell ref="I8:J8"/>
    <mergeCell ref="L8:M8"/>
  </mergeCells>
  <pageMargins left="0.11811023622047245" right="0.11811023622047245" top="0.15748031496062992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Thiessen</dc:creator>
  <cp:lastModifiedBy>Ian Richler</cp:lastModifiedBy>
  <cp:lastPrinted>2016-03-14T20:06:10Z</cp:lastPrinted>
  <dcterms:created xsi:type="dcterms:W3CDTF">2016-01-21T21:45:02Z</dcterms:created>
  <dcterms:modified xsi:type="dcterms:W3CDTF">2016-03-15T22:02:30Z</dcterms:modified>
</cp:coreProperties>
</file>