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Password="DF0F" lockStructure="1"/>
  <bookViews>
    <workbookView xWindow="0" yWindow="0" windowWidth="12270" windowHeight="5010" tabRatio="595" activeTab="3"/>
  </bookViews>
  <sheets>
    <sheet name="Evaluations" sheetId="8" r:id="rId1"/>
    <sheet name="Grade Structure" sheetId="4" r:id="rId2"/>
    <sheet name="Job Matrix" sheetId="5" r:id="rId3"/>
    <sheet name="Market Data" sheetId="9" r:id="rId4"/>
    <sheet name="Public_Interp" sheetId="12" state="hidden" r:id="rId5"/>
    <sheet name="Private_Interp" sheetId="10" state="hidden" r:id="rId6"/>
    <sheet name="Participant List" sheetId="15" r:id="rId7"/>
    <sheet name="Client Data" sheetId="13" state="hidden" r:id="rId8"/>
    <sheet name="Job Matrix (blank)" sheetId="7" state="hidden" r:id="rId9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1</definedName>
    <definedName name="_AtRisk_SimSetting_ShowSimulationProgressWindow" hidden="1">TRUE</definedName>
    <definedName name="_AtRisk_SimSetting_SimName001" hidden="1">""</definedName>
    <definedName name="_AtRisk_SimSetting_SimName002" hidden="1">""</definedName>
    <definedName name="_AtRisk_SimSetting_SimNameCount" hidden="1">2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7" hidden="1">'Client Data'!$A$1:$T$92</definedName>
    <definedName name="_xlnm._FilterDatabase" localSheetId="0" hidden="1">Evaluations!$A$5:$P$86</definedName>
    <definedName name="_Key1" localSheetId="4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hidden="1">#REF!</definedName>
    <definedName name="_Order1" hidden="1">0</definedName>
    <definedName name="_Order2" hidden="1">0</definedName>
    <definedName name="_Sort" localSheetId="5" hidden="1">#REF!</definedName>
    <definedName name="_Sort" localSheetId="4" hidden="1">#REF!</definedName>
    <definedName name="_Sort" hidden="1">#REF!</definedName>
    <definedName name="a" localSheetId="5" hidden="1">{#N/A,#N/A,FALSE,"Input"}</definedName>
    <definedName name="a" localSheetId="4" hidden="1">{#N/A,#N/A,FALSE,"Input"}</definedName>
    <definedName name="a" hidden="1">{#N/A,#N/A,FALSE,"Input"}</definedName>
    <definedName name="aaa" localSheetId="5" hidden="1">{#N/A,#N/A,FALSE,"Output";#N/A,#N/A,FALSE,"Output2";#N/A,#N/A,FALSE,"Output3"}</definedName>
    <definedName name="aaa" localSheetId="4" hidden="1">{#N/A,#N/A,FALSE,"Output";#N/A,#N/A,FALSE,"Output2";#N/A,#N/A,FALSE,"Output3"}</definedName>
    <definedName name="aaa" hidden="1">{#N/A,#N/A,FALSE,"Output";#N/A,#N/A,FALSE,"Output2";#N/A,#N/A,FALSE,"Output3"}</definedName>
    <definedName name="aaaaaa" localSheetId="5" hidden="1">{#N/A,#N/A,FALSE,"SR-SHEET"}</definedName>
    <definedName name="aaaaaa" localSheetId="4" hidden="1">{#N/A,#N/A,FALSE,"SR-SHEET"}</definedName>
    <definedName name="aaaaaa" hidden="1">{#N/A,#N/A,FALSE,"SR-SHEET"}</definedName>
    <definedName name="abc" localSheetId="5" hidden="1">{#N/A,#N/A,FALSE,"Output";#N/A,#N/A,FALSE,"Output2";#N/A,#N/A,FALSE,"Output3"}</definedName>
    <definedName name="abc" localSheetId="4" hidden="1">{#N/A,#N/A,FALSE,"Output";#N/A,#N/A,FALSE,"Output2";#N/A,#N/A,FALSE,"Output3"}</definedName>
    <definedName name="abc" hidden="1">{#N/A,#N/A,FALSE,"Output";#N/A,#N/A,FALSE,"Output2";#N/A,#N/A,FALSE,"Output3"}</definedName>
    <definedName name="adsfzcxv" localSheetId="5" hidden="1">{#N/A,#N/A,FALSE,"Output";#N/A,#N/A,FALSE,"Output2";#N/A,#N/A,FALSE,"Output3"}</definedName>
    <definedName name="adsfzcxv" localSheetId="4" hidden="1">{#N/A,#N/A,FALSE,"Output";#N/A,#N/A,FALSE,"Output2";#N/A,#N/A,FALSE,"Output3"}</definedName>
    <definedName name="adsfzcxv" hidden="1">{#N/A,#N/A,FALSE,"Output";#N/A,#N/A,FALSE,"Output2";#N/A,#N/A,FALSE,"Output3"}</definedName>
    <definedName name="asdfasf" localSheetId="5" hidden="1">{#N/A,#N/A,FALSE,"Output";#N/A,#N/A,FALSE,"Output2";#N/A,#N/A,FALSE,"Output3"}</definedName>
    <definedName name="asdfasf" localSheetId="4" hidden="1">{#N/A,#N/A,FALSE,"Output";#N/A,#N/A,FALSE,"Output2";#N/A,#N/A,FALSE,"Output3"}</definedName>
    <definedName name="asdfasf" hidden="1">{#N/A,#N/A,FALSE,"Output";#N/A,#N/A,FALSE,"Output2";#N/A,#N/A,FALSE,"Output3"}</definedName>
    <definedName name="asdfsadfsadf" localSheetId="4" hidden="1">#REF!</definedName>
    <definedName name="asdfsadfsadf" hidden="1">#REF!</definedName>
    <definedName name="asdfsaf" localSheetId="5" hidden="1">{#N/A,#N/A,FALSE,"SR-SHEET"}</definedName>
    <definedName name="asdfsaf" localSheetId="4" hidden="1">{#N/A,#N/A,FALSE,"SR-SHEET"}</definedName>
    <definedName name="asdfsaf" hidden="1">{#N/A,#N/A,FALSE,"SR-SHEET"}</definedName>
    <definedName name="asdfsdf" localSheetId="5" hidden="1">{#N/A,#N/A,FALSE,"Lookup Area"}</definedName>
    <definedName name="asdfsdf" localSheetId="4" hidden="1">{#N/A,#N/A,FALSE,"Lookup Area"}</definedName>
    <definedName name="asdfsdf" hidden="1">{#N/A,#N/A,FALSE,"Lookup Area"}</definedName>
    <definedName name="b" localSheetId="5" hidden="1">{#N/A,#N/A,FALSE,"Input"}</definedName>
    <definedName name="b" localSheetId="4" hidden="1">{#N/A,#N/A,FALSE,"Input"}</definedName>
    <definedName name="b" hidden="1">{#N/A,#N/A,FALSE,"Input"}</definedName>
    <definedName name="bbb" localSheetId="5" hidden="1">{#N/A,#N/A,FALSE,"CEO-SHEET"}</definedName>
    <definedName name="bbb" localSheetId="4" hidden="1">{#N/A,#N/A,FALSE,"CEO-SHEET"}</definedName>
    <definedName name="bbb" hidden="1">{#N/A,#N/A,FALSE,"CEO-SHEET"}</definedName>
    <definedName name="BLPH10000001" localSheetId="4" hidden="1">#REF!</definedName>
    <definedName name="BLPH10000001" hidden="1">#REF!</definedName>
    <definedName name="BLPH10000002" localSheetId="5" hidden="1">#REF!</definedName>
    <definedName name="BLPH10000002" localSheetId="4" hidden="1">#REF!</definedName>
    <definedName name="BLPH10000002" hidden="1">#REF!</definedName>
    <definedName name="BLPH10000003" localSheetId="5" hidden="1">#REF!</definedName>
    <definedName name="BLPH10000003" localSheetId="4" hidden="1">#REF!</definedName>
    <definedName name="BLPH10000003" hidden="1">#REF!</definedName>
    <definedName name="BLPH10000004" localSheetId="5" hidden="1">#REF!</definedName>
    <definedName name="BLPH10000004" localSheetId="4" hidden="1">#REF!</definedName>
    <definedName name="BLPH10000004" hidden="1">#REF!</definedName>
    <definedName name="BLPH10000006" localSheetId="5" hidden="1">#REF!</definedName>
    <definedName name="BLPH10000006" localSheetId="4" hidden="1">#REF!</definedName>
    <definedName name="BLPH10000006" hidden="1">#REF!</definedName>
    <definedName name="BLPH10000007" localSheetId="5" hidden="1">#REF!</definedName>
    <definedName name="BLPH10000007" localSheetId="4" hidden="1">#REF!</definedName>
    <definedName name="BLPH10000007" hidden="1">#REF!</definedName>
    <definedName name="BLPH10000011" localSheetId="5" hidden="1">#REF!</definedName>
    <definedName name="BLPH10000011" localSheetId="4" hidden="1">#REF!</definedName>
    <definedName name="BLPH10000011" hidden="1">#REF!</definedName>
    <definedName name="BLPH10000012" localSheetId="5" hidden="1">#REF!</definedName>
    <definedName name="BLPH10000012" localSheetId="4" hidden="1">#REF!</definedName>
    <definedName name="BLPH10000012" hidden="1">#REF!</definedName>
    <definedName name="BLPH10000013" localSheetId="5" hidden="1">#REF!</definedName>
    <definedName name="BLPH10000013" localSheetId="4" hidden="1">#REF!</definedName>
    <definedName name="BLPH10000013" hidden="1">#REF!</definedName>
    <definedName name="BLPH10000014" localSheetId="5" hidden="1">#REF!</definedName>
    <definedName name="BLPH10000014" localSheetId="4" hidden="1">#REF!</definedName>
    <definedName name="BLPH10000014" hidden="1">#REF!</definedName>
    <definedName name="BLPH10000015" localSheetId="5" hidden="1">#REF!</definedName>
    <definedName name="BLPH10000015" localSheetId="4" hidden="1">#REF!</definedName>
    <definedName name="BLPH10000015" hidden="1">#REF!</definedName>
    <definedName name="BLPH10000016" localSheetId="5" hidden="1">#REF!</definedName>
    <definedName name="BLPH10000016" localSheetId="4" hidden="1">#REF!</definedName>
    <definedName name="BLPH10000016" hidden="1">#REF!</definedName>
    <definedName name="BLPH10000017" localSheetId="5" hidden="1">#REF!</definedName>
    <definedName name="BLPH10000017" localSheetId="4" hidden="1">#REF!</definedName>
    <definedName name="BLPH10000017" hidden="1">#REF!</definedName>
    <definedName name="BLPH10000019" localSheetId="5" hidden="1">#REF!</definedName>
    <definedName name="BLPH10000019" localSheetId="4" hidden="1">#REF!</definedName>
    <definedName name="BLPH10000019" hidden="1">#REF!</definedName>
    <definedName name="ccc.sheet" localSheetId="5" hidden="1">{#N/A,#N/A,FALSE,"CEO-SHEET"}</definedName>
    <definedName name="ccc.sheet" localSheetId="4" hidden="1">{#N/A,#N/A,FALSE,"CEO-SHEET"}</definedName>
    <definedName name="ccc.sheet" hidden="1">{#N/A,#N/A,FALSE,"CEO-SHEET"}</definedName>
    <definedName name="cvxcv" localSheetId="5" hidden="1">{#N/A,#N/A,FALSE,"SR-SHEET"}</definedName>
    <definedName name="cvxcv" localSheetId="4" hidden="1">{#N/A,#N/A,FALSE,"SR-SHEET"}</definedName>
    <definedName name="cvxcv" hidden="1">{#N/A,#N/A,FALSE,"SR-SHEET"}</definedName>
    <definedName name="cvxcvzv" localSheetId="5" hidden="1">{#N/A,#N/A,FALSE,"Lookup Area"}</definedName>
    <definedName name="cvxcvzv" localSheetId="4" hidden="1">{#N/A,#N/A,FALSE,"Lookup Area"}</definedName>
    <definedName name="cvxcvzv" hidden="1">{#N/A,#N/A,FALSE,"Lookup Area"}</definedName>
    <definedName name="ddd.sheet" localSheetId="5" hidden="1">{#N/A,#N/A,FALSE,"CEO-SHEET"}</definedName>
    <definedName name="ddd.sheet" localSheetId="4" hidden="1">{#N/A,#N/A,FALSE,"CEO-SHEET"}</definedName>
    <definedName name="ddd.sheet" hidden="1">{#N/A,#N/A,FALSE,"CEO-SHEET"}</definedName>
    <definedName name="def" localSheetId="5" hidden="1">{#N/A,#N/A,FALSE,"Input"}</definedName>
    <definedName name="def" localSheetId="4" hidden="1">{#N/A,#N/A,FALSE,"Input"}</definedName>
    <definedName name="def" hidden="1">{#N/A,#N/A,FALSE,"Input"}</definedName>
    <definedName name="dte.input" localSheetId="5" hidden="1">{#N/A,#N/A,FALSE,"Input"}</definedName>
    <definedName name="dte.input" localSheetId="4" hidden="1">{#N/A,#N/A,FALSE,"Input"}</definedName>
    <definedName name="dte.input" hidden="1">{#N/A,#N/A,FALSE,"Input"}</definedName>
    <definedName name="eeee" localSheetId="5" hidden="1">{#N/A,#N/A,FALSE,"Input"}</definedName>
    <definedName name="eeee" localSheetId="4" hidden="1">{#N/A,#N/A,FALSE,"Input"}</definedName>
    <definedName name="eeee" hidden="1">{#N/A,#N/A,FALSE,"Input"}</definedName>
    <definedName name="fff" localSheetId="5" hidden="1">{#N/A,#N/A,FALSE,"Output";#N/A,#N/A,FALSE,"Output2";#N/A,#N/A,FALSE,"Output3"}</definedName>
    <definedName name="fff" localSheetId="4" hidden="1">{#N/A,#N/A,FALSE,"Output";#N/A,#N/A,FALSE,"Output2";#N/A,#N/A,FALSE,"Output3"}</definedName>
    <definedName name="fff" hidden="1">{#N/A,#N/A,FALSE,"Output";#N/A,#N/A,FALSE,"Output2";#N/A,#N/A,FALSE,"Output3"}</definedName>
    <definedName name="ffff" localSheetId="5" hidden="1">{#N/A,#N/A,FALSE,"Input"}</definedName>
    <definedName name="ffff" localSheetId="4" hidden="1">{#N/A,#N/A,FALSE,"Input"}</definedName>
    <definedName name="ffff" hidden="1">{#N/A,#N/A,FALSE,"Input"}</definedName>
    <definedName name="fffff" localSheetId="5" hidden="1">{#N/A,#N/A,FALSE,"Input"}</definedName>
    <definedName name="fffff" localSheetId="4" hidden="1">{#N/A,#N/A,FALSE,"Input"}</definedName>
    <definedName name="fffff" hidden="1">{#N/A,#N/A,FALSE,"Input"}</definedName>
    <definedName name="five_grade">'Grade Structure'!$G$7:$K$10</definedName>
    <definedName name="hij" localSheetId="5" hidden="1">{#N/A,#N/A,FALSE,"Output";#N/A,#N/A,FALSE,"Output2";#N/A,#N/A,FALSE,"Output3"}</definedName>
    <definedName name="hij" localSheetId="4" hidden="1">{#N/A,#N/A,FALSE,"Output";#N/A,#N/A,FALSE,"Output2";#N/A,#N/A,FALSE,"Output3"}</definedName>
    <definedName name="hij" hidden="1">{#N/A,#N/A,FALSE,"Output";#N/A,#N/A,FALSE,"Output2";#N/A,#N/A,FALSE,"Output3"}</definedName>
    <definedName name="htenk.slw" localSheetId="5" hidden="1">{#N/A,#N/A,FALSE,"Lookup Area"}</definedName>
    <definedName name="htenk.slw" localSheetId="4" hidden="1">{#N/A,#N/A,FALSE,"Lookup Area"}</definedName>
    <definedName name="htenk.slw" hidden="1">{#N/A,#N/A,FALSE,"Lookup Area"}</definedName>
    <definedName name="input" localSheetId="5" hidden="1">{#N/A,#N/A,FALSE,"CEO-SHEET"}</definedName>
    <definedName name="input" localSheetId="4" hidden="1">{#N/A,#N/A,FALSE,"CEO-SHEET"}</definedName>
    <definedName name="input" hidden="1">{#N/A,#N/A,FALSE,"CEO-SHEET"}</definedName>
    <definedName name="inpute" localSheetId="5" hidden="1">{#N/A,#N/A,FALSE,"CEO-SHEET"}</definedName>
    <definedName name="inpute" localSheetId="4" hidden="1">{#N/A,#N/A,FALSE,"CEO-SHEET"}</definedName>
    <definedName name="inpute" hidden="1">{#N/A,#N/A,FALSE,"CEO-SHEET"}</definedName>
    <definedName name="jjjjjj" localSheetId="5" hidden="1">{#N/A,#N/A,FALSE,"Input"}</definedName>
    <definedName name="jjjjjj" localSheetId="4" hidden="1">{#N/A,#N/A,FALSE,"Input"}</definedName>
    <definedName name="jjjjjj" hidden="1">{#N/A,#N/A,FALSE,"Input"}</definedName>
    <definedName name="kgly" localSheetId="5" hidden="1">{#N/A,#N/A,FALSE,"Lookup Area"}</definedName>
    <definedName name="kgly" localSheetId="4" hidden="1">{#N/A,#N/A,FALSE,"Lookup Area"}</definedName>
    <definedName name="kgly" hidden="1">{#N/A,#N/A,FALSE,"Lookup Area"}</definedName>
    <definedName name="ppppp" localSheetId="5" hidden="1">{#N/A,#N/A,FALSE,"SR-SHEET"}</definedName>
    <definedName name="ppppp" localSheetId="4" hidden="1">{#N/A,#N/A,FALSE,"SR-SHEET"}</definedName>
    <definedName name="ppppp" hidden="1">{#N/A,#N/A,FALSE,"SR-SHEET"}</definedName>
    <definedName name="pppppp" localSheetId="5" hidden="1">{#N/A,#N/A,FALSE,"Output";#N/A,#N/A,FALSE,"Output2";#N/A,#N/A,FALSE,"Output3"}</definedName>
    <definedName name="pppppp" localSheetId="4" hidden="1">{#N/A,#N/A,FALSE,"Output";#N/A,#N/A,FALSE,"Output2";#N/A,#N/A,FALSE,"Output3"}</definedName>
    <definedName name="pppppp" hidden="1">{#N/A,#N/A,FALSE,"Output";#N/A,#N/A,FALSE,"Output2";#N/A,#N/A,FALSE,"Output3"}</definedName>
    <definedName name="_xlnm.Print_Area" localSheetId="7">'Client Data'!$A$2:$T$92</definedName>
    <definedName name="_xlnm.Print_Area" localSheetId="0">Evaluations!$A$1:$P$86</definedName>
    <definedName name="_xlnm.Print_Area" localSheetId="2">'Job Matrix'!$A$1:$O$44</definedName>
    <definedName name="_xlnm.Print_Area" localSheetId="8">'Job Matrix (blank)'!$A$1:$H$47</definedName>
    <definedName name="_xlnm.Print_Titles" localSheetId="7">'Client Data'!$1:$1</definedName>
    <definedName name="_xlnm.Print_Titles" localSheetId="2">'Job Matrix'!$2:$2</definedName>
    <definedName name="_xlnm.Print_Titles" localSheetId="6">'Participant List'!$1:$3</definedName>
    <definedName name="private_mkt">Private_Interp!$CR$10:$DL$131</definedName>
    <definedName name="public_mkt">Public_Interp!$CR$10:$DL$131</definedName>
    <definedName name="qqqqq" localSheetId="5" hidden="1">{#N/A,#N/A,FALSE,"Output";#N/A,#N/A,FALSE,"Output2";#N/A,#N/A,FALSE,"Output3"}</definedName>
    <definedName name="qqqqq" localSheetId="4" hidden="1">{#N/A,#N/A,FALSE,"Output";#N/A,#N/A,FALSE,"Output2";#N/A,#N/A,FALSE,"Output3"}</definedName>
    <definedName name="qqqqq" hidden="1">{#N/A,#N/A,FALSE,"Output";#N/A,#N/A,FALSE,"Output2";#N/A,#N/A,FALSE,"Output3"}</definedName>
    <definedName name="qqqqqq" localSheetId="5" hidden="1">{#N/A,#N/A,FALSE,"Input"}</definedName>
    <definedName name="qqqqqq" localSheetId="4" hidden="1">{#N/A,#N/A,FALSE,"Input"}</definedName>
    <definedName name="qqqqqq" hidden="1">{#N/A,#N/A,FALSE,"Input"}</definedName>
    <definedName name="qqqqqqqq" localSheetId="5" hidden="1">{#N/A,#N/A,FALSE,"Output";#N/A,#N/A,FALSE,"Output2";#N/A,#N/A,FALSE,"Output3"}</definedName>
    <definedName name="qqqqqqqq" localSheetId="4" hidden="1">{#N/A,#N/A,FALSE,"Output";#N/A,#N/A,FALSE,"Output2";#N/A,#N/A,FALSE,"Output3"}</definedName>
    <definedName name="qqqqqqqq" hidden="1">{#N/A,#N/A,FALSE,"Output";#N/A,#N/A,FALSE,"Output2";#N/A,#N/A,FALSE,"Output3"}</definedName>
    <definedName name="qqqqqqqqqqq" localSheetId="5" hidden="1">{#N/A,#N/A,FALSE,"Output";#N/A,#N/A,FALSE,"Output2";#N/A,#N/A,FALSE,"Output3"}</definedName>
    <definedName name="qqqqqqqqqqq" localSheetId="4" hidden="1">{#N/A,#N/A,FALSE,"Output";#N/A,#N/A,FALSE,"Output2";#N/A,#N/A,FALSE,"Output3"}</definedName>
    <definedName name="qqqqqqqqqqq" hidden="1">{#N/A,#N/A,FALSE,"Output";#N/A,#N/A,FALSE,"Output2";#N/A,#N/A,FALSE,"Output3"}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rrre.input" localSheetId="5" hidden="1">{#N/A,#N/A,FALSE,"Input"}</definedName>
    <definedName name="rrre.input" localSheetId="4" hidden="1">{#N/A,#N/A,FALSE,"Input"}</definedName>
    <definedName name="rrre.input" hidden="1">{#N/A,#N/A,FALSE,"Input"}</definedName>
    <definedName name="rtettet" localSheetId="5" hidden="1">{#N/A,#N/A,FALSE,"Output";#N/A,#N/A,FALSE,"Output2";#N/A,#N/A,FALSE,"Output3"}</definedName>
    <definedName name="rtettet" localSheetId="4" hidden="1">{#N/A,#N/A,FALSE,"Output";#N/A,#N/A,FALSE,"Output2";#N/A,#N/A,FALSE,"Output3"}</definedName>
    <definedName name="rtettet" hidden="1">{#N/A,#N/A,FALSE,"Output";#N/A,#N/A,FALSE,"Output2";#N/A,#N/A,FALSE,"Output3"}</definedName>
    <definedName name="sdafsdf" localSheetId="5" hidden="1">{#N/A,#N/A,FALSE,"CEO-SHEET"}</definedName>
    <definedName name="sdafsdf" localSheetId="4" hidden="1">{#N/A,#N/A,FALSE,"CEO-SHEET"}</definedName>
    <definedName name="sdafsdf" hidden="1">{#N/A,#N/A,FALSE,"CEO-SHEET"}</definedName>
    <definedName name="sed.input" localSheetId="5" hidden="1">{#N/A,#N/A,FALSE,"Input"}</definedName>
    <definedName name="sed.input" localSheetId="4" hidden="1">{#N/A,#N/A,FALSE,"Input"}</definedName>
    <definedName name="sed.input" hidden="1">{#N/A,#N/A,FALSE,"Input"}</definedName>
    <definedName name="ss" localSheetId="5" hidden="1">{#N/A,#N/A,FALSE,"SR-SHEET"}</definedName>
    <definedName name="ss" localSheetId="4" hidden="1">{#N/A,#N/A,FALSE,"SR-SHEET"}</definedName>
    <definedName name="ss" hidden="1">{#N/A,#N/A,FALSE,"SR-SHEET"}</definedName>
    <definedName name="the.c1.sheet" localSheetId="5" hidden="1">{#N/A,#N/A,FALSE,"CEO-SHEET"}</definedName>
    <definedName name="the.c1.sheet" localSheetId="4" hidden="1">{#N/A,#N/A,FALSE,"CEO-SHEET"}</definedName>
    <definedName name="the.c1.sheet" hidden="1">{#N/A,#N/A,FALSE,"CEO-SHEET"}</definedName>
    <definedName name="thee.input" localSheetId="5" hidden="1">{#N/A,#N/A,FALSE,"CEO-SHEET"}</definedName>
    <definedName name="thee.input" localSheetId="4" hidden="1">{#N/A,#N/A,FALSE,"CEO-SHEET"}</definedName>
    <definedName name="thee.input" hidden="1">{#N/A,#N/A,FALSE,"CEO-SHEET"}</definedName>
    <definedName name="thes.input" localSheetId="5" hidden="1">{#N/A,#N/A,FALSE,"Input"}</definedName>
    <definedName name="thes.input" localSheetId="4" hidden="1">{#N/A,#N/A,FALSE,"Input"}</definedName>
    <definedName name="thes.input" hidden="1">{#N/A,#N/A,FALSE,"Input"}</definedName>
    <definedName name="thet.area" localSheetId="5" hidden="1">{#N/A,#N/A,FALSE,"Lookup Area"}</definedName>
    <definedName name="thet.area" localSheetId="4" hidden="1">{#N/A,#N/A,FALSE,"Lookup Area"}</definedName>
    <definedName name="thet.area" hidden="1">{#N/A,#N/A,FALSE,"Lookup Area"}</definedName>
    <definedName name="thet.input" localSheetId="5" hidden="1">{#N/A,#N/A,FALSE,"Input"}</definedName>
    <definedName name="thet.input" localSheetId="4" hidden="1">{#N/A,#N/A,FALSE,"Input"}</definedName>
    <definedName name="thet.input" hidden="1">{#N/A,#N/A,FALSE,"Input"}</definedName>
    <definedName name="tht.input" localSheetId="5" hidden="1">{#N/A,#N/A,FALSE,"Input"}</definedName>
    <definedName name="tht.input" localSheetId="4" hidden="1">{#N/A,#N/A,FALSE,"Input"}</definedName>
    <definedName name="tht.input" hidden="1">{#N/A,#N/A,FALSE,"Input"}</definedName>
    <definedName name="tteet" localSheetId="5" hidden="1">{#N/A,#N/A,FALSE,"Output";#N/A,#N/A,FALSE,"Output2";#N/A,#N/A,FALSE,"Output3"}</definedName>
    <definedName name="tteet" localSheetId="4" hidden="1">{#N/A,#N/A,FALSE,"Output";#N/A,#N/A,FALSE,"Output2";#N/A,#N/A,FALSE,"Output3"}</definedName>
    <definedName name="tteet" hidden="1">{#N/A,#N/A,FALSE,"Output";#N/A,#N/A,FALSE,"Output2";#N/A,#N/A,FALSE,"Output3"}</definedName>
    <definedName name="tth.input" localSheetId="5" hidden="1">{#N/A,#N/A,FALSE,"CEO-SHEET"}</definedName>
    <definedName name="tth.input" localSheetId="4" hidden="1">{#N/A,#N/A,FALSE,"CEO-SHEET"}</definedName>
    <definedName name="tth.input" hidden="1">{#N/A,#N/A,FALSE,"CEO-SHEET"}</definedName>
    <definedName name="tttt" localSheetId="5" hidden="1">{#N/A,#N/A,FALSE,"Output";#N/A,#N/A,FALSE,"Output2";#N/A,#N/A,FALSE,"Output3"}</definedName>
    <definedName name="tttt" localSheetId="4" hidden="1">{#N/A,#N/A,FALSE,"Output";#N/A,#N/A,FALSE,"Output2";#N/A,#N/A,FALSE,"Output3"}</definedName>
    <definedName name="tttt" hidden="1">{#N/A,#N/A,FALSE,"Output";#N/A,#N/A,FALSE,"Output2";#N/A,#N/A,FALSE,"Output3"}</definedName>
    <definedName name="tttttt" localSheetId="5" hidden="1">{#N/A,#N/A,FALSE,"Lookup Area"}</definedName>
    <definedName name="tttttt" localSheetId="4" hidden="1">{#N/A,#N/A,FALSE,"Lookup Area"}</definedName>
    <definedName name="tttttt" hidden="1">{#N/A,#N/A,FALSE,"Lookup Area"}</definedName>
    <definedName name="wn.input" localSheetId="5" hidden="1">{#N/A,#N/A,FALSE,"Input"}</definedName>
    <definedName name="wn.input" localSheetId="4" hidden="1">{#N/A,#N/A,FALSE,"Input"}</definedName>
    <definedName name="wn.input" hidden="1">{#N/A,#N/A,FALSE,"Input"}</definedName>
    <definedName name="wrb.input." localSheetId="5" hidden="1">{#N/A,#N/A,FALSE,"Input"}</definedName>
    <definedName name="wrb.input." localSheetId="4" hidden="1">{#N/A,#N/A,FALSE,"Input"}</definedName>
    <definedName name="wrb.input." hidden="1">{#N/A,#N/A,FALSE,"Input"}</definedName>
    <definedName name="wrn.All." localSheetId="5" hidden="1">{#N/A,#N/A,FALSE,"POL";#N/A,#N/A,FALSE,"TCD";#N/A,#N/A,FALSE,"ACT";#N/A,#N/A,FALSE,"TTC";#N/A,#N/A,FALSE,"TCC"}</definedName>
    <definedName name="wrn.All." localSheetId="4" hidden="1">{#N/A,#N/A,FALSE,"POL";#N/A,#N/A,FALSE,"TCD";#N/A,#N/A,FALSE,"ACT";#N/A,#N/A,FALSE,"TTC";#N/A,#N/A,FALSE,"TCC"}</definedName>
    <definedName name="wrn.All." hidden="1">{#N/A,#N/A,FALSE,"POL";#N/A,#N/A,FALSE,"TCD";#N/A,#N/A,FALSE,"ACT";#N/A,#N/A,FALSE,"TTC";#N/A,#N/A,FALSE,"TCC"}</definedName>
    <definedName name="wrn.All._.non._.charts." localSheetId="5" hidden="1">{#N/A,#N/A,FALSE,"Wage Ranges";#N/A,#N/A,FALSE,"FF&amp;K - Table II";#N/A,#N/A,FALSE,"FF&amp;K - Table II(Red)";#N/A,#N/A,FALSE,"FF&amp;K - Summary"}</definedName>
    <definedName name="wrn.All._.non._.charts." localSheetId="4" hidden="1">{#N/A,#N/A,FALSE,"Wage Ranges";#N/A,#N/A,FALSE,"FF&amp;K - Table II";#N/A,#N/A,FALSE,"FF&amp;K - Table II(Red)";#N/A,#N/A,FALSE,"FF&amp;K - Summary"}</definedName>
    <definedName name="wrn.All._.non._.charts." hidden="1">{#N/A,#N/A,FALSE,"Wage Ranges";#N/A,#N/A,FALSE,"FF&amp;K - Table II";#N/A,#N/A,FALSE,"FF&amp;K - Table II(Red)";#N/A,#N/A,FALSE,"FF&amp;K - Summary"}</definedName>
    <definedName name="wrn.All._.Three._.Pages." localSheetId="5" hidden="1">{#N/A,#N/A,FALSE,"Output";#N/A,#N/A,FALSE,"Output2";#N/A,#N/A,FALSE,"Output3"}</definedName>
    <definedName name="wrn.All._.Three._.Pages." localSheetId="4" hidden="1">{#N/A,#N/A,FALSE,"Output";#N/A,#N/A,FALSE,"Output2";#N/A,#N/A,FALSE,"Output3"}</definedName>
    <definedName name="wrn.All._.Three._.Pages." hidden="1">{#N/A,#N/A,FALSE,"Output";#N/A,#N/A,FALSE,"Output2";#N/A,#N/A,FALSE,"Output3"}</definedName>
    <definedName name="wrn.CEO._.Sheet." localSheetId="5" hidden="1">{#N/A,#N/A,FALSE,"CEO-SHEET"}</definedName>
    <definedName name="wrn.CEO._.Sheet." localSheetId="4" hidden="1">{#N/A,#N/A,FALSE,"CEO-SHEET"}</definedName>
    <definedName name="wrn.CEO._.Sheet." hidden="1">{#N/A,#N/A,FALSE,"CEO-SHEET"}</definedName>
    <definedName name="wrn.edd.sheet" localSheetId="5" hidden="1">{#N/A,#N/A,FALSE,"CEO-SHEET"}</definedName>
    <definedName name="wrn.edd.sheet" localSheetId="4" hidden="1">{#N/A,#N/A,FALSE,"CEO-SHEET"}</definedName>
    <definedName name="wrn.edd.sheet" hidden="1">{#N/A,#N/A,FALSE,"CEO-SHEET"}</definedName>
    <definedName name="wrn.Input." localSheetId="5" hidden="1">{#N/A,#N/A,FALSE,"Input"}</definedName>
    <definedName name="wrn.Input." localSheetId="4" hidden="1">{#N/A,#N/A,FALSE,"Input"}</definedName>
    <definedName name="wrn.Input." hidden="1">{#N/A,#N/A,FALSE,"Input"}</definedName>
    <definedName name="wrn.Lookup._.Area." localSheetId="5" hidden="1">{#N/A,#N/A,FALSE,"Lookup Area"}</definedName>
    <definedName name="wrn.Lookup._.Area." localSheetId="4" hidden="1">{#N/A,#N/A,FALSE,"Lookup Area"}</definedName>
    <definedName name="wrn.Lookup._.Area." hidden="1">{#N/A,#N/A,FALSE,"Lookup Area"}</definedName>
    <definedName name="wrn.SR._.SHEET." localSheetId="5" hidden="1">{#N/A,#N/A,FALSE,"SR-SHEET"}</definedName>
    <definedName name="wrn.SR._.SHEET." localSheetId="4" hidden="1">{#N/A,#N/A,FALSE,"SR-SHEET"}</definedName>
    <definedName name="wrn.SR._.SHEET." hidden="1">{#N/A,#N/A,FALSE,"SR-SHEET"}</definedName>
    <definedName name="wthte.area" localSheetId="5" hidden="1">{#N/A,#N/A,FALSE,"Lookup Area"}</definedName>
    <definedName name="wthte.area" localSheetId="4" hidden="1">{#N/A,#N/A,FALSE,"Lookup Area"}</definedName>
    <definedName name="wthte.area" hidden="1">{#N/A,#N/A,FALSE,"Lookup Area"}</definedName>
    <definedName name="wwwww" localSheetId="5" hidden="1">{#N/A,#N/A,FALSE,"Lookup Area"}</definedName>
    <definedName name="wwwww" localSheetId="4" hidden="1">{#N/A,#N/A,FALSE,"Lookup Area"}</definedName>
    <definedName name="wwwww" hidden="1">{#N/A,#N/A,FALSE,"Lookup Area"}</definedName>
    <definedName name="wwwwww" localSheetId="5" hidden="1">{#N/A,#N/A,FALSE,"Input"}</definedName>
    <definedName name="wwwwww" localSheetId="4" hidden="1">{#N/A,#N/A,FALSE,"Input"}</definedName>
    <definedName name="wwwwww" hidden="1">{#N/A,#N/A,FALSE,"Input"}</definedName>
    <definedName name="wwwwwwwwwwwwwww" localSheetId="5" hidden="1">{#N/A,#N/A,FALSE,"CEO-SHEET"}</definedName>
    <definedName name="wwwwwwwwwwwwwww" localSheetId="4" hidden="1">{#N/A,#N/A,FALSE,"CEO-SHEET"}</definedName>
    <definedName name="wwwwwwwwwwwwwww" hidden="1">{#N/A,#N/A,FALSE,"CEO-SHEET"}</definedName>
    <definedName name="wwwwwwwwwwwwwwwww" localSheetId="5" hidden="1">{#N/A,#N/A,FALSE,"CEO-SHEET"}</definedName>
    <definedName name="wwwwwwwwwwwwwwwww" localSheetId="4" hidden="1">{#N/A,#N/A,FALSE,"CEO-SHEET"}</definedName>
    <definedName name="wwwwwwwwwwwwwwwww" hidden="1">{#N/A,#N/A,FALSE,"CEO-SHEET"}</definedName>
    <definedName name="xcvzxv" localSheetId="5" hidden="1">{#N/A,#N/A,FALSE,"Input"}</definedName>
    <definedName name="xcvzxv" localSheetId="4" hidden="1">{#N/A,#N/A,FALSE,"Input"}</definedName>
    <definedName name="xcvzxv" hidden="1">{#N/A,#N/A,FALSE,"Input"}</definedName>
    <definedName name="xvcxzcv" localSheetId="5" hidden="1">{#N/A,#N/A,FALSE,"CEO-SHEET"}</definedName>
    <definedName name="xvcxzcv" localSheetId="4" hidden="1">{#N/A,#N/A,FALSE,"CEO-SHEET"}</definedName>
    <definedName name="xvcxzcv" hidden="1">{#N/A,#N/A,FALSE,"CEO-SHEET"}</definedName>
    <definedName name="xzcvxcv" localSheetId="5" hidden="1">{#N/A,#N/A,FALSE,"Lookup Area"}</definedName>
    <definedName name="xzcvxcv" localSheetId="4" hidden="1">{#N/A,#N/A,FALSE,"Lookup Area"}</definedName>
    <definedName name="xzcvxcv" hidden="1">{#N/A,#N/A,FALSE,"Lookup Area"}</definedName>
    <definedName name="zxcvxcv" localSheetId="5" hidden="1">{#N/A,#N/A,FALSE,"SR-SHEET"}</definedName>
    <definedName name="zxcvxcv" localSheetId="4" hidden="1">{#N/A,#N/A,FALSE,"SR-SHEET"}</definedName>
    <definedName name="zxcvxcv" hidden="1">{#N/A,#N/A,FALSE,"SR-SHEET"}</definedName>
    <definedName name="zxcvxv" localSheetId="5" hidden="1">{#N/A,#N/A,FALSE,"Output";#N/A,#N/A,FALSE,"Output2";#N/A,#N/A,FALSE,"Output3"}</definedName>
    <definedName name="zxcvxv" localSheetId="4" hidden="1">{#N/A,#N/A,FALSE,"Output";#N/A,#N/A,FALSE,"Output2";#N/A,#N/A,FALSE,"Output3"}</definedName>
    <definedName name="zxcvxv" hidden="1">{#N/A,#N/A,FALSE,"Output";#N/A,#N/A,FALSE,"Output2";#N/A,#N/A,FALSE,"Output3"}</definedName>
    <definedName name="zxvxcvxvc" localSheetId="5" hidden="1">{#N/A,#N/A,FALSE,"Input"}</definedName>
    <definedName name="zxvxcvxvc" localSheetId="4" hidden="1">{#N/A,#N/A,FALSE,"Input"}</definedName>
    <definedName name="zxvxcvxvc" hidden="1">{#N/A,#N/A,FALSE,"Input"}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15" i="9" l="1"/>
  <c r="AZ15" i="9"/>
  <c r="BC15" i="9"/>
  <c r="BE15" i="9"/>
  <c r="BH15" i="9"/>
  <c r="BJ15" i="9"/>
  <c r="BM15" i="9"/>
  <c r="BO15" i="9"/>
  <c r="BR15" i="9"/>
  <c r="BT15" i="9"/>
  <c r="BW15" i="9"/>
  <c r="BY15" i="9"/>
  <c r="AX16" i="9"/>
  <c r="AZ16" i="9"/>
  <c r="BC16" i="9"/>
  <c r="BE16" i="9"/>
  <c r="BH16" i="9"/>
  <c r="BJ16" i="9"/>
  <c r="BM16" i="9"/>
  <c r="BO16" i="9"/>
  <c r="BR16" i="9"/>
  <c r="BT16" i="9"/>
  <c r="BW16" i="9"/>
  <c r="BY16" i="9"/>
  <c r="AX17" i="9"/>
  <c r="AZ17" i="9"/>
  <c r="BC17" i="9"/>
  <c r="BE17" i="9"/>
  <c r="BH17" i="9"/>
  <c r="BJ17" i="9"/>
  <c r="BM17" i="9"/>
  <c r="BO17" i="9"/>
  <c r="BR17" i="9"/>
  <c r="BT17" i="9"/>
  <c r="BW17" i="9"/>
  <c r="BY17" i="9"/>
  <c r="AX18" i="9"/>
  <c r="AZ18" i="9"/>
  <c r="BC18" i="9"/>
  <c r="BE18" i="9"/>
  <c r="BH18" i="9"/>
  <c r="BJ18" i="9"/>
  <c r="BM18" i="9"/>
  <c r="BO18" i="9"/>
  <c r="BR18" i="9"/>
  <c r="BT18" i="9"/>
  <c r="BW18" i="9"/>
  <c r="BY18" i="9"/>
  <c r="AX19" i="9"/>
  <c r="AZ19" i="9"/>
  <c r="BC19" i="9"/>
  <c r="BE19" i="9"/>
  <c r="BH19" i="9"/>
  <c r="BJ19" i="9"/>
  <c r="BM19" i="9"/>
  <c r="BO19" i="9"/>
  <c r="BR19" i="9"/>
  <c r="BT19" i="9"/>
  <c r="BW19" i="9"/>
  <c r="BY19" i="9"/>
  <c r="AX20" i="9"/>
  <c r="AZ20" i="9"/>
  <c r="BC20" i="9"/>
  <c r="BE20" i="9"/>
  <c r="BH20" i="9"/>
  <c r="BJ20" i="9"/>
  <c r="BM20" i="9"/>
  <c r="BO20" i="9"/>
  <c r="BR20" i="9"/>
  <c r="BT20" i="9"/>
  <c r="BW20" i="9"/>
  <c r="BY20" i="9"/>
  <c r="AX21" i="9"/>
  <c r="AZ21" i="9"/>
  <c r="BC21" i="9"/>
  <c r="BE21" i="9"/>
  <c r="BH21" i="9"/>
  <c r="BJ21" i="9"/>
  <c r="BM21" i="9"/>
  <c r="BO21" i="9"/>
  <c r="BR21" i="9"/>
  <c r="BT21" i="9"/>
  <c r="BW21" i="9"/>
  <c r="BY21" i="9"/>
  <c r="AW23" i="9"/>
  <c r="AX23" i="9" s="1"/>
  <c r="AY23" i="9" s="1"/>
  <c r="AZ23" i="9" s="1"/>
  <c r="BA23" i="9" s="1"/>
  <c r="BB23" i="9" s="1"/>
  <c r="BC23" i="9" s="1"/>
  <c r="BD23" i="9" s="1"/>
  <c r="BE23" i="9" s="1"/>
  <c r="BF23" i="9" s="1"/>
  <c r="BG23" i="9" s="1"/>
  <c r="BH23" i="9" s="1"/>
  <c r="BI23" i="9" s="1"/>
  <c r="BJ23" i="9" s="1"/>
  <c r="BK23" i="9" s="1"/>
  <c r="BL23" i="9" s="1"/>
  <c r="BM23" i="9" s="1"/>
  <c r="BN23" i="9" s="1"/>
  <c r="BO23" i="9" s="1"/>
  <c r="BP23" i="9" s="1"/>
  <c r="BQ23" i="9" s="1"/>
  <c r="BR23" i="9" s="1"/>
  <c r="BS23" i="9" s="1"/>
  <c r="BT23" i="9" s="1"/>
  <c r="BU23" i="9" s="1"/>
  <c r="BV23" i="9" s="1"/>
  <c r="BW23" i="9" s="1"/>
  <c r="BX23" i="9" s="1"/>
  <c r="BY23" i="9" s="1"/>
  <c r="BZ23" i="9" s="1"/>
  <c r="AZ27" i="9"/>
  <c r="AZ28" i="9"/>
  <c r="D10" i="4"/>
  <c r="D11" i="4"/>
  <c r="E11" i="4"/>
  <c r="D13" i="4"/>
  <c r="E13" i="4"/>
  <c r="D15" i="4"/>
  <c r="E15" i="4"/>
  <c r="D17" i="4"/>
  <c r="E17" i="4"/>
  <c r="D19" i="4"/>
  <c r="E19" i="4"/>
  <c r="D21" i="4"/>
  <c r="E21" i="4"/>
  <c r="D23" i="4"/>
  <c r="E23" i="4"/>
  <c r="D25" i="4"/>
  <c r="E25" i="4"/>
  <c r="D27" i="4"/>
  <c r="E27" i="4"/>
  <c r="D29" i="4"/>
  <c r="E29" i="4"/>
  <c r="D31" i="4"/>
  <c r="E31" i="4"/>
  <c r="D33" i="4"/>
  <c r="E33" i="4"/>
  <c r="D35" i="4"/>
  <c r="E35" i="4"/>
  <c r="D37" i="4"/>
  <c r="E37" i="4"/>
  <c r="D39" i="4"/>
  <c r="E39" i="4"/>
  <c r="D41" i="4"/>
  <c r="E41" i="4"/>
  <c r="E43" i="4"/>
  <c r="D43" i="4"/>
  <c r="D44" i="4"/>
  <c r="D45" i="4"/>
  <c r="D46" i="4"/>
  <c r="D47" i="4"/>
  <c r="D48" i="4"/>
  <c r="D49" i="4"/>
  <c r="D50" i="4"/>
  <c r="E51" i="4"/>
  <c r="D51" i="4"/>
  <c r="E53" i="4"/>
  <c r="D53" i="4"/>
  <c r="D54" i="4"/>
  <c r="D55" i="4"/>
  <c r="D56" i="4"/>
  <c r="D57" i="4"/>
  <c r="D58" i="4"/>
  <c r="D59" i="4"/>
  <c r="D60" i="4"/>
  <c r="E61" i="4"/>
  <c r="D61" i="4"/>
  <c r="E63" i="4"/>
  <c r="D63" i="4"/>
  <c r="D64" i="4"/>
  <c r="E65" i="4"/>
  <c r="D65" i="4"/>
  <c r="D66" i="4"/>
  <c r="E67" i="4"/>
  <c r="D67" i="4"/>
  <c r="E69" i="4"/>
  <c r="D69" i="4"/>
  <c r="D70" i="4"/>
  <c r="E71" i="4"/>
  <c r="D71" i="4"/>
  <c r="D72" i="4"/>
  <c r="D73" i="4"/>
  <c r="D74" i="4"/>
  <c r="E75" i="4"/>
  <c r="D75" i="4"/>
  <c r="E77" i="4"/>
  <c r="D77" i="4"/>
  <c r="D78" i="4"/>
  <c r="E79" i="4"/>
  <c r="D79" i="4"/>
  <c r="E81" i="4"/>
  <c r="D81" i="4"/>
  <c r="D82" i="4"/>
  <c r="D80" i="4" l="1"/>
  <c r="D76" i="4"/>
  <c r="E73" i="4"/>
  <c r="D68" i="4"/>
  <c r="D62" i="4"/>
  <c r="E59" i="4"/>
  <c r="E57" i="4"/>
  <c r="E55" i="4"/>
  <c r="D52" i="4"/>
  <c r="E49" i="4"/>
  <c r="E47" i="4"/>
  <c r="E45" i="4"/>
  <c r="D42" i="4"/>
  <c r="D40" i="4"/>
  <c r="D38" i="4"/>
  <c r="D36" i="4"/>
  <c r="D34" i="4"/>
  <c r="D32" i="4"/>
  <c r="D30" i="4"/>
  <c r="D28" i="4"/>
  <c r="D26" i="4"/>
  <c r="D24" i="4"/>
  <c r="D22" i="4"/>
  <c r="D20" i="4"/>
  <c r="D18" i="4"/>
  <c r="D16" i="4"/>
  <c r="D14" i="4"/>
  <c r="D12" i="4"/>
  <c r="E82" i="4"/>
  <c r="E80" i="4"/>
  <c r="E78" i="4"/>
  <c r="E76" i="4"/>
  <c r="E74" i="4"/>
  <c r="E72" i="4"/>
  <c r="E70" i="4"/>
  <c r="E68" i="4"/>
  <c r="E66" i="4"/>
  <c r="E64" i="4"/>
  <c r="E62" i="4"/>
  <c r="E60" i="4"/>
  <c r="E58" i="4"/>
  <c r="E56" i="4"/>
  <c r="E54" i="4"/>
  <c r="E52" i="4"/>
  <c r="E50" i="4"/>
  <c r="E48" i="4"/>
  <c r="E46" i="4"/>
  <c r="E44" i="4"/>
  <c r="E42" i="4"/>
  <c r="E40" i="4"/>
  <c r="E38" i="4"/>
  <c r="E36" i="4"/>
  <c r="E34" i="4"/>
  <c r="E32" i="4"/>
  <c r="E30" i="4"/>
  <c r="E28" i="4"/>
  <c r="E26" i="4"/>
  <c r="E24" i="4"/>
  <c r="E22" i="4"/>
  <c r="E20" i="4"/>
  <c r="E18" i="4"/>
  <c r="E16" i="4"/>
  <c r="E14" i="4"/>
  <c r="E12" i="4"/>
  <c r="E10" i="4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Z58" i="12" l="1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L10" i="12" l="1"/>
  <c r="DK10" i="12"/>
  <c r="DJ10" i="12"/>
  <c r="DI10" i="12"/>
  <c r="DH10" i="12"/>
  <c r="DG10" i="12"/>
  <c r="DF10" i="12"/>
  <c r="DE10" i="12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CW8" i="12" l="1"/>
  <c r="CW8" i="10" s="1"/>
  <c r="CV8" i="12"/>
  <c r="CV8" i="10" s="1"/>
  <c r="CU8" i="12"/>
  <c r="CU8" i="10" s="1"/>
  <c r="CT8" i="12"/>
  <c r="CT8" i="10" s="1"/>
  <c r="CS8" i="12"/>
  <c r="CS8" i="10" s="1"/>
  <c r="CR8" i="12"/>
  <c r="CR8" i="10" s="1"/>
  <c r="BY9" i="9"/>
  <c r="BW9" i="9"/>
  <c r="BT9" i="9"/>
  <c r="BR9" i="9"/>
  <c r="BO9" i="9"/>
  <c r="BM9" i="9"/>
  <c r="BJ9" i="9"/>
  <c r="BH9" i="9"/>
  <c r="BE9" i="9"/>
  <c r="BC9" i="9"/>
  <c r="AZ9" i="9"/>
  <c r="AX9" i="9"/>
  <c r="BY10" i="9"/>
  <c r="BW10" i="9"/>
  <c r="BT10" i="9"/>
  <c r="BR10" i="9"/>
  <c r="BO10" i="9"/>
  <c r="BM10" i="9"/>
  <c r="BJ10" i="9"/>
  <c r="BH10" i="9"/>
  <c r="BE10" i="9"/>
  <c r="BC10" i="9"/>
  <c r="AZ10" i="9"/>
  <c r="AX10" i="9"/>
  <c r="BY11" i="9"/>
  <c r="BW11" i="9"/>
  <c r="BT11" i="9"/>
  <c r="BR11" i="9"/>
  <c r="BO11" i="9"/>
  <c r="BM11" i="9"/>
  <c r="BJ11" i="9"/>
  <c r="BH11" i="9"/>
  <c r="BE11" i="9"/>
  <c r="BC11" i="9"/>
  <c r="AZ11" i="9"/>
  <c r="AX11" i="9"/>
  <c r="BY12" i="9"/>
  <c r="BW12" i="9"/>
  <c r="BT12" i="9"/>
  <c r="BR12" i="9"/>
  <c r="BO12" i="9"/>
  <c r="BM12" i="9"/>
  <c r="BJ12" i="9"/>
  <c r="BH12" i="9"/>
  <c r="BE12" i="9"/>
  <c r="BC12" i="9"/>
  <c r="AZ12" i="9"/>
  <c r="AX12" i="9"/>
  <c r="BY13" i="9"/>
  <c r="BW13" i="9"/>
  <c r="BT13" i="9"/>
  <c r="BR13" i="9"/>
  <c r="BO13" i="9"/>
  <c r="BM13" i="9"/>
  <c r="BJ13" i="9"/>
  <c r="BH13" i="9"/>
  <c r="BE13" i="9"/>
  <c r="BC13" i="9"/>
  <c r="AZ13" i="9"/>
  <c r="AX13" i="9"/>
  <c r="BY14" i="9"/>
  <c r="BW14" i="9"/>
  <c r="BT14" i="9"/>
  <c r="BR14" i="9"/>
  <c r="BO14" i="9"/>
  <c r="BM14" i="9"/>
  <c r="BJ14" i="9"/>
  <c r="BH14" i="9"/>
  <c r="BE14" i="9"/>
  <c r="BC14" i="9"/>
  <c r="AZ14" i="9"/>
  <c r="AX14" i="9"/>
  <c r="AV14" i="9"/>
  <c r="AV13" i="9"/>
  <c r="AV12" i="9"/>
  <c r="AV11" i="9"/>
  <c r="AV10" i="9"/>
  <c r="AV9" i="9"/>
  <c r="I4" i="4"/>
  <c r="I7" i="4"/>
  <c r="H7" i="4" s="1"/>
  <c r="G8" i="4" l="1"/>
  <c r="I8" i="4" s="1"/>
  <c r="G9" i="4" s="1"/>
  <c r="N4" i="4"/>
  <c r="L4" i="4" s="1"/>
  <c r="G5" i="4"/>
  <c r="H4" i="4"/>
  <c r="N8" i="4"/>
  <c r="M8" i="4" s="1"/>
  <c r="I9" i="4"/>
  <c r="N7" i="4"/>
  <c r="C11" i="4" l="1"/>
  <c r="C13" i="4"/>
  <c r="C10" i="4"/>
  <c r="C12" i="4"/>
  <c r="H9" i="4"/>
  <c r="H8" i="4"/>
  <c r="M4" i="4"/>
  <c r="I5" i="4"/>
  <c r="H5" i="4"/>
  <c r="L8" i="4"/>
  <c r="L7" i="4"/>
  <c r="M7" i="4"/>
  <c r="N9" i="4"/>
  <c r="L9" i="4" s="1"/>
  <c r="N5" i="4" l="1"/>
  <c r="M9" i="4"/>
  <c r="G6" i="4"/>
  <c r="L5" i="4"/>
  <c r="M5" i="4"/>
  <c r="I6" i="4" l="1"/>
  <c r="N6" i="4" l="1"/>
  <c r="L6" i="4"/>
  <c r="H6" i="4"/>
  <c r="M6" i="4" l="1"/>
  <c r="A9" i="4" l="1"/>
  <c r="A8" i="4"/>
  <c r="A7" i="4"/>
  <c r="A6" i="4"/>
  <c r="M28" i="13" l="1"/>
  <c r="M27" i="13"/>
  <c r="M26" i="13"/>
  <c r="M25" i="13"/>
  <c r="M24" i="13"/>
  <c r="M23" i="13"/>
  <c r="U17" i="5" l="1"/>
  <c r="T17" i="5"/>
  <c r="U16" i="5"/>
  <c r="T16" i="5"/>
  <c r="A5" i="4"/>
  <c r="A4" i="4"/>
  <c r="O12" i="8"/>
  <c r="B9" i="4" s="1"/>
  <c r="O11" i="8"/>
  <c r="B8" i="4" s="1"/>
  <c r="O10" i="8"/>
  <c r="B7" i="4" s="1"/>
  <c r="O9" i="8"/>
  <c r="B6" i="4" s="1"/>
  <c r="O8" i="8"/>
  <c r="B5" i="4" s="1"/>
  <c r="O7" i="8"/>
  <c r="B4" i="4" s="1"/>
  <c r="I28" i="13" l="1"/>
  <c r="I24" i="13"/>
  <c r="I23" i="13"/>
  <c r="I26" i="13"/>
  <c r="I25" i="13"/>
  <c r="I27" i="13"/>
  <c r="BY8" i="9" l="1"/>
  <c r="BW8" i="9"/>
  <c r="BJ8" i="9"/>
  <c r="BH8" i="9"/>
  <c r="BT8" i="9" l="1"/>
  <c r="BR8" i="9"/>
  <c r="BO8" i="9"/>
  <c r="BM8" i="9"/>
  <c r="BE8" i="9"/>
  <c r="BC8" i="9"/>
  <c r="AZ8" i="9"/>
  <c r="AX8" i="9"/>
  <c r="AH4" i="9"/>
  <c r="U15" i="5"/>
  <c r="T15" i="5"/>
  <c r="U14" i="5"/>
  <c r="T14" i="5"/>
  <c r="U13" i="5"/>
  <c r="T13" i="5"/>
  <c r="U12" i="5"/>
  <c r="T12" i="5"/>
  <c r="U11" i="5"/>
  <c r="T11" i="5"/>
  <c r="Q11" i="5"/>
  <c r="U10" i="5"/>
  <c r="T10" i="5"/>
  <c r="S10" i="5"/>
  <c r="R10" i="5"/>
  <c r="Q10" i="5"/>
  <c r="AH5" i="9" l="1"/>
  <c r="DL8" i="10"/>
  <c r="DL10" i="10" s="1"/>
  <c r="DK8" i="10"/>
  <c r="DK10" i="10" s="1"/>
  <c r="DJ8" i="10"/>
  <c r="DJ10" i="10" s="1"/>
  <c r="DI8" i="10"/>
  <c r="DI10" i="10" s="1"/>
  <c r="DH8" i="10"/>
  <c r="DH10" i="10" s="1"/>
  <c r="DG8" i="10"/>
  <c r="DG10" i="10" s="1"/>
  <c r="DF8" i="10"/>
  <c r="DF10" i="10" s="1"/>
  <c r="DE8" i="10"/>
  <c r="DE10" i="10" s="1"/>
  <c r="CQ163" i="12"/>
  <c r="CC163" i="12"/>
  <c r="BX163" i="12"/>
  <c r="BP163" i="12"/>
  <c r="BL163" i="12"/>
  <c r="AW163" i="12"/>
  <c r="CB163" i="12" s="1"/>
  <c r="AV163" i="12"/>
  <c r="CA163" i="12" s="1"/>
  <c r="AU163" i="12"/>
  <c r="BZ163" i="12" s="1"/>
  <c r="AT163" i="12"/>
  <c r="BY163" i="12" s="1"/>
  <c r="AS163" i="12"/>
  <c r="AR163" i="12"/>
  <c r="BW163" i="12" s="1"/>
  <c r="AQ163" i="12"/>
  <c r="BV163" i="12" s="1"/>
  <c r="AP163" i="12"/>
  <c r="BU163" i="12" s="1"/>
  <c r="AO163" i="12"/>
  <c r="BT163" i="12" s="1"/>
  <c r="AN163" i="12"/>
  <c r="BS163" i="12" s="1"/>
  <c r="AM163" i="12"/>
  <c r="BR163" i="12" s="1"/>
  <c r="AL163" i="12"/>
  <c r="BQ163" i="12" s="1"/>
  <c r="AK163" i="12"/>
  <c r="AJ163" i="12"/>
  <c r="BO163" i="12" s="1"/>
  <c r="AI163" i="12"/>
  <c r="BN163" i="12" s="1"/>
  <c r="AH163" i="12"/>
  <c r="BM163" i="12" s="1"/>
  <c r="AG163" i="12"/>
  <c r="CQ162" i="12"/>
  <c r="CC162" i="12"/>
  <c r="BY162" i="12"/>
  <c r="BT162" i="12"/>
  <c r="BN162" i="12"/>
  <c r="BL162" i="12"/>
  <c r="AW162" i="12"/>
  <c r="CB162" i="12" s="1"/>
  <c r="AV162" i="12"/>
  <c r="CA162" i="12" s="1"/>
  <c r="AU162" i="12"/>
  <c r="BZ162" i="12" s="1"/>
  <c r="AT162" i="12"/>
  <c r="AS162" i="12"/>
  <c r="BX162" i="12" s="1"/>
  <c r="AR162" i="12"/>
  <c r="BW162" i="12" s="1"/>
  <c r="AQ162" i="12"/>
  <c r="BV162" i="12" s="1"/>
  <c r="AP162" i="12"/>
  <c r="BU162" i="12" s="1"/>
  <c r="AO162" i="12"/>
  <c r="AN162" i="12"/>
  <c r="BS162" i="12" s="1"/>
  <c r="AM162" i="12"/>
  <c r="BR162" i="12" s="1"/>
  <c r="AL162" i="12"/>
  <c r="BQ162" i="12" s="1"/>
  <c r="AK162" i="12"/>
  <c r="BP162" i="12" s="1"/>
  <c r="AJ162" i="12"/>
  <c r="BO162" i="12" s="1"/>
  <c r="AI162" i="12"/>
  <c r="AH162" i="12"/>
  <c r="BM162" i="12" s="1"/>
  <c r="AG162" i="12"/>
  <c r="CQ161" i="12"/>
  <c r="CC161" i="12"/>
  <c r="BZ161" i="12"/>
  <c r="BV161" i="12"/>
  <c r="BR161" i="12"/>
  <c r="BN161" i="12"/>
  <c r="BL161" i="12"/>
  <c r="AW161" i="12"/>
  <c r="CB161" i="12" s="1"/>
  <c r="AV161" i="12"/>
  <c r="CA161" i="12" s="1"/>
  <c r="AU161" i="12"/>
  <c r="AT161" i="12"/>
  <c r="BY161" i="12" s="1"/>
  <c r="AS161" i="12"/>
  <c r="BX161" i="12" s="1"/>
  <c r="AR161" i="12"/>
  <c r="BW161" i="12" s="1"/>
  <c r="AQ161" i="12"/>
  <c r="AP161" i="12"/>
  <c r="BU161" i="12" s="1"/>
  <c r="AO161" i="12"/>
  <c r="BT161" i="12" s="1"/>
  <c r="AN161" i="12"/>
  <c r="BS161" i="12" s="1"/>
  <c r="AM161" i="12"/>
  <c r="AL161" i="12"/>
  <c r="BQ161" i="12" s="1"/>
  <c r="AK161" i="12"/>
  <c r="BP161" i="12" s="1"/>
  <c r="AJ161" i="12"/>
  <c r="BO161" i="12" s="1"/>
  <c r="AI161" i="12"/>
  <c r="AH161" i="12"/>
  <c r="BM161" i="12" s="1"/>
  <c r="AG161" i="12"/>
  <c r="CQ160" i="12"/>
  <c r="CC160" i="12"/>
  <c r="BY160" i="12"/>
  <c r="BU160" i="12"/>
  <c r="BR160" i="12"/>
  <c r="BM160" i="12"/>
  <c r="BL160" i="12"/>
  <c r="AW160" i="12"/>
  <c r="CB160" i="12" s="1"/>
  <c r="AV160" i="12"/>
  <c r="CA160" i="12" s="1"/>
  <c r="AU160" i="12"/>
  <c r="BZ160" i="12" s="1"/>
  <c r="AT160" i="12"/>
  <c r="AS160" i="12"/>
  <c r="BX160" i="12" s="1"/>
  <c r="AR160" i="12"/>
  <c r="BW160" i="12" s="1"/>
  <c r="AQ160" i="12"/>
  <c r="BV160" i="12" s="1"/>
  <c r="AP160" i="12"/>
  <c r="AO160" i="12"/>
  <c r="BT160" i="12" s="1"/>
  <c r="AN160" i="12"/>
  <c r="BS160" i="12" s="1"/>
  <c r="AM160" i="12"/>
  <c r="AL160" i="12"/>
  <c r="BQ160" i="12" s="1"/>
  <c r="AK160" i="12"/>
  <c r="BP160" i="12" s="1"/>
  <c r="AJ160" i="12"/>
  <c r="BO160" i="12" s="1"/>
  <c r="AI160" i="12"/>
  <c r="BN160" i="12" s="1"/>
  <c r="AH160" i="12"/>
  <c r="AG160" i="12"/>
  <c r="CQ159" i="12"/>
  <c r="CC159" i="12"/>
  <c r="BX159" i="12"/>
  <c r="BT159" i="12"/>
  <c r="BS159" i="12"/>
  <c r="BL159" i="12"/>
  <c r="AW159" i="12"/>
  <c r="CB159" i="12" s="1"/>
  <c r="AV159" i="12"/>
  <c r="CA159" i="12" s="1"/>
  <c r="AU159" i="12"/>
  <c r="BZ159" i="12" s="1"/>
  <c r="AT159" i="12"/>
  <c r="BY159" i="12" s="1"/>
  <c r="AS159" i="12"/>
  <c r="AR159" i="12"/>
  <c r="BW159" i="12" s="1"/>
  <c r="AQ159" i="12"/>
  <c r="BV159" i="12" s="1"/>
  <c r="AP159" i="12"/>
  <c r="BU159" i="12" s="1"/>
  <c r="AO159" i="12"/>
  <c r="AN159" i="12"/>
  <c r="AM159" i="12"/>
  <c r="BR159" i="12" s="1"/>
  <c r="AL159" i="12"/>
  <c r="BQ159" i="12" s="1"/>
  <c r="AK159" i="12"/>
  <c r="BP159" i="12" s="1"/>
  <c r="AJ159" i="12"/>
  <c r="BO159" i="12" s="1"/>
  <c r="AI159" i="12"/>
  <c r="BN159" i="12" s="1"/>
  <c r="AH159" i="12"/>
  <c r="BM159" i="12" s="1"/>
  <c r="AG159" i="12"/>
  <c r="CQ158" i="12"/>
  <c r="CC158" i="12"/>
  <c r="CB158" i="12"/>
  <c r="BX158" i="12"/>
  <c r="BV158" i="12"/>
  <c r="BT158" i="12"/>
  <c r="BL158" i="12"/>
  <c r="AW158" i="12"/>
  <c r="AV158" i="12"/>
  <c r="CA158" i="12" s="1"/>
  <c r="AU158" i="12"/>
  <c r="BZ158" i="12" s="1"/>
  <c r="AT158" i="12"/>
  <c r="BY158" i="12" s="1"/>
  <c r="AS158" i="12"/>
  <c r="AR158" i="12"/>
  <c r="BW158" i="12" s="1"/>
  <c r="AQ158" i="12"/>
  <c r="AP158" i="12"/>
  <c r="BU158" i="12" s="1"/>
  <c r="AO158" i="12"/>
  <c r="AN158" i="12"/>
  <c r="BS158" i="12" s="1"/>
  <c r="AM158" i="12"/>
  <c r="BR158" i="12" s="1"/>
  <c r="AL158" i="12"/>
  <c r="BQ158" i="12" s="1"/>
  <c r="AK158" i="12"/>
  <c r="BP158" i="12" s="1"/>
  <c r="AJ158" i="12"/>
  <c r="BO158" i="12" s="1"/>
  <c r="AI158" i="12"/>
  <c r="BN158" i="12" s="1"/>
  <c r="AH158" i="12"/>
  <c r="BM158" i="12" s="1"/>
  <c r="AG158" i="12"/>
  <c r="CQ157" i="12"/>
  <c r="CC157" i="12"/>
  <c r="CB157" i="12"/>
  <c r="BX157" i="12"/>
  <c r="BW157" i="12"/>
  <c r="BT157" i="12"/>
  <c r="BQ157" i="12"/>
  <c r="BL157" i="12"/>
  <c r="AW157" i="12"/>
  <c r="AV157" i="12"/>
  <c r="CA157" i="12" s="1"/>
  <c r="AU157" i="12"/>
  <c r="BZ157" i="12" s="1"/>
  <c r="AT157" i="12"/>
  <c r="BY157" i="12" s="1"/>
  <c r="AS157" i="12"/>
  <c r="AR157" i="12"/>
  <c r="AQ157" i="12"/>
  <c r="BV157" i="12" s="1"/>
  <c r="AP157" i="12"/>
  <c r="BU157" i="12" s="1"/>
  <c r="AO157" i="12"/>
  <c r="AN157" i="12"/>
  <c r="BS157" i="12" s="1"/>
  <c r="AM157" i="12"/>
  <c r="BR157" i="12" s="1"/>
  <c r="AL157" i="12"/>
  <c r="AK157" i="12"/>
  <c r="BP157" i="12" s="1"/>
  <c r="AJ157" i="12"/>
  <c r="BO157" i="12" s="1"/>
  <c r="AI157" i="12"/>
  <c r="BN157" i="12" s="1"/>
  <c r="AH157" i="12"/>
  <c r="BM157" i="12" s="1"/>
  <c r="AG157" i="12"/>
  <c r="CQ156" i="12"/>
  <c r="CC156" i="12"/>
  <c r="CB156" i="12"/>
  <c r="BX156" i="12"/>
  <c r="BV156" i="12"/>
  <c r="BT156" i="12"/>
  <c r="BL156" i="12"/>
  <c r="AW156" i="12"/>
  <c r="AV156" i="12"/>
  <c r="CA156" i="12" s="1"/>
  <c r="AU156" i="12"/>
  <c r="BZ156" i="12" s="1"/>
  <c r="AT156" i="12"/>
  <c r="BY156" i="12" s="1"/>
  <c r="AS156" i="12"/>
  <c r="AR156" i="12"/>
  <c r="BW156" i="12" s="1"/>
  <c r="AQ156" i="12"/>
  <c r="AP156" i="12"/>
  <c r="BU156" i="12" s="1"/>
  <c r="AO156" i="12"/>
  <c r="AN156" i="12"/>
  <c r="BS156" i="12" s="1"/>
  <c r="AM156" i="12"/>
  <c r="BR156" i="12" s="1"/>
  <c r="AL156" i="12"/>
  <c r="BQ156" i="12" s="1"/>
  <c r="AK156" i="12"/>
  <c r="BP156" i="12" s="1"/>
  <c r="AJ156" i="12"/>
  <c r="BO156" i="12" s="1"/>
  <c r="AI156" i="12"/>
  <c r="BN156" i="12" s="1"/>
  <c r="AH156" i="12"/>
  <c r="BM156" i="12" s="1"/>
  <c r="AG156" i="12"/>
  <c r="CQ155" i="12"/>
  <c r="CC155" i="12"/>
  <c r="CB155" i="12"/>
  <c r="BV155" i="12"/>
  <c r="BT155" i="12"/>
  <c r="BP155" i="12"/>
  <c r="BL155" i="12"/>
  <c r="AW155" i="12"/>
  <c r="AV155" i="12"/>
  <c r="CA155" i="12" s="1"/>
  <c r="AU155" i="12"/>
  <c r="BZ155" i="12" s="1"/>
  <c r="AT155" i="12"/>
  <c r="BY155" i="12" s="1"/>
  <c r="AS155" i="12"/>
  <c r="BX155" i="12" s="1"/>
  <c r="AR155" i="12"/>
  <c r="BW155" i="12" s="1"/>
  <c r="AQ155" i="12"/>
  <c r="AP155" i="12"/>
  <c r="BU155" i="12" s="1"/>
  <c r="AO155" i="12"/>
  <c r="AN155" i="12"/>
  <c r="BS155" i="12" s="1"/>
  <c r="AM155" i="12"/>
  <c r="BR155" i="12" s="1"/>
  <c r="AL155" i="12"/>
  <c r="BQ155" i="12" s="1"/>
  <c r="AK155" i="12"/>
  <c r="AJ155" i="12"/>
  <c r="BO155" i="12" s="1"/>
  <c r="AI155" i="12"/>
  <c r="BN155" i="12" s="1"/>
  <c r="AH155" i="12"/>
  <c r="BM155" i="12" s="1"/>
  <c r="AG155" i="12"/>
  <c r="CQ154" i="12"/>
  <c r="CC154" i="12"/>
  <c r="CB154" i="12"/>
  <c r="BT154" i="12"/>
  <c r="BL154" i="12"/>
  <c r="AW154" i="12"/>
  <c r="AV154" i="12"/>
  <c r="CA154" i="12" s="1"/>
  <c r="AU154" i="12"/>
  <c r="BZ154" i="12" s="1"/>
  <c r="AT154" i="12"/>
  <c r="BY154" i="12" s="1"/>
  <c r="AS154" i="12"/>
  <c r="BX154" i="12" s="1"/>
  <c r="AR154" i="12"/>
  <c r="BW154" i="12" s="1"/>
  <c r="AQ154" i="12"/>
  <c r="BV154" i="12" s="1"/>
  <c r="AP154" i="12"/>
  <c r="BU154" i="12" s="1"/>
  <c r="AO154" i="12"/>
  <c r="AN154" i="12"/>
  <c r="BS154" i="12" s="1"/>
  <c r="AM154" i="12"/>
  <c r="BR154" i="12" s="1"/>
  <c r="AL154" i="12"/>
  <c r="BQ154" i="12" s="1"/>
  <c r="AK154" i="12"/>
  <c r="BP154" i="12" s="1"/>
  <c r="AJ154" i="12"/>
  <c r="BO154" i="12" s="1"/>
  <c r="AI154" i="12"/>
  <c r="BN154" i="12" s="1"/>
  <c r="AH154" i="12"/>
  <c r="BM154" i="12" s="1"/>
  <c r="AG154" i="12"/>
  <c r="CQ153" i="12"/>
  <c r="CC153" i="12"/>
  <c r="BY153" i="12"/>
  <c r="BP153" i="12"/>
  <c r="BL153" i="12"/>
  <c r="AW153" i="12"/>
  <c r="CB153" i="12" s="1"/>
  <c r="AV153" i="12"/>
  <c r="CA153" i="12" s="1"/>
  <c r="AU153" i="12"/>
  <c r="BZ153" i="12" s="1"/>
  <c r="AT153" i="12"/>
  <c r="AS153" i="12"/>
  <c r="BX153" i="12" s="1"/>
  <c r="AR153" i="12"/>
  <c r="BW153" i="12" s="1"/>
  <c r="AQ153" i="12"/>
  <c r="BV153" i="12" s="1"/>
  <c r="AP153" i="12"/>
  <c r="BU153" i="12" s="1"/>
  <c r="AO153" i="12"/>
  <c r="BT153" i="12" s="1"/>
  <c r="AN153" i="12"/>
  <c r="BS153" i="12" s="1"/>
  <c r="AM153" i="12"/>
  <c r="BR153" i="12" s="1"/>
  <c r="AL153" i="12"/>
  <c r="BQ153" i="12" s="1"/>
  <c r="AK153" i="12"/>
  <c r="AJ153" i="12"/>
  <c r="BO153" i="12" s="1"/>
  <c r="AI153" i="12"/>
  <c r="BN153" i="12" s="1"/>
  <c r="AH153" i="12"/>
  <c r="BM153" i="12" s="1"/>
  <c r="AG153" i="12"/>
  <c r="CQ152" i="12"/>
  <c r="CC152" i="12"/>
  <c r="CA152" i="12"/>
  <c r="BW152" i="12"/>
  <c r="BL152" i="12"/>
  <c r="AW152" i="12"/>
  <c r="CB152" i="12" s="1"/>
  <c r="AV152" i="12"/>
  <c r="AU152" i="12"/>
  <c r="BZ152" i="12" s="1"/>
  <c r="AT152" i="12"/>
  <c r="BY152" i="12" s="1"/>
  <c r="AS152" i="12"/>
  <c r="BX152" i="12" s="1"/>
  <c r="AR152" i="12"/>
  <c r="AQ152" i="12"/>
  <c r="BV152" i="12" s="1"/>
  <c r="AP152" i="12"/>
  <c r="BU152" i="12" s="1"/>
  <c r="AO152" i="12"/>
  <c r="BT152" i="12" s="1"/>
  <c r="AN152" i="12"/>
  <c r="BS152" i="12" s="1"/>
  <c r="AM152" i="12"/>
  <c r="BR152" i="12" s="1"/>
  <c r="AL152" i="12"/>
  <c r="BQ152" i="12" s="1"/>
  <c r="AK152" i="12"/>
  <c r="BP152" i="12" s="1"/>
  <c r="AJ152" i="12"/>
  <c r="BO152" i="12" s="1"/>
  <c r="AI152" i="12"/>
  <c r="BN152" i="12" s="1"/>
  <c r="AH152" i="12"/>
  <c r="BM152" i="12" s="1"/>
  <c r="AG152" i="12"/>
  <c r="CQ151" i="12"/>
  <c r="CC151" i="12"/>
  <c r="BV151" i="12"/>
  <c r="BR151" i="12"/>
  <c r="BP151" i="12"/>
  <c r="BL151" i="12"/>
  <c r="AW151" i="12"/>
  <c r="CB151" i="12" s="1"/>
  <c r="AV151" i="12"/>
  <c r="CA151" i="12" s="1"/>
  <c r="AU151" i="12"/>
  <c r="BZ151" i="12" s="1"/>
  <c r="AT151" i="12"/>
  <c r="BY151" i="12" s="1"/>
  <c r="AS151" i="12"/>
  <c r="BX151" i="12" s="1"/>
  <c r="AR151" i="12"/>
  <c r="BW151" i="12" s="1"/>
  <c r="AQ151" i="12"/>
  <c r="AP151" i="12"/>
  <c r="BU151" i="12" s="1"/>
  <c r="AO151" i="12"/>
  <c r="BT151" i="12" s="1"/>
  <c r="AN151" i="12"/>
  <c r="BS151" i="12" s="1"/>
  <c r="AM151" i="12"/>
  <c r="AL151" i="12"/>
  <c r="BQ151" i="12" s="1"/>
  <c r="AK151" i="12"/>
  <c r="AJ151" i="12"/>
  <c r="BO151" i="12" s="1"/>
  <c r="AI151" i="12"/>
  <c r="BN151" i="12" s="1"/>
  <c r="AH151" i="12"/>
  <c r="BM151" i="12" s="1"/>
  <c r="AG151" i="12"/>
  <c r="CQ150" i="12"/>
  <c r="CC150" i="12"/>
  <c r="BY150" i="12"/>
  <c r="BQ150" i="12"/>
  <c r="BM150" i="12"/>
  <c r="BL150" i="12"/>
  <c r="AW150" i="12"/>
  <c r="CB150" i="12" s="1"/>
  <c r="AV150" i="12"/>
  <c r="CA150" i="12" s="1"/>
  <c r="AU150" i="12"/>
  <c r="BZ150" i="12" s="1"/>
  <c r="AT150" i="12"/>
  <c r="AS150" i="12"/>
  <c r="BX150" i="12" s="1"/>
  <c r="AR150" i="12"/>
  <c r="BW150" i="12" s="1"/>
  <c r="AQ150" i="12"/>
  <c r="BV150" i="12" s="1"/>
  <c r="AP150" i="12"/>
  <c r="BU150" i="12" s="1"/>
  <c r="AO150" i="12"/>
  <c r="BT150" i="12" s="1"/>
  <c r="AN150" i="12"/>
  <c r="BS150" i="12" s="1"/>
  <c r="AM150" i="12"/>
  <c r="BR150" i="12" s="1"/>
  <c r="AL150" i="12"/>
  <c r="AK150" i="12"/>
  <c r="BP150" i="12" s="1"/>
  <c r="AJ150" i="12"/>
  <c r="BO150" i="12" s="1"/>
  <c r="AI150" i="12"/>
  <c r="BN150" i="12" s="1"/>
  <c r="AH150" i="12"/>
  <c r="AG150" i="12"/>
  <c r="CQ149" i="12"/>
  <c r="CC149" i="12"/>
  <c r="CA149" i="12"/>
  <c r="BW149" i="12"/>
  <c r="BO149" i="12"/>
  <c r="BL149" i="12"/>
  <c r="AW149" i="12"/>
  <c r="CB149" i="12" s="1"/>
  <c r="AV149" i="12"/>
  <c r="AU149" i="12"/>
  <c r="BZ149" i="12" s="1"/>
  <c r="AT149" i="12"/>
  <c r="BY149" i="12" s="1"/>
  <c r="AS149" i="12"/>
  <c r="BX149" i="12" s="1"/>
  <c r="AR149" i="12"/>
  <c r="AQ149" i="12"/>
  <c r="BV149" i="12" s="1"/>
  <c r="AP149" i="12"/>
  <c r="BU149" i="12" s="1"/>
  <c r="AO149" i="12"/>
  <c r="BT149" i="12" s="1"/>
  <c r="AN149" i="12"/>
  <c r="BS149" i="12" s="1"/>
  <c r="AM149" i="12"/>
  <c r="BR149" i="12" s="1"/>
  <c r="AL149" i="12"/>
  <c r="BQ149" i="12" s="1"/>
  <c r="AK149" i="12"/>
  <c r="BP149" i="12" s="1"/>
  <c r="AJ149" i="12"/>
  <c r="AI149" i="12"/>
  <c r="BN149" i="12" s="1"/>
  <c r="AH149" i="12"/>
  <c r="BM149" i="12" s="1"/>
  <c r="AG149" i="12"/>
  <c r="CQ148" i="12"/>
  <c r="CC148" i="12"/>
  <c r="BY148" i="12"/>
  <c r="BS148" i="12"/>
  <c r="BQ148" i="12"/>
  <c r="BM148" i="12"/>
  <c r="BL148" i="12"/>
  <c r="AW148" i="12"/>
  <c r="CB148" i="12" s="1"/>
  <c r="AV148" i="12"/>
  <c r="CA148" i="12" s="1"/>
  <c r="AU148" i="12"/>
  <c r="BZ148" i="12" s="1"/>
  <c r="AT148" i="12"/>
  <c r="AS148" i="12"/>
  <c r="BX148" i="12" s="1"/>
  <c r="AR148" i="12"/>
  <c r="BW148" i="12" s="1"/>
  <c r="AQ148" i="12"/>
  <c r="BV148" i="12" s="1"/>
  <c r="AP148" i="12"/>
  <c r="BU148" i="12" s="1"/>
  <c r="AO148" i="12"/>
  <c r="BT148" i="12" s="1"/>
  <c r="AN148" i="12"/>
  <c r="AM148" i="12"/>
  <c r="BR148" i="12" s="1"/>
  <c r="AL148" i="12"/>
  <c r="AK148" i="12"/>
  <c r="BP148" i="12" s="1"/>
  <c r="AJ148" i="12"/>
  <c r="BO148" i="12" s="1"/>
  <c r="AI148" i="12"/>
  <c r="BN148" i="12" s="1"/>
  <c r="AH148" i="12"/>
  <c r="AG148" i="12"/>
  <c r="CQ147" i="12"/>
  <c r="CC147" i="12"/>
  <c r="CA147" i="12"/>
  <c r="BW147" i="12"/>
  <c r="BS147" i="12"/>
  <c r="BM147" i="12"/>
  <c r="BL147" i="12"/>
  <c r="AW147" i="12"/>
  <c r="CB147" i="12" s="1"/>
  <c r="AV147" i="12"/>
  <c r="AU147" i="12"/>
  <c r="BZ147" i="12" s="1"/>
  <c r="AT147" i="12"/>
  <c r="BY147" i="12" s="1"/>
  <c r="AS147" i="12"/>
  <c r="BX147" i="12" s="1"/>
  <c r="AR147" i="12"/>
  <c r="AQ147" i="12"/>
  <c r="BV147" i="12" s="1"/>
  <c r="AP147" i="12"/>
  <c r="BU147" i="12" s="1"/>
  <c r="AO147" i="12"/>
  <c r="BT147" i="12" s="1"/>
  <c r="AN147" i="12"/>
  <c r="AM147" i="12"/>
  <c r="BR147" i="12" s="1"/>
  <c r="AL147" i="12"/>
  <c r="BQ147" i="12" s="1"/>
  <c r="AK147" i="12"/>
  <c r="BP147" i="12" s="1"/>
  <c r="AJ147" i="12"/>
  <c r="BO147" i="12" s="1"/>
  <c r="AI147" i="12"/>
  <c r="BN147" i="12" s="1"/>
  <c r="AH147" i="12"/>
  <c r="AG147" i="12"/>
  <c r="CQ146" i="12"/>
  <c r="CC146" i="12"/>
  <c r="BW146" i="12"/>
  <c r="BU146" i="12"/>
  <c r="BQ146" i="12"/>
  <c r="BM146" i="12"/>
  <c r="BL146" i="12"/>
  <c r="AW146" i="12"/>
  <c r="CB146" i="12" s="1"/>
  <c r="AV146" i="12"/>
  <c r="CA146" i="12" s="1"/>
  <c r="AU146" i="12"/>
  <c r="BZ146" i="12" s="1"/>
  <c r="AT146" i="12"/>
  <c r="BY146" i="12" s="1"/>
  <c r="AS146" i="12"/>
  <c r="BX146" i="12" s="1"/>
  <c r="AR146" i="12"/>
  <c r="AQ146" i="12"/>
  <c r="BV146" i="12" s="1"/>
  <c r="AP146" i="12"/>
  <c r="AO146" i="12"/>
  <c r="BT146" i="12" s="1"/>
  <c r="AN146" i="12"/>
  <c r="BS146" i="12" s="1"/>
  <c r="AM146" i="12"/>
  <c r="BR146" i="12" s="1"/>
  <c r="AL146" i="12"/>
  <c r="AK146" i="12"/>
  <c r="BP146" i="12" s="1"/>
  <c r="AJ146" i="12"/>
  <c r="BO146" i="12" s="1"/>
  <c r="AI146" i="12"/>
  <c r="BN146" i="12" s="1"/>
  <c r="AH146" i="12"/>
  <c r="AG146" i="12"/>
  <c r="CQ145" i="12"/>
  <c r="CC145" i="12"/>
  <c r="BX145" i="12"/>
  <c r="BW145" i="12"/>
  <c r="BL145" i="12"/>
  <c r="AW145" i="12"/>
  <c r="CB145" i="12" s="1"/>
  <c r="AV145" i="12"/>
  <c r="CA145" i="12" s="1"/>
  <c r="AU145" i="12"/>
  <c r="BZ145" i="12" s="1"/>
  <c r="AT145" i="12"/>
  <c r="BY145" i="12" s="1"/>
  <c r="AS145" i="12"/>
  <c r="AR145" i="12"/>
  <c r="AQ145" i="12"/>
  <c r="BV145" i="12" s="1"/>
  <c r="AP145" i="12"/>
  <c r="BU145" i="12" s="1"/>
  <c r="AO145" i="12"/>
  <c r="BT145" i="12" s="1"/>
  <c r="AN145" i="12"/>
  <c r="BS145" i="12" s="1"/>
  <c r="AM145" i="12"/>
  <c r="BR145" i="12" s="1"/>
  <c r="AL145" i="12"/>
  <c r="BQ145" i="12" s="1"/>
  <c r="AK145" i="12"/>
  <c r="BP145" i="12" s="1"/>
  <c r="AJ145" i="12"/>
  <c r="BO145" i="12" s="1"/>
  <c r="AI145" i="12"/>
  <c r="BN145" i="12" s="1"/>
  <c r="AH145" i="12"/>
  <c r="BM145" i="12" s="1"/>
  <c r="AG145" i="12"/>
  <c r="CQ144" i="12"/>
  <c r="CC144" i="12"/>
  <c r="BV144" i="12"/>
  <c r="BS144" i="12"/>
  <c r="BL144" i="12"/>
  <c r="AW144" i="12"/>
  <c r="CB144" i="12" s="1"/>
  <c r="AV144" i="12"/>
  <c r="CA144" i="12" s="1"/>
  <c r="AU144" i="12"/>
  <c r="BZ144" i="12" s="1"/>
  <c r="AT144" i="12"/>
  <c r="BY144" i="12" s="1"/>
  <c r="AS144" i="12"/>
  <c r="BX144" i="12" s="1"/>
  <c r="AR144" i="12"/>
  <c r="BW144" i="12" s="1"/>
  <c r="AQ144" i="12"/>
  <c r="AP144" i="12"/>
  <c r="BU144" i="12" s="1"/>
  <c r="AO144" i="12"/>
  <c r="BT144" i="12" s="1"/>
  <c r="AN144" i="12"/>
  <c r="AM144" i="12"/>
  <c r="BR144" i="12" s="1"/>
  <c r="AL144" i="12"/>
  <c r="BQ144" i="12" s="1"/>
  <c r="AK144" i="12"/>
  <c r="BP144" i="12" s="1"/>
  <c r="AJ144" i="12"/>
  <c r="BO144" i="12" s="1"/>
  <c r="AI144" i="12"/>
  <c r="BN144" i="12" s="1"/>
  <c r="AH144" i="12"/>
  <c r="BM144" i="12" s="1"/>
  <c r="AG144" i="12"/>
  <c r="CQ143" i="12"/>
  <c r="CC143" i="12"/>
  <c r="CB143" i="12"/>
  <c r="BT143" i="12"/>
  <c r="BQ143" i="12"/>
  <c r="BM143" i="12"/>
  <c r="BL143" i="12"/>
  <c r="AW143" i="12"/>
  <c r="AV143" i="12"/>
  <c r="CA143" i="12" s="1"/>
  <c r="AU143" i="12"/>
  <c r="BZ143" i="12" s="1"/>
  <c r="AT143" i="12"/>
  <c r="BY143" i="12" s="1"/>
  <c r="AS143" i="12"/>
  <c r="BX143" i="12" s="1"/>
  <c r="AR143" i="12"/>
  <c r="BW143" i="12" s="1"/>
  <c r="AQ143" i="12"/>
  <c r="BV143" i="12" s="1"/>
  <c r="AP143" i="12"/>
  <c r="BU143" i="12" s="1"/>
  <c r="AO143" i="12"/>
  <c r="AN143" i="12"/>
  <c r="BS143" i="12" s="1"/>
  <c r="AM143" i="12"/>
  <c r="BR143" i="12" s="1"/>
  <c r="AL143" i="12"/>
  <c r="AK143" i="12"/>
  <c r="BP143" i="12" s="1"/>
  <c r="AJ143" i="12"/>
  <c r="BO143" i="12" s="1"/>
  <c r="AI143" i="12"/>
  <c r="BN143" i="12" s="1"/>
  <c r="AH143" i="12"/>
  <c r="AG143" i="12"/>
  <c r="CQ142" i="12"/>
  <c r="CC142" i="12"/>
  <c r="BW142" i="12"/>
  <c r="BT142" i="12"/>
  <c r="BO142" i="12"/>
  <c r="BL142" i="12"/>
  <c r="AW142" i="12"/>
  <c r="CB142" i="12" s="1"/>
  <c r="AV142" i="12"/>
  <c r="CA142" i="12" s="1"/>
  <c r="AU142" i="12"/>
  <c r="BZ142" i="12" s="1"/>
  <c r="AT142" i="12"/>
  <c r="BY142" i="12" s="1"/>
  <c r="AS142" i="12"/>
  <c r="BX142" i="12" s="1"/>
  <c r="AR142" i="12"/>
  <c r="AQ142" i="12"/>
  <c r="BV142" i="12" s="1"/>
  <c r="AP142" i="12"/>
  <c r="BU142" i="12" s="1"/>
  <c r="AO142" i="12"/>
  <c r="AN142" i="12"/>
  <c r="BS142" i="12" s="1"/>
  <c r="AM142" i="12"/>
  <c r="BR142" i="12" s="1"/>
  <c r="AL142" i="12"/>
  <c r="BQ142" i="12" s="1"/>
  <c r="AK142" i="12"/>
  <c r="BP142" i="12" s="1"/>
  <c r="AJ142" i="12"/>
  <c r="AI142" i="12"/>
  <c r="BN142" i="12" s="1"/>
  <c r="AH142" i="12"/>
  <c r="BM142" i="12" s="1"/>
  <c r="AG142" i="12"/>
  <c r="CQ141" i="12"/>
  <c r="CC141" i="12"/>
  <c r="BZ141" i="12"/>
  <c r="BN141" i="12"/>
  <c r="BL141" i="12"/>
  <c r="AW141" i="12"/>
  <c r="CB141" i="12" s="1"/>
  <c r="AV141" i="12"/>
  <c r="CA141" i="12" s="1"/>
  <c r="AU141" i="12"/>
  <c r="AT141" i="12"/>
  <c r="BY141" i="12" s="1"/>
  <c r="AS141" i="12"/>
  <c r="BX141" i="12" s="1"/>
  <c r="AR141" i="12"/>
  <c r="BW141" i="12" s="1"/>
  <c r="AQ141" i="12"/>
  <c r="BV141" i="12" s="1"/>
  <c r="AP141" i="12"/>
  <c r="BU141" i="12" s="1"/>
  <c r="AO141" i="12"/>
  <c r="BT141" i="12" s="1"/>
  <c r="AN141" i="12"/>
  <c r="BS141" i="12" s="1"/>
  <c r="AM141" i="12"/>
  <c r="BR141" i="12" s="1"/>
  <c r="AL141" i="12"/>
  <c r="BQ141" i="12" s="1"/>
  <c r="AK141" i="12"/>
  <c r="BP141" i="12" s="1"/>
  <c r="AJ141" i="12"/>
  <c r="BO141" i="12" s="1"/>
  <c r="AI141" i="12"/>
  <c r="AH141" i="12"/>
  <c r="BM141" i="12" s="1"/>
  <c r="AG141" i="12"/>
  <c r="CQ140" i="12"/>
  <c r="CC140" i="12"/>
  <c r="CA140" i="12"/>
  <c r="BU140" i="12"/>
  <c r="BS140" i="12"/>
  <c r="BM140" i="12"/>
  <c r="BL140" i="12"/>
  <c r="AW140" i="12"/>
  <c r="CB140" i="12" s="1"/>
  <c r="AV140" i="12"/>
  <c r="AU140" i="12"/>
  <c r="BZ140" i="12" s="1"/>
  <c r="AT140" i="12"/>
  <c r="BY140" i="12" s="1"/>
  <c r="AS140" i="12"/>
  <c r="BX140" i="12" s="1"/>
  <c r="AR140" i="12"/>
  <c r="BW140" i="12" s="1"/>
  <c r="AQ140" i="12"/>
  <c r="BV140" i="12" s="1"/>
  <c r="AP140" i="12"/>
  <c r="AO140" i="12"/>
  <c r="BT140" i="12" s="1"/>
  <c r="AN140" i="12"/>
  <c r="AM140" i="12"/>
  <c r="BR140" i="12" s="1"/>
  <c r="AL140" i="12"/>
  <c r="BQ140" i="12" s="1"/>
  <c r="AK140" i="12"/>
  <c r="BP140" i="12" s="1"/>
  <c r="AJ140" i="12"/>
  <c r="BO140" i="12" s="1"/>
  <c r="AI140" i="12"/>
  <c r="BN140" i="12" s="1"/>
  <c r="AH140" i="12"/>
  <c r="AG140" i="12"/>
  <c r="CQ139" i="12"/>
  <c r="CC139" i="12"/>
  <c r="BQ139" i="12"/>
  <c r="BN139" i="12"/>
  <c r="BL139" i="12"/>
  <c r="AW139" i="12"/>
  <c r="CB139" i="12" s="1"/>
  <c r="AV139" i="12"/>
  <c r="CA139" i="12" s="1"/>
  <c r="AU139" i="12"/>
  <c r="BZ139" i="12" s="1"/>
  <c r="AT139" i="12"/>
  <c r="BY139" i="12" s="1"/>
  <c r="AS139" i="12"/>
  <c r="BX139" i="12" s="1"/>
  <c r="AR139" i="12"/>
  <c r="BW139" i="12" s="1"/>
  <c r="AQ139" i="12"/>
  <c r="BV139" i="12" s="1"/>
  <c r="AP139" i="12"/>
  <c r="BU139" i="12" s="1"/>
  <c r="AO139" i="12"/>
  <c r="BT139" i="12" s="1"/>
  <c r="AN139" i="12"/>
  <c r="BS139" i="12" s="1"/>
  <c r="AM139" i="12"/>
  <c r="BR139" i="12" s="1"/>
  <c r="AL139" i="12"/>
  <c r="AK139" i="12"/>
  <c r="BP139" i="12" s="1"/>
  <c r="AJ139" i="12"/>
  <c r="BO139" i="12" s="1"/>
  <c r="AI139" i="12"/>
  <c r="AH139" i="12"/>
  <c r="BM139" i="12" s="1"/>
  <c r="AG139" i="12"/>
  <c r="CQ138" i="12"/>
  <c r="CC138" i="12"/>
  <c r="CA138" i="12"/>
  <c r="BU138" i="12"/>
  <c r="BS138" i="12"/>
  <c r="BM138" i="12"/>
  <c r="BL138" i="12"/>
  <c r="AW138" i="12"/>
  <c r="CB138" i="12" s="1"/>
  <c r="AV138" i="12"/>
  <c r="AU138" i="12"/>
  <c r="BZ138" i="12" s="1"/>
  <c r="AT138" i="12"/>
  <c r="BY138" i="12" s="1"/>
  <c r="AS138" i="12"/>
  <c r="BX138" i="12" s="1"/>
  <c r="AR138" i="12"/>
  <c r="BW138" i="12" s="1"/>
  <c r="AQ138" i="12"/>
  <c r="BV138" i="12" s="1"/>
  <c r="AP138" i="12"/>
  <c r="AO138" i="12"/>
  <c r="BT138" i="12" s="1"/>
  <c r="AN138" i="12"/>
  <c r="AM138" i="12"/>
  <c r="BR138" i="12" s="1"/>
  <c r="AL138" i="12"/>
  <c r="BQ138" i="12" s="1"/>
  <c r="AK138" i="12"/>
  <c r="BP138" i="12" s="1"/>
  <c r="AJ138" i="12"/>
  <c r="BO138" i="12" s="1"/>
  <c r="AI138" i="12"/>
  <c r="BN138" i="12" s="1"/>
  <c r="AH138" i="12"/>
  <c r="AG138" i="12"/>
  <c r="CQ137" i="12"/>
  <c r="CC137" i="12"/>
  <c r="BY137" i="12"/>
  <c r="BQ137" i="12"/>
  <c r="BM137" i="12"/>
  <c r="BL137" i="12"/>
  <c r="AW137" i="12"/>
  <c r="CB137" i="12" s="1"/>
  <c r="AV137" i="12"/>
  <c r="CA137" i="12" s="1"/>
  <c r="AU137" i="12"/>
  <c r="BZ137" i="12" s="1"/>
  <c r="AT137" i="12"/>
  <c r="AS137" i="12"/>
  <c r="BX137" i="12" s="1"/>
  <c r="AR137" i="12"/>
  <c r="BW137" i="12" s="1"/>
  <c r="AQ137" i="12"/>
  <c r="BV137" i="12" s="1"/>
  <c r="AP137" i="12"/>
  <c r="BU137" i="12" s="1"/>
  <c r="AO137" i="12"/>
  <c r="BT137" i="12" s="1"/>
  <c r="AN137" i="12"/>
  <c r="BS137" i="12" s="1"/>
  <c r="AM137" i="12"/>
  <c r="BR137" i="12" s="1"/>
  <c r="AL137" i="12"/>
  <c r="AK137" i="12"/>
  <c r="BP137" i="12" s="1"/>
  <c r="AJ137" i="12"/>
  <c r="BO137" i="12" s="1"/>
  <c r="AI137" i="12"/>
  <c r="BN137" i="12" s="1"/>
  <c r="AH137" i="12"/>
  <c r="AG137" i="12"/>
  <c r="CQ136" i="12"/>
  <c r="CC136" i="12"/>
  <c r="BY136" i="12"/>
  <c r="BW136" i="12"/>
  <c r="BT136" i="12"/>
  <c r="BM136" i="12"/>
  <c r="BL136" i="12"/>
  <c r="AW136" i="12"/>
  <c r="CB136" i="12" s="1"/>
  <c r="AV136" i="12"/>
  <c r="CA136" i="12" s="1"/>
  <c r="AU136" i="12"/>
  <c r="BZ136" i="12" s="1"/>
  <c r="AT136" i="12"/>
  <c r="AS136" i="12"/>
  <c r="BX136" i="12" s="1"/>
  <c r="AR136" i="12"/>
  <c r="AQ136" i="12"/>
  <c r="BV136" i="12" s="1"/>
  <c r="AP136" i="12"/>
  <c r="BU136" i="12" s="1"/>
  <c r="AO136" i="12"/>
  <c r="AN136" i="12"/>
  <c r="BS136" i="12" s="1"/>
  <c r="AM136" i="12"/>
  <c r="BR136" i="12" s="1"/>
  <c r="AL136" i="12"/>
  <c r="BQ136" i="12" s="1"/>
  <c r="AK136" i="12"/>
  <c r="BP136" i="12" s="1"/>
  <c r="AJ136" i="12"/>
  <c r="BO136" i="12" s="1"/>
  <c r="AI136" i="12"/>
  <c r="BN136" i="12" s="1"/>
  <c r="AH136" i="12"/>
  <c r="AG136" i="12"/>
  <c r="CQ135" i="12"/>
  <c r="CC135" i="12"/>
  <c r="BO135" i="12"/>
  <c r="BL135" i="12"/>
  <c r="AW135" i="12"/>
  <c r="CB135" i="12" s="1"/>
  <c r="AV135" i="12"/>
  <c r="CA135" i="12" s="1"/>
  <c r="AU135" i="12"/>
  <c r="BZ135" i="12" s="1"/>
  <c r="AT135" i="12"/>
  <c r="BY135" i="12" s="1"/>
  <c r="AS135" i="12"/>
  <c r="BX135" i="12" s="1"/>
  <c r="AR135" i="12"/>
  <c r="BW135" i="12" s="1"/>
  <c r="AQ135" i="12"/>
  <c r="BV135" i="12" s="1"/>
  <c r="AP135" i="12"/>
  <c r="BU135" i="12" s="1"/>
  <c r="AO135" i="12"/>
  <c r="BT135" i="12" s="1"/>
  <c r="AN135" i="12"/>
  <c r="BS135" i="12" s="1"/>
  <c r="AM135" i="12"/>
  <c r="BR135" i="12" s="1"/>
  <c r="AL135" i="12"/>
  <c r="BQ135" i="12" s="1"/>
  <c r="AK135" i="12"/>
  <c r="BP135" i="12" s="1"/>
  <c r="AJ135" i="12"/>
  <c r="AI135" i="12"/>
  <c r="BN135" i="12" s="1"/>
  <c r="AH135" i="12"/>
  <c r="BM135" i="12" s="1"/>
  <c r="AG135" i="12"/>
  <c r="CQ134" i="12"/>
  <c r="CC134" i="12"/>
  <c r="CA134" i="12"/>
  <c r="BW134" i="12"/>
  <c r="BT134" i="12"/>
  <c r="BM134" i="12"/>
  <c r="BL134" i="12"/>
  <c r="AW134" i="12"/>
  <c r="CB134" i="12" s="1"/>
  <c r="AV134" i="12"/>
  <c r="AU134" i="12"/>
  <c r="BZ134" i="12" s="1"/>
  <c r="AT134" i="12"/>
  <c r="BY134" i="12" s="1"/>
  <c r="AS134" i="12"/>
  <c r="BX134" i="12" s="1"/>
  <c r="AR134" i="12"/>
  <c r="AQ134" i="12"/>
  <c r="BV134" i="12" s="1"/>
  <c r="AP134" i="12"/>
  <c r="BU134" i="12" s="1"/>
  <c r="AO134" i="12"/>
  <c r="AN134" i="12"/>
  <c r="BS134" i="12" s="1"/>
  <c r="AM134" i="12"/>
  <c r="BR134" i="12" s="1"/>
  <c r="AL134" i="12"/>
  <c r="BQ134" i="12" s="1"/>
  <c r="AK134" i="12"/>
  <c r="BP134" i="12" s="1"/>
  <c r="AJ134" i="12"/>
  <c r="BO134" i="12" s="1"/>
  <c r="AI134" i="12"/>
  <c r="BN134" i="12" s="1"/>
  <c r="AH134" i="12"/>
  <c r="AG134" i="12"/>
  <c r="CQ133" i="12"/>
  <c r="CC133" i="12"/>
  <c r="BW133" i="12"/>
  <c r="BQ133" i="12"/>
  <c r="BM133" i="12"/>
  <c r="BL133" i="12"/>
  <c r="AW133" i="12"/>
  <c r="CB133" i="12" s="1"/>
  <c r="AV133" i="12"/>
  <c r="CA133" i="12" s="1"/>
  <c r="AU133" i="12"/>
  <c r="BZ133" i="12" s="1"/>
  <c r="AT133" i="12"/>
  <c r="BY133" i="12" s="1"/>
  <c r="AS133" i="12"/>
  <c r="BX133" i="12" s="1"/>
  <c r="AR133" i="12"/>
  <c r="AQ133" i="12"/>
  <c r="BV133" i="12" s="1"/>
  <c r="AP133" i="12"/>
  <c r="BU133" i="12" s="1"/>
  <c r="AO133" i="12"/>
  <c r="BT133" i="12" s="1"/>
  <c r="AN133" i="12"/>
  <c r="BS133" i="12" s="1"/>
  <c r="AM133" i="12"/>
  <c r="BR133" i="12" s="1"/>
  <c r="AL133" i="12"/>
  <c r="AK133" i="12"/>
  <c r="BP133" i="12" s="1"/>
  <c r="AJ133" i="12"/>
  <c r="BO133" i="12" s="1"/>
  <c r="AI133" i="12"/>
  <c r="BN133" i="12" s="1"/>
  <c r="AH133" i="12"/>
  <c r="AG133" i="12"/>
  <c r="CQ132" i="12"/>
  <c r="CC132" i="12"/>
  <c r="BX132" i="12"/>
  <c r="BU132" i="12"/>
  <c r="BM132" i="12"/>
  <c r="BL132" i="12"/>
  <c r="AW132" i="12"/>
  <c r="CB132" i="12" s="1"/>
  <c r="AV132" i="12"/>
  <c r="CA132" i="12" s="1"/>
  <c r="AU132" i="12"/>
  <c r="BZ132" i="12" s="1"/>
  <c r="AT132" i="12"/>
  <c r="BY132" i="12" s="1"/>
  <c r="AS132" i="12"/>
  <c r="AR132" i="12"/>
  <c r="BW132" i="12" s="1"/>
  <c r="AQ132" i="12"/>
  <c r="BV132" i="12" s="1"/>
  <c r="AP132" i="12"/>
  <c r="AO132" i="12"/>
  <c r="BT132" i="12" s="1"/>
  <c r="AN132" i="12"/>
  <c r="BS132" i="12" s="1"/>
  <c r="AM132" i="12"/>
  <c r="BR132" i="12" s="1"/>
  <c r="AL132" i="12"/>
  <c r="BQ132" i="12" s="1"/>
  <c r="AK132" i="12"/>
  <c r="BP132" i="12" s="1"/>
  <c r="AJ132" i="12"/>
  <c r="BO132" i="12" s="1"/>
  <c r="AI132" i="12"/>
  <c r="BN132" i="12" s="1"/>
  <c r="AH132" i="12"/>
  <c r="AG132" i="12"/>
  <c r="CQ131" i="12"/>
  <c r="CN131" i="12"/>
  <c r="CK131" i="12"/>
  <c r="CG131" i="12"/>
  <c r="CA131" i="12"/>
  <c r="BR131" i="12"/>
  <c r="BM131" i="12"/>
  <c r="BL131" i="12"/>
  <c r="BI131" i="12"/>
  <c r="CM131" i="12" s="1"/>
  <c r="BH131" i="12"/>
  <c r="CL131" i="12" s="1"/>
  <c r="BG131" i="12"/>
  <c r="BF131" i="12"/>
  <c r="BE131" i="12"/>
  <c r="CJ131" i="12" s="1"/>
  <c r="BD131" i="12"/>
  <c r="CI131" i="12" s="1"/>
  <c r="BC131" i="12"/>
  <c r="CH131" i="12" s="1"/>
  <c r="BB131" i="12"/>
  <c r="BA131" i="12"/>
  <c r="CF131" i="12" s="1"/>
  <c r="AZ131" i="12"/>
  <c r="CE131" i="12" s="1"/>
  <c r="AY131" i="12"/>
  <c r="CD131" i="12" s="1"/>
  <c r="AX131" i="12"/>
  <c r="CC131" i="12" s="1"/>
  <c r="AW131" i="12"/>
  <c r="CB131" i="12" s="1"/>
  <c r="AV131" i="12"/>
  <c r="AU131" i="12"/>
  <c r="BZ131" i="12" s="1"/>
  <c r="AT131" i="12"/>
  <c r="BY131" i="12" s="1"/>
  <c r="AS131" i="12"/>
  <c r="BX131" i="12" s="1"/>
  <c r="AR131" i="12"/>
  <c r="BW131" i="12" s="1"/>
  <c r="AQ131" i="12"/>
  <c r="BV131" i="12" s="1"/>
  <c r="AP131" i="12"/>
  <c r="BU131" i="12" s="1"/>
  <c r="AO131" i="12"/>
  <c r="BT131" i="12" s="1"/>
  <c r="AN131" i="12"/>
  <c r="BS131" i="12" s="1"/>
  <c r="AM131" i="12"/>
  <c r="AL131" i="12"/>
  <c r="BQ131" i="12" s="1"/>
  <c r="AK131" i="12"/>
  <c r="BP131" i="12" s="1"/>
  <c r="AJ131" i="12"/>
  <c r="BO131" i="12" s="1"/>
  <c r="AI131" i="12"/>
  <c r="BN131" i="12" s="1"/>
  <c r="AH131" i="12"/>
  <c r="AG131" i="12"/>
  <c r="CQ130" i="12"/>
  <c r="CN130" i="12"/>
  <c r="CE130" i="12"/>
  <c r="CA130" i="12"/>
  <c r="BW130" i="12"/>
  <c r="BU130" i="12"/>
  <c r="BS130" i="12"/>
  <c r="BM130" i="12"/>
  <c r="BL130" i="12"/>
  <c r="BI130" i="12"/>
  <c r="CM130" i="12" s="1"/>
  <c r="BH130" i="12"/>
  <c r="CL130" i="12" s="1"/>
  <c r="BG130" i="12"/>
  <c r="BF130" i="12"/>
  <c r="CK130" i="12" s="1"/>
  <c r="BE130" i="12"/>
  <c r="CJ130" i="12" s="1"/>
  <c r="BD130" i="12"/>
  <c r="CI130" i="12" s="1"/>
  <c r="BC130" i="12"/>
  <c r="CH130" i="12" s="1"/>
  <c r="BB130" i="12"/>
  <c r="CG130" i="12" s="1"/>
  <c r="BA130" i="12"/>
  <c r="CF130" i="12" s="1"/>
  <c r="AZ130" i="12"/>
  <c r="AY130" i="12"/>
  <c r="CD130" i="12" s="1"/>
  <c r="AX130" i="12"/>
  <c r="CC130" i="12" s="1"/>
  <c r="AW130" i="12"/>
  <c r="CB130" i="12" s="1"/>
  <c r="AV130" i="12"/>
  <c r="AU130" i="12"/>
  <c r="BZ130" i="12" s="1"/>
  <c r="AT130" i="12"/>
  <c r="BY130" i="12" s="1"/>
  <c r="AS130" i="12"/>
  <c r="BX130" i="12" s="1"/>
  <c r="AR130" i="12"/>
  <c r="AQ130" i="12"/>
  <c r="BV130" i="12" s="1"/>
  <c r="AP130" i="12"/>
  <c r="AO130" i="12"/>
  <c r="BT130" i="12" s="1"/>
  <c r="AN130" i="12"/>
  <c r="AM130" i="12"/>
  <c r="BR130" i="12" s="1"/>
  <c r="AL130" i="12"/>
  <c r="BQ130" i="12" s="1"/>
  <c r="AK130" i="12"/>
  <c r="BP130" i="12" s="1"/>
  <c r="AJ130" i="12"/>
  <c r="BO130" i="12" s="1"/>
  <c r="AI130" i="12"/>
  <c r="BN130" i="12" s="1"/>
  <c r="AH130" i="12"/>
  <c r="AG130" i="12"/>
  <c r="CQ129" i="12"/>
  <c r="CN129" i="12"/>
  <c r="CG129" i="12"/>
  <c r="BY129" i="12"/>
  <c r="BQ129" i="12"/>
  <c r="BM129" i="12"/>
  <c r="BL129" i="12"/>
  <c r="BI129" i="12"/>
  <c r="CM129" i="12" s="1"/>
  <c r="BH129" i="12"/>
  <c r="CL129" i="12" s="1"/>
  <c r="BG129" i="12"/>
  <c r="BF129" i="12"/>
  <c r="CK129" i="12" s="1"/>
  <c r="BE129" i="12"/>
  <c r="CJ129" i="12" s="1"/>
  <c r="BD129" i="12"/>
  <c r="CI129" i="12" s="1"/>
  <c r="BC129" i="12"/>
  <c r="CH129" i="12" s="1"/>
  <c r="BB129" i="12"/>
  <c r="BA129" i="12"/>
  <c r="CF129" i="12" s="1"/>
  <c r="AZ129" i="12"/>
  <c r="CE129" i="12" s="1"/>
  <c r="AY129" i="12"/>
  <c r="CD129" i="12" s="1"/>
  <c r="AX129" i="12"/>
  <c r="CC129" i="12" s="1"/>
  <c r="AW129" i="12"/>
  <c r="CB129" i="12" s="1"/>
  <c r="AV129" i="12"/>
  <c r="CA129" i="12" s="1"/>
  <c r="AU129" i="12"/>
  <c r="BZ129" i="12" s="1"/>
  <c r="AT129" i="12"/>
  <c r="AS129" i="12"/>
  <c r="BX129" i="12" s="1"/>
  <c r="AR129" i="12"/>
  <c r="BW129" i="12" s="1"/>
  <c r="AQ129" i="12"/>
  <c r="BV129" i="12" s="1"/>
  <c r="AP129" i="12"/>
  <c r="BU129" i="12" s="1"/>
  <c r="AO129" i="12"/>
  <c r="BT129" i="12" s="1"/>
  <c r="AN129" i="12"/>
  <c r="BS129" i="12" s="1"/>
  <c r="AM129" i="12"/>
  <c r="BR129" i="12" s="1"/>
  <c r="AL129" i="12"/>
  <c r="AK129" i="12"/>
  <c r="BP129" i="12" s="1"/>
  <c r="AJ129" i="12"/>
  <c r="BO129" i="12" s="1"/>
  <c r="AI129" i="12"/>
  <c r="BN129" i="12" s="1"/>
  <c r="AH129" i="12"/>
  <c r="AG129" i="12"/>
  <c r="CQ128" i="12"/>
  <c r="CN128" i="12"/>
  <c r="CI128" i="12"/>
  <c r="CE128" i="12"/>
  <c r="BY128" i="12"/>
  <c r="BW128" i="12"/>
  <c r="BS128" i="12"/>
  <c r="BM128" i="12"/>
  <c r="BL128" i="12"/>
  <c r="BI128" i="12"/>
  <c r="CM128" i="12" s="1"/>
  <c r="BH128" i="12"/>
  <c r="CL128" i="12" s="1"/>
  <c r="BG128" i="12"/>
  <c r="BF128" i="12"/>
  <c r="CK128" i="12" s="1"/>
  <c r="BE128" i="12"/>
  <c r="CJ128" i="12" s="1"/>
  <c r="BD128" i="12"/>
  <c r="BC128" i="12"/>
  <c r="CH128" i="12" s="1"/>
  <c r="BB128" i="12"/>
  <c r="CG128" i="12" s="1"/>
  <c r="BA128" i="12"/>
  <c r="CF128" i="12" s="1"/>
  <c r="AZ128" i="12"/>
  <c r="AY128" i="12"/>
  <c r="CD128" i="12" s="1"/>
  <c r="AX128" i="12"/>
  <c r="CC128" i="12" s="1"/>
  <c r="AW128" i="12"/>
  <c r="CB128" i="12" s="1"/>
  <c r="AV128" i="12"/>
  <c r="CA128" i="12" s="1"/>
  <c r="AU128" i="12"/>
  <c r="BZ128" i="12" s="1"/>
  <c r="AT128" i="12"/>
  <c r="AS128" i="12"/>
  <c r="BX128" i="12" s="1"/>
  <c r="AR128" i="12"/>
  <c r="AQ128" i="12"/>
  <c r="BV128" i="12" s="1"/>
  <c r="AP128" i="12"/>
  <c r="BU128" i="12" s="1"/>
  <c r="AO128" i="12"/>
  <c r="BT128" i="12" s="1"/>
  <c r="AN128" i="12"/>
  <c r="AM128" i="12"/>
  <c r="BR128" i="12" s="1"/>
  <c r="AL128" i="12"/>
  <c r="BQ128" i="12" s="1"/>
  <c r="AK128" i="12"/>
  <c r="BP128" i="12" s="1"/>
  <c r="AJ128" i="12"/>
  <c r="BO128" i="12" s="1"/>
  <c r="AI128" i="12"/>
  <c r="BN128" i="12" s="1"/>
  <c r="AH128" i="12"/>
  <c r="AG128" i="12"/>
  <c r="CQ127" i="12"/>
  <c r="CN127" i="12"/>
  <c r="BV127" i="12"/>
  <c r="BR127" i="12"/>
  <c r="BL127" i="12"/>
  <c r="BI127" i="12"/>
  <c r="CM127" i="12" s="1"/>
  <c r="BH127" i="12"/>
  <c r="CL127" i="12" s="1"/>
  <c r="BG127" i="12"/>
  <c r="BF127" i="12"/>
  <c r="CK127" i="12" s="1"/>
  <c r="BE127" i="12"/>
  <c r="CJ127" i="12" s="1"/>
  <c r="BD127" i="12"/>
  <c r="CI127" i="12" s="1"/>
  <c r="BC127" i="12"/>
  <c r="CH127" i="12" s="1"/>
  <c r="BB127" i="12"/>
  <c r="CG127" i="12" s="1"/>
  <c r="BA127" i="12"/>
  <c r="CF127" i="12" s="1"/>
  <c r="AZ127" i="12"/>
  <c r="CE127" i="12" s="1"/>
  <c r="AY127" i="12"/>
  <c r="CD127" i="12" s="1"/>
  <c r="AX127" i="12"/>
  <c r="CC127" i="12" s="1"/>
  <c r="AW127" i="12"/>
  <c r="CB127" i="12" s="1"/>
  <c r="AV127" i="12"/>
  <c r="CA127" i="12" s="1"/>
  <c r="AU127" i="12"/>
  <c r="BZ127" i="12" s="1"/>
  <c r="AT127" i="12"/>
  <c r="BY127" i="12" s="1"/>
  <c r="AS127" i="12"/>
  <c r="BX127" i="12" s="1"/>
  <c r="AR127" i="12"/>
  <c r="BW127" i="12" s="1"/>
  <c r="AQ127" i="12"/>
  <c r="AP127" i="12"/>
  <c r="BU127" i="12" s="1"/>
  <c r="AO127" i="12"/>
  <c r="BT127" i="12" s="1"/>
  <c r="AN127" i="12"/>
  <c r="BS127" i="12" s="1"/>
  <c r="AM127" i="12"/>
  <c r="AL127" i="12"/>
  <c r="BQ127" i="12" s="1"/>
  <c r="AK127" i="12"/>
  <c r="BP127" i="12" s="1"/>
  <c r="AJ127" i="12"/>
  <c r="BO127" i="12" s="1"/>
  <c r="AI127" i="12"/>
  <c r="BN127" i="12" s="1"/>
  <c r="AH127" i="12"/>
  <c r="BM127" i="12" s="1"/>
  <c r="AG127" i="12"/>
  <c r="CQ126" i="12"/>
  <c r="CN126" i="12"/>
  <c r="CK126" i="12"/>
  <c r="CI126" i="12"/>
  <c r="CC126" i="12"/>
  <c r="CA126" i="12"/>
  <c r="BY126" i="12"/>
  <c r="BU126" i="12"/>
  <c r="BS126" i="12"/>
  <c r="BM126" i="12"/>
  <c r="BL126" i="12"/>
  <c r="BI126" i="12"/>
  <c r="CM126" i="12" s="1"/>
  <c r="BH126" i="12"/>
  <c r="CL126" i="12" s="1"/>
  <c r="BG126" i="12"/>
  <c r="BF126" i="12"/>
  <c r="BE126" i="12"/>
  <c r="CJ126" i="12" s="1"/>
  <c r="BD126" i="12"/>
  <c r="BC126" i="12"/>
  <c r="CH126" i="12" s="1"/>
  <c r="BB126" i="12"/>
  <c r="CG126" i="12" s="1"/>
  <c r="BA126" i="12"/>
  <c r="CF126" i="12" s="1"/>
  <c r="AZ126" i="12"/>
  <c r="CE126" i="12" s="1"/>
  <c r="AY126" i="12"/>
  <c r="CD126" i="12" s="1"/>
  <c r="AX126" i="12"/>
  <c r="AW126" i="12"/>
  <c r="CB126" i="12" s="1"/>
  <c r="AV126" i="12"/>
  <c r="AU126" i="12"/>
  <c r="BZ126" i="12" s="1"/>
  <c r="AT126" i="12"/>
  <c r="AS126" i="12"/>
  <c r="BX126" i="12" s="1"/>
  <c r="AR126" i="12"/>
  <c r="BW126" i="12" s="1"/>
  <c r="AQ126" i="12"/>
  <c r="BV126" i="12" s="1"/>
  <c r="AP126" i="12"/>
  <c r="AO126" i="12"/>
  <c r="BT126" i="12" s="1"/>
  <c r="AN126" i="12"/>
  <c r="AM126" i="12"/>
  <c r="BR126" i="12" s="1"/>
  <c r="AL126" i="12"/>
  <c r="BQ126" i="12" s="1"/>
  <c r="AK126" i="12"/>
  <c r="BP126" i="12" s="1"/>
  <c r="AJ126" i="12"/>
  <c r="BO126" i="12" s="1"/>
  <c r="AI126" i="12"/>
  <c r="BN126" i="12" s="1"/>
  <c r="AH126" i="12"/>
  <c r="AG126" i="12"/>
  <c r="CQ125" i="12"/>
  <c r="CN125" i="12"/>
  <c r="CL125" i="12"/>
  <c r="CK125" i="12"/>
  <c r="CE125" i="12"/>
  <c r="CA125" i="12"/>
  <c r="BW125" i="12"/>
  <c r="BQ125" i="12"/>
  <c r="BM125" i="12"/>
  <c r="BL125" i="12"/>
  <c r="BI125" i="12"/>
  <c r="CM125" i="12" s="1"/>
  <c r="BH125" i="12"/>
  <c r="BG125" i="12"/>
  <c r="BF125" i="12"/>
  <c r="BE125" i="12"/>
  <c r="CJ125" i="12" s="1"/>
  <c r="BD125" i="12"/>
  <c r="CI125" i="12" s="1"/>
  <c r="BC125" i="12"/>
  <c r="CH125" i="12" s="1"/>
  <c r="BB125" i="12"/>
  <c r="CG125" i="12" s="1"/>
  <c r="BA125" i="12"/>
  <c r="CF125" i="12" s="1"/>
  <c r="AZ125" i="12"/>
  <c r="AY125" i="12"/>
  <c r="CD125" i="12" s="1"/>
  <c r="AX125" i="12"/>
  <c r="CC125" i="12" s="1"/>
  <c r="AW125" i="12"/>
  <c r="CB125" i="12" s="1"/>
  <c r="AV125" i="12"/>
  <c r="AU125" i="12"/>
  <c r="BZ125" i="12" s="1"/>
  <c r="AT125" i="12"/>
  <c r="BY125" i="12" s="1"/>
  <c r="AS125" i="12"/>
  <c r="BX125" i="12" s="1"/>
  <c r="AR125" i="12"/>
  <c r="AQ125" i="12"/>
  <c r="BV125" i="12" s="1"/>
  <c r="AP125" i="12"/>
  <c r="BU125" i="12" s="1"/>
  <c r="AO125" i="12"/>
  <c r="BT125" i="12" s="1"/>
  <c r="AN125" i="12"/>
  <c r="BS125" i="12" s="1"/>
  <c r="AM125" i="12"/>
  <c r="BR125" i="12" s="1"/>
  <c r="AL125" i="12"/>
  <c r="AK125" i="12"/>
  <c r="BP125" i="12" s="1"/>
  <c r="AJ125" i="12"/>
  <c r="BO125" i="12" s="1"/>
  <c r="AI125" i="12"/>
  <c r="BN125" i="12" s="1"/>
  <c r="AH125" i="12"/>
  <c r="AG125" i="12"/>
  <c r="CQ124" i="12"/>
  <c r="CN124" i="12"/>
  <c r="CK124" i="12"/>
  <c r="CI124" i="12"/>
  <c r="CE124" i="12"/>
  <c r="CC124" i="12"/>
  <c r="CA124" i="12"/>
  <c r="BU124" i="12"/>
  <c r="BS124" i="12"/>
  <c r="BM124" i="12"/>
  <c r="BL124" i="12"/>
  <c r="BI124" i="12"/>
  <c r="CM124" i="12" s="1"/>
  <c r="BH124" i="12"/>
  <c r="CL124" i="12" s="1"/>
  <c r="BG124" i="12"/>
  <c r="BF124" i="12"/>
  <c r="BE124" i="12"/>
  <c r="CJ124" i="12" s="1"/>
  <c r="BD124" i="12"/>
  <c r="BC124" i="12"/>
  <c r="CH124" i="12" s="1"/>
  <c r="BB124" i="12"/>
  <c r="CG124" i="12" s="1"/>
  <c r="BA124" i="12"/>
  <c r="CF124" i="12" s="1"/>
  <c r="AZ124" i="12"/>
  <c r="AY124" i="12"/>
  <c r="CD124" i="12" s="1"/>
  <c r="AX124" i="12"/>
  <c r="AW124" i="12"/>
  <c r="CB124" i="12" s="1"/>
  <c r="AV124" i="12"/>
  <c r="AU124" i="12"/>
  <c r="BZ124" i="12" s="1"/>
  <c r="AT124" i="12"/>
  <c r="BY124" i="12" s="1"/>
  <c r="AS124" i="12"/>
  <c r="BX124" i="12" s="1"/>
  <c r="AR124" i="12"/>
  <c r="BW124" i="12" s="1"/>
  <c r="AQ124" i="12"/>
  <c r="BV124" i="12" s="1"/>
  <c r="AP124" i="12"/>
  <c r="AO124" i="12"/>
  <c r="BT124" i="12" s="1"/>
  <c r="AN124" i="12"/>
  <c r="AM124" i="12"/>
  <c r="BR124" i="12" s="1"/>
  <c r="AL124" i="12"/>
  <c r="BQ124" i="12" s="1"/>
  <c r="AK124" i="12"/>
  <c r="BP124" i="12" s="1"/>
  <c r="AJ124" i="12"/>
  <c r="BO124" i="12" s="1"/>
  <c r="AI124" i="12"/>
  <c r="BN124" i="12" s="1"/>
  <c r="AH124" i="12"/>
  <c r="AG124" i="12"/>
  <c r="CQ123" i="12"/>
  <c r="CN123" i="12"/>
  <c r="BV123" i="12"/>
  <c r="BR123" i="12"/>
  <c r="BL123" i="12"/>
  <c r="BI123" i="12"/>
  <c r="CM123" i="12" s="1"/>
  <c r="BH123" i="12"/>
  <c r="CL123" i="12" s="1"/>
  <c r="BG123" i="12"/>
  <c r="BF123" i="12"/>
  <c r="CK123" i="12" s="1"/>
  <c r="BE123" i="12"/>
  <c r="CJ123" i="12" s="1"/>
  <c r="BD123" i="12"/>
  <c r="CI123" i="12" s="1"/>
  <c r="BC123" i="12"/>
  <c r="CH123" i="12" s="1"/>
  <c r="BB123" i="12"/>
  <c r="CG123" i="12" s="1"/>
  <c r="BA123" i="12"/>
  <c r="CF123" i="12" s="1"/>
  <c r="AZ123" i="12"/>
  <c r="CE123" i="12" s="1"/>
  <c r="AY123" i="12"/>
  <c r="CD123" i="12" s="1"/>
  <c r="AX123" i="12"/>
  <c r="CC123" i="12" s="1"/>
  <c r="AW123" i="12"/>
  <c r="CB123" i="12" s="1"/>
  <c r="AV123" i="12"/>
  <c r="CA123" i="12" s="1"/>
  <c r="AU123" i="12"/>
  <c r="BZ123" i="12" s="1"/>
  <c r="AT123" i="12"/>
  <c r="BY123" i="12" s="1"/>
  <c r="AS123" i="12"/>
  <c r="BX123" i="12" s="1"/>
  <c r="AR123" i="12"/>
  <c r="BW123" i="12" s="1"/>
  <c r="AQ123" i="12"/>
  <c r="AP123" i="12"/>
  <c r="BU123" i="12" s="1"/>
  <c r="AO123" i="12"/>
  <c r="BT123" i="12" s="1"/>
  <c r="AN123" i="12"/>
  <c r="BS123" i="12" s="1"/>
  <c r="AM123" i="12"/>
  <c r="AL123" i="12"/>
  <c r="BQ123" i="12" s="1"/>
  <c r="AK123" i="12"/>
  <c r="BP123" i="12" s="1"/>
  <c r="AJ123" i="12"/>
  <c r="BO123" i="12" s="1"/>
  <c r="AI123" i="12"/>
  <c r="BN123" i="12" s="1"/>
  <c r="AH123" i="12"/>
  <c r="BM123" i="12" s="1"/>
  <c r="AG123" i="12"/>
  <c r="CQ122" i="12"/>
  <c r="CN122" i="12"/>
  <c r="CK122" i="12"/>
  <c r="BU122" i="12"/>
  <c r="BL122" i="12"/>
  <c r="BI122" i="12"/>
  <c r="CM122" i="12" s="1"/>
  <c r="BH122" i="12"/>
  <c r="CL122" i="12" s="1"/>
  <c r="BG122" i="12"/>
  <c r="BF122" i="12"/>
  <c r="BE122" i="12"/>
  <c r="CJ122" i="12" s="1"/>
  <c r="BD122" i="12"/>
  <c r="CI122" i="12" s="1"/>
  <c r="BC122" i="12"/>
  <c r="CH122" i="12" s="1"/>
  <c r="BB122" i="12"/>
  <c r="CG122" i="12" s="1"/>
  <c r="BA122" i="12"/>
  <c r="CF122" i="12" s="1"/>
  <c r="AZ122" i="12"/>
  <c r="CE122" i="12" s="1"/>
  <c r="AY122" i="12"/>
  <c r="CD122" i="12" s="1"/>
  <c r="AX122" i="12"/>
  <c r="CC122" i="12" s="1"/>
  <c r="AW122" i="12"/>
  <c r="CB122" i="12" s="1"/>
  <c r="AV122" i="12"/>
  <c r="CA122" i="12" s="1"/>
  <c r="AU122" i="12"/>
  <c r="BZ122" i="12" s="1"/>
  <c r="AT122" i="12"/>
  <c r="BY122" i="12" s="1"/>
  <c r="AS122" i="12"/>
  <c r="BX122" i="12" s="1"/>
  <c r="AR122" i="12"/>
  <c r="BW122" i="12" s="1"/>
  <c r="AQ122" i="12"/>
  <c r="BV122" i="12" s="1"/>
  <c r="AP122" i="12"/>
  <c r="AO122" i="12"/>
  <c r="BT122" i="12" s="1"/>
  <c r="AN122" i="12"/>
  <c r="BS122" i="12" s="1"/>
  <c r="AM122" i="12"/>
  <c r="BR122" i="12" s="1"/>
  <c r="AL122" i="12"/>
  <c r="BQ122" i="12" s="1"/>
  <c r="AK122" i="12"/>
  <c r="BP122" i="12" s="1"/>
  <c r="AJ122" i="12"/>
  <c r="BO122" i="12" s="1"/>
  <c r="AI122" i="12"/>
  <c r="BN122" i="12" s="1"/>
  <c r="AH122" i="12"/>
  <c r="BM122" i="12" s="1"/>
  <c r="AG122" i="12"/>
  <c r="CQ121" i="12"/>
  <c r="CN121" i="12"/>
  <c r="CM121" i="12"/>
  <c r="CC121" i="12"/>
  <c r="BX121" i="12"/>
  <c r="BP121" i="12"/>
  <c r="BM121" i="12"/>
  <c r="BL121" i="12"/>
  <c r="BI121" i="12"/>
  <c r="BH121" i="12"/>
  <c r="CL121" i="12" s="1"/>
  <c r="BG121" i="12"/>
  <c r="BF121" i="12"/>
  <c r="CK121" i="12" s="1"/>
  <c r="BE121" i="12"/>
  <c r="CJ121" i="12" s="1"/>
  <c r="BD121" i="12"/>
  <c r="CI121" i="12" s="1"/>
  <c r="BC121" i="12"/>
  <c r="CH121" i="12" s="1"/>
  <c r="BB121" i="12"/>
  <c r="CG121" i="12" s="1"/>
  <c r="BA121" i="12"/>
  <c r="CF121" i="12" s="1"/>
  <c r="AZ121" i="12"/>
  <c r="CE121" i="12" s="1"/>
  <c r="AY121" i="12"/>
  <c r="CD121" i="12" s="1"/>
  <c r="AX121" i="12"/>
  <c r="AW121" i="12"/>
  <c r="CB121" i="12" s="1"/>
  <c r="AV121" i="12"/>
  <c r="CA121" i="12" s="1"/>
  <c r="AU121" i="12"/>
  <c r="BZ121" i="12" s="1"/>
  <c r="AT121" i="12"/>
  <c r="BY121" i="12" s="1"/>
  <c r="AS121" i="12"/>
  <c r="AR121" i="12"/>
  <c r="BW121" i="12" s="1"/>
  <c r="AQ121" i="12"/>
  <c r="BV121" i="12" s="1"/>
  <c r="AP121" i="12"/>
  <c r="BU121" i="12" s="1"/>
  <c r="AO121" i="12"/>
  <c r="BT121" i="12" s="1"/>
  <c r="AN121" i="12"/>
  <c r="BS121" i="12" s="1"/>
  <c r="AM121" i="12"/>
  <c r="BR121" i="12" s="1"/>
  <c r="AL121" i="12"/>
  <c r="BQ121" i="12" s="1"/>
  <c r="AK121" i="12"/>
  <c r="AJ121" i="12"/>
  <c r="BO121" i="12" s="1"/>
  <c r="AI121" i="12"/>
  <c r="BN121" i="12" s="1"/>
  <c r="AH121" i="12"/>
  <c r="AG121" i="12"/>
  <c r="CQ120" i="12"/>
  <c r="CN120" i="12"/>
  <c r="CI120" i="12"/>
  <c r="CE120" i="12"/>
  <c r="BZ120" i="12"/>
  <c r="BS120" i="12"/>
  <c r="BL120" i="12"/>
  <c r="BI120" i="12"/>
  <c r="CM120" i="12" s="1"/>
  <c r="BH120" i="12"/>
  <c r="CL120" i="12" s="1"/>
  <c r="BG120" i="12"/>
  <c r="BF120" i="12"/>
  <c r="CK120" i="12" s="1"/>
  <c r="BE120" i="12"/>
  <c r="CJ120" i="12" s="1"/>
  <c r="BD120" i="12"/>
  <c r="BC120" i="12"/>
  <c r="CH120" i="12" s="1"/>
  <c r="BB120" i="12"/>
  <c r="CG120" i="12" s="1"/>
  <c r="BA120" i="12"/>
  <c r="CF120" i="12" s="1"/>
  <c r="AZ120" i="12"/>
  <c r="AY120" i="12"/>
  <c r="CD120" i="12" s="1"/>
  <c r="AX120" i="12"/>
  <c r="CC120" i="12" s="1"/>
  <c r="AW120" i="12"/>
  <c r="CB120" i="12" s="1"/>
  <c r="AV120" i="12"/>
  <c r="CA120" i="12" s="1"/>
  <c r="AU120" i="12"/>
  <c r="AT120" i="12"/>
  <c r="BY120" i="12" s="1"/>
  <c r="AS120" i="12"/>
  <c r="BX120" i="12" s="1"/>
  <c r="AR120" i="12"/>
  <c r="BW120" i="12" s="1"/>
  <c r="AQ120" i="12"/>
  <c r="BV120" i="12" s="1"/>
  <c r="AP120" i="12"/>
  <c r="BU120" i="12" s="1"/>
  <c r="AO120" i="12"/>
  <c r="BT120" i="12" s="1"/>
  <c r="AN120" i="12"/>
  <c r="AM120" i="12"/>
  <c r="BR120" i="12" s="1"/>
  <c r="AL120" i="12"/>
  <c r="BQ120" i="12" s="1"/>
  <c r="AK120" i="12"/>
  <c r="BP120" i="12" s="1"/>
  <c r="AJ120" i="12"/>
  <c r="BO120" i="12" s="1"/>
  <c r="AI120" i="12"/>
  <c r="BN120" i="12" s="1"/>
  <c r="AH120" i="12"/>
  <c r="BM120" i="12" s="1"/>
  <c r="AG120" i="12"/>
  <c r="CQ119" i="12"/>
  <c r="CN119" i="12"/>
  <c r="CF119" i="12"/>
  <c r="CB119" i="12"/>
  <c r="BZ119" i="12"/>
  <c r="BY119" i="12"/>
  <c r="BV119" i="12"/>
  <c r="BP119" i="12"/>
  <c r="BL119" i="12"/>
  <c r="BI119" i="12"/>
  <c r="CM119" i="12" s="1"/>
  <c r="BH119" i="12"/>
  <c r="CL119" i="12" s="1"/>
  <c r="BG119" i="12"/>
  <c r="BF119" i="12"/>
  <c r="CK119" i="12" s="1"/>
  <c r="BE119" i="12"/>
  <c r="CJ119" i="12" s="1"/>
  <c r="BD119" i="12"/>
  <c r="CI119" i="12" s="1"/>
  <c r="BC119" i="12"/>
  <c r="CH119" i="12" s="1"/>
  <c r="BB119" i="12"/>
  <c r="CG119" i="12" s="1"/>
  <c r="BA119" i="12"/>
  <c r="AZ119" i="12"/>
  <c r="CE119" i="12" s="1"/>
  <c r="AY119" i="12"/>
  <c r="CD119" i="12" s="1"/>
  <c r="AX119" i="12"/>
  <c r="CC119" i="12" s="1"/>
  <c r="AW119" i="12"/>
  <c r="AV119" i="12"/>
  <c r="CA119" i="12" s="1"/>
  <c r="AU119" i="12"/>
  <c r="AT119" i="12"/>
  <c r="AS119" i="12"/>
  <c r="BX119" i="12" s="1"/>
  <c r="AR119" i="12"/>
  <c r="BW119" i="12" s="1"/>
  <c r="AQ119" i="12"/>
  <c r="AP119" i="12"/>
  <c r="BU119" i="12" s="1"/>
  <c r="AO119" i="12"/>
  <c r="BT119" i="12" s="1"/>
  <c r="AN119" i="12"/>
  <c r="BS119" i="12" s="1"/>
  <c r="AM119" i="12"/>
  <c r="BR119" i="12" s="1"/>
  <c r="AL119" i="12"/>
  <c r="BQ119" i="12" s="1"/>
  <c r="AK119" i="12"/>
  <c r="AJ119" i="12"/>
  <c r="BO119" i="12" s="1"/>
  <c r="AI119" i="12"/>
  <c r="BN119" i="12" s="1"/>
  <c r="AH119" i="12"/>
  <c r="BM119" i="12" s="1"/>
  <c r="AG119" i="12"/>
  <c r="CQ118" i="12"/>
  <c r="CN118" i="12"/>
  <c r="CL118" i="12"/>
  <c r="CA118" i="12"/>
  <c r="BW118" i="12"/>
  <c r="BS118" i="12"/>
  <c r="BL118" i="12"/>
  <c r="BI118" i="12"/>
  <c r="CM118" i="12" s="1"/>
  <c r="BH118" i="12"/>
  <c r="BG118" i="12"/>
  <c r="BF118" i="12"/>
  <c r="CK118" i="12" s="1"/>
  <c r="BE118" i="12"/>
  <c r="CJ118" i="12" s="1"/>
  <c r="BD118" i="12"/>
  <c r="CI118" i="12" s="1"/>
  <c r="BC118" i="12"/>
  <c r="CH118" i="12" s="1"/>
  <c r="BB118" i="12"/>
  <c r="CG118" i="12" s="1"/>
  <c r="BA118" i="12"/>
  <c r="CF118" i="12" s="1"/>
  <c r="AZ118" i="12"/>
  <c r="CE118" i="12" s="1"/>
  <c r="AY118" i="12"/>
  <c r="CD118" i="12" s="1"/>
  <c r="AX118" i="12"/>
  <c r="CC118" i="12" s="1"/>
  <c r="AW118" i="12"/>
  <c r="CB118" i="12" s="1"/>
  <c r="AV118" i="12"/>
  <c r="AU118" i="12"/>
  <c r="BZ118" i="12" s="1"/>
  <c r="AT118" i="12"/>
  <c r="BY118" i="12" s="1"/>
  <c r="AS118" i="12"/>
  <c r="BX118" i="12" s="1"/>
  <c r="AR118" i="12"/>
  <c r="AQ118" i="12"/>
  <c r="BV118" i="12" s="1"/>
  <c r="AP118" i="12"/>
  <c r="BU118" i="12" s="1"/>
  <c r="AO118" i="12"/>
  <c r="BT118" i="12" s="1"/>
  <c r="AN118" i="12"/>
  <c r="AM118" i="12"/>
  <c r="BR118" i="12" s="1"/>
  <c r="AL118" i="12"/>
  <c r="BQ118" i="12" s="1"/>
  <c r="AK118" i="12"/>
  <c r="BP118" i="12" s="1"/>
  <c r="AJ118" i="12"/>
  <c r="BO118" i="12" s="1"/>
  <c r="AI118" i="12"/>
  <c r="BN118" i="12" s="1"/>
  <c r="AH118" i="12"/>
  <c r="BM118" i="12" s="1"/>
  <c r="AG118" i="12"/>
  <c r="CQ117" i="12"/>
  <c r="CN117" i="12"/>
  <c r="BL117" i="12"/>
  <c r="BI117" i="12"/>
  <c r="CM117" i="12" s="1"/>
  <c r="BH117" i="12"/>
  <c r="CL117" i="12" s="1"/>
  <c r="BG117" i="12"/>
  <c r="BF117" i="12"/>
  <c r="CK117" i="12" s="1"/>
  <c r="BE117" i="12"/>
  <c r="CJ117" i="12" s="1"/>
  <c r="BD117" i="12"/>
  <c r="CI117" i="12" s="1"/>
  <c r="BC117" i="12"/>
  <c r="CH117" i="12" s="1"/>
  <c r="BB117" i="12"/>
  <c r="CG117" i="12" s="1"/>
  <c r="BA117" i="12"/>
  <c r="CF117" i="12" s="1"/>
  <c r="AZ117" i="12"/>
  <c r="CE117" i="12" s="1"/>
  <c r="AY117" i="12"/>
  <c r="CD117" i="12" s="1"/>
  <c r="AX117" i="12"/>
  <c r="CC117" i="12" s="1"/>
  <c r="AW117" i="12"/>
  <c r="CB117" i="12" s="1"/>
  <c r="AV117" i="12"/>
  <c r="CA117" i="12" s="1"/>
  <c r="AU117" i="12"/>
  <c r="BZ117" i="12" s="1"/>
  <c r="AT117" i="12"/>
  <c r="BY117" i="12" s="1"/>
  <c r="AS117" i="12"/>
  <c r="BX117" i="12" s="1"/>
  <c r="AR117" i="12"/>
  <c r="BW117" i="12" s="1"/>
  <c r="AQ117" i="12"/>
  <c r="BV117" i="12" s="1"/>
  <c r="AP117" i="12"/>
  <c r="BU117" i="12" s="1"/>
  <c r="AO117" i="12"/>
  <c r="BT117" i="12" s="1"/>
  <c r="AN117" i="12"/>
  <c r="BS117" i="12" s="1"/>
  <c r="AM117" i="12"/>
  <c r="BR117" i="12" s="1"/>
  <c r="AL117" i="12"/>
  <c r="BQ117" i="12" s="1"/>
  <c r="AK117" i="12"/>
  <c r="BP117" i="12" s="1"/>
  <c r="AJ117" i="12"/>
  <c r="BO117" i="12" s="1"/>
  <c r="AI117" i="12"/>
  <c r="BN117" i="12" s="1"/>
  <c r="AH117" i="12"/>
  <c r="BM117" i="12" s="1"/>
  <c r="AG117" i="12"/>
  <c r="CQ116" i="12"/>
  <c r="CN116" i="12"/>
  <c r="CD116" i="12"/>
  <c r="BV116" i="12"/>
  <c r="BL116" i="12"/>
  <c r="BI116" i="12"/>
  <c r="CM116" i="12" s="1"/>
  <c r="BH116" i="12"/>
  <c r="CL116" i="12" s="1"/>
  <c r="BG116" i="12"/>
  <c r="BF116" i="12"/>
  <c r="CK116" i="12" s="1"/>
  <c r="BE116" i="12"/>
  <c r="CJ116" i="12" s="1"/>
  <c r="BD116" i="12"/>
  <c r="CI116" i="12" s="1"/>
  <c r="BC116" i="12"/>
  <c r="CH116" i="12" s="1"/>
  <c r="BB116" i="12"/>
  <c r="CG116" i="12" s="1"/>
  <c r="BA116" i="12"/>
  <c r="CF116" i="12" s="1"/>
  <c r="AZ116" i="12"/>
  <c r="CE116" i="12" s="1"/>
  <c r="AY116" i="12"/>
  <c r="AX116" i="12"/>
  <c r="CC116" i="12" s="1"/>
  <c r="AW116" i="12"/>
  <c r="CB116" i="12" s="1"/>
  <c r="AV116" i="12"/>
  <c r="CA116" i="12" s="1"/>
  <c r="AU116" i="12"/>
  <c r="BZ116" i="12" s="1"/>
  <c r="AT116" i="12"/>
  <c r="BY116" i="12" s="1"/>
  <c r="AS116" i="12"/>
  <c r="BX116" i="12" s="1"/>
  <c r="AR116" i="12"/>
  <c r="BW116" i="12" s="1"/>
  <c r="AQ116" i="12"/>
  <c r="AP116" i="12"/>
  <c r="BU116" i="12" s="1"/>
  <c r="AO116" i="12"/>
  <c r="BT116" i="12" s="1"/>
  <c r="AN116" i="12"/>
  <c r="BS116" i="12" s="1"/>
  <c r="AM116" i="12"/>
  <c r="BR116" i="12" s="1"/>
  <c r="AL116" i="12"/>
  <c r="BQ116" i="12" s="1"/>
  <c r="AK116" i="12"/>
  <c r="BP116" i="12" s="1"/>
  <c r="AJ116" i="12"/>
  <c r="BO116" i="12" s="1"/>
  <c r="AI116" i="12"/>
  <c r="BN116" i="12" s="1"/>
  <c r="AH116" i="12"/>
  <c r="BM116" i="12" s="1"/>
  <c r="AG116" i="12"/>
  <c r="CQ115" i="12"/>
  <c r="CN115" i="12"/>
  <c r="BL115" i="12"/>
  <c r="BI115" i="12"/>
  <c r="CM115" i="12" s="1"/>
  <c r="BH115" i="12"/>
  <c r="CL115" i="12" s="1"/>
  <c r="BG115" i="12"/>
  <c r="BF115" i="12"/>
  <c r="CK115" i="12" s="1"/>
  <c r="BE115" i="12"/>
  <c r="CJ115" i="12" s="1"/>
  <c r="BD115" i="12"/>
  <c r="CI115" i="12" s="1"/>
  <c r="BC115" i="12"/>
  <c r="CH115" i="12" s="1"/>
  <c r="BB115" i="12"/>
  <c r="CG115" i="12" s="1"/>
  <c r="BA115" i="12"/>
  <c r="CF115" i="12" s="1"/>
  <c r="AZ115" i="12"/>
  <c r="CE115" i="12" s="1"/>
  <c r="AY115" i="12"/>
  <c r="CD115" i="12" s="1"/>
  <c r="AX115" i="12"/>
  <c r="CC115" i="12" s="1"/>
  <c r="AW115" i="12"/>
  <c r="CB115" i="12" s="1"/>
  <c r="AV115" i="12"/>
  <c r="CA115" i="12" s="1"/>
  <c r="AU115" i="12"/>
  <c r="BZ115" i="12" s="1"/>
  <c r="AT115" i="12"/>
  <c r="BY115" i="12" s="1"/>
  <c r="AS115" i="12"/>
  <c r="BX115" i="12" s="1"/>
  <c r="AR115" i="12"/>
  <c r="BW115" i="12" s="1"/>
  <c r="AQ115" i="12"/>
  <c r="BV115" i="12" s="1"/>
  <c r="AP115" i="12"/>
  <c r="BU115" i="12" s="1"/>
  <c r="AO115" i="12"/>
  <c r="BT115" i="12" s="1"/>
  <c r="AN115" i="12"/>
  <c r="BS115" i="12" s="1"/>
  <c r="AM115" i="12"/>
  <c r="BR115" i="12" s="1"/>
  <c r="AL115" i="12"/>
  <c r="BQ115" i="12" s="1"/>
  <c r="AK115" i="12"/>
  <c r="BP115" i="12" s="1"/>
  <c r="AJ115" i="12"/>
  <c r="BO115" i="12" s="1"/>
  <c r="AI115" i="12"/>
  <c r="BN115" i="12" s="1"/>
  <c r="AH115" i="12"/>
  <c r="BM115" i="12" s="1"/>
  <c r="AG115" i="12"/>
  <c r="CQ114" i="12"/>
  <c r="CN114" i="12"/>
  <c r="CD114" i="12"/>
  <c r="BZ114" i="12"/>
  <c r="BV114" i="12"/>
  <c r="BR114" i="12"/>
  <c r="BL114" i="12"/>
  <c r="BI114" i="12"/>
  <c r="CM114" i="12" s="1"/>
  <c r="BH114" i="12"/>
  <c r="CL114" i="12" s="1"/>
  <c r="BG114" i="12"/>
  <c r="BF114" i="12"/>
  <c r="CK114" i="12" s="1"/>
  <c r="BE114" i="12"/>
  <c r="CJ114" i="12" s="1"/>
  <c r="BD114" i="12"/>
  <c r="CI114" i="12" s="1"/>
  <c r="BC114" i="12"/>
  <c r="CH114" i="12" s="1"/>
  <c r="BB114" i="12"/>
  <c r="CG114" i="12" s="1"/>
  <c r="BA114" i="12"/>
  <c r="CF114" i="12" s="1"/>
  <c r="AZ114" i="12"/>
  <c r="CE114" i="12" s="1"/>
  <c r="AY114" i="12"/>
  <c r="AX114" i="12"/>
  <c r="CC114" i="12" s="1"/>
  <c r="AW114" i="12"/>
  <c r="CB114" i="12" s="1"/>
  <c r="AV114" i="12"/>
  <c r="CA114" i="12" s="1"/>
  <c r="AU114" i="12"/>
  <c r="AT114" i="12"/>
  <c r="BY114" i="12" s="1"/>
  <c r="AS114" i="12"/>
  <c r="BX114" i="12" s="1"/>
  <c r="AR114" i="12"/>
  <c r="BW114" i="12" s="1"/>
  <c r="AQ114" i="12"/>
  <c r="AP114" i="12"/>
  <c r="BU114" i="12" s="1"/>
  <c r="AO114" i="12"/>
  <c r="BT114" i="12" s="1"/>
  <c r="AN114" i="12"/>
  <c r="BS114" i="12" s="1"/>
  <c r="AM114" i="12"/>
  <c r="AL114" i="12"/>
  <c r="BQ114" i="12" s="1"/>
  <c r="AK114" i="12"/>
  <c r="BP114" i="12" s="1"/>
  <c r="AJ114" i="12"/>
  <c r="BO114" i="12" s="1"/>
  <c r="AI114" i="12"/>
  <c r="BN114" i="12" s="1"/>
  <c r="AH114" i="12"/>
  <c r="BM114" i="12" s="1"/>
  <c r="AG114" i="12"/>
  <c r="CQ113" i="12"/>
  <c r="CN113" i="12"/>
  <c r="CL113" i="12"/>
  <c r="CG113" i="12"/>
  <c r="CC113" i="12"/>
  <c r="BY113" i="12"/>
  <c r="BT113" i="12"/>
  <c r="BM113" i="12"/>
  <c r="BL113" i="12"/>
  <c r="BI113" i="12"/>
  <c r="CM113" i="12" s="1"/>
  <c r="BH113" i="12"/>
  <c r="BG113" i="12"/>
  <c r="BF113" i="12"/>
  <c r="CK113" i="12" s="1"/>
  <c r="BE113" i="12"/>
  <c r="CJ113" i="12" s="1"/>
  <c r="BD113" i="12"/>
  <c r="CI113" i="12" s="1"/>
  <c r="BC113" i="12"/>
  <c r="CH113" i="12" s="1"/>
  <c r="BB113" i="12"/>
  <c r="BA113" i="12"/>
  <c r="CF113" i="12" s="1"/>
  <c r="AZ113" i="12"/>
  <c r="CE113" i="12" s="1"/>
  <c r="AY113" i="12"/>
  <c r="CD113" i="12" s="1"/>
  <c r="AX113" i="12"/>
  <c r="AW113" i="12"/>
  <c r="CB113" i="12" s="1"/>
  <c r="AV113" i="12"/>
  <c r="CA113" i="12" s="1"/>
  <c r="AU113" i="12"/>
  <c r="BZ113" i="12" s="1"/>
  <c r="AT113" i="12"/>
  <c r="AS113" i="12"/>
  <c r="BX113" i="12" s="1"/>
  <c r="AR113" i="12"/>
  <c r="BW113" i="12" s="1"/>
  <c r="AQ113" i="12"/>
  <c r="BV113" i="12" s="1"/>
  <c r="AP113" i="12"/>
  <c r="BU113" i="12" s="1"/>
  <c r="AO113" i="12"/>
  <c r="AN113" i="12"/>
  <c r="BS113" i="12" s="1"/>
  <c r="AM113" i="12"/>
  <c r="BR113" i="12" s="1"/>
  <c r="AL113" i="12"/>
  <c r="BQ113" i="12" s="1"/>
  <c r="AK113" i="12"/>
  <c r="BP113" i="12" s="1"/>
  <c r="AJ113" i="12"/>
  <c r="BO113" i="12" s="1"/>
  <c r="AI113" i="12"/>
  <c r="BN113" i="12" s="1"/>
  <c r="AH113" i="12"/>
  <c r="AG113" i="12"/>
  <c r="CQ112" i="12"/>
  <c r="CN112" i="12"/>
  <c r="CJ112" i="12"/>
  <c r="CH112" i="12"/>
  <c r="CD112" i="12"/>
  <c r="BV112" i="12"/>
  <c r="BR112" i="12"/>
  <c r="BL112" i="12"/>
  <c r="BI112" i="12"/>
  <c r="CM112" i="12" s="1"/>
  <c r="BH112" i="12"/>
  <c r="CL112" i="12" s="1"/>
  <c r="BG112" i="12"/>
  <c r="BF112" i="12"/>
  <c r="CK112" i="12" s="1"/>
  <c r="BE112" i="12"/>
  <c r="BD112" i="12"/>
  <c r="CI112" i="12" s="1"/>
  <c r="BC112" i="12"/>
  <c r="BB112" i="12"/>
  <c r="CG112" i="12" s="1"/>
  <c r="BA112" i="12"/>
  <c r="CF112" i="12" s="1"/>
  <c r="AZ112" i="12"/>
  <c r="CE112" i="12" s="1"/>
  <c r="AY112" i="12"/>
  <c r="AX112" i="12"/>
  <c r="CC112" i="12" s="1"/>
  <c r="AW112" i="12"/>
  <c r="CB112" i="12" s="1"/>
  <c r="AV112" i="12"/>
  <c r="CA112" i="12" s="1"/>
  <c r="AU112" i="12"/>
  <c r="BZ112" i="12" s="1"/>
  <c r="AT112" i="12"/>
  <c r="BY112" i="12" s="1"/>
  <c r="AS112" i="12"/>
  <c r="BX112" i="12" s="1"/>
  <c r="AR112" i="12"/>
  <c r="BW112" i="12" s="1"/>
  <c r="AQ112" i="12"/>
  <c r="AP112" i="12"/>
  <c r="BU112" i="12" s="1"/>
  <c r="AO112" i="12"/>
  <c r="BT112" i="12" s="1"/>
  <c r="AN112" i="12"/>
  <c r="BS112" i="12" s="1"/>
  <c r="AM112" i="12"/>
  <c r="AL112" i="12"/>
  <c r="BQ112" i="12" s="1"/>
  <c r="AK112" i="12"/>
  <c r="BP112" i="12" s="1"/>
  <c r="AJ112" i="12"/>
  <c r="BO112" i="12" s="1"/>
  <c r="AI112" i="12"/>
  <c r="BN112" i="12" s="1"/>
  <c r="AH112" i="12"/>
  <c r="BM112" i="12" s="1"/>
  <c r="AG112" i="12"/>
  <c r="CQ111" i="12"/>
  <c r="CN111" i="12"/>
  <c r="CG111" i="12"/>
  <c r="CB111" i="12"/>
  <c r="BT111" i="12"/>
  <c r="BL111" i="12"/>
  <c r="BI111" i="12"/>
  <c r="CM111" i="12" s="1"/>
  <c r="BH111" i="12"/>
  <c r="CL111" i="12" s="1"/>
  <c r="BG111" i="12"/>
  <c r="BF111" i="12"/>
  <c r="CK111" i="12" s="1"/>
  <c r="BE111" i="12"/>
  <c r="CJ111" i="12" s="1"/>
  <c r="BD111" i="12"/>
  <c r="CI111" i="12" s="1"/>
  <c r="BC111" i="12"/>
  <c r="CH111" i="12" s="1"/>
  <c r="BB111" i="12"/>
  <c r="BA111" i="12"/>
  <c r="CF111" i="12" s="1"/>
  <c r="AZ111" i="12"/>
  <c r="CE111" i="12" s="1"/>
  <c r="AY111" i="12"/>
  <c r="CD111" i="12" s="1"/>
  <c r="AX111" i="12"/>
  <c r="CC111" i="12" s="1"/>
  <c r="AW111" i="12"/>
  <c r="AV111" i="12"/>
  <c r="CA111" i="12" s="1"/>
  <c r="AU111" i="12"/>
  <c r="BZ111" i="12" s="1"/>
  <c r="AT111" i="12"/>
  <c r="BY111" i="12" s="1"/>
  <c r="AS111" i="12"/>
  <c r="BX111" i="12" s="1"/>
  <c r="AR111" i="12"/>
  <c r="BW111" i="12" s="1"/>
  <c r="AQ111" i="12"/>
  <c r="BV111" i="12" s="1"/>
  <c r="AP111" i="12"/>
  <c r="BU111" i="12" s="1"/>
  <c r="AO111" i="12"/>
  <c r="AN111" i="12"/>
  <c r="BS111" i="12" s="1"/>
  <c r="AM111" i="12"/>
  <c r="BR111" i="12" s="1"/>
  <c r="AL111" i="12"/>
  <c r="BQ111" i="12" s="1"/>
  <c r="AK111" i="12"/>
  <c r="BP111" i="12" s="1"/>
  <c r="AJ111" i="12"/>
  <c r="BO111" i="12" s="1"/>
  <c r="AI111" i="12"/>
  <c r="BN111" i="12" s="1"/>
  <c r="AH111" i="12"/>
  <c r="BM111" i="12" s="1"/>
  <c r="AG111" i="12"/>
  <c r="CQ110" i="12"/>
  <c r="CN110" i="12"/>
  <c r="CI110" i="12"/>
  <c r="CD110" i="12"/>
  <c r="BZ110" i="12"/>
  <c r="BV110" i="12"/>
  <c r="BR110" i="12"/>
  <c r="BL110" i="12"/>
  <c r="BI110" i="12"/>
  <c r="CM110" i="12" s="1"/>
  <c r="BH110" i="12"/>
  <c r="CL110" i="12" s="1"/>
  <c r="BG110" i="12"/>
  <c r="BF110" i="12"/>
  <c r="CK110" i="12" s="1"/>
  <c r="BE110" i="12"/>
  <c r="CJ110" i="12" s="1"/>
  <c r="BD110" i="12"/>
  <c r="BC110" i="12"/>
  <c r="CH110" i="12" s="1"/>
  <c r="BB110" i="12"/>
  <c r="CG110" i="12" s="1"/>
  <c r="BA110" i="12"/>
  <c r="CF110" i="12" s="1"/>
  <c r="AZ110" i="12"/>
  <c r="CE110" i="12" s="1"/>
  <c r="AY110" i="12"/>
  <c r="AX110" i="12"/>
  <c r="CC110" i="12" s="1"/>
  <c r="AW110" i="12"/>
  <c r="CB110" i="12" s="1"/>
  <c r="AV110" i="12"/>
  <c r="CA110" i="12" s="1"/>
  <c r="AU110" i="12"/>
  <c r="AT110" i="12"/>
  <c r="BY110" i="12" s="1"/>
  <c r="AS110" i="12"/>
  <c r="BX110" i="12" s="1"/>
  <c r="AR110" i="12"/>
  <c r="BW110" i="12" s="1"/>
  <c r="AQ110" i="12"/>
  <c r="AP110" i="12"/>
  <c r="BU110" i="12" s="1"/>
  <c r="AO110" i="12"/>
  <c r="BT110" i="12" s="1"/>
  <c r="AN110" i="12"/>
  <c r="BS110" i="12" s="1"/>
  <c r="AM110" i="12"/>
  <c r="AL110" i="12"/>
  <c r="BQ110" i="12" s="1"/>
  <c r="AK110" i="12"/>
  <c r="BP110" i="12" s="1"/>
  <c r="AJ110" i="12"/>
  <c r="BO110" i="12" s="1"/>
  <c r="AI110" i="12"/>
  <c r="BN110" i="12" s="1"/>
  <c r="AH110" i="12"/>
  <c r="BM110" i="12" s="1"/>
  <c r="AG110" i="12"/>
  <c r="CQ109" i="12"/>
  <c r="CN109" i="12"/>
  <c r="CL109" i="12"/>
  <c r="CF109" i="12"/>
  <c r="CC109" i="12"/>
  <c r="BM109" i="12"/>
  <c r="BL109" i="12"/>
  <c r="BI109" i="12"/>
  <c r="CM109" i="12" s="1"/>
  <c r="BH109" i="12"/>
  <c r="BG109" i="12"/>
  <c r="BF109" i="12"/>
  <c r="CK109" i="12" s="1"/>
  <c r="BE109" i="12"/>
  <c r="CJ109" i="12" s="1"/>
  <c r="BD109" i="12"/>
  <c r="CI109" i="12" s="1"/>
  <c r="BC109" i="12"/>
  <c r="CH109" i="12" s="1"/>
  <c r="BB109" i="12"/>
  <c r="CG109" i="12" s="1"/>
  <c r="BA109" i="12"/>
  <c r="AZ109" i="12"/>
  <c r="CE109" i="12" s="1"/>
  <c r="AY109" i="12"/>
  <c r="CD109" i="12" s="1"/>
  <c r="AX109" i="12"/>
  <c r="AW109" i="12"/>
  <c r="CB109" i="12" s="1"/>
  <c r="AV109" i="12"/>
  <c r="CA109" i="12" s="1"/>
  <c r="AU109" i="12"/>
  <c r="BZ109" i="12" s="1"/>
  <c r="AT109" i="12"/>
  <c r="BY109" i="12" s="1"/>
  <c r="AS109" i="12"/>
  <c r="BX109" i="12" s="1"/>
  <c r="AR109" i="12"/>
  <c r="BW109" i="12" s="1"/>
  <c r="AQ109" i="12"/>
  <c r="BV109" i="12" s="1"/>
  <c r="AP109" i="12"/>
  <c r="BU109" i="12" s="1"/>
  <c r="AO109" i="12"/>
  <c r="BT109" i="12" s="1"/>
  <c r="AN109" i="12"/>
  <c r="BS109" i="12" s="1"/>
  <c r="AM109" i="12"/>
  <c r="BR109" i="12" s="1"/>
  <c r="AL109" i="12"/>
  <c r="BQ109" i="12" s="1"/>
  <c r="AK109" i="12"/>
  <c r="BP109" i="12" s="1"/>
  <c r="AJ109" i="12"/>
  <c r="BO109" i="12" s="1"/>
  <c r="AI109" i="12"/>
  <c r="BN109" i="12" s="1"/>
  <c r="AH109" i="12"/>
  <c r="AG109" i="12"/>
  <c r="CQ108" i="12"/>
  <c r="CN108" i="12"/>
  <c r="CH108" i="12"/>
  <c r="CD108" i="12"/>
  <c r="BV108" i="12"/>
  <c r="BR108" i="12"/>
  <c r="BL108" i="12"/>
  <c r="BI108" i="12"/>
  <c r="CM108" i="12" s="1"/>
  <c r="BH108" i="12"/>
  <c r="CL108" i="12" s="1"/>
  <c r="BG108" i="12"/>
  <c r="BF108" i="12"/>
  <c r="CK108" i="12" s="1"/>
  <c r="BE108" i="12"/>
  <c r="CJ108" i="12" s="1"/>
  <c r="BD108" i="12"/>
  <c r="CI108" i="12" s="1"/>
  <c r="BC108" i="12"/>
  <c r="BB108" i="12"/>
  <c r="CG108" i="12" s="1"/>
  <c r="BA108" i="12"/>
  <c r="CF108" i="12" s="1"/>
  <c r="AZ108" i="12"/>
  <c r="CE108" i="12" s="1"/>
  <c r="AY108" i="12"/>
  <c r="AX108" i="12"/>
  <c r="CC108" i="12" s="1"/>
  <c r="AW108" i="12"/>
  <c r="CB108" i="12" s="1"/>
  <c r="AV108" i="12"/>
  <c r="CA108" i="12" s="1"/>
  <c r="AU108" i="12"/>
  <c r="BZ108" i="12" s="1"/>
  <c r="AT108" i="12"/>
  <c r="BY108" i="12" s="1"/>
  <c r="AS108" i="12"/>
  <c r="BX108" i="12" s="1"/>
  <c r="AR108" i="12"/>
  <c r="BW108" i="12" s="1"/>
  <c r="AQ108" i="12"/>
  <c r="AP108" i="12"/>
  <c r="BU108" i="12" s="1"/>
  <c r="AO108" i="12"/>
  <c r="BT108" i="12" s="1"/>
  <c r="AN108" i="12"/>
  <c r="BS108" i="12" s="1"/>
  <c r="AM108" i="12"/>
  <c r="AL108" i="12"/>
  <c r="BQ108" i="12" s="1"/>
  <c r="AK108" i="12"/>
  <c r="BP108" i="12" s="1"/>
  <c r="AJ108" i="12"/>
  <c r="BO108" i="12" s="1"/>
  <c r="AI108" i="12"/>
  <c r="BN108" i="12" s="1"/>
  <c r="AH108" i="12"/>
  <c r="BM108" i="12" s="1"/>
  <c r="AG108" i="12"/>
  <c r="CQ107" i="12"/>
  <c r="CN107" i="12"/>
  <c r="CJ107" i="12"/>
  <c r="CF107" i="12"/>
  <c r="CD107" i="12"/>
  <c r="BZ107" i="12"/>
  <c r="BX107" i="12"/>
  <c r="BV107" i="12"/>
  <c r="BP107" i="12"/>
  <c r="BL107" i="12"/>
  <c r="BI107" i="12"/>
  <c r="CM107" i="12" s="1"/>
  <c r="BH107" i="12"/>
  <c r="CL107" i="12" s="1"/>
  <c r="BG107" i="12"/>
  <c r="BF107" i="12"/>
  <c r="CK107" i="12" s="1"/>
  <c r="BE107" i="12"/>
  <c r="BD107" i="12"/>
  <c r="CI107" i="12" s="1"/>
  <c r="BC107" i="12"/>
  <c r="CH107" i="12" s="1"/>
  <c r="BB107" i="12"/>
  <c r="CG107" i="12" s="1"/>
  <c r="BA107" i="12"/>
  <c r="AZ107" i="12"/>
  <c r="CE107" i="12" s="1"/>
  <c r="AY107" i="12"/>
  <c r="AX107" i="12"/>
  <c r="CC107" i="12" s="1"/>
  <c r="AW107" i="12"/>
  <c r="CB107" i="12" s="1"/>
  <c r="AV107" i="12"/>
  <c r="CA107" i="12" s="1"/>
  <c r="AU107" i="12"/>
  <c r="AT107" i="12"/>
  <c r="BY107" i="12" s="1"/>
  <c r="AS107" i="12"/>
  <c r="AR107" i="12"/>
  <c r="BW107" i="12" s="1"/>
  <c r="AQ107" i="12"/>
  <c r="AP107" i="12"/>
  <c r="BU107" i="12" s="1"/>
  <c r="AO107" i="12"/>
  <c r="BT107" i="12" s="1"/>
  <c r="AN107" i="12"/>
  <c r="BS107" i="12" s="1"/>
  <c r="AM107" i="12"/>
  <c r="BR107" i="12" s="1"/>
  <c r="AL107" i="12"/>
  <c r="BQ107" i="12" s="1"/>
  <c r="AK107" i="12"/>
  <c r="AJ107" i="12"/>
  <c r="BO107" i="12" s="1"/>
  <c r="AI107" i="12"/>
  <c r="BN107" i="12" s="1"/>
  <c r="AH107" i="12"/>
  <c r="BM107" i="12" s="1"/>
  <c r="AG107" i="12"/>
  <c r="CQ106" i="12"/>
  <c r="CN106" i="12"/>
  <c r="CL106" i="12"/>
  <c r="CA106" i="12"/>
  <c r="BW106" i="12"/>
  <c r="BS106" i="12"/>
  <c r="BL106" i="12"/>
  <c r="BI106" i="12"/>
  <c r="CM106" i="12" s="1"/>
  <c r="BH106" i="12"/>
  <c r="BG106" i="12"/>
  <c r="BF106" i="12"/>
  <c r="CK106" i="12" s="1"/>
  <c r="BE106" i="12"/>
  <c r="CJ106" i="12" s="1"/>
  <c r="BD106" i="12"/>
  <c r="CI106" i="12" s="1"/>
  <c r="BC106" i="12"/>
  <c r="CH106" i="12" s="1"/>
  <c r="BB106" i="12"/>
  <c r="CG106" i="12" s="1"/>
  <c r="BA106" i="12"/>
  <c r="CF106" i="12" s="1"/>
  <c r="AZ106" i="12"/>
  <c r="CE106" i="12" s="1"/>
  <c r="AY106" i="12"/>
  <c r="CD106" i="12" s="1"/>
  <c r="AX106" i="12"/>
  <c r="CC106" i="12" s="1"/>
  <c r="AW106" i="12"/>
  <c r="CB106" i="12" s="1"/>
  <c r="AV106" i="12"/>
  <c r="AU106" i="12"/>
  <c r="BZ106" i="12" s="1"/>
  <c r="AT106" i="12"/>
  <c r="BY106" i="12" s="1"/>
  <c r="AS106" i="12"/>
  <c r="BX106" i="12" s="1"/>
  <c r="AR106" i="12"/>
  <c r="AQ106" i="12"/>
  <c r="BV106" i="12" s="1"/>
  <c r="AP106" i="12"/>
  <c r="BU106" i="12" s="1"/>
  <c r="AO106" i="12"/>
  <c r="BT106" i="12" s="1"/>
  <c r="AN106" i="12"/>
  <c r="AM106" i="12"/>
  <c r="BR106" i="12" s="1"/>
  <c r="AL106" i="12"/>
  <c r="BQ106" i="12" s="1"/>
  <c r="AK106" i="12"/>
  <c r="BP106" i="12" s="1"/>
  <c r="AJ106" i="12"/>
  <c r="BO106" i="12" s="1"/>
  <c r="AI106" i="12"/>
  <c r="BN106" i="12" s="1"/>
  <c r="AH106" i="12"/>
  <c r="BM106" i="12" s="1"/>
  <c r="AG106" i="12"/>
  <c r="CQ105" i="12"/>
  <c r="CN105" i="12"/>
  <c r="BT105" i="12"/>
  <c r="BN105" i="12"/>
  <c r="BL105" i="12"/>
  <c r="BI105" i="12"/>
  <c r="CM105" i="12" s="1"/>
  <c r="BH105" i="12"/>
  <c r="CL105" i="12" s="1"/>
  <c r="BG105" i="12"/>
  <c r="BF105" i="12"/>
  <c r="CK105" i="12" s="1"/>
  <c r="BE105" i="12"/>
  <c r="CJ105" i="12" s="1"/>
  <c r="BD105" i="12"/>
  <c r="CI105" i="12" s="1"/>
  <c r="BC105" i="12"/>
  <c r="CH105" i="12" s="1"/>
  <c r="BB105" i="12"/>
  <c r="CG105" i="12" s="1"/>
  <c r="BA105" i="12"/>
  <c r="CF105" i="12" s="1"/>
  <c r="AZ105" i="12"/>
  <c r="CE105" i="12" s="1"/>
  <c r="AY105" i="12"/>
  <c r="CD105" i="12" s="1"/>
  <c r="AX105" i="12"/>
  <c r="CC105" i="12" s="1"/>
  <c r="AW105" i="12"/>
  <c r="CB105" i="12" s="1"/>
  <c r="AV105" i="12"/>
  <c r="CA105" i="12" s="1"/>
  <c r="AU105" i="12"/>
  <c r="BZ105" i="12" s="1"/>
  <c r="AT105" i="12"/>
  <c r="BY105" i="12" s="1"/>
  <c r="AS105" i="12"/>
  <c r="BX105" i="12" s="1"/>
  <c r="AR105" i="12"/>
  <c r="BW105" i="12" s="1"/>
  <c r="AQ105" i="12"/>
  <c r="BV105" i="12" s="1"/>
  <c r="AP105" i="12"/>
  <c r="BU105" i="12" s="1"/>
  <c r="AO105" i="12"/>
  <c r="AN105" i="12"/>
  <c r="BS105" i="12" s="1"/>
  <c r="AM105" i="12"/>
  <c r="BR105" i="12" s="1"/>
  <c r="AL105" i="12"/>
  <c r="BQ105" i="12" s="1"/>
  <c r="AK105" i="12"/>
  <c r="BP105" i="12" s="1"/>
  <c r="AJ105" i="12"/>
  <c r="BO105" i="12" s="1"/>
  <c r="AI105" i="12"/>
  <c r="AH105" i="12"/>
  <c r="BM105" i="12" s="1"/>
  <c r="AG105" i="12"/>
  <c r="CQ104" i="12"/>
  <c r="CN104" i="12"/>
  <c r="CL104" i="12"/>
  <c r="CJ104" i="12"/>
  <c r="CF104" i="12"/>
  <c r="CD104" i="12"/>
  <c r="BX104" i="12"/>
  <c r="BP104" i="12"/>
  <c r="BL104" i="12"/>
  <c r="BI104" i="12"/>
  <c r="CM104" i="12" s="1"/>
  <c r="BH104" i="12"/>
  <c r="BG104" i="12"/>
  <c r="BF104" i="12"/>
  <c r="CK104" i="12" s="1"/>
  <c r="BE104" i="12"/>
  <c r="BD104" i="12"/>
  <c r="CI104" i="12" s="1"/>
  <c r="BC104" i="12"/>
  <c r="CH104" i="12" s="1"/>
  <c r="BB104" i="12"/>
  <c r="CG104" i="12" s="1"/>
  <c r="BA104" i="12"/>
  <c r="AZ104" i="12"/>
  <c r="CE104" i="12" s="1"/>
  <c r="AY104" i="12"/>
  <c r="AX104" i="12"/>
  <c r="CC104" i="12" s="1"/>
  <c r="AW104" i="12"/>
  <c r="CB104" i="12" s="1"/>
  <c r="AV104" i="12"/>
  <c r="CA104" i="12" s="1"/>
  <c r="AU104" i="12"/>
  <c r="BZ104" i="12" s="1"/>
  <c r="AT104" i="12"/>
  <c r="BY104" i="12" s="1"/>
  <c r="AS104" i="12"/>
  <c r="AR104" i="12"/>
  <c r="BW104" i="12" s="1"/>
  <c r="AQ104" i="12"/>
  <c r="BV104" i="12" s="1"/>
  <c r="AP104" i="12"/>
  <c r="BU104" i="12" s="1"/>
  <c r="AO104" i="12"/>
  <c r="BT104" i="12" s="1"/>
  <c r="AN104" i="12"/>
  <c r="BS104" i="12" s="1"/>
  <c r="AM104" i="12"/>
  <c r="BR104" i="12" s="1"/>
  <c r="AL104" i="12"/>
  <c r="BQ104" i="12" s="1"/>
  <c r="AK104" i="12"/>
  <c r="AJ104" i="12"/>
  <c r="BO104" i="12" s="1"/>
  <c r="AI104" i="12"/>
  <c r="BN104" i="12" s="1"/>
  <c r="AH104" i="12"/>
  <c r="BM104" i="12" s="1"/>
  <c r="AG104" i="12"/>
  <c r="CQ103" i="12"/>
  <c r="CN103" i="12"/>
  <c r="CL103" i="12"/>
  <c r="CB103" i="12"/>
  <c r="BT103" i="12"/>
  <c r="BL103" i="12"/>
  <c r="BI103" i="12"/>
  <c r="CM103" i="12" s="1"/>
  <c r="BH103" i="12"/>
  <c r="BG103" i="12"/>
  <c r="BF103" i="12"/>
  <c r="CK103" i="12" s="1"/>
  <c r="BE103" i="12"/>
  <c r="CJ103" i="12" s="1"/>
  <c r="BD103" i="12"/>
  <c r="CI103" i="12" s="1"/>
  <c r="BC103" i="12"/>
  <c r="CH103" i="12" s="1"/>
  <c r="BB103" i="12"/>
  <c r="CG103" i="12" s="1"/>
  <c r="BA103" i="12"/>
  <c r="CF103" i="12" s="1"/>
  <c r="AZ103" i="12"/>
  <c r="CE103" i="12" s="1"/>
  <c r="AY103" i="12"/>
  <c r="CD103" i="12" s="1"/>
  <c r="AX103" i="12"/>
  <c r="CC103" i="12" s="1"/>
  <c r="AW103" i="12"/>
  <c r="AV103" i="12"/>
  <c r="CA103" i="12" s="1"/>
  <c r="AU103" i="12"/>
  <c r="BZ103" i="12" s="1"/>
  <c r="AT103" i="12"/>
  <c r="BY103" i="12" s="1"/>
  <c r="AS103" i="12"/>
  <c r="BX103" i="12" s="1"/>
  <c r="AR103" i="12"/>
  <c r="BW103" i="12" s="1"/>
  <c r="AQ103" i="12"/>
  <c r="BV103" i="12" s="1"/>
  <c r="AP103" i="12"/>
  <c r="BU103" i="12" s="1"/>
  <c r="AO103" i="12"/>
  <c r="AN103" i="12"/>
  <c r="BS103" i="12" s="1"/>
  <c r="AM103" i="12"/>
  <c r="BR103" i="12" s="1"/>
  <c r="AL103" i="12"/>
  <c r="BQ103" i="12" s="1"/>
  <c r="AK103" i="12"/>
  <c r="BP103" i="12" s="1"/>
  <c r="AJ103" i="12"/>
  <c r="BO103" i="12" s="1"/>
  <c r="AI103" i="12"/>
  <c r="BN103" i="12" s="1"/>
  <c r="AH103" i="12"/>
  <c r="BM103" i="12" s="1"/>
  <c r="AG103" i="12"/>
  <c r="CQ102" i="12"/>
  <c r="CN102" i="12"/>
  <c r="CI102" i="12"/>
  <c r="CD102" i="12"/>
  <c r="CB102" i="12"/>
  <c r="BW102" i="12"/>
  <c r="BP102" i="12"/>
  <c r="BL102" i="12"/>
  <c r="BI102" i="12"/>
  <c r="CM102" i="12" s="1"/>
  <c r="BH102" i="12"/>
  <c r="CL102" i="12" s="1"/>
  <c r="BG102" i="12"/>
  <c r="BF102" i="12"/>
  <c r="CK102" i="12" s="1"/>
  <c r="BE102" i="12"/>
  <c r="CJ102" i="12" s="1"/>
  <c r="BD102" i="12"/>
  <c r="BC102" i="12"/>
  <c r="CH102" i="12" s="1"/>
  <c r="BB102" i="12"/>
  <c r="CG102" i="12" s="1"/>
  <c r="BA102" i="12"/>
  <c r="CF102" i="12" s="1"/>
  <c r="AZ102" i="12"/>
  <c r="CE102" i="12" s="1"/>
  <c r="AY102" i="12"/>
  <c r="AX102" i="12"/>
  <c r="CC102" i="12" s="1"/>
  <c r="AW102" i="12"/>
  <c r="AV102" i="12"/>
  <c r="CA102" i="12" s="1"/>
  <c r="AU102" i="12"/>
  <c r="BZ102" i="12" s="1"/>
  <c r="AT102" i="12"/>
  <c r="BY102" i="12" s="1"/>
  <c r="AS102" i="12"/>
  <c r="BX102" i="12" s="1"/>
  <c r="AR102" i="12"/>
  <c r="AQ102" i="12"/>
  <c r="BV102" i="12" s="1"/>
  <c r="AP102" i="12"/>
  <c r="BU102" i="12" s="1"/>
  <c r="AO102" i="12"/>
  <c r="BT102" i="12" s="1"/>
  <c r="AN102" i="12"/>
  <c r="BS102" i="12" s="1"/>
  <c r="AM102" i="12"/>
  <c r="BR102" i="12" s="1"/>
  <c r="AL102" i="12"/>
  <c r="BQ102" i="12" s="1"/>
  <c r="AK102" i="12"/>
  <c r="AJ102" i="12"/>
  <c r="BO102" i="12" s="1"/>
  <c r="AI102" i="12"/>
  <c r="BN102" i="12" s="1"/>
  <c r="AH102" i="12"/>
  <c r="BM102" i="12" s="1"/>
  <c r="AG102" i="12"/>
  <c r="CQ101" i="12"/>
  <c r="CN101" i="12"/>
  <c r="CF101" i="12"/>
  <c r="BX101" i="12"/>
  <c r="BT101" i="12"/>
  <c r="BP101" i="12"/>
  <c r="BL101" i="12"/>
  <c r="BI101" i="12"/>
  <c r="CM101" i="12" s="1"/>
  <c r="BH101" i="12"/>
  <c r="CL101" i="12" s="1"/>
  <c r="BG101" i="12"/>
  <c r="BF101" i="12"/>
  <c r="CK101" i="12" s="1"/>
  <c r="BE101" i="12"/>
  <c r="CJ101" i="12" s="1"/>
  <c r="BD101" i="12"/>
  <c r="CI101" i="12" s="1"/>
  <c r="BC101" i="12"/>
  <c r="CH101" i="12" s="1"/>
  <c r="BB101" i="12"/>
  <c r="CG101" i="12" s="1"/>
  <c r="BA101" i="12"/>
  <c r="AZ101" i="12"/>
  <c r="CE101" i="12" s="1"/>
  <c r="AY101" i="12"/>
  <c r="CD101" i="12" s="1"/>
  <c r="AX101" i="12"/>
  <c r="CC101" i="12" s="1"/>
  <c r="AW101" i="12"/>
  <c r="CB101" i="12" s="1"/>
  <c r="AV101" i="12"/>
  <c r="CA101" i="12" s="1"/>
  <c r="AU101" i="12"/>
  <c r="BZ101" i="12" s="1"/>
  <c r="AT101" i="12"/>
  <c r="BY101" i="12" s="1"/>
  <c r="AS101" i="12"/>
  <c r="AR101" i="12"/>
  <c r="BW101" i="12" s="1"/>
  <c r="AQ101" i="12"/>
  <c r="BV101" i="12" s="1"/>
  <c r="AP101" i="12"/>
  <c r="BU101" i="12" s="1"/>
  <c r="AO101" i="12"/>
  <c r="AN101" i="12"/>
  <c r="BS101" i="12" s="1"/>
  <c r="AM101" i="12"/>
  <c r="BR101" i="12" s="1"/>
  <c r="AL101" i="12"/>
  <c r="BQ101" i="12" s="1"/>
  <c r="AK101" i="12"/>
  <c r="AJ101" i="12"/>
  <c r="BO101" i="12" s="1"/>
  <c r="AI101" i="12"/>
  <c r="BN101" i="12" s="1"/>
  <c r="AH101" i="12"/>
  <c r="BM101" i="12" s="1"/>
  <c r="AG101" i="12"/>
  <c r="CQ100" i="12"/>
  <c r="CN100" i="12"/>
  <c r="CL100" i="12"/>
  <c r="CA100" i="12"/>
  <c r="BS100" i="12"/>
  <c r="BL100" i="12"/>
  <c r="BI100" i="12"/>
  <c r="CM100" i="12" s="1"/>
  <c r="BH100" i="12"/>
  <c r="BG100" i="12"/>
  <c r="BF100" i="12"/>
  <c r="CK100" i="12" s="1"/>
  <c r="BE100" i="12"/>
  <c r="CJ100" i="12" s="1"/>
  <c r="BD100" i="12"/>
  <c r="CI100" i="12" s="1"/>
  <c r="BC100" i="12"/>
  <c r="CH100" i="12" s="1"/>
  <c r="BB100" i="12"/>
  <c r="CG100" i="12" s="1"/>
  <c r="BA100" i="12"/>
  <c r="CF100" i="12" s="1"/>
  <c r="AZ100" i="12"/>
  <c r="CE100" i="12" s="1"/>
  <c r="AY100" i="12"/>
  <c r="CD100" i="12" s="1"/>
  <c r="AX100" i="12"/>
  <c r="CC100" i="12" s="1"/>
  <c r="AW100" i="12"/>
  <c r="CB100" i="12" s="1"/>
  <c r="AV100" i="12"/>
  <c r="AU100" i="12"/>
  <c r="BZ100" i="12" s="1"/>
  <c r="AT100" i="12"/>
  <c r="BY100" i="12" s="1"/>
  <c r="AS100" i="12"/>
  <c r="BX100" i="12" s="1"/>
  <c r="AR100" i="12"/>
  <c r="BW100" i="12" s="1"/>
  <c r="AQ100" i="12"/>
  <c r="BV100" i="12" s="1"/>
  <c r="AP100" i="12"/>
  <c r="BU100" i="12" s="1"/>
  <c r="AO100" i="12"/>
  <c r="BT100" i="12" s="1"/>
  <c r="AN100" i="12"/>
  <c r="AM100" i="12"/>
  <c r="BR100" i="12" s="1"/>
  <c r="AL100" i="12"/>
  <c r="BQ100" i="12" s="1"/>
  <c r="AK100" i="12"/>
  <c r="BP100" i="12" s="1"/>
  <c r="AJ100" i="12"/>
  <c r="BO100" i="12" s="1"/>
  <c r="AI100" i="12"/>
  <c r="BN100" i="12" s="1"/>
  <c r="AH100" i="12"/>
  <c r="BM100" i="12" s="1"/>
  <c r="AG100" i="12"/>
  <c r="CQ99" i="12"/>
  <c r="CN99" i="12"/>
  <c r="CL99" i="12"/>
  <c r="CK99" i="12"/>
  <c r="CF99" i="12"/>
  <c r="CB99" i="12"/>
  <c r="BT99" i="12"/>
  <c r="BL99" i="12"/>
  <c r="BI99" i="12"/>
  <c r="CM99" i="12" s="1"/>
  <c r="BH99" i="12"/>
  <c r="BG99" i="12"/>
  <c r="BF99" i="12"/>
  <c r="BE99" i="12"/>
  <c r="CJ99" i="12" s="1"/>
  <c r="BD99" i="12"/>
  <c r="CI99" i="12" s="1"/>
  <c r="BC99" i="12"/>
  <c r="CH99" i="12" s="1"/>
  <c r="BB99" i="12"/>
  <c r="CG99" i="12" s="1"/>
  <c r="BA99" i="12"/>
  <c r="AZ99" i="12"/>
  <c r="CE99" i="12" s="1"/>
  <c r="AY99" i="12"/>
  <c r="CD99" i="12" s="1"/>
  <c r="AX99" i="12"/>
  <c r="CC99" i="12" s="1"/>
  <c r="AW99" i="12"/>
  <c r="AV99" i="12"/>
  <c r="CA99" i="12" s="1"/>
  <c r="AU99" i="12"/>
  <c r="BZ99" i="12" s="1"/>
  <c r="AT99" i="12"/>
  <c r="BY99" i="12" s="1"/>
  <c r="AS99" i="12"/>
  <c r="BX99" i="12" s="1"/>
  <c r="AR99" i="12"/>
  <c r="BW99" i="12" s="1"/>
  <c r="AQ99" i="12"/>
  <c r="BV99" i="12" s="1"/>
  <c r="AP99" i="12"/>
  <c r="BU99" i="12" s="1"/>
  <c r="AO99" i="12"/>
  <c r="AN99" i="12"/>
  <c r="BS99" i="12" s="1"/>
  <c r="AM99" i="12"/>
  <c r="BR99" i="12" s="1"/>
  <c r="AL99" i="12"/>
  <c r="BQ99" i="12" s="1"/>
  <c r="AK99" i="12"/>
  <c r="BP99" i="12" s="1"/>
  <c r="AJ99" i="12"/>
  <c r="BO99" i="12" s="1"/>
  <c r="AI99" i="12"/>
  <c r="BN99" i="12" s="1"/>
  <c r="AH99" i="12"/>
  <c r="BM99" i="12" s="1"/>
  <c r="AG99" i="12"/>
  <c r="CQ98" i="12"/>
  <c r="CN98" i="12"/>
  <c r="CL98" i="12"/>
  <c r="BX98" i="12"/>
  <c r="BS98" i="12"/>
  <c r="BL98" i="12"/>
  <c r="BI98" i="12"/>
  <c r="CM98" i="12" s="1"/>
  <c r="BH98" i="12"/>
  <c r="BG98" i="12"/>
  <c r="BF98" i="12"/>
  <c r="CK98" i="12" s="1"/>
  <c r="BE98" i="12"/>
  <c r="CJ98" i="12" s="1"/>
  <c r="BD98" i="12"/>
  <c r="CI98" i="12" s="1"/>
  <c r="BC98" i="12"/>
  <c r="CH98" i="12" s="1"/>
  <c r="BB98" i="12"/>
  <c r="CG98" i="12" s="1"/>
  <c r="BA98" i="12"/>
  <c r="CF98" i="12" s="1"/>
  <c r="AZ98" i="12"/>
  <c r="CE98" i="12" s="1"/>
  <c r="AY98" i="12"/>
  <c r="CD98" i="12" s="1"/>
  <c r="AX98" i="12"/>
  <c r="CC98" i="12" s="1"/>
  <c r="AW98" i="12"/>
  <c r="CB98" i="12" s="1"/>
  <c r="AV98" i="12"/>
  <c r="CA98" i="12" s="1"/>
  <c r="AU98" i="12"/>
  <c r="BZ98" i="12" s="1"/>
  <c r="AT98" i="12"/>
  <c r="BY98" i="12" s="1"/>
  <c r="AS98" i="12"/>
  <c r="AR98" i="12"/>
  <c r="BW98" i="12" s="1"/>
  <c r="AQ98" i="12"/>
  <c r="BV98" i="12" s="1"/>
  <c r="AP98" i="12"/>
  <c r="BU98" i="12" s="1"/>
  <c r="AO98" i="12"/>
  <c r="BT98" i="12" s="1"/>
  <c r="AN98" i="12"/>
  <c r="AM98" i="12"/>
  <c r="BR98" i="12" s="1"/>
  <c r="AL98" i="12"/>
  <c r="BQ98" i="12" s="1"/>
  <c r="AK98" i="12"/>
  <c r="BP98" i="12" s="1"/>
  <c r="AJ98" i="12"/>
  <c r="BO98" i="12" s="1"/>
  <c r="AI98" i="12"/>
  <c r="BN98" i="12" s="1"/>
  <c r="AH98" i="12"/>
  <c r="BM98" i="12" s="1"/>
  <c r="AG98" i="12"/>
  <c r="CQ97" i="12"/>
  <c r="CN97" i="12"/>
  <c r="CG97" i="12"/>
  <c r="CF97" i="12"/>
  <c r="CC97" i="12"/>
  <c r="BY97" i="12"/>
  <c r="BV97" i="12"/>
  <c r="BN97" i="12"/>
  <c r="BM97" i="12"/>
  <c r="BL97" i="12"/>
  <c r="BI97" i="12"/>
  <c r="CM97" i="12" s="1"/>
  <c r="BH97" i="12"/>
  <c r="CL97" i="12" s="1"/>
  <c r="BG97" i="12"/>
  <c r="BF97" i="12"/>
  <c r="CK97" i="12" s="1"/>
  <c r="BE97" i="12"/>
  <c r="CJ97" i="12" s="1"/>
  <c r="BD97" i="12"/>
  <c r="CI97" i="12" s="1"/>
  <c r="BC97" i="12"/>
  <c r="CH97" i="12" s="1"/>
  <c r="BB97" i="12"/>
  <c r="BA97" i="12"/>
  <c r="AZ97" i="12"/>
  <c r="CE97" i="12" s="1"/>
  <c r="AY97" i="12"/>
  <c r="CD97" i="12" s="1"/>
  <c r="AX97" i="12"/>
  <c r="AW97" i="12"/>
  <c r="CB97" i="12" s="1"/>
  <c r="AV97" i="12"/>
  <c r="CA97" i="12" s="1"/>
  <c r="AU97" i="12"/>
  <c r="BZ97" i="12" s="1"/>
  <c r="AT97" i="12"/>
  <c r="AS97" i="12"/>
  <c r="BX97" i="12" s="1"/>
  <c r="AR97" i="12"/>
  <c r="BW97" i="12" s="1"/>
  <c r="AQ97" i="12"/>
  <c r="AP97" i="12"/>
  <c r="BU97" i="12" s="1"/>
  <c r="AO97" i="12"/>
  <c r="BT97" i="12" s="1"/>
  <c r="AN97" i="12"/>
  <c r="BS97" i="12" s="1"/>
  <c r="AM97" i="12"/>
  <c r="BR97" i="12" s="1"/>
  <c r="AL97" i="12"/>
  <c r="BQ97" i="12" s="1"/>
  <c r="AK97" i="12"/>
  <c r="BP97" i="12" s="1"/>
  <c r="AJ97" i="12"/>
  <c r="BO97" i="12" s="1"/>
  <c r="AI97" i="12"/>
  <c r="AH97" i="12"/>
  <c r="AG97" i="12"/>
  <c r="CQ96" i="12"/>
  <c r="CN96" i="12"/>
  <c r="CI96" i="12"/>
  <c r="CE96" i="12"/>
  <c r="BS96" i="12"/>
  <c r="BL96" i="12"/>
  <c r="BI96" i="12"/>
  <c r="CM96" i="12" s="1"/>
  <c r="BH96" i="12"/>
  <c r="CL96" i="12" s="1"/>
  <c r="BG96" i="12"/>
  <c r="BF96" i="12"/>
  <c r="CK96" i="12" s="1"/>
  <c r="BE96" i="12"/>
  <c r="CJ96" i="12" s="1"/>
  <c r="BD96" i="12"/>
  <c r="BC96" i="12"/>
  <c r="CH96" i="12" s="1"/>
  <c r="BB96" i="12"/>
  <c r="CG96" i="12" s="1"/>
  <c r="BA96" i="12"/>
  <c r="CF96" i="12" s="1"/>
  <c r="AZ96" i="12"/>
  <c r="AY96" i="12"/>
  <c r="CD96" i="12" s="1"/>
  <c r="AX96" i="12"/>
  <c r="CC96" i="12" s="1"/>
  <c r="AW96" i="12"/>
  <c r="CB96" i="12" s="1"/>
  <c r="AV96" i="12"/>
  <c r="CA96" i="12" s="1"/>
  <c r="AU96" i="12"/>
  <c r="BZ96" i="12" s="1"/>
  <c r="AT96" i="12"/>
  <c r="BY96" i="12" s="1"/>
  <c r="AS96" i="12"/>
  <c r="BX96" i="12" s="1"/>
  <c r="AR96" i="12"/>
  <c r="BW96" i="12" s="1"/>
  <c r="AQ96" i="12"/>
  <c r="BV96" i="12" s="1"/>
  <c r="AP96" i="12"/>
  <c r="BU96" i="12" s="1"/>
  <c r="AO96" i="12"/>
  <c r="BT96" i="12" s="1"/>
  <c r="AN96" i="12"/>
  <c r="AM96" i="12"/>
  <c r="BR96" i="12" s="1"/>
  <c r="AL96" i="12"/>
  <c r="BQ96" i="12" s="1"/>
  <c r="AK96" i="12"/>
  <c r="BP96" i="12" s="1"/>
  <c r="AJ96" i="12"/>
  <c r="BO96" i="12" s="1"/>
  <c r="AI96" i="12"/>
  <c r="BN96" i="12" s="1"/>
  <c r="AH96" i="12"/>
  <c r="BM96" i="12" s="1"/>
  <c r="AG96" i="12"/>
  <c r="CQ95" i="12"/>
  <c r="CN95" i="12"/>
  <c r="BZ95" i="12"/>
  <c r="BV95" i="12"/>
  <c r="BP95" i="12"/>
  <c r="BL95" i="12"/>
  <c r="BI95" i="12"/>
  <c r="CM95" i="12" s="1"/>
  <c r="BH95" i="12"/>
  <c r="CL95" i="12" s="1"/>
  <c r="BG95" i="12"/>
  <c r="BF95" i="12"/>
  <c r="CK95" i="12" s="1"/>
  <c r="BE95" i="12"/>
  <c r="CJ95" i="12" s="1"/>
  <c r="BD95" i="12"/>
  <c r="CI95" i="12" s="1"/>
  <c r="BC95" i="12"/>
  <c r="CH95" i="12" s="1"/>
  <c r="BB95" i="12"/>
  <c r="CG95" i="12" s="1"/>
  <c r="BA95" i="12"/>
  <c r="CF95" i="12" s="1"/>
  <c r="AZ95" i="12"/>
  <c r="CE95" i="12" s="1"/>
  <c r="AY95" i="12"/>
  <c r="CD95" i="12" s="1"/>
  <c r="AX95" i="12"/>
  <c r="CC95" i="12" s="1"/>
  <c r="AW95" i="12"/>
  <c r="CB95" i="12" s="1"/>
  <c r="AV95" i="12"/>
  <c r="CA95" i="12" s="1"/>
  <c r="AU95" i="12"/>
  <c r="AT95" i="12"/>
  <c r="BY95" i="12" s="1"/>
  <c r="AS95" i="12"/>
  <c r="BX95" i="12" s="1"/>
  <c r="AR95" i="12"/>
  <c r="BW95" i="12" s="1"/>
  <c r="AQ95" i="12"/>
  <c r="AP95" i="12"/>
  <c r="BU95" i="12" s="1"/>
  <c r="AO95" i="12"/>
  <c r="BT95" i="12" s="1"/>
  <c r="AN95" i="12"/>
  <c r="BS95" i="12" s="1"/>
  <c r="AM95" i="12"/>
  <c r="BR95" i="12" s="1"/>
  <c r="AL95" i="12"/>
  <c r="BQ95" i="12" s="1"/>
  <c r="AK95" i="12"/>
  <c r="AJ95" i="12"/>
  <c r="BO95" i="12" s="1"/>
  <c r="AI95" i="12"/>
  <c r="BN95" i="12" s="1"/>
  <c r="AH95" i="12"/>
  <c r="BM95" i="12" s="1"/>
  <c r="AG95" i="12"/>
  <c r="CQ94" i="12"/>
  <c r="CN94" i="12"/>
  <c r="CH94" i="12"/>
  <c r="BR94" i="12"/>
  <c r="BL94" i="12"/>
  <c r="BI94" i="12"/>
  <c r="CM94" i="12" s="1"/>
  <c r="BH94" i="12"/>
  <c r="CL94" i="12" s="1"/>
  <c r="BG94" i="12"/>
  <c r="BF94" i="12"/>
  <c r="CK94" i="12" s="1"/>
  <c r="BE94" i="12"/>
  <c r="CJ94" i="12" s="1"/>
  <c r="BD94" i="12"/>
  <c r="CI94" i="12" s="1"/>
  <c r="BC94" i="12"/>
  <c r="BB94" i="12"/>
  <c r="CG94" i="12" s="1"/>
  <c r="BA94" i="12"/>
  <c r="CF94" i="12" s="1"/>
  <c r="AZ94" i="12"/>
  <c r="CE94" i="12" s="1"/>
  <c r="AY94" i="12"/>
  <c r="CD94" i="12" s="1"/>
  <c r="AX94" i="12"/>
  <c r="CC94" i="12" s="1"/>
  <c r="AW94" i="12"/>
  <c r="CB94" i="12" s="1"/>
  <c r="AV94" i="12"/>
  <c r="CA94" i="12" s="1"/>
  <c r="AU94" i="12"/>
  <c r="BZ94" i="12" s="1"/>
  <c r="AT94" i="12"/>
  <c r="BY94" i="12" s="1"/>
  <c r="AS94" i="12"/>
  <c r="BX94" i="12" s="1"/>
  <c r="AR94" i="12"/>
  <c r="BW94" i="12" s="1"/>
  <c r="AQ94" i="12"/>
  <c r="BV94" i="12" s="1"/>
  <c r="AP94" i="12"/>
  <c r="BU94" i="12" s="1"/>
  <c r="AO94" i="12"/>
  <c r="BT94" i="12" s="1"/>
  <c r="AN94" i="12"/>
  <c r="BS94" i="12" s="1"/>
  <c r="AM94" i="12"/>
  <c r="AL94" i="12"/>
  <c r="BQ94" i="12" s="1"/>
  <c r="AK94" i="12"/>
  <c r="BP94" i="12" s="1"/>
  <c r="AJ94" i="12"/>
  <c r="BO94" i="12" s="1"/>
  <c r="AI94" i="12"/>
  <c r="BN94" i="12" s="1"/>
  <c r="AH94" i="12"/>
  <c r="BM94" i="12" s="1"/>
  <c r="AG94" i="12"/>
  <c r="CQ93" i="12"/>
  <c r="CN93" i="12"/>
  <c r="BP93" i="12"/>
  <c r="BL93" i="12"/>
  <c r="BI93" i="12"/>
  <c r="CM93" i="12" s="1"/>
  <c r="BH93" i="12"/>
  <c r="CL93" i="12" s="1"/>
  <c r="BG93" i="12"/>
  <c r="BF93" i="12"/>
  <c r="CK93" i="12" s="1"/>
  <c r="BE93" i="12"/>
  <c r="CJ93" i="12" s="1"/>
  <c r="BD93" i="12"/>
  <c r="CI93" i="12" s="1"/>
  <c r="BC93" i="12"/>
  <c r="CH93" i="12" s="1"/>
  <c r="BB93" i="12"/>
  <c r="CG93" i="12" s="1"/>
  <c r="BA93" i="12"/>
  <c r="CF93" i="12" s="1"/>
  <c r="AZ93" i="12"/>
  <c r="CE93" i="12" s="1"/>
  <c r="AY93" i="12"/>
  <c r="CD93" i="12" s="1"/>
  <c r="AX93" i="12"/>
  <c r="CC93" i="12" s="1"/>
  <c r="AW93" i="12"/>
  <c r="CB93" i="12" s="1"/>
  <c r="AV93" i="12"/>
  <c r="CA93" i="12" s="1"/>
  <c r="AU93" i="12"/>
  <c r="BZ93" i="12" s="1"/>
  <c r="AT93" i="12"/>
  <c r="BY93" i="12" s="1"/>
  <c r="AS93" i="12"/>
  <c r="BX93" i="12" s="1"/>
  <c r="AR93" i="12"/>
  <c r="BW93" i="12" s="1"/>
  <c r="AQ93" i="12"/>
  <c r="BV93" i="12" s="1"/>
  <c r="AP93" i="12"/>
  <c r="BU93" i="12" s="1"/>
  <c r="AO93" i="12"/>
  <c r="BT93" i="12" s="1"/>
  <c r="AN93" i="12"/>
  <c r="BS93" i="12" s="1"/>
  <c r="AM93" i="12"/>
  <c r="BR93" i="12" s="1"/>
  <c r="AL93" i="12"/>
  <c r="BQ93" i="12" s="1"/>
  <c r="AK93" i="12"/>
  <c r="AJ93" i="12"/>
  <c r="BO93" i="12" s="1"/>
  <c r="AI93" i="12"/>
  <c r="BN93" i="12" s="1"/>
  <c r="AH93" i="12"/>
  <c r="BM93" i="12" s="1"/>
  <c r="AG93" i="12"/>
  <c r="CQ92" i="12"/>
  <c r="CN92" i="12"/>
  <c r="CI92" i="12"/>
  <c r="CD92" i="12"/>
  <c r="CA92" i="12"/>
  <c r="BZ92" i="12"/>
  <c r="BR92" i="12"/>
  <c r="BL92" i="12"/>
  <c r="BI92" i="12"/>
  <c r="CM92" i="12" s="1"/>
  <c r="BH92" i="12"/>
  <c r="CL92" i="12" s="1"/>
  <c r="BG92" i="12"/>
  <c r="BF92" i="12"/>
  <c r="CK92" i="12" s="1"/>
  <c r="BE92" i="12"/>
  <c r="CJ92" i="12" s="1"/>
  <c r="BD92" i="12"/>
  <c r="BC92" i="12"/>
  <c r="CH92" i="12" s="1"/>
  <c r="BB92" i="12"/>
  <c r="CG92" i="12" s="1"/>
  <c r="BA92" i="12"/>
  <c r="CF92" i="12" s="1"/>
  <c r="AZ92" i="12"/>
  <c r="CE92" i="12" s="1"/>
  <c r="AY92" i="12"/>
  <c r="AX92" i="12"/>
  <c r="CC92" i="12" s="1"/>
  <c r="AW92" i="12"/>
  <c r="CB92" i="12" s="1"/>
  <c r="AV92" i="12"/>
  <c r="AU92" i="12"/>
  <c r="AT92" i="12"/>
  <c r="BY92" i="12" s="1"/>
  <c r="AS92" i="12"/>
  <c r="BX92" i="12" s="1"/>
  <c r="AR92" i="12"/>
  <c r="BW92" i="12" s="1"/>
  <c r="AQ92" i="12"/>
  <c r="BV92" i="12" s="1"/>
  <c r="AP92" i="12"/>
  <c r="BU92" i="12" s="1"/>
  <c r="AO92" i="12"/>
  <c r="BT92" i="12" s="1"/>
  <c r="AN92" i="12"/>
  <c r="BS92" i="12" s="1"/>
  <c r="AM92" i="12"/>
  <c r="AL92" i="12"/>
  <c r="BQ92" i="12" s="1"/>
  <c r="AK92" i="12"/>
  <c r="BP92" i="12" s="1"/>
  <c r="AJ92" i="12"/>
  <c r="BO92" i="12" s="1"/>
  <c r="AI92" i="12"/>
  <c r="BN92" i="12" s="1"/>
  <c r="AH92" i="12"/>
  <c r="BM92" i="12" s="1"/>
  <c r="AG92" i="12"/>
  <c r="CQ91" i="12"/>
  <c r="CN91" i="12"/>
  <c r="BY91" i="12"/>
  <c r="BT91" i="12"/>
  <c r="BL91" i="12"/>
  <c r="BI91" i="12"/>
  <c r="CM91" i="12" s="1"/>
  <c r="BH91" i="12"/>
  <c r="CL91" i="12" s="1"/>
  <c r="BG91" i="12"/>
  <c r="BF91" i="12"/>
  <c r="CK91" i="12" s="1"/>
  <c r="BE91" i="12"/>
  <c r="CJ91" i="12" s="1"/>
  <c r="BD91" i="12"/>
  <c r="CI91" i="12" s="1"/>
  <c r="BC91" i="12"/>
  <c r="CH91" i="12" s="1"/>
  <c r="BB91" i="12"/>
  <c r="CG91" i="12" s="1"/>
  <c r="BA91" i="12"/>
  <c r="CF91" i="12" s="1"/>
  <c r="AZ91" i="12"/>
  <c r="CE91" i="12" s="1"/>
  <c r="AY91" i="12"/>
  <c r="CD91" i="12" s="1"/>
  <c r="AX91" i="12"/>
  <c r="CC91" i="12" s="1"/>
  <c r="AW91" i="12"/>
  <c r="CB91" i="12" s="1"/>
  <c r="AV91" i="12"/>
  <c r="CA91" i="12" s="1"/>
  <c r="AU91" i="12"/>
  <c r="BZ91" i="12" s="1"/>
  <c r="AT91" i="12"/>
  <c r="AS91" i="12"/>
  <c r="BX91" i="12" s="1"/>
  <c r="AR91" i="12"/>
  <c r="BW91" i="12" s="1"/>
  <c r="AQ91" i="12"/>
  <c r="BV91" i="12" s="1"/>
  <c r="AP91" i="12"/>
  <c r="BU91" i="12" s="1"/>
  <c r="AO91" i="12"/>
  <c r="AN91" i="12"/>
  <c r="BS91" i="12" s="1"/>
  <c r="AM91" i="12"/>
  <c r="BR91" i="12" s="1"/>
  <c r="AL91" i="12"/>
  <c r="BQ91" i="12" s="1"/>
  <c r="AK91" i="12"/>
  <c r="BP91" i="12" s="1"/>
  <c r="AJ91" i="12"/>
  <c r="BO91" i="12" s="1"/>
  <c r="AI91" i="12"/>
  <c r="BN91" i="12" s="1"/>
  <c r="AH91" i="12"/>
  <c r="BM91" i="12" s="1"/>
  <c r="AG91" i="12"/>
  <c r="CQ90" i="12"/>
  <c r="CN90" i="12"/>
  <c r="CL90" i="12"/>
  <c r="CI90" i="12"/>
  <c r="CD90" i="12"/>
  <c r="CA90" i="12"/>
  <c r="BZ90" i="12"/>
  <c r="BV90" i="12"/>
  <c r="BR90" i="12"/>
  <c r="BL90" i="12"/>
  <c r="BI90" i="12"/>
  <c r="CM90" i="12" s="1"/>
  <c r="BH90" i="12"/>
  <c r="BG90" i="12"/>
  <c r="BF90" i="12"/>
  <c r="CK90" i="12" s="1"/>
  <c r="BE90" i="12"/>
  <c r="CJ90" i="12" s="1"/>
  <c r="BD90" i="12"/>
  <c r="BC90" i="12"/>
  <c r="CH90" i="12" s="1"/>
  <c r="BB90" i="12"/>
  <c r="CG90" i="12" s="1"/>
  <c r="BA90" i="12"/>
  <c r="CF90" i="12" s="1"/>
  <c r="AZ90" i="12"/>
  <c r="CE90" i="12" s="1"/>
  <c r="AY90" i="12"/>
  <c r="AX90" i="12"/>
  <c r="CC90" i="12" s="1"/>
  <c r="AW90" i="12"/>
  <c r="CB90" i="12" s="1"/>
  <c r="AV90" i="12"/>
  <c r="AU90" i="12"/>
  <c r="AT90" i="12"/>
  <c r="BY90" i="12" s="1"/>
  <c r="AS90" i="12"/>
  <c r="BX90" i="12" s="1"/>
  <c r="AR90" i="12"/>
  <c r="BW90" i="12" s="1"/>
  <c r="AQ90" i="12"/>
  <c r="AP90" i="12"/>
  <c r="BU90" i="12" s="1"/>
  <c r="AO90" i="12"/>
  <c r="BT90" i="12" s="1"/>
  <c r="AN90" i="12"/>
  <c r="BS90" i="12" s="1"/>
  <c r="AM90" i="12"/>
  <c r="AL90" i="12"/>
  <c r="BQ90" i="12" s="1"/>
  <c r="AK90" i="12"/>
  <c r="BP90" i="12" s="1"/>
  <c r="AJ90" i="12"/>
  <c r="BO90" i="12" s="1"/>
  <c r="AI90" i="12"/>
  <c r="BN90" i="12" s="1"/>
  <c r="AH90" i="12"/>
  <c r="BM90" i="12" s="1"/>
  <c r="AG90" i="12"/>
  <c r="CQ89" i="12"/>
  <c r="CN89" i="12"/>
  <c r="CG89" i="12"/>
  <c r="BY89" i="12"/>
  <c r="BX89" i="12"/>
  <c r="BM89" i="12"/>
  <c r="BL89" i="12"/>
  <c r="BI89" i="12"/>
  <c r="CM89" i="12" s="1"/>
  <c r="BH89" i="12"/>
  <c r="CL89" i="12" s="1"/>
  <c r="BG89" i="12"/>
  <c r="BF89" i="12"/>
  <c r="CK89" i="12" s="1"/>
  <c r="BE89" i="12"/>
  <c r="CJ89" i="12" s="1"/>
  <c r="BD89" i="12"/>
  <c r="CI89" i="12" s="1"/>
  <c r="BC89" i="12"/>
  <c r="CH89" i="12" s="1"/>
  <c r="BB89" i="12"/>
  <c r="BA89" i="12"/>
  <c r="CF89" i="12" s="1"/>
  <c r="AZ89" i="12"/>
  <c r="CE89" i="12" s="1"/>
  <c r="AY89" i="12"/>
  <c r="CD89" i="12" s="1"/>
  <c r="AX89" i="12"/>
  <c r="CC89" i="12" s="1"/>
  <c r="AW89" i="12"/>
  <c r="CB89" i="12" s="1"/>
  <c r="AV89" i="12"/>
  <c r="CA89" i="12" s="1"/>
  <c r="AU89" i="12"/>
  <c r="BZ89" i="12" s="1"/>
  <c r="AT89" i="12"/>
  <c r="AS89" i="12"/>
  <c r="AR89" i="12"/>
  <c r="BW89" i="12" s="1"/>
  <c r="AQ89" i="12"/>
  <c r="BV89" i="12" s="1"/>
  <c r="AP89" i="12"/>
  <c r="BU89" i="12" s="1"/>
  <c r="AO89" i="12"/>
  <c r="BT89" i="12" s="1"/>
  <c r="AN89" i="12"/>
  <c r="BS89" i="12" s="1"/>
  <c r="AM89" i="12"/>
  <c r="BR89" i="12" s="1"/>
  <c r="AL89" i="12"/>
  <c r="BQ89" i="12" s="1"/>
  <c r="AK89" i="12"/>
  <c r="BP89" i="12" s="1"/>
  <c r="AJ89" i="12"/>
  <c r="BO89" i="12" s="1"/>
  <c r="AI89" i="12"/>
  <c r="BN89" i="12" s="1"/>
  <c r="AH89" i="12"/>
  <c r="AG89" i="12"/>
  <c r="CQ88" i="12"/>
  <c r="CN88" i="12"/>
  <c r="CI88" i="12"/>
  <c r="CF88" i="12"/>
  <c r="CE88" i="12"/>
  <c r="BX88" i="12"/>
  <c r="BS88" i="12"/>
  <c r="BP88" i="12"/>
  <c r="BL88" i="12"/>
  <c r="BI88" i="12"/>
  <c r="CM88" i="12" s="1"/>
  <c r="BH88" i="12"/>
  <c r="CL88" i="12" s="1"/>
  <c r="BG88" i="12"/>
  <c r="BF88" i="12"/>
  <c r="CK88" i="12" s="1"/>
  <c r="BE88" i="12"/>
  <c r="CJ88" i="12" s="1"/>
  <c r="BD88" i="12"/>
  <c r="BC88" i="12"/>
  <c r="CH88" i="12" s="1"/>
  <c r="BB88" i="12"/>
  <c r="CG88" i="12" s="1"/>
  <c r="BA88" i="12"/>
  <c r="AZ88" i="12"/>
  <c r="AY88" i="12"/>
  <c r="CD88" i="12" s="1"/>
  <c r="AX88" i="12"/>
  <c r="CC88" i="12" s="1"/>
  <c r="AW88" i="12"/>
  <c r="CB88" i="12" s="1"/>
  <c r="AV88" i="12"/>
  <c r="CA88" i="12" s="1"/>
  <c r="AU88" i="12"/>
  <c r="BZ88" i="12" s="1"/>
  <c r="AT88" i="12"/>
  <c r="BY88" i="12" s="1"/>
  <c r="AS88" i="12"/>
  <c r="AR88" i="12"/>
  <c r="BW88" i="12" s="1"/>
  <c r="AQ88" i="12"/>
  <c r="BV88" i="12" s="1"/>
  <c r="AP88" i="12"/>
  <c r="BU88" i="12" s="1"/>
  <c r="AO88" i="12"/>
  <c r="BT88" i="12" s="1"/>
  <c r="AN88" i="12"/>
  <c r="AM88" i="12"/>
  <c r="BR88" i="12" s="1"/>
  <c r="AL88" i="12"/>
  <c r="BQ88" i="12" s="1"/>
  <c r="AK88" i="12"/>
  <c r="AJ88" i="12"/>
  <c r="BO88" i="12" s="1"/>
  <c r="AI88" i="12"/>
  <c r="BN88" i="12" s="1"/>
  <c r="AH88" i="12"/>
  <c r="BM88" i="12" s="1"/>
  <c r="AG88" i="12"/>
  <c r="CQ87" i="12"/>
  <c r="CN87" i="12"/>
  <c r="CD87" i="12"/>
  <c r="BV87" i="12"/>
  <c r="BL87" i="12"/>
  <c r="BI87" i="12"/>
  <c r="CM87" i="12" s="1"/>
  <c r="BH87" i="12"/>
  <c r="CL87" i="12" s="1"/>
  <c r="BG87" i="12"/>
  <c r="BF87" i="12"/>
  <c r="CK87" i="12" s="1"/>
  <c r="BE87" i="12"/>
  <c r="CJ87" i="12" s="1"/>
  <c r="BD87" i="12"/>
  <c r="CI87" i="12" s="1"/>
  <c r="BC87" i="12"/>
  <c r="CH87" i="12" s="1"/>
  <c r="BB87" i="12"/>
  <c r="CG87" i="12" s="1"/>
  <c r="BA87" i="12"/>
  <c r="CF87" i="12" s="1"/>
  <c r="AZ87" i="12"/>
  <c r="CE87" i="12" s="1"/>
  <c r="AY87" i="12"/>
  <c r="AX87" i="12"/>
  <c r="CC87" i="12" s="1"/>
  <c r="AW87" i="12"/>
  <c r="CB87" i="12" s="1"/>
  <c r="AV87" i="12"/>
  <c r="CA87" i="12" s="1"/>
  <c r="AU87" i="12"/>
  <c r="BZ87" i="12" s="1"/>
  <c r="AT87" i="12"/>
  <c r="BY87" i="12" s="1"/>
  <c r="AS87" i="12"/>
  <c r="BX87" i="12" s="1"/>
  <c r="AR87" i="12"/>
  <c r="BW87" i="12" s="1"/>
  <c r="AQ87" i="12"/>
  <c r="AP87" i="12"/>
  <c r="BU87" i="12" s="1"/>
  <c r="AO87" i="12"/>
  <c r="BT87" i="12" s="1"/>
  <c r="AN87" i="12"/>
  <c r="BS87" i="12" s="1"/>
  <c r="AM87" i="12"/>
  <c r="BR87" i="12" s="1"/>
  <c r="AL87" i="12"/>
  <c r="BQ87" i="12" s="1"/>
  <c r="AK87" i="12"/>
  <c r="BP87" i="12" s="1"/>
  <c r="AJ87" i="12"/>
  <c r="BO87" i="12" s="1"/>
  <c r="AI87" i="12"/>
  <c r="BN87" i="12" s="1"/>
  <c r="AH87" i="12"/>
  <c r="BM87" i="12" s="1"/>
  <c r="AG87" i="12"/>
  <c r="CQ86" i="12"/>
  <c r="CN86" i="12"/>
  <c r="CM86" i="12"/>
  <c r="CF86" i="12"/>
  <c r="BX86" i="12"/>
  <c r="BT86" i="12"/>
  <c r="BP86" i="12"/>
  <c r="BL86" i="12"/>
  <c r="BI86" i="12"/>
  <c r="BH86" i="12"/>
  <c r="CL86" i="12" s="1"/>
  <c r="BG86" i="12"/>
  <c r="BF86" i="12"/>
  <c r="CK86" i="12" s="1"/>
  <c r="BE86" i="12"/>
  <c r="CJ86" i="12" s="1"/>
  <c r="BD86" i="12"/>
  <c r="CI86" i="12" s="1"/>
  <c r="BC86" i="12"/>
  <c r="CH86" i="12" s="1"/>
  <c r="BB86" i="12"/>
  <c r="CG86" i="12" s="1"/>
  <c r="BA86" i="12"/>
  <c r="AZ86" i="12"/>
  <c r="CE86" i="12" s="1"/>
  <c r="AY86" i="12"/>
  <c r="CD86" i="12" s="1"/>
  <c r="AX86" i="12"/>
  <c r="CC86" i="12" s="1"/>
  <c r="AW86" i="12"/>
  <c r="CB86" i="12" s="1"/>
  <c r="AV86" i="12"/>
  <c r="CA86" i="12" s="1"/>
  <c r="AU86" i="12"/>
  <c r="BZ86" i="12" s="1"/>
  <c r="AT86" i="12"/>
  <c r="BY86" i="12" s="1"/>
  <c r="AS86" i="12"/>
  <c r="AR86" i="12"/>
  <c r="BW86" i="12" s="1"/>
  <c r="AQ86" i="12"/>
  <c r="BV86" i="12" s="1"/>
  <c r="AP86" i="12"/>
  <c r="BU86" i="12" s="1"/>
  <c r="AO86" i="12"/>
  <c r="AN86" i="12"/>
  <c r="BS86" i="12" s="1"/>
  <c r="AM86" i="12"/>
  <c r="BR86" i="12" s="1"/>
  <c r="AL86" i="12"/>
  <c r="BQ86" i="12" s="1"/>
  <c r="AK86" i="12"/>
  <c r="AJ86" i="12"/>
  <c r="BO86" i="12" s="1"/>
  <c r="AI86" i="12"/>
  <c r="BN86" i="12" s="1"/>
  <c r="AH86" i="12"/>
  <c r="BM86" i="12" s="1"/>
  <c r="AG86" i="12"/>
  <c r="CQ85" i="12"/>
  <c r="CN85" i="12"/>
  <c r="CD85" i="12"/>
  <c r="BR85" i="12"/>
  <c r="BL85" i="12"/>
  <c r="BI85" i="12"/>
  <c r="CM85" i="12" s="1"/>
  <c r="BH85" i="12"/>
  <c r="CL85" i="12" s="1"/>
  <c r="BG85" i="12"/>
  <c r="BF85" i="12"/>
  <c r="CK85" i="12" s="1"/>
  <c r="BE85" i="12"/>
  <c r="CJ85" i="12" s="1"/>
  <c r="BD85" i="12"/>
  <c r="CI85" i="12" s="1"/>
  <c r="BC85" i="12"/>
  <c r="CH85" i="12" s="1"/>
  <c r="BB85" i="12"/>
  <c r="CG85" i="12" s="1"/>
  <c r="BA85" i="12"/>
  <c r="CF85" i="12" s="1"/>
  <c r="AZ85" i="12"/>
  <c r="CE85" i="12" s="1"/>
  <c r="AY85" i="12"/>
  <c r="AX85" i="12"/>
  <c r="CC85" i="12" s="1"/>
  <c r="AW85" i="12"/>
  <c r="CB85" i="12" s="1"/>
  <c r="AV85" i="12"/>
  <c r="CA85" i="12" s="1"/>
  <c r="AU85" i="12"/>
  <c r="BZ85" i="12" s="1"/>
  <c r="AT85" i="12"/>
  <c r="BY85" i="12" s="1"/>
  <c r="AS85" i="12"/>
  <c r="BX85" i="12" s="1"/>
  <c r="AR85" i="12"/>
  <c r="BW85" i="12" s="1"/>
  <c r="AQ85" i="12"/>
  <c r="BV85" i="12" s="1"/>
  <c r="AP85" i="12"/>
  <c r="BU85" i="12" s="1"/>
  <c r="AO85" i="12"/>
  <c r="BT85" i="12" s="1"/>
  <c r="AN85" i="12"/>
  <c r="BS85" i="12" s="1"/>
  <c r="AM85" i="12"/>
  <c r="AL85" i="12"/>
  <c r="BQ85" i="12" s="1"/>
  <c r="AK85" i="12"/>
  <c r="BP85" i="12" s="1"/>
  <c r="AJ85" i="12"/>
  <c r="BO85" i="12" s="1"/>
  <c r="AI85" i="12"/>
  <c r="BN85" i="12" s="1"/>
  <c r="AH85" i="12"/>
  <c r="BM85" i="12" s="1"/>
  <c r="AG85" i="12"/>
  <c r="CQ84" i="12"/>
  <c r="CN84" i="12"/>
  <c r="CL84" i="12"/>
  <c r="CF84" i="12"/>
  <c r="CB84" i="12"/>
  <c r="BY84" i="12"/>
  <c r="BX84" i="12"/>
  <c r="BP84" i="12"/>
  <c r="BL84" i="12"/>
  <c r="BI84" i="12"/>
  <c r="CM84" i="12" s="1"/>
  <c r="BH84" i="12"/>
  <c r="BG84" i="12"/>
  <c r="BF84" i="12"/>
  <c r="CK84" i="12" s="1"/>
  <c r="BE84" i="12"/>
  <c r="CJ84" i="12" s="1"/>
  <c r="BD84" i="12"/>
  <c r="CI84" i="12" s="1"/>
  <c r="BC84" i="12"/>
  <c r="CH84" i="12" s="1"/>
  <c r="BB84" i="12"/>
  <c r="CG84" i="12" s="1"/>
  <c r="BA84" i="12"/>
  <c r="AZ84" i="12"/>
  <c r="CE84" i="12" s="1"/>
  <c r="AY84" i="12"/>
  <c r="CD84" i="12" s="1"/>
  <c r="AX84" i="12"/>
  <c r="CC84" i="12" s="1"/>
  <c r="AW84" i="12"/>
  <c r="AV84" i="12"/>
  <c r="CA84" i="12" s="1"/>
  <c r="AU84" i="12"/>
  <c r="BZ84" i="12" s="1"/>
  <c r="AT84" i="12"/>
  <c r="AS84" i="12"/>
  <c r="AR84" i="12"/>
  <c r="BW84" i="12" s="1"/>
  <c r="AQ84" i="12"/>
  <c r="BV84" i="12" s="1"/>
  <c r="AP84" i="12"/>
  <c r="BU84" i="12" s="1"/>
  <c r="AO84" i="12"/>
  <c r="BT84" i="12" s="1"/>
  <c r="AN84" i="12"/>
  <c r="BS84" i="12" s="1"/>
  <c r="AM84" i="12"/>
  <c r="BR84" i="12" s="1"/>
  <c r="AL84" i="12"/>
  <c r="BQ84" i="12" s="1"/>
  <c r="AK84" i="12"/>
  <c r="AJ84" i="12"/>
  <c r="BO84" i="12" s="1"/>
  <c r="AI84" i="12"/>
  <c r="BN84" i="12" s="1"/>
  <c r="AH84" i="12"/>
  <c r="BM84" i="12" s="1"/>
  <c r="AG84" i="12"/>
  <c r="CQ83" i="12"/>
  <c r="CN83" i="12"/>
  <c r="CI83" i="12"/>
  <c r="CF83" i="12"/>
  <c r="CA83" i="12"/>
  <c r="BV83" i="12"/>
  <c r="BS83" i="12"/>
  <c r="BR83" i="12"/>
  <c r="BL83" i="12"/>
  <c r="BI83" i="12"/>
  <c r="CM83" i="12" s="1"/>
  <c r="BH83" i="12"/>
  <c r="CL83" i="12" s="1"/>
  <c r="BG83" i="12"/>
  <c r="BF83" i="12"/>
  <c r="CK83" i="12" s="1"/>
  <c r="BE83" i="12"/>
  <c r="CJ83" i="12" s="1"/>
  <c r="BD83" i="12"/>
  <c r="BC83" i="12"/>
  <c r="CH83" i="12" s="1"/>
  <c r="BB83" i="12"/>
  <c r="CG83" i="12" s="1"/>
  <c r="BA83" i="12"/>
  <c r="AZ83" i="12"/>
  <c r="CE83" i="12" s="1"/>
  <c r="AY83" i="12"/>
  <c r="CD83" i="12" s="1"/>
  <c r="AX83" i="12"/>
  <c r="CC83" i="12" s="1"/>
  <c r="AW83" i="12"/>
  <c r="CB83" i="12" s="1"/>
  <c r="AV83" i="12"/>
  <c r="AU83" i="12"/>
  <c r="BZ83" i="12" s="1"/>
  <c r="AT83" i="12"/>
  <c r="BY83" i="12" s="1"/>
  <c r="AS83" i="12"/>
  <c r="BX83" i="12" s="1"/>
  <c r="AR83" i="12"/>
  <c r="BW83" i="12" s="1"/>
  <c r="AQ83" i="12"/>
  <c r="AP83" i="12"/>
  <c r="BU83" i="12" s="1"/>
  <c r="AO83" i="12"/>
  <c r="BT83" i="12" s="1"/>
  <c r="AN83" i="12"/>
  <c r="AM83" i="12"/>
  <c r="AL83" i="12"/>
  <c r="BQ83" i="12" s="1"/>
  <c r="AK83" i="12"/>
  <c r="BP83" i="12" s="1"/>
  <c r="AJ83" i="12"/>
  <c r="BO83" i="12" s="1"/>
  <c r="AI83" i="12"/>
  <c r="BN83" i="12" s="1"/>
  <c r="AH83" i="12"/>
  <c r="BM83" i="12" s="1"/>
  <c r="AG83" i="12"/>
  <c r="CQ82" i="12"/>
  <c r="CN82" i="12"/>
  <c r="CJ82" i="12"/>
  <c r="CH82" i="12"/>
  <c r="CD82" i="12"/>
  <c r="CB82" i="12"/>
  <c r="BX82" i="12"/>
  <c r="BP82" i="12"/>
  <c r="BL82" i="12"/>
  <c r="BI82" i="12"/>
  <c r="CM82" i="12" s="1"/>
  <c r="BH82" i="12"/>
  <c r="CL82" i="12" s="1"/>
  <c r="BG82" i="12"/>
  <c r="BF82" i="12"/>
  <c r="CK82" i="12" s="1"/>
  <c r="BE82" i="12"/>
  <c r="BD82" i="12"/>
  <c r="CI82" i="12" s="1"/>
  <c r="BC82" i="12"/>
  <c r="BB82" i="12"/>
  <c r="CG82" i="12" s="1"/>
  <c r="BA82" i="12"/>
  <c r="CF82" i="12" s="1"/>
  <c r="AZ82" i="12"/>
  <c r="CE82" i="12" s="1"/>
  <c r="AY82" i="12"/>
  <c r="AX82" i="12"/>
  <c r="CC82" i="12" s="1"/>
  <c r="AW82" i="12"/>
  <c r="AV82" i="12"/>
  <c r="CA82" i="12" s="1"/>
  <c r="AU82" i="12"/>
  <c r="BZ82" i="12" s="1"/>
  <c r="AT82" i="12"/>
  <c r="BY82" i="12" s="1"/>
  <c r="AS82" i="12"/>
  <c r="AR82" i="12"/>
  <c r="BW82" i="12" s="1"/>
  <c r="AQ82" i="12"/>
  <c r="BV82" i="12" s="1"/>
  <c r="AP82" i="12"/>
  <c r="BU82" i="12" s="1"/>
  <c r="AO82" i="12"/>
  <c r="BT82" i="12" s="1"/>
  <c r="AN82" i="12"/>
  <c r="BS82" i="12" s="1"/>
  <c r="AM82" i="12"/>
  <c r="BR82" i="12" s="1"/>
  <c r="AL82" i="12"/>
  <c r="BQ82" i="12" s="1"/>
  <c r="AK82" i="12"/>
  <c r="AJ82" i="12"/>
  <c r="BO82" i="12" s="1"/>
  <c r="AI82" i="12"/>
  <c r="BN82" i="12" s="1"/>
  <c r="AH82" i="12"/>
  <c r="BM82" i="12" s="1"/>
  <c r="AG82" i="12"/>
  <c r="CQ81" i="12"/>
  <c r="CN81" i="12"/>
  <c r="CJ81" i="12"/>
  <c r="CF81" i="12"/>
  <c r="BX81" i="12"/>
  <c r="BR81" i="12"/>
  <c r="BL81" i="12"/>
  <c r="BI81" i="12"/>
  <c r="CM81" i="12" s="1"/>
  <c r="BH81" i="12"/>
  <c r="CL81" i="12" s="1"/>
  <c r="BG81" i="12"/>
  <c r="BF81" i="12"/>
  <c r="CK81" i="12" s="1"/>
  <c r="BE81" i="12"/>
  <c r="BD81" i="12"/>
  <c r="CI81" i="12" s="1"/>
  <c r="BC81" i="12"/>
  <c r="CH81" i="12" s="1"/>
  <c r="BB81" i="12"/>
  <c r="CG81" i="12" s="1"/>
  <c r="BA81" i="12"/>
  <c r="AZ81" i="12"/>
  <c r="CE81" i="12" s="1"/>
  <c r="AY81" i="12"/>
  <c r="CD81" i="12" s="1"/>
  <c r="AX81" i="12"/>
  <c r="CC81" i="12" s="1"/>
  <c r="AW81" i="12"/>
  <c r="CB81" i="12" s="1"/>
  <c r="AV81" i="12"/>
  <c r="CA81" i="12" s="1"/>
  <c r="AU81" i="12"/>
  <c r="BZ81" i="12" s="1"/>
  <c r="AT81" i="12"/>
  <c r="BY81" i="12" s="1"/>
  <c r="AS81" i="12"/>
  <c r="AR81" i="12"/>
  <c r="BW81" i="12" s="1"/>
  <c r="AQ81" i="12"/>
  <c r="BV81" i="12" s="1"/>
  <c r="AP81" i="12"/>
  <c r="BU81" i="12" s="1"/>
  <c r="AO81" i="12"/>
  <c r="BT81" i="12" s="1"/>
  <c r="AN81" i="12"/>
  <c r="BS81" i="12" s="1"/>
  <c r="AM81" i="12"/>
  <c r="AL81" i="12"/>
  <c r="BQ81" i="12" s="1"/>
  <c r="AK81" i="12"/>
  <c r="BP81" i="12" s="1"/>
  <c r="AJ81" i="12"/>
  <c r="BO81" i="12" s="1"/>
  <c r="AI81" i="12"/>
  <c r="BN81" i="12" s="1"/>
  <c r="AH81" i="12"/>
  <c r="BM81" i="12" s="1"/>
  <c r="AG81" i="12"/>
  <c r="CQ80" i="12"/>
  <c r="CN80" i="12"/>
  <c r="CK80" i="12"/>
  <c r="CF80" i="12"/>
  <c r="CD80" i="12"/>
  <c r="BZ80" i="12"/>
  <c r="BV80" i="12"/>
  <c r="BQ80" i="12"/>
  <c r="BL80" i="12"/>
  <c r="BI80" i="12"/>
  <c r="CM80" i="12" s="1"/>
  <c r="BH80" i="12"/>
  <c r="CL80" i="12" s="1"/>
  <c r="BG80" i="12"/>
  <c r="BF80" i="12"/>
  <c r="BE80" i="12"/>
  <c r="CJ80" i="12" s="1"/>
  <c r="BD80" i="12"/>
  <c r="CI80" i="12" s="1"/>
  <c r="BC80" i="12"/>
  <c r="CH80" i="12" s="1"/>
  <c r="BB80" i="12"/>
  <c r="CG80" i="12" s="1"/>
  <c r="BA80" i="12"/>
  <c r="AZ80" i="12"/>
  <c r="CE80" i="12" s="1"/>
  <c r="AY80" i="12"/>
  <c r="AX80" i="12"/>
  <c r="CC80" i="12" s="1"/>
  <c r="AW80" i="12"/>
  <c r="CB80" i="12" s="1"/>
  <c r="AV80" i="12"/>
  <c r="CA80" i="12" s="1"/>
  <c r="AU80" i="12"/>
  <c r="AT80" i="12"/>
  <c r="BY80" i="12" s="1"/>
  <c r="AS80" i="12"/>
  <c r="BX80" i="12" s="1"/>
  <c r="AR80" i="12"/>
  <c r="BW80" i="12" s="1"/>
  <c r="AQ80" i="12"/>
  <c r="AP80" i="12"/>
  <c r="BU80" i="12" s="1"/>
  <c r="AO80" i="12"/>
  <c r="BT80" i="12" s="1"/>
  <c r="AN80" i="12"/>
  <c r="BS80" i="12" s="1"/>
  <c r="AM80" i="12"/>
  <c r="BR80" i="12" s="1"/>
  <c r="AL80" i="12"/>
  <c r="AK80" i="12"/>
  <c r="BP80" i="12" s="1"/>
  <c r="AJ80" i="12"/>
  <c r="BO80" i="12" s="1"/>
  <c r="AI80" i="12"/>
  <c r="BN80" i="12" s="1"/>
  <c r="AH80" i="12"/>
  <c r="BM80" i="12" s="1"/>
  <c r="AG80" i="12"/>
  <c r="CQ79" i="12"/>
  <c r="CN79" i="12"/>
  <c r="CM79" i="12"/>
  <c r="CI79" i="12"/>
  <c r="CF79" i="12"/>
  <c r="BX79" i="12"/>
  <c r="BL79" i="12"/>
  <c r="BI79" i="12"/>
  <c r="BH79" i="12"/>
  <c r="CL79" i="12" s="1"/>
  <c r="BG79" i="12"/>
  <c r="BF79" i="12"/>
  <c r="CK79" i="12" s="1"/>
  <c r="BE79" i="12"/>
  <c r="CJ79" i="12" s="1"/>
  <c r="BD79" i="12"/>
  <c r="BC79" i="12"/>
  <c r="CH79" i="12" s="1"/>
  <c r="BB79" i="12"/>
  <c r="CG79" i="12" s="1"/>
  <c r="BA79" i="12"/>
  <c r="AZ79" i="12"/>
  <c r="CE79" i="12" s="1"/>
  <c r="AY79" i="12"/>
  <c r="CD79" i="12" s="1"/>
  <c r="AX79" i="12"/>
  <c r="CC79" i="12" s="1"/>
  <c r="AW79" i="12"/>
  <c r="CB79" i="12" s="1"/>
  <c r="AV79" i="12"/>
  <c r="CA79" i="12" s="1"/>
  <c r="AU79" i="12"/>
  <c r="BZ79" i="12" s="1"/>
  <c r="AT79" i="12"/>
  <c r="BY79" i="12" s="1"/>
  <c r="AS79" i="12"/>
  <c r="AR79" i="12"/>
  <c r="BW79" i="12" s="1"/>
  <c r="AQ79" i="12"/>
  <c r="BV79" i="12" s="1"/>
  <c r="AP79" i="12"/>
  <c r="BU79" i="12" s="1"/>
  <c r="AO79" i="12"/>
  <c r="BT79" i="12" s="1"/>
  <c r="AN79" i="12"/>
  <c r="BS79" i="12" s="1"/>
  <c r="AM79" i="12"/>
  <c r="BR79" i="12" s="1"/>
  <c r="AL79" i="12"/>
  <c r="BQ79" i="12" s="1"/>
  <c r="AK79" i="12"/>
  <c r="BP79" i="12" s="1"/>
  <c r="AJ79" i="12"/>
  <c r="BO79" i="12" s="1"/>
  <c r="AI79" i="12"/>
  <c r="BN79" i="12" s="1"/>
  <c r="AH79" i="12"/>
  <c r="BM79" i="12" s="1"/>
  <c r="AG79" i="12"/>
  <c r="CQ78" i="12"/>
  <c r="CN78" i="12"/>
  <c r="BY78" i="12"/>
  <c r="BM78" i="12"/>
  <c r="BL78" i="12"/>
  <c r="BI78" i="12"/>
  <c r="CM78" i="12" s="1"/>
  <c r="BH78" i="12"/>
  <c r="CL78" i="12" s="1"/>
  <c r="BG78" i="12"/>
  <c r="BF78" i="12"/>
  <c r="CK78" i="12" s="1"/>
  <c r="BE78" i="12"/>
  <c r="CJ78" i="12" s="1"/>
  <c r="BD78" i="12"/>
  <c r="CI78" i="12" s="1"/>
  <c r="BC78" i="12"/>
  <c r="CH78" i="12" s="1"/>
  <c r="BB78" i="12"/>
  <c r="CG78" i="12" s="1"/>
  <c r="BA78" i="12"/>
  <c r="CF78" i="12" s="1"/>
  <c r="AZ78" i="12"/>
  <c r="CE78" i="12" s="1"/>
  <c r="AY78" i="12"/>
  <c r="CD78" i="12" s="1"/>
  <c r="AX78" i="12"/>
  <c r="CC78" i="12" s="1"/>
  <c r="AW78" i="12"/>
  <c r="CB78" i="12" s="1"/>
  <c r="AV78" i="12"/>
  <c r="CA78" i="12" s="1"/>
  <c r="AU78" i="12"/>
  <c r="BZ78" i="12" s="1"/>
  <c r="AT78" i="12"/>
  <c r="AS78" i="12"/>
  <c r="BX78" i="12" s="1"/>
  <c r="AR78" i="12"/>
  <c r="BW78" i="12" s="1"/>
  <c r="AQ78" i="12"/>
  <c r="BV78" i="12" s="1"/>
  <c r="AP78" i="12"/>
  <c r="BU78" i="12" s="1"/>
  <c r="AO78" i="12"/>
  <c r="BT78" i="12" s="1"/>
  <c r="AN78" i="12"/>
  <c r="BS78" i="12" s="1"/>
  <c r="AM78" i="12"/>
  <c r="BR78" i="12" s="1"/>
  <c r="AL78" i="12"/>
  <c r="BQ78" i="12" s="1"/>
  <c r="AK78" i="12"/>
  <c r="BP78" i="12" s="1"/>
  <c r="AJ78" i="12"/>
  <c r="BO78" i="12" s="1"/>
  <c r="AI78" i="12"/>
  <c r="BN78" i="12" s="1"/>
  <c r="AH78" i="12"/>
  <c r="AG78" i="12"/>
  <c r="CQ77" i="12"/>
  <c r="CN77" i="12"/>
  <c r="CE77" i="12"/>
  <c r="CD77" i="12"/>
  <c r="BR77" i="12"/>
  <c r="BL77" i="12"/>
  <c r="BI77" i="12"/>
  <c r="CM77" i="12" s="1"/>
  <c r="BH77" i="12"/>
  <c r="CL77" i="12" s="1"/>
  <c r="BG77" i="12"/>
  <c r="BF77" i="12"/>
  <c r="CK77" i="12" s="1"/>
  <c r="BE77" i="12"/>
  <c r="CJ77" i="12" s="1"/>
  <c r="BD77" i="12"/>
  <c r="CI77" i="12" s="1"/>
  <c r="BC77" i="12"/>
  <c r="CH77" i="12" s="1"/>
  <c r="BB77" i="12"/>
  <c r="CG77" i="12" s="1"/>
  <c r="BA77" i="12"/>
  <c r="CF77" i="12" s="1"/>
  <c r="AZ77" i="12"/>
  <c r="AY77" i="12"/>
  <c r="AX77" i="12"/>
  <c r="CC77" i="12" s="1"/>
  <c r="AW77" i="12"/>
  <c r="CB77" i="12" s="1"/>
  <c r="AV77" i="12"/>
  <c r="CA77" i="12" s="1"/>
  <c r="AU77" i="12"/>
  <c r="BZ77" i="12" s="1"/>
  <c r="AT77" i="12"/>
  <c r="BY77" i="12" s="1"/>
  <c r="AS77" i="12"/>
  <c r="BX77" i="12" s="1"/>
  <c r="AR77" i="12"/>
  <c r="BW77" i="12" s="1"/>
  <c r="AQ77" i="12"/>
  <c r="BV77" i="12" s="1"/>
  <c r="AP77" i="12"/>
  <c r="BU77" i="12" s="1"/>
  <c r="AO77" i="12"/>
  <c r="BT77" i="12" s="1"/>
  <c r="AN77" i="12"/>
  <c r="BS77" i="12" s="1"/>
  <c r="AM77" i="12"/>
  <c r="AL77" i="12"/>
  <c r="BQ77" i="12" s="1"/>
  <c r="AK77" i="12"/>
  <c r="BP77" i="12" s="1"/>
  <c r="AJ77" i="12"/>
  <c r="BO77" i="12" s="1"/>
  <c r="AI77" i="12"/>
  <c r="BN77" i="12" s="1"/>
  <c r="AH77" i="12"/>
  <c r="BM77" i="12" s="1"/>
  <c r="AG77" i="12"/>
  <c r="CQ76" i="12"/>
  <c r="CN76" i="12"/>
  <c r="CJ76" i="12"/>
  <c r="CD76" i="12"/>
  <c r="BZ76" i="12"/>
  <c r="BV76" i="12"/>
  <c r="BP76" i="12"/>
  <c r="BL76" i="12"/>
  <c r="BI76" i="12"/>
  <c r="CM76" i="12" s="1"/>
  <c r="BH76" i="12"/>
  <c r="CL76" i="12" s="1"/>
  <c r="BG76" i="12"/>
  <c r="BF76" i="12"/>
  <c r="CK76" i="12" s="1"/>
  <c r="BE76" i="12"/>
  <c r="BD76" i="12"/>
  <c r="CI76" i="12" s="1"/>
  <c r="BC76" i="12"/>
  <c r="CH76" i="12" s="1"/>
  <c r="BB76" i="12"/>
  <c r="CG76" i="12" s="1"/>
  <c r="BA76" i="12"/>
  <c r="CF76" i="12" s="1"/>
  <c r="AZ76" i="12"/>
  <c r="CE76" i="12" s="1"/>
  <c r="AY76" i="12"/>
  <c r="AX76" i="12"/>
  <c r="CC76" i="12" s="1"/>
  <c r="AW76" i="12"/>
  <c r="CB76" i="12" s="1"/>
  <c r="AV76" i="12"/>
  <c r="CA76" i="12" s="1"/>
  <c r="AU76" i="12"/>
  <c r="AT76" i="12"/>
  <c r="BY76" i="12" s="1"/>
  <c r="AS76" i="12"/>
  <c r="BX76" i="12" s="1"/>
  <c r="AR76" i="12"/>
  <c r="BW76" i="12" s="1"/>
  <c r="AQ76" i="12"/>
  <c r="AP76" i="12"/>
  <c r="BU76" i="12" s="1"/>
  <c r="AO76" i="12"/>
  <c r="BT76" i="12" s="1"/>
  <c r="AN76" i="12"/>
  <c r="BS76" i="12" s="1"/>
  <c r="AM76" i="12"/>
  <c r="BR76" i="12" s="1"/>
  <c r="AL76" i="12"/>
  <c r="BQ76" i="12" s="1"/>
  <c r="AK76" i="12"/>
  <c r="AJ76" i="12"/>
  <c r="BO76" i="12" s="1"/>
  <c r="AI76" i="12"/>
  <c r="BN76" i="12" s="1"/>
  <c r="AH76" i="12"/>
  <c r="BM76" i="12" s="1"/>
  <c r="AG76" i="12"/>
  <c r="CQ75" i="12"/>
  <c r="CN75" i="12"/>
  <c r="CL75" i="12"/>
  <c r="CI75" i="12"/>
  <c r="BW75" i="12"/>
  <c r="BR75" i="12"/>
  <c r="BL75" i="12"/>
  <c r="BI75" i="12"/>
  <c r="CM75" i="12" s="1"/>
  <c r="BH75" i="12"/>
  <c r="BG75" i="12"/>
  <c r="BF75" i="12"/>
  <c r="CK75" i="12" s="1"/>
  <c r="BE75" i="12"/>
  <c r="CJ75" i="12" s="1"/>
  <c r="BD75" i="12"/>
  <c r="BC75" i="12"/>
  <c r="CH75" i="12" s="1"/>
  <c r="BB75" i="12"/>
  <c r="CG75" i="12" s="1"/>
  <c r="BA75" i="12"/>
  <c r="CF75" i="12" s="1"/>
  <c r="AZ75" i="12"/>
  <c r="CE75" i="12" s="1"/>
  <c r="AY75" i="12"/>
  <c r="CD75" i="12" s="1"/>
  <c r="AX75" i="12"/>
  <c r="CC75" i="12" s="1"/>
  <c r="AW75" i="12"/>
  <c r="CB75" i="12" s="1"/>
  <c r="AV75" i="12"/>
  <c r="CA75" i="12" s="1"/>
  <c r="AU75" i="12"/>
  <c r="BZ75" i="12" s="1"/>
  <c r="AT75" i="12"/>
  <c r="BY75" i="12" s="1"/>
  <c r="AS75" i="12"/>
  <c r="BX75" i="12" s="1"/>
  <c r="AR75" i="12"/>
  <c r="AQ75" i="12"/>
  <c r="BV75" i="12" s="1"/>
  <c r="AP75" i="12"/>
  <c r="BU75" i="12" s="1"/>
  <c r="AO75" i="12"/>
  <c r="BT75" i="12" s="1"/>
  <c r="AN75" i="12"/>
  <c r="BS75" i="12" s="1"/>
  <c r="AM75" i="12"/>
  <c r="AL75" i="12"/>
  <c r="BQ75" i="12" s="1"/>
  <c r="AK75" i="12"/>
  <c r="BP75" i="12" s="1"/>
  <c r="AJ75" i="12"/>
  <c r="BO75" i="12" s="1"/>
  <c r="AI75" i="12"/>
  <c r="BN75" i="12" s="1"/>
  <c r="AH75" i="12"/>
  <c r="BM75" i="12" s="1"/>
  <c r="AG75" i="12"/>
  <c r="CQ74" i="12"/>
  <c r="CN74" i="12"/>
  <c r="CK74" i="12"/>
  <c r="CJ74" i="12"/>
  <c r="CC74" i="12"/>
  <c r="CB74" i="12"/>
  <c r="BY74" i="12"/>
  <c r="BU74" i="12"/>
  <c r="BM74" i="12"/>
  <c r="BL74" i="12"/>
  <c r="BI74" i="12"/>
  <c r="CM74" i="12" s="1"/>
  <c r="BH74" i="12"/>
  <c r="CL74" i="12" s="1"/>
  <c r="BG74" i="12"/>
  <c r="BF74" i="12"/>
  <c r="BE74" i="12"/>
  <c r="BD74" i="12"/>
  <c r="CI74" i="12" s="1"/>
  <c r="BC74" i="12"/>
  <c r="CH74" i="12" s="1"/>
  <c r="BB74" i="12"/>
  <c r="CG74" i="12" s="1"/>
  <c r="BA74" i="12"/>
  <c r="CF74" i="12" s="1"/>
  <c r="AZ74" i="12"/>
  <c r="CE74" i="12" s="1"/>
  <c r="AY74" i="12"/>
  <c r="CD74" i="12" s="1"/>
  <c r="AX74" i="12"/>
  <c r="AW74" i="12"/>
  <c r="AV74" i="12"/>
  <c r="CA74" i="12" s="1"/>
  <c r="AU74" i="12"/>
  <c r="BZ74" i="12" s="1"/>
  <c r="AT74" i="12"/>
  <c r="AS74" i="12"/>
  <c r="BX74" i="12" s="1"/>
  <c r="AR74" i="12"/>
  <c r="BW74" i="12" s="1"/>
  <c r="AQ74" i="12"/>
  <c r="BV74" i="12" s="1"/>
  <c r="AP74" i="12"/>
  <c r="AO74" i="12"/>
  <c r="BT74" i="12" s="1"/>
  <c r="AN74" i="12"/>
  <c r="BS74" i="12" s="1"/>
  <c r="AM74" i="12"/>
  <c r="BR74" i="12" s="1"/>
  <c r="AL74" i="12"/>
  <c r="BQ74" i="12" s="1"/>
  <c r="AK74" i="12"/>
  <c r="BP74" i="12" s="1"/>
  <c r="AJ74" i="12"/>
  <c r="BO74" i="12" s="1"/>
  <c r="AI74" i="12"/>
  <c r="BN74" i="12" s="1"/>
  <c r="AH74" i="12"/>
  <c r="AG74" i="12"/>
  <c r="CQ73" i="12"/>
  <c r="CN73" i="12"/>
  <c r="CL73" i="12"/>
  <c r="CF73" i="12"/>
  <c r="CA73" i="12"/>
  <c r="BW73" i="12"/>
  <c r="BL73" i="12"/>
  <c r="BI73" i="12"/>
  <c r="CM73" i="12" s="1"/>
  <c r="BH73" i="12"/>
  <c r="BG73" i="12"/>
  <c r="BF73" i="12"/>
  <c r="CK73" i="12" s="1"/>
  <c r="BE73" i="12"/>
  <c r="CJ73" i="12" s="1"/>
  <c r="BD73" i="12"/>
  <c r="CI73" i="12" s="1"/>
  <c r="BC73" i="12"/>
  <c r="CH73" i="12" s="1"/>
  <c r="BB73" i="12"/>
  <c r="CG73" i="12" s="1"/>
  <c r="BA73" i="12"/>
  <c r="AZ73" i="12"/>
  <c r="CE73" i="12" s="1"/>
  <c r="AY73" i="12"/>
  <c r="CD73" i="12" s="1"/>
  <c r="AX73" i="12"/>
  <c r="CC73" i="12" s="1"/>
  <c r="AW73" i="12"/>
  <c r="CB73" i="12" s="1"/>
  <c r="AV73" i="12"/>
  <c r="AU73" i="12"/>
  <c r="BZ73" i="12" s="1"/>
  <c r="AT73" i="12"/>
  <c r="BY73" i="12" s="1"/>
  <c r="AS73" i="12"/>
  <c r="BX73" i="12" s="1"/>
  <c r="AR73" i="12"/>
  <c r="AQ73" i="12"/>
  <c r="BV73" i="12" s="1"/>
  <c r="AP73" i="12"/>
  <c r="BU73" i="12" s="1"/>
  <c r="AO73" i="12"/>
  <c r="BT73" i="12" s="1"/>
  <c r="AN73" i="12"/>
  <c r="BS73" i="12" s="1"/>
  <c r="AM73" i="12"/>
  <c r="BR73" i="12" s="1"/>
  <c r="AL73" i="12"/>
  <c r="BQ73" i="12" s="1"/>
  <c r="AK73" i="12"/>
  <c r="BP73" i="12" s="1"/>
  <c r="AJ73" i="12"/>
  <c r="BO73" i="12" s="1"/>
  <c r="AI73" i="12"/>
  <c r="BN73" i="12" s="1"/>
  <c r="AH73" i="12"/>
  <c r="BM73" i="12" s="1"/>
  <c r="AG73" i="12"/>
  <c r="CQ72" i="12"/>
  <c r="CN72" i="12"/>
  <c r="CF72" i="12"/>
  <c r="BR72" i="12"/>
  <c r="BL72" i="12"/>
  <c r="BI72" i="12"/>
  <c r="CM72" i="12" s="1"/>
  <c r="BH72" i="12"/>
  <c r="CL72" i="12" s="1"/>
  <c r="BG72" i="12"/>
  <c r="BF72" i="12"/>
  <c r="CK72" i="12" s="1"/>
  <c r="BE72" i="12"/>
  <c r="CJ72" i="12" s="1"/>
  <c r="BD72" i="12"/>
  <c r="CI72" i="12" s="1"/>
  <c r="BC72" i="12"/>
  <c r="CH72" i="12" s="1"/>
  <c r="BB72" i="12"/>
  <c r="CG72" i="12" s="1"/>
  <c r="BA72" i="12"/>
  <c r="AZ72" i="12"/>
  <c r="CE72" i="12" s="1"/>
  <c r="AY72" i="12"/>
  <c r="CD72" i="12" s="1"/>
  <c r="AX72" i="12"/>
  <c r="CC72" i="12" s="1"/>
  <c r="AW72" i="12"/>
  <c r="CB72" i="12" s="1"/>
  <c r="AV72" i="12"/>
  <c r="CA72" i="12" s="1"/>
  <c r="AU72" i="12"/>
  <c r="BZ72" i="12" s="1"/>
  <c r="AT72" i="12"/>
  <c r="BY72" i="12" s="1"/>
  <c r="AS72" i="12"/>
  <c r="BX72" i="12" s="1"/>
  <c r="AR72" i="12"/>
  <c r="BW72" i="12" s="1"/>
  <c r="AQ72" i="12"/>
  <c r="BV72" i="12" s="1"/>
  <c r="AP72" i="12"/>
  <c r="BU72" i="12" s="1"/>
  <c r="AO72" i="12"/>
  <c r="BT72" i="12" s="1"/>
  <c r="AN72" i="12"/>
  <c r="BS72" i="12" s="1"/>
  <c r="AM72" i="12"/>
  <c r="AL72" i="12"/>
  <c r="BQ72" i="12" s="1"/>
  <c r="AK72" i="12"/>
  <c r="BP72" i="12" s="1"/>
  <c r="AJ72" i="12"/>
  <c r="BO72" i="12" s="1"/>
  <c r="AI72" i="12"/>
  <c r="BN72" i="12" s="1"/>
  <c r="AH72" i="12"/>
  <c r="BM72" i="12" s="1"/>
  <c r="AG72" i="12"/>
  <c r="CQ71" i="12"/>
  <c r="CN71" i="12"/>
  <c r="CJ71" i="12"/>
  <c r="CD71" i="12"/>
  <c r="BZ71" i="12"/>
  <c r="BV71" i="12"/>
  <c r="BR71" i="12"/>
  <c r="BL71" i="12"/>
  <c r="BI71" i="12"/>
  <c r="CM71" i="12" s="1"/>
  <c r="BH71" i="12"/>
  <c r="CL71" i="12" s="1"/>
  <c r="BG71" i="12"/>
  <c r="BF71" i="12"/>
  <c r="CK71" i="12" s="1"/>
  <c r="BE71" i="12"/>
  <c r="BD71" i="12"/>
  <c r="CI71" i="12" s="1"/>
  <c r="BC71" i="12"/>
  <c r="CH71" i="12" s="1"/>
  <c r="BB71" i="12"/>
  <c r="CG71" i="12" s="1"/>
  <c r="BA71" i="12"/>
  <c r="CF71" i="12" s="1"/>
  <c r="AZ71" i="12"/>
  <c r="CE71" i="12" s="1"/>
  <c r="AY71" i="12"/>
  <c r="AX71" i="12"/>
  <c r="CC71" i="12" s="1"/>
  <c r="AW71" i="12"/>
  <c r="CB71" i="12" s="1"/>
  <c r="AV71" i="12"/>
  <c r="CA71" i="12" s="1"/>
  <c r="AU71" i="12"/>
  <c r="AT71" i="12"/>
  <c r="BY71" i="12" s="1"/>
  <c r="AS71" i="12"/>
  <c r="BX71" i="12" s="1"/>
  <c r="AR71" i="12"/>
  <c r="BW71" i="12" s="1"/>
  <c r="AQ71" i="12"/>
  <c r="AP71" i="12"/>
  <c r="BU71" i="12" s="1"/>
  <c r="AO71" i="12"/>
  <c r="BT71" i="12" s="1"/>
  <c r="AN71" i="12"/>
  <c r="BS71" i="12" s="1"/>
  <c r="AM71" i="12"/>
  <c r="AL71" i="12"/>
  <c r="BQ71" i="12" s="1"/>
  <c r="AK71" i="12"/>
  <c r="BP71" i="12" s="1"/>
  <c r="AJ71" i="12"/>
  <c r="BO71" i="12" s="1"/>
  <c r="AI71" i="12"/>
  <c r="BN71" i="12" s="1"/>
  <c r="AH71" i="12"/>
  <c r="BM71" i="12" s="1"/>
  <c r="AG71" i="12"/>
  <c r="CQ70" i="12"/>
  <c r="CN70" i="12"/>
  <c r="CJ70" i="12"/>
  <c r="CF70" i="12"/>
  <c r="CB70" i="12"/>
  <c r="BZ70" i="12"/>
  <c r="BX70" i="12"/>
  <c r="BT70" i="12"/>
  <c r="BN70" i="12"/>
  <c r="BL70" i="12"/>
  <c r="BI70" i="12"/>
  <c r="CM70" i="12" s="1"/>
  <c r="BH70" i="12"/>
  <c r="CL70" i="12" s="1"/>
  <c r="BG70" i="12"/>
  <c r="BF70" i="12"/>
  <c r="CK70" i="12" s="1"/>
  <c r="BE70" i="12"/>
  <c r="BD70" i="12"/>
  <c r="CI70" i="12" s="1"/>
  <c r="BC70" i="12"/>
  <c r="CH70" i="12" s="1"/>
  <c r="BB70" i="12"/>
  <c r="CG70" i="12" s="1"/>
  <c r="BA70" i="12"/>
  <c r="AZ70" i="12"/>
  <c r="CE70" i="12" s="1"/>
  <c r="AY70" i="12"/>
  <c r="CD70" i="12" s="1"/>
  <c r="AX70" i="12"/>
  <c r="CC70" i="12" s="1"/>
  <c r="AW70" i="12"/>
  <c r="AV70" i="12"/>
  <c r="CA70" i="12" s="1"/>
  <c r="AU70" i="12"/>
  <c r="AT70" i="12"/>
  <c r="BY70" i="12" s="1"/>
  <c r="AS70" i="12"/>
  <c r="AR70" i="12"/>
  <c r="BW70" i="12" s="1"/>
  <c r="AQ70" i="12"/>
  <c r="BV70" i="12" s="1"/>
  <c r="AP70" i="12"/>
  <c r="BU70" i="12" s="1"/>
  <c r="AO70" i="12"/>
  <c r="AN70" i="12"/>
  <c r="BS70" i="12" s="1"/>
  <c r="AM70" i="12"/>
  <c r="BR70" i="12" s="1"/>
  <c r="AL70" i="12"/>
  <c r="BQ70" i="12" s="1"/>
  <c r="AK70" i="12"/>
  <c r="BP70" i="12" s="1"/>
  <c r="AJ70" i="12"/>
  <c r="BO70" i="12" s="1"/>
  <c r="AI70" i="12"/>
  <c r="AH70" i="12"/>
  <c r="BM70" i="12" s="1"/>
  <c r="AG70" i="12"/>
  <c r="CQ69" i="12"/>
  <c r="CN69" i="12"/>
  <c r="CL69" i="12"/>
  <c r="BL69" i="12"/>
  <c r="BI69" i="12"/>
  <c r="CM69" i="12" s="1"/>
  <c r="BH69" i="12"/>
  <c r="BG69" i="12"/>
  <c r="BF69" i="12"/>
  <c r="CK69" i="12" s="1"/>
  <c r="BE69" i="12"/>
  <c r="CJ69" i="12" s="1"/>
  <c r="BD69" i="12"/>
  <c r="CI69" i="12" s="1"/>
  <c r="BC69" i="12"/>
  <c r="CH69" i="12" s="1"/>
  <c r="BB69" i="12"/>
  <c r="CG69" i="12" s="1"/>
  <c r="BA69" i="12"/>
  <c r="CF69" i="12" s="1"/>
  <c r="AZ69" i="12"/>
  <c r="CE69" i="12" s="1"/>
  <c r="AY69" i="12"/>
  <c r="CD69" i="12" s="1"/>
  <c r="AX69" i="12"/>
  <c r="CC69" i="12" s="1"/>
  <c r="AW69" i="12"/>
  <c r="CB69" i="12" s="1"/>
  <c r="AV69" i="12"/>
  <c r="CA69" i="12" s="1"/>
  <c r="AU69" i="12"/>
  <c r="BZ69" i="12" s="1"/>
  <c r="AT69" i="12"/>
  <c r="BY69" i="12" s="1"/>
  <c r="AS69" i="12"/>
  <c r="BX69" i="12" s="1"/>
  <c r="AR69" i="12"/>
  <c r="BW69" i="12" s="1"/>
  <c r="AQ69" i="12"/>
  <c r="BV69" i="12" s="1"/>
  <c r="AP69" i="12"/>
  <c r="BU69" i="12" s="1"/>
  <c r="AO69" i="12"/>
  <c r="BT69" i="12" s="1"/>
  <c r="AN69" i="12"/>
  <c r="BS69" i="12" s="1"/>
  <c r="AM69" i="12"/>
  <c r="BR69" i="12" s="1"/>
  <c r="AL69" i="12"/>
  <c r="BQ69" i="12" s="1"/>
  <c r="AK69" i="12"/>
  <c r="BP69" i="12" s="1"/>
  <c r="AJ69" i="12"/>
  <c r="BO69" i="12" s="1"/>
  <c r="AI69" i="12"/>
  <c r="BN69" i="12" s="1"/>
  <c r="AH69" i="12"/>
  <c r="BM69" i="12" s="1"/>
  <c r="AG69" i="12"/>
  <c r="CQ68" i="12"/>
  <c r="CN68" i="12"/>
  <c r="CJ68" i="12"/>
  <c r="CF68" i="12"/>
  <c r="CB68" i="12"/>
  <c r="BX68" i="12"/>
  <c r="BT68" i="12"/>
  <c r="BP68" i="12"/>
  <c r="BL68" i="12"/>
  <c r="BI68" i="12"/>
  <c r="CM68" i="12" s="1"/>
  <c r="BH68" i="12"/>
  <c r="CL68" i="12" s="1"/>
  <c r="BG68" i="12"/>
  <c r="BF68" i="12"/>
  <c r="CK68" i="12" s="1"/>
  <c r="BE68" i="12"/>
  <c r="BD68" i="12"/>
  <c r="CI68" i="12" s="1"/>
  <c r="BC68" i="12"/>
  <c r="CH68" i="12" s="1"/>
  <c r="BB68" i="12"/>
  <c r="CG68" i="12" s="1"/>
  <c r="BA68" i="12"/>
  <c r="AZ68" i="12"/>
  <c r="CE68" i="12" s="1"/>
  <c r="AY68" i="12"/>
  <c r="CD68" i="12" s="1"/>
  <c r="AX68" i="12"/>
  <c r="CC68" i="12" s="1"/>
  <c r="AW68" i="12"/>
  <c r="AV68" i="12"/>
  <c r="CA68" i="12" s="1"/>
  <c r="AU68" i="12"/>
  <c r="BZ68" i="12" s="1"/>
  <c r="AT68" i="12"/>
  <c r="BY68" i="12" s="1"/>
  <c r="AS68" i="12"/>
  <c r="AR68" i="12"/>
  <c r="BW68" i="12" s="1"/>
  <c r="AQ68" i="12"/>
  <c r="BV68" i="12" s="1"/>
  <c r="AP68" i="12"/>
  <c r="BU68" i="12" s="1"/>
  <c r="AO68" i="12"/>
  <c r="AN68" i="12"/>
  <c r="BS68" i="12" s="1"/>
  <c r="AM68" i="12"/>
  <c r="BR68" i="12" s="1"/>
  <c r="AL68" i="12"/>
  <c r="BQ68" i="12" s="1"/>
  <c r="AK68" i="12"/>
  <c r="AJ68" i="12"/>
  <c r="BO68" i="12" s="1"/>
  <c r="AI68" i="12"/>
  <c r="BN68" i="12" s="1"/>
  <c r="AH68" i="12"/>
  <c r="BM68" i="12" s="1"/>
  <c r="AG68" i="12"/>
  <c r="CQ67" i="12"/>
  <c r="CN67" i="12"/>
  <c r="CM67" i="12"/>
  <c r="CI67" i="12"/>
  <c r="BS67" i="12"/>
  <c r="BL67" i="12"/>
  <c r="BI67" i="12"/>
  <c r="BH67" i="12"/>
  <c r="CL67" i="12" s="1"/>
  <c r="BG67" i="12"/>
  <c r="BF67" i="12"/>
  <c r="CK67" i="12" s="1"/>
  <c r="BE67" i="12"/>
  <c r="CJ67" i="12" s="1"/>
  <c r="BD67" i="12"/>
  <c r="BC67" i="12"/>
  <c r="CH67" i="12" s="1"/>
  <c r="BB67" i="12"/>
  <c r="CG67" i="12" s="1"/>
  <c r="BA67" i="12"/>
  <c r="CF67" i="12" s="1"/>
  <c r="AZ67" i="12"/>
  <c r="CE67" i="12" s="1"/>
  <c r="AY67" i="12"/>
  <c r="CD67" i="12" s="1"/>
  <c r="AX67" i="12"/>
  <c r="CC67" i="12" s="1"/>
  <c r="AW67" i="12"/>
  <c r="CB67" i="12" s="1"/>
  <c r="AV67" i="12"/>
  <c r="CA67" i="12" s="1"/>
  <c r="AU67" i="12"/>
  <c r="BZ67" i="12" s="1"/>
  <c r="AT67" i="12"/>
  <c r="BY67" i="12" s="1"/>
  <c r="AS67" i="12"/>
  <c r="BX67" i="12" s="1"/>
  <c r="AR67" i="12"/>
  <c r="BW67" i="12" s="1"/>
  <c r="AQ67" i="12"/>
  <c r="BV67" i="12" s="1"/>
  <c r="AP67" i="12"/>
  <c r="BU67" i="12" s="1"/>
  <c r="AO67" i="12"/>
  <c r="BT67" i="12" s="1"/>
  <c r="AN67" i="12"/>
  <c r="AM67" i="12"/>
  <c r="BR67" i="12" s="1"/>
  <c r="AL67" i="12"/>
  <c r="BQ67" i="12" s="1"/>
  <c r="AK67" i="12"/>
  <c r="BP67" i="12" s="1"/>
  <c r="AJ67" i="12"/>
  <c r="BO67" i="12" s="1"/>
  <c r="AI67" i="12"/>
  <c r="BN67" i="12" s="1"/>
  <c r="AH67" i="12"/>
  <c r="BM67" i="12" s="1"/>
  <c r="AG67" i="12"/>
  <c r="CQ66" i="12"/>
  <c r="CN66" i="12"/>
  <c r="CD66" i="12"/>
  <c r="BY66" i="12"/>
  <c r="BU66" i="12"/>
  <c r="BP66" i="12"/>
  <c r="BM66" i="12"/>
  <c r="BL66" i="12"/>
  <c r="BI66" i="12"/>
  <c r="CM66" i="12" s="1"/>
  <c r="BH66" i="12"/>
  <c r="CL66" i="12" s="1"/>
  <c r="BG66" i="12"/>
  <c r="BF66" i="12"/>
  <c r="CK66" i="12" s="1"/>
  <c r="BE66" i="12"/>
  <c r="CJ66" i="12" s="1"/>
  <c r="BD66" i="12"/>
  <c r="CI66" i="12" s="1"/>
  <c r="BC66" i="12"/>
  <c r="CH66" i="12" s="1"/>
  <c r="BB66" i="12"/>
  <c r="CG66" i="12" s="1"/>
  <c r="BA66" i="12"/>
  <c r="CF66" i="12" s="1"/>
  <c r="AZ66" i="12"/>
  <c r="CE66" i="12" s="1"/>
  <c r="AY66" i="12"/>
  <c r="AX66" i="12"/>
  <c r="CC66" i="12" s="1"/>
  <c r="AW66" i="12"/>
  <c r="CB66" i="12" s="1"/>
  <c r="AV66" i="12"/>
  <c r="CA66" i="12" s="1"/>
  <c r="AU66" i="12"/>
  <c r="BZ66" i="12" s="1"/>
  <c r="AT66" i="12"/>
  <c r="AS66" i="12"/>
  <c r="BX66" i="12" s="1"/>
  <c r="AR66" i="12"/>
  <c r="BW66" i="12" s="1"/>
  <c r="AQ66" i="12"/>
  <c r="BV66" i="12" s="1"/>
  <c r="AP66" i="12"/>
  <c r="AO66" i="12"/>
  <c r="BT66" i="12" s="1"/>
  <c r="AN66" i="12"/>
  <c r="BS66" i="12" s="1"/>
  <c r="AM66" i="12"/>
  <c r="BR66" i="12" s="1"/>
  <c r="AL66" i="12"/>
  <c r="BQ66" i="12" s="1"/>
  <c r="AK66" i="12"/>
  <c r="AJ66" i="12"/>
  <c r="BO66" i="12" s="1"/>
  <c r="AI66" i="12"/>
  <c r="BN66" i="12" s="1"/>
  <c r="AH66" i="12"/>
  <c r="AG66" i="12"/>
  <c r="CQ65" i="12"/>
  <c r="CN65" i="12"/>
  <c r="CL65" i="12"/>
  <c r="CA65" i="12"/>
  <c r="BW65" i="12"/>
  <c r="BR65" i="12"/>
  <c r="BL65" i="12"/>
  <c r="BI65" i="12"/>
  <c r="CM65" i="12" s="1"/>
  <c r="BH65" i="12"/>
  <c r="BG65" i="12"/>
  <c r="BF65" i="12"/>
  <c r="CK65" i="12" s="1"/>
  <c r="BE65" i="12"/>
  <c r="CJ65" i="12" s="1"/>
  <c r="BD65" i="12"/>
  <c r="CI65" i="12" s="1"/>
  <c r="BC65" i="12"/>
  <c r="CH65" i="12" s="1"/>
  <c r="BB65" i="12"/>
  <c r="CG65" i="12" s="1"/>
  <c r="BA65" i="12"/>
  <c r="CF65" i="12" s="1"/>
  <c r="AZ65" i="12"/>
  <c r="CE65" i="12" s="1"/>
  <c r="AY65" i="12"/>
  <c r="CD65" i="12" s="1"/>
  <c r="AX65" i="12"/>
  <c r="CC65" i="12" s="1"/>
  <c r="AW65" i="12"/>
  <c r="CB65" i="12" s="1"/>
  <c r="AV65" i="12"/>
  <c r="AU65" i="12"/>
  <c r="BZ65" i="12" s="1"/>
  <c r="AT65" i="12"/>
  <c r="BY65" i="12" s="1"/>
  <c r="AS65" i="12"/>
  <c r="BX65" i="12" s="1"/>
  <c r="AR65" i="12"/>
  <c r="AQ65" i="12"/>
  <c r="BV65" i="12" s="1"/>
  <c r="AP65" i="12"/>
  <c r="BU65" i="12" s="1"/>
  <c r="AO65" i="12"/>
  <c r="BT65" i="12" s="1"/>
  <c r="AN65" i="12"/>
  <c r="BS65" i="12" s="1"/>
  <c r="AM65" i="12"/>
  <c r="AL65" i="12"/>
  <c r="BQ65" i="12" s="1"/>
  <c r="AK65" i="12"/>
  <c r="BP65" i="12" s="1"/>
  <c r="AJ65" i="12"/>
  <c r="BO65" i="12" s="1"/>
  <c r="AI65" i="12"/>
  <c r="BN65" i="12" s="1"/>
  <c r="AH65" i="12"/>
  <c r="BM65" i="12" s="1"/>
  <c r="AG65" i="12"/>
  <c r="CQ64" i="12"/>
  <c r="CN64" i="12"/>
  <c r="CJ64" i="12"/>
  <c r="CF64" i="12"/>
  <c r="CB64" i="12"/>
  <c r="BX64" i="12"/>
  <c r="BR64" i="12"/>
  <c r="BP64" i="12"/>
  <c r="BL64" i="12"/>
  <c r="BI64" i="12"/>
  <c r="CM64" i="12" s="1"/>
  <c r="BH64" i="12"/>
  <c r="CL64" i="12" s="1"/>
  <c r="BG64" i="12"/>
  <c r="BF64" i="12"/>
  <c r="CK64" i="12" s="1"/>
  <c r="BE64" i="12"/>
  <c r="BD64" i="12"/>
  <c r="CI64" i="12" s="1"/>
  <c r="BC64" i="12"/>
  <c r="CH64" i="12" s="1"/>
  <c r="BB64" i="12"/>
  <c r="CG64" i="12" s="1"/>
  <c r="BA64" i="12"/>
  <c r="AZ64" i="12"/>
  <c r="CE64" i="12" s="1"/>
  <c r="AY64" i="12"/>
  <c r="CD64" i="12" s="1"/>
  <c r="AX64" i="12"/>
  <c r="CC64" i="12" s="1"/>
  <c r="AW64" i="12"/>
  <c r="AV64" i="12"/>
  <c r="CA64" i="12" s="1"/>
  <c r="AU64" i="12"/>
  <c r="BZ64" i="12" s="1"/>
  <c r="AT64" i="12"/>
  <c r="BY64" i="12" s="1"/>
  <c r="AS64" i="12"/>
  <c r="AR64" i="12"/>
  <c r="BW64" i="12" s="1"/>
  <c r="AQ64" i="12"/>
  <c r="BV64" i="12" s="1"/>
  <c r="AP64" i="12"/>
  <c r="BU64" i="12" s="1"/>
  <c r="AO64" i="12"/>
  <c r="BT64" i="12" s="1"/>
  <c r="AN64" i="12"/>
  <c r="BS64" i="12" s="1"/>
  <c r="AM64" i="12"/>
  <c r="AL64" i="12"/>
  <c r="BQ64" i="12" s="1"/>
  <c r="AK64" i="12"/>
  <c r="AJ64" i="12"/>
  <c r="BO64" i="12" s="1"/>
  <c r="AI64" i="12"/>
  <c r="BN64" i="12" s="1"/>
  <c r="AH64" i="12"/>
  <c r="BM64" i="12" s="1"/>
  <c r="AG64" i="12"/>
  <c r="CQ63" i="12"/>
  <c r="CN63" i="12"/>
  <c r="BL63" i="12"/>
  <c r="BI63" i="12"/>
  <c r="CM63" i="12" s="1"/>
  <c r="BH63" i="12"/>
  <c r="CL63" i="12" s="1"/>
  <c r="BG63" i="12"/>
  <c r="BF63" i="12"/>
  <c r="CK63" i="12" s="1"/>
  <c r="BE63" i="12"/>
  <c r="CJ63" i="12" s="1"/>
  <c r="BD63" i="12"/>
  <c r="CI63" i="12" s="1"/>
  <c r="BC63" i="12"/>
  <c r="CH63" i="12" s="1"/>
  <c r="BB63" i="12"/>
  <c r="CG63" i="12" s="1"/>
  <c r="BA63" i="12"/>
  <c r="CF63" i="12" s="1"/>
  <c r="AZ63" i="12"/>
  <c r="CE63" i="12" s="1"/>
  <c r="AY63" i="12"/>
  <c r="CD63" i="12" s="1"/>
  <c r="AX63" i="12"/>
  <c r="CC63" i="12" s="1"/>
  <c r="AW63" i="12"/>
  <c r="CB63" i="12" s="1"/>
  <c r="AV63" i="12"/>
  <c r="CA63" i="12" s="1"/>
  <c r="AU63" i="12"/>
  <c r="BZ63" i="12" s="1"/>
  <c r="AT63" i="12"/>
  <c r="BY63" i="12" s="1"/>
  <c r="AS63" i="12"/>
  <c r="BX63" i="12" s="1"/>
  <c r="AR63" i="12"/>
  <c r="BW63" i="12" s="1"/>
  <c r="AQ63" i="12"/>
  <c r="BV63" i="12" s="1"/>
  <c r="AP63" i="12"/>
  <c r="BU63" i="12" s="1"/>
  <c r="AO63" i="12"/>
  <c r="BT63" i="12" s="1"/>
  <c r="AN63" i="12"/>
  <c r="BS63" i="12" s="1"/>
  <c r="AM63" i="12"/>
  <c r="BR63" i="12" s="1"/>
  <c r="AL63" i="12"/>
  <c r="BQ63" i="12" s="1"/>
  <c r="AK63" i="12"/>
  <c r="BP63" i="12" s="1"/>
  <c r="AJ63" i="12"/>
  <c r="BO63" i="12" s="1"/>
  <c r="AI63" i="12"/>
  <c r="BN63" i="12" s="1"/>
  <c r="AH63" i="12"/>
  <c r="BM63" i="12" s="1"/>
  <c r="AG63" i="12"/>
  <c r="CQ62" i="12"/>
  <c r="CN62" i="12"/>
  <c r="CK62" i="12"/>
  <c r="CJ62" i="12"/>
  <c r="CC62" i="12"/>
  <c r="CB62" i="12"/>
  <c r="BY62" i="12"/>
  <c r="BU62" i="12"/>
  <c r="BM62" i="12"/>
  <c r="BL62" i="12"/>
  <c r="BI62" i="12"/>
  <c r="CM62" i="12" s="1"/>
  <c r="BH62" i="12"/>
  <c r="CL62" i="12" s="1"/>
  <c r="BG62" i="12"/>
  <c r="BF62" i="12"/>
  <c r="BE62" i="12"/>
  <c r="BD62" i="12"/>
  <c r="CI62" i="12" s="1"/>
  <c r="BC62" i="12"/>
  <c r="CH62" i="12" s="1"/>
  <c r="BB62" i="12"/>
  <c r="CG62" i="12" s="1"/>
  <c r="BA62" i="12"/>
  <c r="CF62" i="12" s="1"/>
  <c r="AZ62" i="12"/>
  <c r="CE62" i="12" s="1"/>
  <c r="AY62" i="12"/>
  <c r="CD62" i="12" s="1"/>
  <c r="AX62" i="12"/>
  <c r="AW62" i="12"/>
  <c r="AV62" i="12"/>
  <c r="CA62" i="12" s="1"/>
  <c r="AU62" i="12"/>
  <c r="BZ62" i="12" s="1"/>
  <c r="AT62" i="12"/>
  <c r="AS62" i="12"/>
  <c r="BX62" i="12" s="1"/>
  <c r="AR62" i="12"/>
  <c r="BW62" i="12" s="1"/>
  <c r="AQ62" i="12"/>
  <c r="BV62" i="12" s="1"/>
  <c r="AP62" i="12"/>
  <c r="AO62" i="12"/>
  <c r="BT62" i="12" s="1"/>
  <c r="AN62" i="12"/>
  <c r="BS62" i="12" s="1"/>
  <c r="AM62" i="12"/>
  <c r="BR62" i="12" s="1"/>
  <c r="AL62" i="12"/>
  <c r="BQ62" i="12" s="1"/>
  <c r="AK62" i="12"/>
  <c r="BP62" i="12" s="1"/>
  <c r="AJ62" i="12"/>
  <c r="BO62" i="12" s="1"/>
  <c r="AI62" i="12"/>
  <c r="BN62" i="12" s="1"/>
  <c r="AH62" i="12"/>
  <c r="AG62" i="12"/>
  <c r="CQ61" i="12"/>
  <c r="CN61" i="12"/>
  <c r="CH61" i="12"/>
  <c r="CD61" i="12"/>
  <c r="CA61" i="12"/>
  <c r="BV61" i="12"/>
  <c r="BR61" i="12"/>
  <c r="BL61" i="12"/>
  <c r="BI61" i="12"/>
  <c r="CM61" i="12" s="1"/>
  <c r="BH61" i="12"/>
  <c r="CL61" i="12" s="1"/>
  <c r="BG61" i="12"/>
  <c r="BF61" i="12"/>
  <c r="CK61" i="12" s="1"/>
  <c r="BE61" i="12"/>
  <c r="CJ61" i="12" s="1"/>
  <c r="BD61" i="12"/>
  <c r="CI61" i="12" s="1"/>
  <c r="BC61" i="12"/>
  <c r="BB61" i="12"/>
  <c r="CG61" i="12" s="1"/>
  <c r="BA61" i="12"/>
  <c r="CF61" i="12" s="1"/>
  <c r="AZ61" i="12"/>
  <c r="CE61" i="12" s="1"/>
  <c r="AY61" i="12"/>
  <c r="AX61" i="12"/>
  <c r="CC61" i="12" s="1"/>
  <c r="AW61" i="12"/>
  <c r="CB61" i="12" s="1"/>
  <c r="AV61" i="12"/>
  <c r="AU61" i="12"/>
  <c r="BZ61" i="12" s="1"/>
  <c r="AT61" i="12"/>
  <c r="BY61" i="12" s="1"/>
  <c r="AS61" i="12"/>
  <c r="BX61" i="12" s="1"/>
  <c r="AR61" i="12"/>
  <c r="BW61" i="12" s="1"/>
  <c r="AQ61" i="12"/>
  <c r="AP61" i="12"/>
  <c r="BU61" i="12" s="1"/>
  <c r="AO61" i="12"/>
  <c r="BT61" i="12" s="1"/>
  <c r="AN61" i="12"/>
  <c r="BS61" i="12" s="1"/>
  <c r="AM61" i="12"/>
  <c r="AL61" i="12"/>
  <c r="BQ61" i="12" s="1"/>
  <c r="AK61" i="12"/>
  <c r="BP61" i="12" s="1"/>
  <c r="AJ61" i="12"/>
  <c r="BO61" i="12" s="1"/>
  <c r="AI61" i="12"/>
  <c r="BN61" i="12" s="1"/>
  <c r="AH61" i="12"/>
  <c r="BM61" i="12" s="1"/>
  <c r="AG61" i="12"/>
  <c r="CQ60" i="12"/>
  <c r="CN60" i="12"/>
  <c r="CL60" i="12"/>
  <c r="CG60" i="12"/>
  <c r="CC60" i="12"/>
  <c r="BX60" i="12"/>
  <c r="BQ60" i="12"/>
  <c r="BM60" i="12"/>
  <c r="BL60" i="12"/>
  <c r="BI60" i="12"/>
  <c r="CM60" i="12" s="1"/>
  <c r="BH60" i="12"/>
  <c r="BG60" i="12"/>
  <c r="BF60" i="12"/>
  <c r="CK60" i="12" s="1"/>
  <c r="BE60" i="12"/>
  <c r="CJ60" i="12" s="1"/>
  <c r="BD60" i="12"/>
  <c r="CI60" i="12" s="1"/>
  <c r="BC60" i="12"/>
  <c r="CH60" i="12" s="1"/>
  <c r="BB60" i="12"/>
  <c r="BA60" i="12"/>
  <c r="CF60" i="12" s="1"/>
  <c r="AZ60" i="12"/>
  <c r="CE60" i="12" s="1"/>
  <c r="AY60" i="12"/>
  <c r="CD60" i="12" s="1"/>
  <c r="AX60" i="12"/>
  <c r="AW60" i="12"/>
  <c r="CB60" i="12" s="1"/>
  <c r="AV60" i="12"/>
  <c r="CA60" i="12" s="1"/>
  <c r="AU60" i="12"/>
  <c r="BZ60" i="12" s="1"/>
  <c r="AT60" i="12"/>
  <c r="BY60" i="12" s="1"/>
  <c r="AS60" i="12"/>
  <c r="AR60" i="12"/>
  <c r="BW60" i="12" s="1"/>
  <c r="AQ60" i="12"/>
  <c r="BV60" i="12" s="1"/>
  <c r="AP60" i="12"/>
  <c r="BU60" i="12" s="1"/>
  <c r="AO60" i="12"/>
  <c r="BT60" i="12" s="1"/>
  <c r="AN60" i="12"/>
  <c r="BS60" i="12" s="1"/>
  <c r="AM60" i="12"/>
  <c r="BR60" i="12" s="1"/>
  <c r="AL60" i="12"/>
  <c r="AK60" i="12"/>
  <c r="BP60" i="12" s="1"/>
  <c r="AJ60" i="12"/>
  <c r="BO60" i="12" s="1"/>
  <c r="AI60" i="12"/>
  <c r="BN60" i="12" s="1"/>
  <c r="AH60" i="12"/>
  <c r="AG60" i="12"/>
  <c r="CQ59" i="12"/>
  <c r="CN59" i="12"/>
  <c r="BS59" i="12"/>
  <c r="BL59" i="12"/>
  <c r="BI59" i="12"/>
  <c r="CM59" i="12" s="1"/>
  <c r="BH59" i="12"/>
  <c r="CL59" i="12" s="1"/>
  <c r="BG59" i="12"/>
  <c r="BF59" i="12"/>
  <c r="CK59" i="12" s="1"/>
  <c r="BE59" i="12"/>
  <c r="CJ59" i="12" s="1"/>
  <c r="BD59" i="12"/>
  <c r="CI59" i="12" s="1"/>
  <c r="BC59" i="12"/>
  <c r="CH59" i="12" s="1"/>
  <c r="BB59" i="12"/>
  <c r="CG59" i="12" s="1"/>
  <c r="BA59" i="12"/>
  <c r="CF59" i="12" s="1"/>
  <c r="AZ59" i="12"/>
  <c r="CE59" i="12" s="1"/>
  <c r="AY59" i="12"/>
  <c r="CD59" i="12" s="1"/>
  <c r="AX59" i="12"/>
  <c r="CC59" i="12" s="1"/>
  <c r="AW59" i="12"/>
  <c r="CB59" i="12" s="1"/>
  <c r="AV59" i="12"/>
  <c r="CA59" i="12" s="1"/>
  <c r="AU59" i="12"/>
  <c r="BZ59" i="12" s="1"/>
  <c r="AT59" i="12"/>
  <c r="BY59" i="12" s="1"/>
  <c r="AS59" i="12"/>
  <c r="BX59" i="12" s="1"/>
  <c r="AR59" i="12"/>
  <c r="BW59" i="12" s="1"/>
  <c r="AQ59" i="12"/>
  <c r="BV59" i="12" s="1"/>
  <c r="AP59" i="12"/>
  <c r="BU59" i="12" s="1"/>
  <c r="AO59" i="12"/>
  <c r="BT59" i="12" s="1"/>
  <c r="AN59" i="12"/>
  <c r="AM59" i="12"/>
  <c r="BR59" i="12" s="1"/>
  <c r="AL59" i="12"/>
  <c r="BQ59" i="12" s="1"/>
  <c r="AK59" i="12"/>
  <c r="BP59" i="12" s="1"/>
  <c r="AJ59" i="12"/>
  <c r="BO59" i="12" s="1"/>
  <c r="AI59" i="12"/>
  <c r="BN59" i="12" s="1"/>
  <c r="AH59" i="12"/>
  <c r="BM59" i="12" s="1"/>
  <c r="AG59" i="12"/>
  <c r="CQ58" i="12"/>
  <c r="CN58" i="12"/>
  <c r="BM58" i="12"/>
  <c r="BL58" i="12"/>
  <c r="BI58" i="12"/>
  <c r="CM58" i="12" s="1"/>
  <c r="BH58" i="12"/>
  <c r="CL58" i="12" s="1"/>
  <c r="BG58" i="12"/>
  <c r="BF58" i="12"/>
  <c r="CK58" i="12" s="1"/>
  <c r="BE58" i="12"/>
  <c r="CJ58" i="12" s="1"/>
  <c r="BD58" i="12"/>
  <c r="CI58" i="12" s="1"/>
  <c r="BC58" i="12"/>
  <c r="CH58" i="12" s="1"/>
  <c r="BB58" i="12"/>
  <c r="CG58" i="12" s="1"/>
  <c r="BA58" i="12"/>
  <c r="CF58" i="12" s="1"/>
  <c r="AZ58" i="12"/>
  <c r="CE58" i="12" s="1"/>
  <c r="AY58" i="12"/>
  <c r="CD58" i="12" s="1"/>
  <c r="AX58" i="12"/>
  <c r="CC58" i="12" s="1"/>
  <c r="AW58" i="12"/>
  <c r="CB58" i="12" s="1"/>
  <c r="AV58" i="12"/>
  <c r="CA58" i="12" s="1"/>
  <c r="AU58" i="12"/>
  <c r="BZ58" i="12" s="1"/>
  <c r="AT58" i="12"/>
  <c r="BY58" i="12" s="1"/>
  <c r="AS58" i="12"/>
  <c r="BX58" i="12" s="1"/>
  <c r="AR58" i="12"/>
  <c r="BW58" i="12" s="1"/>
  <c r="AQ58" i="12"/>
  <c r="BV58" i="12" s="1"/>
  <c r="AP58" i="12"/>
  <c r="BU58" i="12" s="1"/>
  <c r="AO58" i="12"/>
  <c r="BT58" i="12" s="1"/>
  <c r="AN58" i="12"/>
  <c r="BS58" i="12" s="1"/>
  <c r="AM58" i="12"/>
  <c r="BR58" i="12" s="1"/>
  <c r="AL58" i="12"/>
  <c r="BQ58" i="12" s="1"/>
  <c r="AK58" i="12"/>
  <c r="BP58" i="12" s="1"/>
  <c r="AJ58" i="12"/>
  <c r="BO58" i="12" s="1"/>
  <c r="AI58" i="12"/>
  <c r="BN58" i="12" s="1"/>
  <c r="AH58" i="12"/>
  <c r="AG58" i="12"/>
  <c r="CQ57" i="12"/>
  <c r="CN57" i="12"/>
  <c r="CM57" i="12"/>
  <c r="BL57" i="12"/>
  <c r="BI57" i="12"/>
  <c r="BH57" i="12"/>
  <c r="CL57" i="12" s="1"/>
  <c r="BG57" i="12"/>
  <c r="BF57" i="12"/>
  <c r="CK57" i="12" s="1"/>
  <c r="BE57" i="12"/>
  <c r="CJ57" i="12" s="1"/>
  <c r="BD57" i="12"/>
  <c r="CI57" i="12" s="1"/>
  <c r="BC57" i="12"/>
  <c r="CH57" i="12" s="1"/>
  <c r="BB57" i="12"/>
  <c r="CG57" i="12" s="1"/>
  <c r="BA57" i="12"/>
  <c r="CF57" i="12" s="1"/>
  <c r="AZ57" i="12"/>
  <c r="CE57" i="12" s="1"/>
  <c r="AY57" i="12"/>
  <c r="CD57" i="12" s="1"/>
  <c r="AX57" i="12"/>
  <c r="CC57" i="12" s="1"/>
  <c r="AW57" i="12"/>
  <c r="CB57" i="12" s="1"/>
  <c r="AV57" i="12"/>
  <c r="CA57" i="12" s="1"/>
  <c r="AU57" i="12"/>
  <c r="BZ57" i="12" s="1"/>
  <c r="AT57" i="12"/>
  <c r="BY57" i="12" s="1"/>
  <c r="AS57" i="12"/>
  <c r="BX57" i="12" s="1"/>
  <c r="AR57" i="12"/>
  <c r="BW57" i="12" s="1"/>
  <c r="AQ57" i="12"/>
  <c r="BV57" i="12" s="1"/>
  <c r="AP57" i="12"/>
  <c r="BU57" i="12" s="1"/>
  <c r="AO57" i="12"/>
  <c r="BT57" i="12" s="1"/>
  <c r="AN57" i="12"/>
  <c r="BS57" i="12" s="1"/>
  <c r="AM57" i="12"/>
  <c r="BR57" i="12" s="1"/>
  <c r="AL57" i="12"/>
  <c r="BQ57" i="12" s="1"/>
  <c r="AK57" i="12"/>
  <c r="BP57" i="12" s="1"/>
  <c r="AJ57" i="12"/>
  <c r="BO57" i="12" s="1"/>
  <c r="AI57" i="12"/>
  <c r="BN57" i="12" s="1"/>
  <c r="AH57" i="12"/>
  <c r="BM57" i="12" s="1"/>
  <c r="AG57" i="12"/>
  <c r="CQ56" i="12"/>
  <c r="CN56" i="12"/>
  <c r="CL56" i="12"/>
  <c r="BL56" i="12"/>
  <c r="BI56" i="12"/>
  <c r="CM56" i="12" s="1"/>
  <c r="BH56" i="12"/>
  <c r="BG56" i="12"/>
  <c r="BF56" i="12"/>
  <c r="CK56" i="12" s="1"/>
  <c r="BE56" i="12"/>
  <c r="CJ56" i="12" s="1"/>
  <c r="BD56" i="12"/>
  <c r="CI56" i="12" s="1"/>
  <c r="BC56" i="12"/>
  <c r="CH56" i="12" s="1"/>
  <c r="BB56" i="12"/>
  <c r="CG56" i="12" s="1"/>
  <c r="BA56" i="12"/>
  <c r="CF56" i="12" s="1"/>
  <c r="AZ56" i="12"/>
  <c r="CE56" i="12" s="1"/>
  <c r="AY56" i="12"/>
  <c r="CD56" i="12" s="1"/>
  <c r="AX56" i="12"/>
  <c r="CC56" i="12" s="1"/>
  <c r="AW56" i="12"/>
  <c r="CB56" i="12" s="1"/>
  <c r="AV56" i="12"/>
  <c r="CA56" i="12" s="1"/>
  <c r="AU56" i="12"/>
  <c r="BZ56" i="12" s="1"/>
  <c r="AT56" i="12"/>
  <c r="BY56" i="12" s="1"/>
  <c r="AS56" i="12"/>
  <c r="BX56" i="12" s="1"/>
  <c r="AR56" i="12"/>
  <c r="BW56" i="12" s="1"/>
  <c r="AQ56" i="12"/>
  <c r="BV56" i="12" s="1"/>
  <c r="AP56" i="12"/>
  <c r="BU56" i="12" s="1"/>
  <c r="AO56" i="12"/>
  <c r="BT56" i="12" s="1"/>
  <c r="AN56" i="12"/>
  <c r="BS56" i="12" s="1"/>
  <c r="AM56" i="12"/>
  <c r="BR56" i="12" s="1"/>
  <c r="AL56" i="12"/>
  <c r="BQ56" i="12" s="1"/>
  <c r="AK56" i="12"/>
  <c r="BP56" i="12" s="1"/>
  <c r="AJ56" i="12"/>
  <c r="BO56" i="12" s="1"/>
  <c r="AI56" i="12"/>
  <c r="BN56" i="12" s="1"/>
  <c r="AH56" i="12"/>
  <c r="BM56" i="12" s="1"/>
  <c r="AG56" i="12"/>
  <c r="CQ55" i="12"/>
  <c r="CN55" i="12"/>
  <c r="BL55" i="12"/>
  <c r="BI55" i="12"/>
  <c r="CM55" i="12" s="1"/>
  <c r="BH55" i="12"/>
  <c r="CL55" i="12" s="1"/>
  <c r="BG55" i="12"/>
  <c r="BF55" i="12"/>
  <c r="CK55" i="12" s="1"/>
  <c r="BE55" i="12"/>
  <c r="CJ55" i="12" s="1"/>
  <c r="BD55" i="12"/>
  <c r="CI55" i="12" s="1"/>
  <c r="BC55" i="12"/>
  <c r="CH55" i="12" s="1"/>
  <c r="BB55" i="12"/>
  <c r="CG55" i="12" s="1"/>
  <c r="BA55" i="12"/>
  <c r="CF55" i="12" s="1"/>
  <c r="AZ55" i="12"/>
  <c r="CE55" i="12" s="1"/>
  <c r="AY55" i="12"/>
  <c r="CD55" i="12" s="1"/>
  <c r="AX55" i="12"/>
  <c r="CC55" i="12" s="1"/>
  <c r="AW55" i="12"/>
  <c r="CB55" i="12" s="1"/>
  <c r="AV55" i="12"/>
  <c r="CA55" i="12" s="1"/>
  <c r="AU55" i="12"/>
  <c r="BZ55" i="12" s="1"/>
  <c r="AT55" i="12"/>
  <c r="BY55" i="12" s="1"/>
  <c r="AS55" i="12"/>
  <c r="BX55" i="12" s="1"/>
  <c r="AR55" i="12"/>
  <c r="BW55" i="12" s="1"/>
  <c r="AQ55" i="12"/>
  <c r="BV55" i="12" s="1"/>
  <c r="AP55" i="12"/>
  <c r="BU55" i="12" s="1"/>
  <c r="AO55" i="12"/>
  <c r="BT55" i="12" s="1"/>
  <c r="AN55" i="12"/>
  <c r="BS55" i="12" s="1"/>
  <c r="AM55" i="12"/>
  <c r="BR55" i="12" s="1"/>
  <c r="AL55" i="12"/>
  <c r="BQ55" i="12" s="1"/>
  <c r="AK55" i="12"/>
  <c r="BP55" i="12" s="1"/>
  <c r="AJ55" i="12"/>
  <c r="BO55" i="12" s="1"/>
  <c r="AI55" i="12"/>
  <c r="BN55" i="12" s="1"/>
  <c r="AH55" i="12"/>
  <c r="BM55" i="12" s="1"/>
  <c r="AG55" i="12"/>
  <c r="CQ54" i="12"/>
  <c r="CN54" i="12"/>
  <c r="BL54" i="12"/>
  <c r="BI54" i="12"/>
  <c r="CM54" i="12" s="1"/>
  <c r="BH54" i="12"/>
  <c r="CL54" i="12" s="1"/>
  <c r="BG54" i="12"/>
  <c r="BF54" i="12"/>
  <c r="CK54" i="12" s="1"/>
  <c r="BE54" i="12"/>
  <c r="CJ54" i="12" s="1"/>
  <c r="BD54" i="12"/>
  <c r="CI54" i="12" s="1"/>
  <c r="BC54" i="12"/>
  <c r="CH54" i="12" s="1"/>
  <c r="BB54" i="12"/>
  <c r="CG54" i="12" s="1"/>
  <c r="BA54" i="12"/>
  <c r="CF54" i="12" s="1"/>
  <c r="AZ54" i="12"/>
  <c r="CE54" i="12" s="1"/>
  <c r="AY54" i="12"/>
  <c r="CD54" i="12" s="1"/>
  <c r="AX54" i="12"/>
  <c r="CC54" i="12" s="1"/>
  <c r="AW54" i="12"/>
  <c r="CB54" i="12" s="1"/>
  <c r="AV54" i="12"/>
  <c r="CA54" i="12" s="1"/>
  <c r="AU54" i="12"/>
  <c r="BZ54" i="12" s="1"/>
  <c r="AT54" i="12"/>
  <c r="BY54" i="12" s="1"/>
  <c r="AS54" i="12"/>
  <c r="BX54" i="12" s="1"/>
  <c r="AR54" i="12"/>
  <c r="BW54" i="12" s="1"/>
  <c r="AQ54" i="12"/>
  <c r="BV54" i="12" s="1"/>
  <c r="AP54" i="12"/>
  <c r="BU54" i="12" s="1"/>
  <c r="AO54" i="12"/>
  <c r="BT54" i="12" s="1"/>
  <c r="AN54" i="12"/>
  <c r="BS54" i="12" s="1"/>
  <c r="AM54" i="12"/>
  <c r="BR54" i="12" s="1"/>
  <c r="AL54" i="12"/>
  <c r="BQ54" i="12" s="1"/>
  <c r="AK54" i="12"/>
  <c r="BP54" i="12" s="1"/>
  <c r="AJ54" i="12"/>
  <c r="BO54" i="12" s="1"/>
  <c r="AI54" i="12"/>
  <c r="BN54" i="12" s="1"/>
  <c r="AH54" i="12"/>
  <c r="BM54" i="12" s="1"/>
  <c r="AG54" i="12"/>
  <c r="CQ53" i="12"/>
  <c r="CN53" i="12"/>
  <c r="CM53" i="12"/>
  <c r="BL53" i="12"/>
  <c r="BI53" i="12"/>
  <c r="BH53" i="12"/>
  <c r="CL53" i="12" s="1"/>
  <c r="BG53" i="12"/>
  <c r="BF53" i="12"/>
  <c r="CK53" i="12" s="1"/>
  <c r="BE53" i="12"/>
  <c r="CJ53" i="12" s="1"/>
  <c r="BD53" i="12"/>
  <c r="CI53" i="12" s="1"/>
  <c r="BC53" i="12"/>
  <c r="CH53" i="12" s="1"/>
  <c r="BB53" i="12"/>
  <c r="CG53" i="12" s="1"/>
  <c r="BA53" i="12"/>
  <c r="CF53" i="12" s="1"/>
  <c r="AZ53" i="12"/>
  <c r="CE53" i="12" s="1"/>
  <c r="AY53" i="12"/>
  <c r="CD53" i="12" s="1"/>
  <c r="AX53" i="12"/>
  <c r="CC53" i="12" s="1"/>
  <c r="AW53" i="12"/>
  <c r="CB53" i="12" s="1"/>
  <c r="AV53" i="12"/>
  <c r="CA53" i="12" s="1"/>
  <c r="AU53" i="12"/>
  <c r="BZ53" i="12" s="1"/>
  <c r="AT53" i="12"/>
  <c r="BY53" i="12" s="1"/>
  <c r="AS53" i="12"/>
  <c r="BX53" i="12" s="1"/>
  <c r="AR53" i="12"/>
  <c r="BW53" i="12" s="1"/>
  <c r="AQ53" i="12"/>
  <c r="BV53" i="12" s="1"/>
  <c r="AP53" i="12"/>
  <c r="BU53" i="12" s="1"/>
  <c r="AO53" i="12"/>
  <c r="BT53" i="12" s="1"/>
  <c r="AN53" i="12"/>
  <c r="BS53" i="12" s="1"/>
  <c r="AM53" i="12"/>
  <c r="BR53" i="12" s="1"/>
  <c r="AL53" i="12"/>
  <c r="BQ53" i="12" s="1"/>
  <c r="AK53" i="12"/>
  <c r="BP53" i="12" s="1"/>
  <c r="AJ53" i="12"/>
  <c r="BO53" i="12" s="1"/>
  <c r="AI53" i="12"/>
  <c r="BN53" i="12" s="1"/>
  <c r="AH53" i="12"/>
  <c r="BM53" i="12" s="1"/>
  <c r="AG53" i="12"/>
  <c r="CQ52" i="12"/>
  <c r="CN52" i="12"/>
  <c r="CJ52" i="12"/>
  <c r="CH52" i="12"/>
  <c r="CF52" i="12"/>
  <c r="CB52" i="12"/>
  <c r="BV52" i="12"/>
  <c r="BT52" i="12"/>
  <c r="BR52" i="12"/>
  <c r="BQ52" i="12"/>
  <c r="BL52" i="12"/>
  <c r="BI52" i="12"/>
  <c r="CM52" i="12" s="1"/>
  <c r="BH52" i="12"/>
  <c r="CL52" i="12" s="1"/>
  <c r="BG52" i="12"/>
  <c r="BF52" i="12"/>
  <c r="CK52" i="12" s="1"/>
  <c r="BE52" i="12"/>
  <c r="BD52" i="12"/>
  <c r="CI52" i="12" s="1"/>
  <c r="BC52" i="12"/>
  <c r="BB52" i="12"/>
  <c r="CG52" i="12" s="1"/>
  <c r="BA52" i="12"/>
  <c r="AZ52" i="12"/>
  <c r="CE52" i="12" s="1"/>
  <c r="AY52" i="12"/>
  <c r="CD52" i="12" s="1"/>
  <c r="AX52" i="12"/>
  <c r="CC52" i="12" s="1"/>
  <c r="AW52" i="12"/>
  <c r="AV52" i="12"/>
  <c r="CA52" i="12" s="1"/>
  <c r="AU52" i="12"/>
  <c r="BZ52" i="12" s="1"/>
  <c r="AT52" i="12"/>
  <c r="BY52" i="12" s="1"/>
  <c r="AS52" i="12"/>
  <c r="BX52" i="12" s="1"/>
  <c r="AR52" i="12"/>
  <c r="BW52" i="12" s="1"/>
  <c r="AQ52" i="12"/>
  <c r="AP52" i="12"/>
  <c r="BU52" i="12" s="1"/>
  <c r="AO52" i="12"/>
  <c r="AN52" i="12"/>
  <c r="BS52" i="12" s="1"/>
  <c r="AM52" i="12"/>
  <c r="AL52" i="12"/>
  <c r="AK52" i="12"/>
  <c r="BP52" i="12" s="1"/>
  <c r="AJ52" i="12"/>
  <c r="BO52" i="12" s="1"/>
  <c r="AI52" i="12"/>
  <c r="BN52" i="12" s="1"/>
  <c r="AH52" i="12"/>
  <c r="BM52" i="12" s="1"/>
  <c r="AG52" i="12"/>
  <c r="CQ51" i="12"/>
  <c r="CN51" i="12"/>
  <c r="BL51" i="12"/>
  <c r="BI51" i="12"/>
  <c r="CM51" i="12" s="1"/>
  <c r="BH51" i="12"/>
  <c r="CL51" i="12" s="1"/>
  <c r="BG51" i="12"/>
  <c r="BF51" i="12"/>
  <c r="CK51" i="12" s="1"/>
  <c r="BE51" i="12"/>
  <c r="CJ51" i="12" s="1"/>
  <c r="BD51" i="12"/>
  <c r="CI51" i="12" s="1"/>
  <c r="BC51" i="12"/>
  <c r="CH51" i="12" s="1"/>
  <c r="BB51" i="12"/>
  <c r="CG51" i="12" s="1"/>
  <c r="BA51" i="12"/>
  <c r="CF51" i="12" s="1"/>
  <c r="AZ51" i="12"/>
  <c r="CE51" i="12" s="1"/>
  <c r="AY51" i="12"/>
  <c r="CD51" i="12" s="1"/>
  <c r="AX51" i="12"/>
  <c r="CC51" i="12" s="1"/>
  <c r="AW51" i="12"/>
  <c r="CB51" i="12" s="1"/>
  <c r="AV51" i="12"/>
  <c r="CA51" i="12" s="1"/>
  <c r="AU51" i="12"/>
  <c r="BZ51" i="12" s="1"/>
  <c r="AT51" i="12"/>
  <c r="BY51" i="12" s="1"/>
  <c r="AS51" i="12"/>
  <c r="BX51" i="12" s="1"/>
  <c r="AR51" i="12"/>
  <c r="BW51" i="12" s="1"/>
  <c r="AQ51" i="12"/>
  <c r="BV51" i="12" s="1"/>
  <c r="AP51" i="12"/>
  <c r="BU51" i="12" s="1"/>
  <c r="AO51" i="12"/>
  <c r="BT51" i="12" s="1"/>
  <c r="AN51" i="12"/>
  <c r="BS51" i="12" s="1"/>
  <c r="AM51" i="12"/>
  <c r="BR51" i="12" s="1"/>
  <c r="AL51" i="12"/>
  <c r="BQ51" i="12" s="1"/>
  <c r="AK51" i="12"/>
  <c r="BP51" i="12" s="1"/>
  <c r="AJ51" i="12"/>
  <c r="BO51" i="12" s="1"/>
  <c r="AI51" i="12"/>
  <c r="BN51" i="12" s="1"/>
  <c r="AH51" i="12"/>
  <c r="BM51" i="12" s="1"/>
  <c r="AG51" i="12"/>
  <c r="CQ50" i="12"/>
  <c r="CN50" i="12"/>
  <c r="BL50" i="12"/>
  <c r="BI50" i="12"/>
  <c r="CM50" i="12" s="1"/>
  <c r="BH50" i="12"/>
  <c r="CL50" i="12" s="1"/>
  <c r="BG50" i="12"/>
  <c r="BF50" i="12"/>
  <c r="CK50" i="12" s="1"/>
  <c r="BE50" i="12"/>
  <c r="CJ50" i="12" s="1"/>
  <c r="BD50" i="12"/>
  <c r="CI50" i="12" s="1"/>
  <c r="BC50" i="12"/>
  <c r="CH50" i="12" s="1"/>
  <c r="BB50" i="12"/>
  <c r="CG50" i="12" s="1"/>
  <c r="BA50" i="12"/>
  <c r="CF50" i="12" s="1"/>
  <c r="AZ50" i="12"/>
  <c r="CE50" i="12" s="1"/>
  <c r="AY50" i="12"/>
  <c r="CD50" i="12" s="1"/>
  <c r="AX50" i="12"/>
  <c r="CC50" i="12" s="1"/>
  <c r="AW50" i="12"/>
  <c r="CB50" i="12" s="1"/>
  <c r="AV50" i="12"/>
  <c r="CA50" i="12" s="1"/>
  <c r="AU50" i="12"/>
  <c r="BZ50" i="12" s="1"/>
  <c r="AT50" i="12"/>
  <c r="BY50" i="12" s="1"/>
  <c r="AS50" i="12"/>
  <c r="BX50" i="12" s="1"/>
  <c r="AR50" i="12"/>
  <c r="BW50" i="12" s="1"/>
  <c r="AQ50" i="12"/>
  <c r="BV50" i="12" s="1"/>
  <c r="AP50" i="12"/>
  <c r="BU50" i="12" s="1"/>
  <c r="AO50" i="12"/>
  <c r="BT50" i="12" s="1"/>
  <c r="AN50" i="12"/>
  <c r="BS50" i="12" s="1"/>
  <c r="AM50" i="12"/>
  <c r="BR50" i="12" s="1"/>
  <c r="AL50" i="12"/>
  <c r="BQ50" i="12" s="1"/>
  <c r="AK50" i="12"/>
  <c r="BP50" i="12" s="1"/>
  <c r="AJ50" i="12"/>
  <c r="BO50" i="12" s="1"/>
  <c r="AI50" i="12"/>
  <c r="BN50" i="12" s="1"/>
  <c r="AH50" i="12"/>
  <c r="BM50" i="12" s="1"/>
  <c r="AG50" i="12"/>
  <c r="CQ49" i="12"/>
  <c r="CN49" i="12"/>
  <c r="CM49" i="12"/>
  <c r="BL49" i="12"/>
  <c r="BI49" i="12"/>
  <c r="BH49" i="12"/>
  <c r="CL49" i="12" s="1"/>
  <c r="BG49" i="12"/>
  <c r="BF49" i="12"/>
  <c r="CK49" i="12" s="1"/>
  <c r="BE49" i="12"/>
  <c r="CJ49" i="12" s="1"/>
  <c r="BD49" i="12"/>
  <c r="CI49" i="12" s="1"/>
  <c r="BC49" i="12"/>
  <c r="CH49" i="12" s="1"/>
  <c r="BB49" i="12"/>
  <c r="CG49" i="12" s="1"/>
  <c r="BA49" i="12"/>
  <c r="CF49" i="12" s="1"/>
  <c r="AZ49" i="12"/>
  <c r="CE49" i="12" s="1"/>
  <c r="AY49" i="12"/>
  <c r="CD49" i="12" s="1"/>
  <c r="AX49" i="12"/>
  <c r="CC49" i="12" s="1"/>
  <c r="AW49" i="12"/>
  <c r="CB49" i="12" s="1"/>
  <c r="AV49" i="12"/>
  <c r="CA49" i="12" s="1"/>
  <c r="AU49" i="12"/>
  <c r="BZ49" i="12" s="1"/>
  <c r="AT49" i="12"/>
  <c r="BY49" i="12" s="1"/>
  <c r="AS49" i="12"/>
  <c r="BX49" i="12" s="1"/>
  <c r="AR49" i="12"/>
  <c r="BW49" i="12" s="1"/>
  <c r="AQ49" i="12"/>
  <c r="BV49" i="12" s="1"/>
  <c r="AP49" i="12"/>
  <c r="BU49" i="12" s="1"/>
  <c r="AO49" i="12"/>
  <c r="BT49" i="12" s="1"/>
  <c r="AN49" i="12"/>
  <c r="BS49" i="12" s="1"/>
  <c r="AM49" i="12"/>
  <c r="BR49" i="12" s="1"/>
  <c r="AL49" i="12"/>
  <c r="BQ49" i="12" s="1"/>
  <c r="AK49" i="12"/>
  <c r="BP49" i="12" s="1"/>
  <c r="AJ49" i="12"/>
  <c r="BO49" i="12" s="1"/>
  <c r="AI49" i="12"/>
  <c r="BN49" i="12" s="1"/>
  <c r="AH49" i="12"/>
  <c r="BM49" i="12" s="1"/>
  <c r="AG49" i="12"/>
  <c r="CQ48" i="12"/>
  <c r="CN48" i="12"/>
  <c r="CK48" i="12"/>
  <c r="BM48" i="12"/>
  <c r="BL48" i="12"/>
  <c r="BI48" i="12"/>
  <c r="CM48" i="12" s="1"/>
  <c r="BH48" i="12"/>
  <c r="CL48" i="12" s="1"/>
  <c r="BG48" i="12"/>
  <c r="BF48" i="12"/>
  <c r="BE48" i="12"/>
  <c r="CJ48" i="12" s="1"/>
  <c r="BD48" i="12"/>
  <c r="CI48" i="12" s="1"/>
  <c r="BC48" i="12"/>
  <c r="CH48" i="12" s="1"/>
  <c r="BB48" i="12"/>
  <c r="CG48" i="12" s="1"/>
  <c r="BA48" i="12"/>
  <c r="CF48" i="12" s="1"/>
  <c r="AZ48" i="12"/>
  <c r="CE48" i="12" s="1"/>
  <c r="AY48" i="12"/>
  <c r="CD48" i="12" s="1"/>
  <c r="AX48" i="12"/>
  <c r="CC48" i="12" s="1"/>
  <c r="AW48" i="12"/>
  <c r="CB48" i="12" s="1"/>
  <c r="AV48" i="12"/>
  <c r="CA48" i="12" s="1"/>
  <c r="AU48" i="12"/>
  <c r="BZ48" i="12" s="1"/>
  <c r="AT48" i="12"/>
  <c r="BY48" i="12" s="1"/>
  <c r="AS48" i="12"/>
  <c r="BX48" i="12" s="1"/>
  <c r="AR48" i="12"/>
  <c r="BW48" i="12" s="1"/>
  <c r="AQ48" i="12"/>
  <c r="BV48" i="12" s="1"/>
  <c r="AP48" i="12"/>
  <c r="BU48" i="12" s="1"/>
  <c r="AO48" i="12"/>
  <c r="BT48" i="12" s="1"/>
  <c r="AN48" i="12"/>
  <c r="BS48" i="12" s="1"/>
  <c r="AM48" i="12"/>
  <c r="BR48" i="12" s="1"/>
  <c r="AL48" i="12"/>
  <c r="BQ48" i="12" s="1"/>
  <c r="AK48" i="12"/>
  <c r="BP48" i="12" s="1"/>
  <c r="AJ48" i="12"/>
  <c r="BO48" i="12" s="1"/>
  <c r="AI48" i="12"/>
  <c r="BN48" i="12" s="1"/>
  <c r="AH48" i="12"/>
  <c r="AG48" i="12"/>
  <c r="CQ47" i="12"/>
  <c r="CN47" i="12"/>
  <c r="BL47" i="12"/>
  <c r="BI47" i="12"/>
  <c r="CM47" i="12" s="1"/>
  <c r="BH47" i="12"/>
  <c r="CL47" i="12" s="1"/>
  <c r="BG47" i="12"/>
  <c r="BF47" i="12"/>
  <c r="CK47" i="12" s="1"/>
  <c r="BE47" i="12"/>
  <c r="CJ47" i="12" s="1"/>
  <c r="BD47" i="12"/>
  <c r="CI47" i="12" s="1"/>
  <c r="BC47" i="12"/>
  <c r="CH47" i="12" s="1"/>
  <c r="BB47" i="12"/>
  <c r="CG47" i="12" s="1"/>
  <c r="BA47" i="12"/>
  <c r="CF47" i="12" s="1"/>
  <c r="AZ47" i="12"/>
  <c r="CE47" i="12" s="1"/>
  <c r="AY47" i="12"/>
  <c r="CD47" i="12" s="1"/>
  <c r="AX47" i="12"/>
  <c r="CC47" i="12" s="1"/>
  <c r="AW47" i="12"/>
  <c r="CB47" i="12" s="1"/>
  <c r="AV47" i="12"/>
  <c r="CA47" i="12" s="1"/>
  <c r="AU47" i="12"/>
  <c r="BZ47" i="12" s="1"/>
  <c r="AT47" i="12"/>
  <c r="BY47" i="12" s="1"/>
  <c r="AS47" i="12"/>
  <c r="BX47" i="12" s="1"/>
  <c r="AR47" i="12"/>
  <c r="BW47" i="12" s="1"/>
  <c r="AQ47" i="12"/>
  <c r="BV47" i="12" s="1"/>
  <c r="AP47" i="12"/>
  <c r="BU47" i="12" s="1"/>
  <c r="AO47" i="12"/>
  <c r="BT47" i="12" s="1"/>
  <c r="AN47" i="12"/>
  <c r="BS47" i="12" s="1"/>
  <c r="AM47" i="12"/>
  <c r="BR47" i="12" s="1"/>
  <c r="AL47" i="12"/>
  <c r="BQ47" i="12" s="1"/>
  <c r="AK47" i="12"/>
  <c r="BP47" i="12" s="1"/>
  <c r="AJ47" i="12"/>
  <c r="BO47" i="12" s="1"/>
  <c r="AI47" i="12"/>
  <c r="BN47" i="12" s="1"/>
  <c r="AH47" i="12"/>
  <c r="BM47" i="12" s="1"/>
  <c r="AG47" i="12"/>
  <c r="CQ46" i="12"/>
  <c r="CN46" i="12"/>
  <c r="BL46" i="12"/>
  <c r="BI46" i="12"/>
  <c r="CM46" i="12" s="1"/>
  <c r="BH46" i="12"/>
  <c r="CL46" i="12" s="1"/>
  <c r="BG46" i="12"/>
  <c r="BF46" i="12"/>
  <c r="CK46" i="12" s="1"/>
  <c r="BE46" i="12"/>
  <c r="CJ46" i="12" s="1"/>
  <c r="BD46" i="12"/>
  <c r="CI46" i="12" s="1"/>
  <c r="BC46" i="12"/>
  <c r="CH46" i="12" s="1"/>
  <c r="BB46" i="12"/>
  <c r="CG46" i="12" s="1"/>
  <c r="BA46" i="12"/>
  <c r="CF46" i="12" s="1"/>
  <c r="AZ46" i="12"/>
  <c r="CE46" i="12" s="1"/>
  <c r="AY46" i="12"/>
  <c r="CD46" i="12" s="1"/>
  <c r="AX46" i="12"/>
  <c r="CC46" i="12" s="1"/>
  <c r="AW46" i="12"/>
  <c r="CB46" i="12" s="1"/>
  <c r="AV46" i="12"/>
  <c r="CA46" i="12" s="1"/>
  <c r="AU46" i="12"/>
  <c r="BZ46" i="12" s="1"/>
  <c r="AT46" i="12"/>
  <c r="BY46" i="12" s="1"/>
  <c r="AS46" i="12"/>
  <c r="BX46" i="12" s="1"/>
  <c r="AR46" i="12"/>
  <c r="BW46" i="12" s="1"/>
  <c r="AQ46" i="12"/>
  <c r="BV46" i="12" s="1"/>
  <c r="AP46" i="12"/>
  <c r="BU46" i="12" s="1"/>
  <c r="AO46" i="12"/>
  <c r="BT46" i="12" s="1"/>
  <c r="AN46" i="12"/>
  <c r="BS46" i="12" s="1"/>
  <c r="AM46" i="12"/>
  <c r="BR46" i="12" s="1"/>
  <c r="AL46" i="12"/>
  <c r="BQ46" i="12" s="1"/>
  <c r="AK46" i="12"/>
  <c r="BP46" i="12" s="1"/>
  <c r="AJ46" i="12"/>
  <c r="BO46" i="12" s="1"/>
  <c r="AI46" i="12"/>
  <c r="BN46" i="12" s="1"/>
  <c r="AH46" i="12"/>
  <c r="BM46" i="12" s="1"/>
  <c r="AG46" i="12"/>
  <c r="CQ45" i="12"/>
  <c r="CN45" i="12"/>
  <c r="BL45" i="12"/>
  <c r="BI45" i="12"/>
  <c r="CM45" i="12" s="1"/>
  <c r="BH45" i="12"/>
  <c r="CL45" i="12" s="1"/>
  <c r="BG45" i="12"/>
  <c r="BF45" i="12"/>
  <c r="CK45" i="12" s="1"/>
  <c r="BE45" i="12"/>
  <c r="CJ45" i="12" s="1"/>
  <c r="BD45" i="12"/>
  <c r="CI45" i="12" s="1"/>
  <c r="BC45" i="12"/>
  <c r="CH45" i="12" s="1"/>
  <c r="BB45" i="12"/>
  <c r="CG45" i="12" s="1"/>
  <c r="BA45" i="12"/>
  <c r="CF45" i="12" s="1"/>
  <c r="AZ45" i="12"/>
  <c r="CE45" i="12" s="1"/>
  <c r="AY45" i="12"/>
  <c r="CD45" i="12" s="1"/>
  <c r="AX45" i="12"/>
  <c r="CC45" i="12" s="1"/>
  <c r="AW45" i="12"/>
  <c r="CB45" i="12" s="1"/>
  <c r="AV45" i="12"/>
  <c r="CA45" i="12" s="1"/>
  <c r="AU45" i="12"/>
  <c r="BZ45" i="12" s="1"/>
  <c r="AT45" i="12"/>
  <c r="BY45" i="12" s="1"/>
  <c r="AS45" i="12"/>
  <c r="BX45" i="12" s="1"/>
  <c r="AR45" i="12"/>
  <c r="BW45" i="12" s="1"/>
  <c r="AQ45" i="12"/>
  <c r="BV45" i="12" s="1"/>
  <c r="AP45" i="12"/>
  <c r="BU45" i="12" s="1"/>
  <c r="AO45" i="12"/>
  <c r="BT45" i="12" s="1"/>
  <c r="AN45" i="12"/>
  <c r="BS45" i="12" s="1"/>
  <c r="AM45" i="12"/>
  <c r="BR45" i="12" s="1"/>
  <c r="AL45" i="12"/>
  <c r="BQ45" i="12" s="1"/>
  <c r="AK45" i="12"/>
  <c r="BP45" i="12" s="1"/>
  <c r="AJ45" i="12"/>
  <c r="BO45" i="12" s="1"/>
  <c r="AI45" i="12"/>
  <c r="BN45" i="12" s="1"/>
  <c r="AH45" i="12"/>
  <c r="BM45" i="12" s="1"/>
  <c r="AG45" i="12"/>
  <c r="CQ44" i="12"/>
  <c r="CN44" i="12"/>
  <c r="CJ44" i="12"/>
  <c r="BX44" i="12"/>
  <c r="BU44" i="12"/>
  <c r="BN44" i="12"/>
  <c r="BL44" i="12"/>
  <c r="BI44" i="12"/>
  <c r="CM44" i="12" s="1"/>
  <c r="BH44" i="12"/>
  <c r="CL44" i="12" s="1"/>
  <c r="BG44" i="12"/>
  <c r="BF44" i="12"/>
  <c r="CK44" i="12" s="1"/>
  <c r="BE44" i="12"/>
  <c r="BD44" i="12"/>
  <c r="CI44" i="12" s="1"/>
  <c r="BC44" i="12"/>
  <c r="CH44" i="12" s="1"/>
  <c r="BB44" i="12"/>
  <c r="CG44" i="12" s="1"/>
  <c r="BA44" i="12"/>
  <c r="CF44" i="12" s="1"/>
  <c r="AZ44" i="12"/>
  <c r="CE44" i="12" s="1"/>
  <c r="AY44" i="12"/>
  <c r="CD44" i="12" s="1"/>
  <c r="AX44" i="12"/>
  <c r="CC44" i="12" s="1"/>
  <c r="AW44" i="12"/>
  <c r="CB44" i="12" s="1"/>
  <c r="AV44" i="12"/>
  <c r="CA44" i="12" s="1"/>
  <c r="AU44" i="12"/>
  <c r="BZ44" i="12" s="1"/>
  <c r="AT44" i="12"/>
  <c r="BY44" i="12" s="1"/>
  <c r="AS44" i="12"/>
  <c r="AR44" i="12"/>
  <c r="BW44" i="12" s="1"/>
  <c r="AQ44" i="12"/>
  <c r="BV44" i="12" s="1"/>
  <c r="AP44" i="12"/>
  <c r="AO44" i="12"/>
  <c r="BT44" i="12" s="1"/>
  <c r="AN44" i="12"/>
  <c r="BS44" i="12" s="1"/>
  <c r="AM44" i="12"/>
  <c r="BR44" i="12" s="1"/>
  <c r="AL44" i="12"/>
  <c r="BQ44" i="12" s="1"/>
  <c r="AK44" i="12"/>
  <c r="BP44" i="12" s="1"/>
  <c r="AJ44" i="12"/>
  <c r="BO44" i="12" s="1"/>
  <c r="AI44" i="12"/>
  <c r="AH44" i="12"/>
  <c r="BM44" i="12" s="1"/>
  <c r="AG44" i="12"/>
  <c r="CQ43" i="12"/>
  <c r="CN43" i="12"/>
  <c r="CL43" i="12"/>
  <c r="BL43" i="12"/>
  <c r="BI43" i="12"/>
  <c r="CM43" i="12" s="1"/>
  <c r="BH43" i="12"/>
  <c r="BG43" i="12"/>
  <c r="BF43" i="12"/>
  <c r="CK43" i="12" s="1"/>
  <c r="BE43" i="12"/>
  <c r="CJ43" i="12" s="1"/>
  <c r="BD43" i="12"/>
  <c r="CI43" i="12" s="1"/>
  <c r="BC43" i="12"/>
  <c r="CH43" i="12" s="1"/>
  <c r="BB43" i="12"/>
  <c r="CG43" i="12" s="1"/>
  <c r="BA43" i="12"/>
  <c r="CF43" i="12" s="1"/>
  <c r="AZ43" i="12"/>
  <c r="CE43" i="12" s="1"/>
  <c r="AY43" i="12"/>
  <c r="CD43" i="12" s="1"/>
  <c r="AX43" i="12"/>
  <c r="CC43" i="12" s="1"/>
  <c r="AW43" i="12"/>
  <c r="CB43" i="12" s="1"/>
  <c r="AV43" i="12"/>
  <c r="CA43" i="12" s="1"/>
  <c r="AU43" i="12"/>
  <c r="BZ43" i="12" s="1"/>
  <c r="AT43" i="12"/>
  <c r="BY43" i="12" s="1"/>
  <c r="AS43" i="12"/>
  <c r="BX43" i="12" s="1"/>
  <c r="AR43" i="12"/>
  <c r="BW43" i="12" s="1"/>
  <c r="AQ43" i="12"/>
  <c r="BV43" i="12" s="1"/>
  <c r="AP43" i="12"/>
  <c r="BU43" i="12" s="1"/>
  <c r="AO43" i="12"/>
  <c r="BT43" i="12" s="1"/>
  <c r="AN43" i="12"/>
  <c r="BS43" i="12" s="1"/>
  <c r="AM43" i="12"/>
  <c r="BR43" i="12" s="1"/>
  <c r="AL43" i="12"/>
  <c r="BQ43" i="12" s="1"/>
  <c r="AK43" i="12"/>
  <c r="BP43" i="12" s="1"/>
  <c r="AJ43" i="12"/>
  <c r="BO43" i="12" s="1"/>
  <c r="AI43" i="12"/>
  <c r="BN43" i="12" s="1"/>
  <c r="AH43" i="12"/>
  <c r="BM43" i="12" s="1"/>
  <c r="AG43" i="12"/>
  <c r="CQ42" i="12"/>
  <c r="CN42" i="12"/>
  <c r="BL42" i="12"/>
  <c r="BI42" i="12"/>
  <c r="CM42" i="12" s="1"/>
  <c r="BH42" i="12"/>
  <c r="CL42" i="12" s="1"/>
  <c r="BG42" i="12"/>
  <c r="BF42" i="12"/>
  <c r="CK42" i="12" s="1"/>
  <c r="BE42" i="12"/>
  <c r="CJ42" i="12" s="1"/>
  <c r="BD42" i="12"/>
  <c r="CI42" i="12" s="1"/>
  <c r="BC42" i="12"/>
  <c r="CH42" i="12" s="1"/>
  <c r="BB42" i="12"/>
  <c r="CG42" i="12" s="1"/>
  <c r="BA42" i="12"/>
  <c r="CF42" i="12" s="1"/>
  <c r="AZ42" i="12"/>
  <c r="CE42" i="12" s="1"/>
  <c r="AY42" i="12"/>
  <c r="CD42" i="12" s="1"/>
  <c r="AX42" i="12"/>
  <c r="CC42" i="12" s="1"/>
  <c r="AW42" i="12"/>
  <c r="CB42" i="12" s="1"/>
  <c r="AV42" i="12"/>
  <c r="CA42" i="12" s="1"/>
  <c r="AU42" i="12"/>
  <c r="BZ42" i="12" s="1"/>
  <c r="AT42" i="12"/>
  <c r="BY42" i="12" s="1"/>
  <c r="AS42" i="12"/>
  <c r="BX42" i="12" s="1"/>
  <c r="AR42" i="12"/>
  <c r="BW42" i="12" s="1"/>
  <c r="AQ42" i="12"/>
  <c r="BV42" i="12" s="1"/>
  <c r="AP42" i="12"/>
  <c r="BU42" i="12" s="1"/>
  <c r="AO42" i="12"/>
  <c r="BT42" i="12" s="1"/>
  <c r="AN42" i="12"/>
  <c r="BS42" i="12" s="1"/>
  <c r="AM42" i="12"/>
  <c r="BR42" i="12" s="1"/>
  <c r="AL42" i="12"/>
  <c r="BQ42" i="12" s="1"/>
  <c r="AK42" i="12"/>
  <c r="BP42" i="12" s="1"/>
  <c r="AJ42" i="12"/>
  <c r="BO42" i="12" s="1"/>
  <c r="AI42" i="12"/>
  <c r="BN42" i="12" s="1"/>
  <c r="AH42" i="12"/>
  <c r="BM42" i="12" s="1"/>
  <c r="AG42" i="12"/>
  <c r="CQ41" i="12"/>
  <c r="CN41" i="12"/>
  <c r="CM41" i="12"/>
  <c r="BL41" i="12"/>
  <c r="BI41" i="12"/>
  <c r="BH41" i="12"/>
  <c r="CL41" i="12" s="1"/>
  <c r="BG41" i="12"/>
  <c r="BF41" i="12"/>
  <c r="CK41" i="12" s="1"/>
  <c r="BE41" i="12"/>
  <c r="CJ41" i="12" s="1"/>
  <c r="BD41" i="12"/>
  <c r="CI41" i="12" s="1"/>
  <c r="BC41" i="12"/>
  <c r="CH41" i="12" s="1"/>
  <c r="BB41" i="12"/>
  <c r="CG41" i="12" s="1"/>
  <c r="BA41" i="12"/>
  <c r="CF41" i="12" s="1"/>
  <c r="AZ41" i="12"/>
  <c r="CE41" i="12" s="1"/>
  <c r="AY41" i="12"/>
  <c r="CD41" i="12" s="1"/>
  <c r="AX41" i="12"/>
  <c r="CC41" i="12" s="1"/>
  <c r="AW41" i="12"/>
  <c r="CB41" i="12" s="1"/>
  <c r="AV41" i="12"/>
  <c r="CA41" i="12" s="1"/>
  <c r="AU41" i="12"/>
  <c r="BZ41" i="12" s="1"/>
  <c r="AT41" i="12"/>
  <c r="BY41" i="12" s="1"/>
  <c r="AS41" i="12"/>
  <c r="BX41" i="12" s="1"/>
  <c r="AR41" i="12"/>
  <c r="BW41" i="12" s="1"/>
  <c r="AQ41" i="12"/>
  <c r="BV41" i="12" s="1"/>
  <c r="AP41" i="12"/>
  <c r="BU41" i="12" s="1"/>
  <c r="AO41" i="12"/>
  <c r="BT41" i="12" s="1"/>
  <c r="AN41" i="12"/>
  <c r="BS41" i="12" s="1"/>
  <c r="AM41" i="12"/>
  <c r="BR41" i="12" s="1"/>
  <c r="AL41" i="12"/>
  <c r="BQ41" i="12" s="1"/>
  <c r="AK41" i="12"/>
  <c r="BP41" i="12" s="1"/>
  <c r="AJ41" i="12"/>
  <c r="BO41" i="12" s="1"/>
  <c r="AI41" i="12"/>
  <c r="BN41" i="12" s="1"/>
  <c r="AH41" i="12"/>
  <c r="BM41" i="12" s="1"/>
  <c r="AG41" i="12"/>
  <c r="CQ40" i="12"/>
  <c r="CN40" i="12"/>
  <c r="CK40" i="12"/>
  <c r="BL40" i="12"/>
  <c r="BI40" i="12"/>
  <c r="CM40" i="12" s="1"/>
  <c r="BH40" i="12"/>
  <c r="CL40" i="12" s="1"/>
  <c r="BG40" i="12"/>
  <c r="BF40" i="12"/>
  <c r="BE40" i="12"/>
  <c r="CJ40" i="12" s="1"/>
  <c r="BD40" i="12"/>
  <c r="CI40" i="12" s="1"/>
  <c r="BC40" i="12"/>
  <c r="CH40" i="12" s="1"/>
  <c r="BB40" i="12"/>
  <c r="CG40" i="12" s="1"/>
  <c r="BA40" i="12"/>
  <c r="CF40" i="12" s="1"/>
  <c r="AZ40" i="12"/>
  <c r="CE40" i="12" s="1"/>
  <c r="AY40" i="12"/>
  <c r="CD40" i="12" s="1"/>
  <c r="AX40" i="12"/>
  <c r="CC40" i="12" s="1"/>
  <c r="AW40" i="12"/>
  <c r="CB40" i="12" s="1"/>
  <c r="AV40" i="12"/>
  <c r="CA40" i="12" s="1"/>
  <c r="AU40" i="12"/>
  <c r="BZ40" i="12" s="1"/>
  <c r="AT40" i="12"/>
  <c r="BY40" i="12" s="1"/>
  <c r="AS40" i="12"/>
  <c r="BX40" i="12" s="1"/>
  <c r="AR40" i="12"/>
  <c r="BW40" i="12" s="1"/>
  <c r="AQ40" i="12"/>
  <c r="BV40" i="12" s="1"/>
  <c r="AP40" i="12"/>
  <c r="BU40" i="12" s="1"/>
  <c r="AO40" i="12"/>
  <c r="BT40" i="12" s="1"/>
  <c r="AN40" i="12"/>
  <c r="BS40" i="12" s="1"/>
  <c r="AM40" i="12"/>
  <c r="BR40" i="12" s="1"/>
  <c r="AL40" i="12"/>
  <c r="BQ40" i="12" s="1"/>
  <c r="AK40" i="12"/>
  <c r="BP40" i="12" s="1"/>
  <c r="AJ40" i="12"/>
  <c r="BO40" i="12" s="1"/>
  <c r="AI40" i="12"/>
  <c r="BN40" i="12" s="1"/>
  <c r="AH40" i="12"/>
  <c r="BM40" i="12" s="1"/>
  <c r="AG40" i="12"/>
  <c r="CQ39" i="12"/>
  <c r="CN39" i="12"/>
  <c r="CM39" i="12"/>
  <c r="BL39" i="12"/>
  <c r="BI39" i="12"/>
  <c r="BH39" i="12"/>
  <c r="CL39" i="12" s="1"/>
  <c r="BG39" i="12"/>
  <c r="BF39" i="12"/>
  <c r="CK39" i="12" s="1"/>
  <c r="BE39" i="12"/>
  <c r="CJ39" i="12" s="1"/>
  <c r="BD39" i="12"/>
  <c r="CI39" i="12" s="1"/>
  <c r="BC39" i="12"/>
  <c r="CH39" i="12" s="1"/>
  <c r="BB39" i="12"/>
  <c r="CG39" i="12" s="1"/>
  <c r="BA39" i="12"/>
  <c r="CF39" i="12" s="1"/>
  <c r="AZ39" i="12"/>
  <c r="CE39" i="12" s="1"/>
  <c r="AY39" i="12"/>
  <c r="CD39" i="12" s="1"/>
  <c r="AX39" i="12"/>
  <c r="CC39" i="12" s="1"/>
  <c r="AW39" i="12"/>
  <c r="CB39" i="12" s="1"/>
  <c r="AV39" i="12"/>
  <c r="CA39" i="12" s="1"/>
  <c r="AU39" i="12"/>
  <c r="BZ39" i="12" s="1"/>
  <c r="AT39" i="12"/>
  <c r="BY39" i="12" s="1"/>
  <c r="AS39" i="12"/>
  <c r="BX39" i="12" s="1"/>
  <c r="AR39" i="12"/>
  <c r="BW39" i="12" s="1"/>
  <c r="AQ39" i="12"/>
  <c r="BV39" i="12" s="1"/>
  <c r="AP39" i="12"/>
  <c r="BU39" i="12" s="1"/>
  <c r="AO39" i="12"/>
  <c r="BT39" i="12" s="1"/>
  <c r="AN39" i="12"/>
  <c r="BS39" i="12" s="1"/>
  <c r="AM39" i="12"/>
  <c r="BR39" i="12" s="1"/>
  <c r="AL39" i="12"/>
  <c r="BQ39" i="12" s="1"/>
  <c r="AK39" i="12"/>
  <c r="BP39" i="12" s="1"/>
  <c r="AJ39" i="12"/>
  <c r="BO39" i="12" s="1"/>
  <c r="AI39" i="12"/>
  <c r="BN39" i="12" s="1"/>
  <c r="AH39" i="12"/>
  <c r="BM39" i="12" s="1"/>
  <c r="AG39" i="12"/>
  <c r="CQ38" i="12"/>
  <c r="CN38" i="12"/>
  <c r="BM38" i="12"/>
  <c r="BL38" i="12"/>
  <c r="BI38" i="12"/>
  <c r="CM38" i="12" s="1"/>
  <c r="BH38" i="12"/>
  <c r="CL38" i="12" s="1"/>
  <c r="BG38" i="12"/>
  <c r="BF38" i="12"/>
  <c r="CK38" i="12" s="1"/>
  <c r="BE38" i="12"/>
  <c r="CJ38" i="12" s="1"/>
  <c r="BD38" i="12"/>
  <c r="CI38" i="12" s="1"/>
  <c r="BC38" i="12"/>
  <c r="CH38" i="12" s="1"/>
  <c r="BB38" i="12"/>
  <c r="CG38" i="12" s="1"/>
  <c r="BA38" i="12"/>
  <c r="CF38" i="12" s="1"/>
  <c r="AZ38" i="12"/>
  <c r="CE38" i="12" s="1"/>
  <c r="AY38" i="12"/>
  <c r="CD38" i="12" s="1"/>
  <c r="AX38" i="12"/>
  <c r="CC38" i="12" s="1"/>
  <c r="AW38" i="12"/>
  <c r="CB38" i="12" s="1"/>
  <c r="AV38" i="12"/>
  <c r="CA38" i="12" s="1"/>
  <c r="AU38" i="12"/>
  <c r="BZ38" i="12" s="1"/>
  <c r="AT38" i="12"/>
  <c r="BY38" i="12" s="1"/>
  <c r="AS38" i="12"/>
  <c r="BX38" i="12" s="1"/>
  <c r="AR38" i="12"/>
  <c r="BW38" i="12" s="1"/>
  <c r="AQ38" i="12"/>
  <c r="BV38" i="12" s="1"/>
  <c r="AP38" i="12"/>
  <c r="BU38" i="12" s="1"/>
  <c r="AO38" i="12"/>
  <c r="BT38" i="12" s="1"/>
  <c r="AN38" i="12"/>
  <c r="BS38" i="12" s="1"/>
  <c r="AM38" i="12"/>
  <c r="BR38" i="12" s="1"/>
  <c r="AL38" i="12"/>
  <c r="BQ38" i="12" s="1"/>
  <c r="AK38" i="12"/>
  <c r="BP38" i="12" s="1"/>
  <c r="AJ38" i="12"/>
  <c r="BO38" i="12" s="1"/>
  <c r="AI38" i="12"/>
  <c r="BN38" i="12" s="1"/>
  <c r="AH38" i="12"/>
  <c r="AG38" i="12"/>
  <c r="CQ37" i="12"/>
  <c r="CN37" i="12"/>
  <c r="BL37" i="12"/>
  <c r="BI37" i="12"/>
  <c r="CM37" i="12" s="1"/>
  <c r="BH37" i="12"/>
  <c r="CL37" i="12" s="1"/>
  <c r="BG37" i="12"/>
  <c r="BF37" i="12"/>
  <c r="CK37" i="12" s="1"/>
  <c r="BE37" i="12"/>
  <c r="CJ37" i="12" s="1"/>
  <c r="BD37" i="12"/>
  <c r="CI37" i="12" s="1"/>
  <c r="BC37" i="12"/>
  <c r="CH37" i="12" s="1"/>
  <c r="BB37" i="12"/>
  <c r="CG37" i="12" s="1"/>
  <c r="BA37" i="12"/>
  <c r="CF37" i="12" s="1"/>
  <c r="AZ37" i="12"/>
  <c r="CE37" i="12" s="1"/>
  <c r="AY37" i="12"/>
  <c r="CD37" i="12" s="1"/>
  <c r="AX37" i="12"/>
  <c r="CC37" i="12" s="1"/>
  <c r="AW37" i="12"/>
  <c r="CB37" i="12" s="1"/>
  <c r="AV37" i="12"/>
  <c r="CA37" i="12" s="1"/>
  <c r="AU37" i="12"/>
  <c r="BZ37" i="12" s="1"/>
  <c r="AT37" i="12"/>
  <c r="BY37" i="12" s="1"/>
  <c r="AS37" i="12"/>
  <c r="BX37" i="12" s="1"/>
  <c r="AR37" i="12"/>
  <c r="BW37" i="12" s="1"/>
  <c r="AQ37" i="12"/>
  <c r="BV37" i="12" s="1"/>
  <c r="AP37" i="12"/>
  <c r="BU37" i="12" s="1"/>
  <c r="AO37" i="12"/>
  <c r="BT37" i="12" s="1"/>
  <c r="AN37" i="12"/>
  <c r="BS37" i="12" s="1"/>
  <c r="AM37" i="12"/>
  <c r="BR37" i="12" s="1"/>
  <c r="AL37" i="12"/>
  <c r="BQ37" i="12" s="1"/>
  <c r="AK37" i="12"/>
  <c r="BP37" i="12" s="1"/>
  <c r="AJ37" i="12"/>
  <c r="BO37" i="12" s="1"/>
  <c r="AI37" i="12"/>
  <c r="BN37" i="12" s="1"/>
  <c r="AH37" i="12"/>
  <c r="BM37" i="12" s="1"/>
  <c r="AG37" i="12"/>
  <c r="CQ36" i="12"/>
  <c r="CN36" i="12"/>
  <c r="CD36" i="12"/>
  <c r="BP36" i="12"/>
  <c r="BL36" i="12"/>
  <c r="BI36" i="12"/>
  <c r="CM36" i="12" s="1"/>
  <c r="BH36" i="12"/>
  <c r="CL36" i="12" s="1"/>
  <c r="BG36" i="12"/>
  <c r="BF36" i="12"/>
  <c r="CK36" i="12" s="1"/>
  <c r="BE36" i="12"/>
  <c r="CJ36" i="12" s="1"/>
  <c r="BD36" i="12"/>
  <c r="CI36" i="12" s="1"/>
  <c r="BC36" i="12"/>
  <c r="CH36" i="12" s="1"/>
  <c r="BB36" i="12"/>
  <c r="CG36" i="12" s="1"/>
  <c r="BA36" i="12"/>
  <c r="CF36" i="12" s="1"/>
  <c r="AZ36" i="12"/>
  <c r="CE36" i="12" s="1"/>
  <c r="AY36" i="12"/>
  <c r="AX36" i="12"/>
  <c r="CC36" i="12" s="1"/>
  <c r="AW36" i="12"/>
  <c r="CB36" i="12" s="1"/>
  <c r="AV36" i="12"/>
  <c r="CA36" i="12" s="1"/>
  <c r="AU36" i="12"/>
  <c r="BZ36" i="12" s="1"/>
  <c r="AT36" i="12"/>
  <c r="BY36" i="12" s="1"/>
  <c r="AS36" i="12"/>
  <c r="BX36" i="12" s="1"/>
  <c r="AR36" i="12"/>
  <c r="BW36" i="12" s="1"/>
  <c r="AQ36" i="12"/>
  <c r="BV36" i="12" s="1"/>
  <c r="AP36" i="12"/>
  <c r="BU36" i="12" s="1"/>
  <c r="AO36" i="12"/>
  <c r="BT36" i="12" s="1"/>
  <c r="AN36" i="12"/>
  <c r="BS36" i="12" s="1"/>
  <c r="AM36" i="12"/>
  <c r="BR36" i="12" s="1"/>
  <c r="AL36" i="12"/>
  <c r="BQ36" i="12" s="1"/>
  <c r="AK36" i="12"/>
  <c r="AJ36" i="12"/>
  <c r="BO36" i="12" s="1"/>
  <c r="AI36" i="12"/>
  <c r="BN36" i="12" s="1"/>
  <c r="AH36" i="12"/>
  <c r="BM36" i="12" s="1"/>
  <c r="AG36" i="12"/>
  <c r="CQ35" i="12"/>
  <c r="CN35" i="12"/>
  <c r="CM35" i="12"/>
  <c r="BL35" i="12"/>
  <c r="BI35" i="12"/>
  <c r="BH35" i="12"/>
  <c r="CL35" i="12" s="1"/>
  <c r="BG35" i="12"/>
  <c r="BF35" i="12"/>
  <c r="CK35" i="12" s="1"/>
  <c r="BE35" i="12"/>
  <c r="CJ35" i="12" s="1"/>
  <c r="BD35" i="12"/>
  <c r="CI35" i="12" s="1"/>
  <c r="BC35" i="12"/>
  <c r="CH35" i="12" s="1"/>
  <c r="BB35" i="12"/>
  <c r="CG35" i="12" s="1"/>
  <c r="BA35" i="12"/>
  <c r="CF35" i="12" s="1"/>
  <c r="AZ35" i="12"/>
  <c r="CE35" i="12" s="1"/>
  <c r="AY35" i="12"/>
  <c r="CD35" i="12" s="1"/>
  <c r="AX35" i="12"/>
  <c r="CC35" i="12" s="1"/>
  <c r="AW35" i="12"/>
  <c r="CB35" i="12" s="1"/>
  <c r="AV35" i="12"/>
  <c r="CA35" i="12" s="1"/>
  <c r="AU35" i="12"/>
  <c r="BZ35" i="12" s="1"/>
  <c r="AT35" i="12"/>
  <c r="BY35" i="12" s="1"/>
  <c r="AS35" i="12"/>
  <c r="BX35" i="12" s="1"/>
  <c r="AR35" i="12"/>
  <c r="BW35" i="12" s="1"/>
  <c r="AQ35" i="12"/>
  <c r="BV35" i="12" s="1"/>
  <c r="AP35" i="12"/>
  <c r="BU35" i="12" s="1"/>
  <c r="AO35" i="12"/>
  <c r="BT35" i="12" s="1"/>
  <c r="AN35" i="12"/>
  <c r="BS35" i="12" s="1"/>
  <c r="AM35" i="12"/>
  <c r="BR35" i="12" s="1"/>
  <c r="AL35" i="12"/>
  <c r="BQ35" i="12" s="1"/>
  <c r="AK35" i="12"/>
  <c r="BP35" i="12" s="1"/>
  <c r="AJ35" i="12"/>
  <c r="BO35" i="12" s="1"/>
  <c r="AI35" i="12"/>
  <c r="BN35" i="12" s="1"/>
  <c r="AH35" i="12"/>
  <c r="BM35" i="12" s="1"/>
  <c r="AG35" i="12"/>
  <c r="CQ34" i="12"/>
  <c r="CN34" i="12"/>
  <c r="CJ34" i="12"/>
  <c r="BL34" i="12"/>
  <c r="BI34" i="12"/>
  <c r="CM34" i="12" s="1"/>
  <c r="BH34" i="12"/>
  <c r="CL34" i="12" s="1"/>
  <c r="BG34" i="12"/>
  <c r="BF34" i="12"/>
  <c r="CK34" i="12" s="1"/>
  <c r="BE34" i="12"/>
  <c r="BD34" i="12"/>
  <c r="CI34" i="12" s="1"/>
  <c r="BC34" i="12"/>
  <c r="CH34" i="12" s="1"/>
  <c r="BB34" i="12"/>
  <c r="CG34" i="12" s="1"/>
  <c r="BA34" i="12"/>
  <c r="CF34" i="12" s="1"/>
  <c r="AZ34" i="12"/>
  <c r="CE34" i="12" s="1"/>
  <c r="AY34" i="12"/>
  <c r="CD34" i="12" s="1"/>
  <c r="AX34" i="12"/>
  <c r="CC34" i="12" s="1"/>
  <c r="AW34" i="12"/>
  <c r="CB34" i="12" s="1"/>
  <c r="AV34" i="12"/>
  <c r="CA34" i="12" s="1"/>
  <c r="AU34" i="12"/>
  <c r="BZ34" i="12" s="1"/>
  <c r="AT34" i="12"/>
  <c r="BY34" i="12" s="1"/>
  <c r="AS34" i="12"/>
  <c r="BX34" i="12" s="1"/>
  <c r="AR34" i="12"/>
  <c r="BW34" i="12" s="1"/>
  <c r="AQ34" i="12"/>
  <c r="BV34" i="12" s="1"/>
  <c r="AP34" i="12"/>
  <c r="BU34" i="12" s="1"/>
  <c r="AO34" i="12"/>
  <c r="BT34" i="12" s="1"/>
  <c r="AN34" i="12"/>
  <c r="BS34" i="12" s="1"/>
  <c r="AM34" i="12"/>
  <c r="BR34" i="12" s="1"/>
  <c r="AL34" i="12"/>
  <c r="BQ34" i="12" s="1"/>
  <c r="AK34" i="12"/>
  <c r="BP34" i="12" s="1"/>
  <c r="AJ34" i="12"/>
  <c r="BO34" i="12" s="1"/>
  <c r="AI34" i="12"/>
  <c r="BN34" i="12" s="1"/>
  <c r="AH34" i="12"/>
  <c r="BM34" i="12" s="1"/>
  <c r="AG34" i="12"/>
  <c r="CQ33" i="12"/>
  <c r="CN33" i="12"/>
  <c r="BL33" i="12"/>
  <c r="BI33" i="12"/>
  <c r="CM33" i="12" s="1"/>
  <c r="BH33" i="12"/>
  <c r="CL33" i="12" s="1"/>
  <c r="BG33" i="12"/>
  <c r="BF33" i="12"/>
  <c r="CK33" i="12" s="1"/>
  <c r="BE33" i="12"/>
  <c r="CJ33" i="12" s="1"/>
  <c r="BD33" i="12"/>
  <c r="CI33" i="12" s="1"/>
  <c r="BC33" i="12"/>
  <c r="CH33" i="12" s="1"/>
  <c r="BB33" i="12"/>
  <c r="CG33" i="12" s="1"/>
  <c r="BA33" i="12"/>
  <c r="CF33" i="12" s="1"/>
  <c r="AZ33" i="12"/>
  <c r="CE33" i="12" s="1"/>
  <c r="AY33" i="12"/>
  <c r="CD33" i="12" s="1"/>
  <c r="AX33" i="12"/>
  <c r="CC33" i="12" s="1"/>
  <c r="AW33" i="12"/>
  <c r="CB33" i="12" s="1"/>
  <c r="AV33" i="12"/>
  <c r="CA33" i="12" s="1"/>
  <c r="AU33" i="12"/>
  <c r="BZ33" i="12" s="1"/>
  <c r="AT33" i="12"/>
  <c r="BY33" i="12" s="1"/>
  <c r="AS33" i="12"/>
  <c r="BX33" i="12" s="1"/>
  <c r="AR33" i="12"/>
  <c r="BW33" i="12" s="1"/>
  <c r="AQ33" i="12"/>
  <c r="BV33" i="12" s="1"/>
  <c r="AP33" i="12"/>
  <c r="BU33" i="12" s="1"/>
  <c r="AO33" i="12"/>
  <c r="BT33" i="12" s="1"/>
  <c r="AN33" i="12"/>
  <c r="BS33" i="12" s="1"/>
  <c r="AM33" i="12"/>
  <c r="BR33" i="12" s="1"/>
  <c r="AL33" i="12"/>
  <c r="BQ33" i="12" s="1"/>
  <c r="AK33" i="12"/>
  <c r="BP33" i="12" s="1"/>
  <c r="AJ33" i="12"/>
  <c r="BO33" i="12" s="1"/>
  <c r="AI33" i="12"/>
  <c r="BN33" i="12" s="1"/>
  <c r="AH33" i="12"/>
  <c r="BM33" i="12" s="1"/>
  <c r="AG33" i="12"/>
  <c r="CQ32" i="12"/>
  <c r="CN32" i="12"/>
  <c r="CK32" i="12"/>
  <c r="BL32" i="12"/>
  <c r="BI32" i="12"/>
  <c r="CM32" i="12" s="1"/>
  <c r="BH32" i="12"/>
  <c r="CL32" i="12" s="1"/>
  <c r="BG32" i="12"/>
  <c r="BF32" i="12"/>
  <c r="BE32" i="12"/>
  <c r="CJ32" i="12" s="1"/>
  <c r="BD32" i="12"/>
  <c r="CI32" i="12" s="1"/>
  <c r="BC32" i="12"/>
  <c r="CH32" i="12" s="1"/>
  <c r="BB32" i="12"/>
  <c r="CG32" i="12" s="1"/>
  <c r="BA32" i="12"/>
  <c r="CF32" i="12" s="1"/>
  <c r="AZ32" i="12"/>
  <c r="CE32" i="12" s="1"/>
  <c r="AY32" i="12"/>
  <c r="CD32" i="12" s="1"/>
  <c r="AX32" i="12"/>
  <c r="CC32" i="12" s="1"/>
  <c r="AW32" i="12"/>
  <c r="CB32" i="12" s="1"/>
  <c r="AV32" i="12"/>
  <c r="CA32" i="12" s="1"/>
  <c r="AU32" i="12"/>
  <c r="BZ32" i="12" s="1"/>
  <c r="AT32" i="12"/>
  <c r="BY32" i="12" s="1"/>
  <c r="AS32" i="12"/>
  <c r="BX32" i="12" s="1"/>
  <c r="AR32" i="12"/>
  <c r="BW32" i="12" s="1"/>
  <c r="AQ32" i="12"/>
  <c r="BV32" i="12" s="1"/>
  <c r="AP32" i="12"/>
  <c r="BU32" i="12" s="1"/>
  <c r="AO32" i="12"/>
  <c r="BT32" i="12" s="1"/>
  <c r="AN32" i="12"/>
  <c r="BS32" i="12" s="1"/>
  <c r="AM32" i="12"/>
  <c r="BR32" i="12" s="1"/>
  <c r="AL32" i="12"/>
  <c r="BQ32" i="12" s="1"/>
  <c r="AK32" i="12"/>
  <c r="BP32" i="12" s="1"/>
  <c r="AJ32" i="12"/>
  <c r="BO32" i="12" s="1"/>
  <c r="AI32" i="12"/>
  <c r="BN32" i="12" s="1"/>
  <c r="AH32" i="12"/>
  <c r="BM32" i="12" s="1"/>
  <c r="AG32" i="12"/>
  <c r="CQ31" i="12"/>
  <c r="CN31" i="12"/>
  <c r="CM31" i="12"/>
  <c r="CJ31" i="12"/>
  <c r="BL31" i="12"/>
  <c r="BI31" i="12"/>
  <c r="BH31" i="12"/>
  <c r="CL31" i="12" s="1"/>
  <c r="BG31" i="12"/>
  <c r="BF31" i="12"/>
  <c r="CK31" i="12" s="1"/>
  <c r="BE31" i="12"/>
  <c r="BD31" i="12"/>
  <c r="CI31" i="12" s="1"/>
  <c r="BC31" i="12"/>
  <c r="CH31" i="12" s="1"/>
  <c r="BB31" i="12"/>
  <c r="CG31" i="12" s="1"/>
  <c r="BA31" i="12"/>
  <c r="CF31" i="12" s="1"/>
  <c r="AZ31" i="12"/>
  <c r="CE31" i="12" s="1"/>
  <c r="AY31" i="12"/>
  <c r="CD31" i="12" s="1"/>
  <c r="AX31" i="12"/>
  <c r="CC31" i="12" s="1"/>
  <c r="AW31" i="12"/>
  <c r="CB31" i="12" s="1"/>
  <c r="AV31" i="12"/>
  <c r="CA31" i="12" s="1"/>
  <c r="AU31" i="12"/>
  <c r="BZ31" i="12" s="1"/>
  <c r="AT31" i="12"/>
  <c r="BY31" i="12" s="1"/>
  <c r="AS31" i="12"/>
  <c r="BX31" i="12" s="1"/>
  <c r="AR31" i="12"/>
  <c r="BW31" i="12" s="1"/>
  <c r="AQ31" i="12"/>
  <c r="BV31" i="12" s="1"/>
  <c r="AP31" i="12"/>
  <c r="BU31" i="12" s="1"/>
  <c r="AO31" i="12"/>
  <c r="BT31" i="12" s="1"/>
  <c r="AN31" i="12"/>
  <c r="BS31" i="12" s="1"/>
  <c r="AM31" i="12"/>
  <c r="BR31" i="12" s="1"/>
  <c r="AL31" i="12"/>
  <c r="BQ31" i="12" s="1"/>
  <c r="AK31" i="12"/>
  <c r="BP31" i="12" s="1"/>
  <c r="AJ31" i="12"/>
  <c r="BO31" i="12" s="1"/>
  <c r="AI31" i="12"/>
  <c r="BN31" i="12" s="1"/>
  <c r="AH31" i="12"/>
  <c r="BM31" i="12" s="1"/>
  <c r="AG31" i="12"/>
  <c r="CQ30" i="12"/>
  <c r="CN30" i="12"/>
  <c r="CK30" i="12"/>
  <c r="BL30" i="12"/>
  <c r="BI30" i="12"/>
  <c r="CM30" i="12" s="1"/>
  <c r="BH30" i="12"/>
  <c r="CL30" i="12" s="1"/>
  <c r="BG30" i="12"/>
  <c r="BF30" i="12"/>
  <c r="BE30" i="12"/>
  <c r="CJ30" i="12" s="1"/>
  <c r="BD30" i="12"/>
  <c r="CI30" i="12" s="1"/>
  <c r="BC30" i="12"/>
  <c r="CH30" i="12" s="1"/>
  <c r="BB30" i="12"/>
  <c r="CG30" i="12" s="1"/>
  <c r="BA30" i="12"/>
  <c r="CF30" i="12" s="1"/>
  <c r="AZ30" i="12"/>
  <c r="CE30" i="12" s="1"/>
  <c r="AY30" i="12"/>
  <c r="CD30" i="12" s="1"/>
  <c r="AX30" i="12"/>
  <c r="CC30" i="12" s="1"/>
  <c r="AW30" i="12"/>
  <c r="CB30" i="12" s="1"/>
  <c r="AV30" i="12"/>
  <c r="CA30" i="12" s="1"/>
  <c r="AU30" i="12"/>
  <c r="BZ30" i="12" s="1"/>
  <c r="AT30" i="12"/>
  <c r="BY30" i="12" s="1"/>
  <c r="AS30" i="12"/>
  <c r="BX30" i="12" s="1"/>
  <c r="AR30" i="12"/>
  <c r="BW30" i="12" s="1"/>
  <c r="AQ30" i="12"/>
  <c r="BV30" i="12" s="1"/>
  <c r="AP30" i="12"/>
  <c r="BU30" i="12" s="1"/>
  <c r="AO30" i="12"/>
  <c r="BT30" i="12" s="1"/>
  <c r="AN30" i="12"/>
  <c r="BS30" i="12" s="1"/>
  <c r="AM30" i="12"/>
  <c r="BR30" i="12" s="1"/>
  <c r="AL30" i="12"/>
  <c r="BQ30" i="12" s="1"/>
  <c r="AK30" i="12"/>
  <c r="BP30" i="12" s="1"/>
  <c r="AJ30" i="12"/>
  <c r="BO30" i="12" s="1"/>
  <c r="AI30" i="12"/>
  <c r="BN30" i="12" s="1"/>
  <c r="AH30" i="12"/>
  <c r="BM30" i="12" s="1"/>
  <c r="AG30" i="12"/>
  <c r="CQ29" i="12"/>
  <c r="CN29" i="12"/>
  <c r="CL29" i="12"/>
  <c r="BL29" i="12"/>
  <c r="BI29" i="12"/>
  <c r="CM29" i="12" s="1"/>
  <c r="BH29" i="12"/>
  <c r="BG29" i="12"/>
  <c r="BF29" i="12"/>
  <c r="CK29" i="12" s="1"/>
  <c r="BE29" i="12"/>
  <c r="CJ29" i="12" s="1"/>
  <c r="BD29" i="12"/>
  <c r="CI29" i="12" s="1"/>
  <c r="BC29" i="12"/>
  <c r="CH29" i="12" s="1"/>
  <c r="BB29" i="12"/>
  <c r="CG29" i="12" s="1"/>
  <c r="BA29" i="12"/>
  <c r="CF29" i="12" s="1"/>
  <c r="AZ29" i="12"/>
  <c r="CE29" i="12" s="1"/>
  <c r="AY29" i="12"/>
  <c r="CD29" i="12" s="1"/>
  <c r="AX29" i="12"/>
  <c r="CC29" i="12" s="1"/>
  <c r="AW29" i="12"/>
  <c r="CB29" i="12" s="1"/>
  <c r="AV29" i="12"/>
  <c r="CA29" i="12" s="1"/>
  <c r="AU29" i="12"/>
  <c r="BZ29" i="12" s="1"/>
  <c r="AT29" i="12"/>
  <c r="BY29" i="12" s="1"/>
  <c r="AS29" i="12"/>
  <c r="BX29" i="12" s="1"/>
  <c r="AR29" i="12"/>
  <c r="BW29" i="12" s="1"/>
  <c r="AQ29" i="12"/>
  <c r="BV29" i="12" s="1"/>
  <c r="AP29" i="12"/>
  <c r="BU29" i="12" s="1"/>
  <c r="AO29" i="12"/>
  <c r="BT29" i="12" s="1"/>
  <c r="AN29" i="12"/>
  <c r="BS29" i="12" s="1"/>
  <c r="AM29" i="12"/>
  <c r="BR29" i="12" s="1"/>
  <c r="AL29" i="12"/>
  <c r="BQ29" i="12" s="1"/>
  <c r="AK29" i="12"/>
  <c r="BP29" i="12" s="1"/>
  <c r="AJ29" i="12"/>
  <c r="BO29" i="12" s="1"/>
  <c r="AI29" i="12"/>
  <c r="BN29" i="12" s="1"/>
  <c r="AH29" i="12"/>
  <c r="BM29" i="12" s="1"/>
  <c r="AG29" i="12"/>
  <c r="CQ28" i="12"/>
  <c r="CN28" i="12"/>
  <c r="BV28" i="12"/>
  <c r="BL28" i="12"/>
  <c r="BI28" i="12"/>
  <c r="CM28" i="12" s="1"/>
  <c r="BH28" i="12"/>
  <c r="CL28" i="12" s="1"/>
  <c r="BG28" i="12"/>
  <c r="BF28" i="12"/>
  <c r="CK28" i="12" s="1"/>
  <c r="BE28" i="12"/>
  <c r="CJ28" i="12" s="1"/>
  <c r="BD28" i="12"/>
  <c r="CI28" i="12" s="1"/>
  <c r="BC28" i="12"/>
  <c r="CH28" i="12" s="1"/>
  <c r="BB28" i="12"/>
  <c r="CG28" i="12" s="1"/>
  <c r="BA28" i="12"/>
  <c r="CF28" i="12" s="1"/>
  <c r="AZ28" i="12"/>
  <c r="CE28" i="12" s="1"/>
  <c r="AY28" i="12"/>
  <c r="CD28" i="12" s="1"/>
  <c r="AX28" i="12"/>
  <c r="CC28" i="12" s="1"/>
  <c r="AW28" i="12"/>
  <c r="CB28" i="12" s="1"/>
  <c r="AV28" i="12"/>
  <c r="CA28" i="12" s="1"/>
  <c r="AU28" i="12"/>
  <c r="BZ28" i="12" s="1"/>
  <c r="AT28" i="12"/>
  <c r="BY28" i="12" s="1"/>
  <c r="AS28" i="12"/>
  <c r="BX28" i="12" s="1"/>
  <c r="AR28" i="12"/>
  <c r="BW28" i="12" s="1"/>
  <c r="AQ28" i="12"/>
  <c r="AP28" i="12"/>
  <c r="BU28" i="12" s="1"/>
  <c r="AO28" i="12"/>
  <c r="BT28" i="12" s="1"/>
  <c r="AN28" i="12"/>
  <c r="BS28" i="12" s="1"/>
  <c r="AM28" i="12"/>
  <c r="BR28" i="12" s="1"/>
  <c r="AL28" i="12"/>
  <c r="BQ28" i="12" s="1"/>
  <c r="AK28" i="12"/>
  <c r="BP28" i="12" s="1"/>
  <c r="AJ28" i="12"/>
  <c r="BO28" i="12" s="1"/>
  <c r="AI28" i="12"/>
  <c r="BN28" i="12" s="1"/>
  <c r="AH28" i="12"/>
  <c r="BM28" i="12" s="1"/>
  <c r="AG28" i="12"/>
  <c r="CQ27" i="12"/>
  <c r="CN27" i="12"/>
  <c r="CM27" i="12"/>
  <c r="CJ27" i="12"/>
  <c r="BL27" i="12"/>
  <c r="BI27" i="12"/>
  <c r="BH27" i="12"/>
  <c r="CL27" i="12" s="1"/>
  <c r="BG27" i="12"/>
  <c r="BF27" i="12"/>
  <c r="CK27" i="12" s="1"/>
  <c r="BE27" i="12"/>
  <c r="BD27" i="12"/>
  <c r="CI27" i="12" s="1"/>
  <c r="BC27" i="12"/>
  <c r="CH27" i="12" s="1"/>
  <c r="BB27" i="12"/>
  <c r="CG27" i="12" s="1"/>
  <c r="BA27" i="12"/>
  <c r="CF27" i="12" s="1"/>
  <c r="AZ27" i="12"/>
  <c r="CE27" i="12" s="1"/>
  <c r="AY27" i="12"/>
  <c r="CD27" i="12" s="1"/>
  <c r="AX27" i="12"/>
  <c r="CC27" i="12" s="1"/>
  <c r="AW27" i="12"/>
  <c r="CB27" i="12" s="1"/>
  <c r="AV27" i="12"/>
  <c r="CA27" i="12" s="1"/>
  <c r="AU27" i="12"/>
  <c r="BZ27" i="12" s="1"/>
  <c r="AT27" i="12"/>
  <c r="BY27" i="12" s="1"/>
  <c r="AS27" i="12"/>
  <c r="BX27" i="12" s="1"/>
  <c r="AR27" i="12"/>
  <c r="BW27" i="12" s="1"/>
  <c r="AQ27" i="12"/>
  <c r="BV27" i="12" s="1"/>
  <c r="AP27" i="12"/>
  <c r="BU27" i="12" s="1"/>
  <c r="AO27" i="12"/>
  <c r="BT27" i="12" s="1"/>
  <c r="AN27" i="12"/>
  <c r="BS27" i="12" s="1"/>
  <c r="AM27" i="12"/>
  <c r="BR27" i="12" s="1"/>
  <c r="AL27" i="12"/>
  <c r="BQ27" i="12" s="1"/>
  <c r="AK27" i="12"/>
  <c r="BP27" i="12" s="1"/>
  <c r="AJ27" i="12"/>
  <c r="BO27" i="12" s="1"/>
  <c r="AI27" i="12"/>
  <c r="BN27" i="12" s="1"/>
  <c r="AH27" i="12"/>
  <c r="BM27" i="12" s="1"/>
  <c r="AG27" i="12"/>
  <c r="CQ26" i="12"/>
  <c r="CN26" i="12"/>
  <c r="CK26" i="12"/>
  <c r="BL26" i="12"/>
  <c r="BI26" i="12"/>
  <c r="CM26" i="12" s="1"/>
  <c r="BH26" i="12"/>
  <c r="CL26" i="12" s="1"/>
  <c r="BG26" i="12"/>
  <c r="BF26" i="12"/>
  <c r="BE26" i="12"/>
  <c r="CJ26" i="12" s="1"/>
  <c r="BD26" i="12"/>
  <c r="CI26" i="12" s="1"/>
  <c r="BC26" i="12"/>
  <c r="CH26" i="12" s="1"/>
  <c r="BB26" i="12"/>
  <c r="CG26" i="12" s="1"/>
  <c r="BA26" i="12"/>
  <c r="CF26" i="12" s="1"/>
  <c r="AZ26" i="12"/>
  <c r="CE26" i="12" s="1"/>
  <c r="AY26" i="12"/>
  <c r="CD26" i="12" s="1"/>
  <c r="AX26" i="12"/>
  <c r="CC26" i="12" s="1"/>
  <c r="AW26" i="12"/>
  <c r="CB26" i="12" s="1"/>
  <c r="AV26" i="12"/>
  <c r="CA26" i="12" s="1"/>
  <c r="AU26" i="12"/>
  <c r="BZ26" i="12" s="1"/>
  <c r="AT26" i="12"/>
  <c r="BY26" i="12" s="1"/>
  <c r="AS26" i="12"/>
  <c r="BX26" i="12" s="1"/>
  <c r="AR26" i="12"/>
  <c r="BW26" i="12" s="1"/>
  <c r="AQ26" i="12"/>
  <c r="BV26" i="12" s="1"/>
  <c r="AP26" i="12"/>
  <c r="BU26" i="12" s="1"/>
  <c r="AO26" i="12"/>
  <c r="BT26" i="12" s="1"/>
  <c r="AN26" i="12"/>
  <c r="BS26" i="12" s="1"/>
  <c r="AM26" i="12"/>
  <c r="BR26" i="12" s="1"/>
  <c r="AL26" i="12"/>
  <c r="BQ26" i="12" s="1"/>
  <c r="AK26" i="12"/>
  <c r="BP26" i="12" s="1"/>
  <c r="AJ26" i="12"/>
  <c r="BO26" i="12" s="1"/>
  <c r="AI26" i="12"/>
  <c r="BN26" i="12" s="1"/>
  <c r="AH26" i="12"/>
  <c r="BM26" i="12" s="1"/>
  <c r="AG26" i="12"/>
  <c r="CQ25" i="12"/>
  <c r="CN25" i="12"/>
  <c r="CL25" i="12"/>
  <c r="BL25" i="12"/>
  <c r="BI25" i="12"/>
  <c r="CM25" i="12" s="1"/>
  <c r="BH25" i="12"/>
  <c r="BG25" i="12"/>
  <c r="BF25" i="12"/>
  <c r="CK25" i="12" s="1"/>
  <c r="BE25" i="12"/>
  <c r="CJ25" i="12" s="1"/>
  <c r="BD25" i="12"/>
  <c r="CI25" i="12" s="1"/>
  <c r="BC25" i="12"/>
  <c r="CH25" i="12" s="1"/>
  <c r="BB25" i="12"/>
  <c r="CG25" i="12" s="1"/>
  <c r="BA25" i="12"/>
  <c r="CF25" i="12" s="1"/>
  <c r="AZ25" i="12"/>
  <c r="CE25" i="12" s="1"/>
  <c r="AY25" i="12"/>
  <c r="CD25" i="12" s="1"/>
  <c r="AX25" i="12"/>
  <c r="CC25" i="12" s="1"/>
  <c r="AW25" i="12"/>
  <c r="CB25" i="12" s="1"/>
  <c r="AV25" i="12"/>
  <c r="CA25" i="12" s="1"/>
  <c r="AU25" i="12"/>
  <c r="BZ25" i="12" s="1"/>
  <c r="AT25" i="12"/>
  <c r="BY25" i="12" s="1"/>
  <c r="AS25" i="12"/>
  <c r="BX25" i="12" s="1"/>
  <c r="AR25" i="12"/>
  <c r="BW25" i="12" s="1"/>
  <c r="AQ25" i="12"/>
  <c r="BV25" i="12" s="1"/>
  <c r="AP25" i="12"/>
  <c r="BU25" i="12" s="1"/>
  <c r="AO25" i="12"/>
  <c r="BT25" i="12" s="1"/>
  <c r="AN25" i="12"/>
  <c r="BS25" i="12" s="1"/>
  <c r="AM25" i="12"/>
  <c r="BR25" i="12" s="1"/>
  <c r="AL25" i="12"/>
  <c r="BQ25" i="12" s="1"/>
  <c r="AK25" i="12"/>
  <c r="BP25" i="12" s="1"/>
  <c r="AJ25" i="12"/>
  <c r="BO25" i="12" s="1"/>
  <c r="AI25" i="12"/>
  <c r="BN25" i="12" s="1"/>
  <c r="AH25" i="12"/>
  <c r="BM25" i="12" s="1"/>
  <c r="AG25" i="12"/>
  <c r="CQ24" i="12"/>
  <c r="CN24" i="12"/>
  <c r="BL24" i="12"/>
  <c r="BI24" i="12"/>
  <c r="CM24" i="12" s="1"/>
  <c r="BH24" i="12"/>
  <c r="CL24" i="12" s="1"/>
  <c r="BG24" i="12"/>
  <c r="BF24" i="12"/>
  <c r="CK24" i="12" s="1"/>
  <c r="BE24" i="12"/>
  <c r="CJ24" i="12" s="1"/>
  <c r="BD24" i="12"/>
  <c r="CI24" i="12" s="1"/>
  <c r="BC24" i="12"/>
  <c r="CH24" i="12" s="1"/>
  <c r="BB24" i="12"/>
  <c r="CG24" i="12" s="1"/>
  <c r="BA24" i="12"/>
  <c r="CF24" i="12" s="1"/>
  <c r="AZ24" i="12"/>
  <c r="CE24" i="12" s="1"/>
  <c r="AY24" i="12"/>
  <c r="CD24" i="12" s="1"/>
  <c r="AX24" i="12"/>
  <c r="CC24" i="12" s="1"/>
  <c r="AW24" i="12"/>
  <c r="CB24" i="12" s="1"/>
  <c r="AV24" i="12"/>
  <c r="CA24" i="12" s="1"/>
  <c r="AU24" i="12"/>
  <c r="BZ24" i="12" s="1"/>
  <c r="AT24" i="12"/>
  <c r="BY24" i="12" s="1"/>
  <c r="AS24" i="12"/>
  <c r="BX24" i="12" s="1"/>
  <c r="AR24" i="12"/>
  <c r="BW24" i="12" s="1"/>
  <c r="AQ24" i="12"/>
  <c r="BV24" i="12" s="1"/>
  <c r="AP24" i="12"/>
  <c r="BU24" i="12" s="1"/>
  <c r="AO24" i="12"/>
  <c r="BT24" i="12" s="1"/>
  <c r="AN24" i="12"/>
  <c r="BS24" i="12" s="1"/>
  <c r="AM24" i="12"/>
  <c r="BR24" i="12" s="1"/>
  <c r="AL24" i="12"/>
  <c r="BQ24" i="12" s="1"/>
  <c r="AK24" i="12"/>
  <c r="BP24" i="12" s="1"/>
  <c r="AJ24" i="12"/>
  <c r="BO24" i="12" s="1"/>
  <c r="AI24" i="12"/>
  <c r="BN24" i="12" s="1"/>
  <c r="AH24" i="12"/>
  <c r="BM24" i="12" s="1"/>
  <c r="AG24" i="12"/>
  <c r="CQ23" i="12"/>
  <c r="CN23" i="12"/>
  <c r="BL23" i="12"/>
  <c r="BI23" i="12"/>
  <c r="CM23" i="12" s="1"/>
  <c r="BH23" i="12"/>
  <c r="CL23" i="12" s="1"/>
  <c r="BG23" i="12"/>
  <c r="BF23" i="12"/>
  <c r="CK23" i="12" s="1"/>
  <c r="BE23" i="12"/>
  <c r="CJ23" i="12" s="1"/>
  <c r="BD23" i="12"/>
  <c r="CI23" i="12" s="1"/>
  <c r="BC23" i="12"/>
  <c r="CH23" i="12" s="1"/>
  <c r="BB23" i="12"/>
  <c r="CG23" i="12" s="1"/>
  <c r="BA23" i="12"/>
  <c r="CF23" i="12" s="1"/>
  <c r="AZ23" i="12"/>
  <c r="CE23" i="12" s="1"/>
  <c r="AY23" i="12"/>
  <c r="CD23" i="12" s="1"/>
  <c r="AX23" i="12"/>
  <c r="CC23" i="12" s="1"/>
  <c r="AW23" i="12"/>
  <c r="CB23" i="12" s="1"/>
  <c r="AV23" i="12"/>
  <c r="CA23" i="12" s="1"/>
  <c r="AU23" i="12"/>
  <c r="BZ23" i="12" s="1"/>
  <c r="AT23" i="12"/>
  <c r="BY23" i="12" s="1"/>
  <c r="AS23" i="12"/>
  <c r="BX23" i="12" s="1"/>
  <c r="AR23" i="12"/>
  <c r="BW23" i="12" s="1"/>
  <c r="AQ23" i="12"/>
  <c r="BV23" i="12" s="1"/>
  <c r="AP23" i="12"/>
  <c r="BU23" i="12" s="1"/>
  <c r="AO23" i="12"/>
  <c r="BT23" i="12" s="1"/>
  <c r="AN23" i="12"/>
  <c r="BS23" i="12" s="1"/>
  <c r="AM23" i="12"/>
  <c r="BR23" i="12" s="1"/>
  <c r="AL23" i="12"/>
  <c r="BQ23" i="12" s="1"/>
  <c r="AK23" i="12"/>
  <c r="BP23" i="12" s="1"/>
  <c r="AJ23" i="12"/>
  <c r="BO23" i="12" s="1"/>
  <c r="AI23" i="12"/>
  <c r="BN23" i="12" s="1"/>
  <c r="AH23" i="12"/>
  <c r="BM23" i="12" s="1"/>
  <c r="AG23" i="12"/>
  <c r="CQ22" i="12"/>
  <c r="CN22" i="12"/>
  <c r="CL22" i="12"/>
  <c r="BL22" i="12"/>
  <c r="BI22" i="12"/>
  <c r="CM22" i="12" s="1"/>
  <c r="BH22" i="12"/>
  <c r="BG22" i="12"/>
  <c r="BF22" i="12"/>
  <c r="CK22" i="12" s="1"/>
  <c r="BE22" i="12"/>
  <c r="CJ22" i="12" s="1"/>
  <c r="BD22" i="12"/>
  <c r="CI22" i="12" s="1"/>
  <c r="BC22" i="12"/>
  <c r="CH22" i="12" s="1"/>
  <c r="BB22" i="12"/>
  <c r="CG22" i="12" s="1"/>
  <c r="BA22" i="12"/>
  <c r="CF22" i="12" s="1"/>
  <c r="AZ22" i="12"/>
  <c r="CE22" i="12" s="1"/>
  <c r="AY22" i="12"/>
  <c r="CD22" i="12" s="1"/>
  <c r="AX22" i="12"/>
  <c r="CC22" i="12" s="1"/>
  <c r="AW22" i="12"/>
  <c r="CB22" i="12" s="1"/>
  <c r="AV22" i="12"/>
  <c r="CA22" i="12" s="1"/>
  <c r="AU22" i="12"/>
  <c r="BZ22" i="12" s="1"/>
  <c r="AT22" i="12"/>
  <c r="BY22" i="12" s="1"/>
  <c r="AS22" i="12"/>
  <c r="BX22" i="12" s="1"/>
  <c r="AR22" i="12"/>
  <c r="BW22" i="12" s="1"/>
  <c r="AQ22" i="12"/>
  <c r="BV22" i="12" s="1"/>
  <c r="AP22" i="12"/>
  <c r="BU22" i="12" s="1"/>
  <c r="AO22" i="12"/>
  <c r="BT22" i="12" s="1"/>
  <c r="AN22" i="12"/>
  <c r="BS22" i="12" s="1"/>
  <c r="AM22" i="12"/>
  <c r="BR22" i="12" s="1"/>
  <c r="AL22" i="12"/>
  <c r="BQ22" i="12" s="1"/>
  <c r="AK22" i="12"/>
  <c r="BP22" i="12" s="1"/>
  <c r="AJ22" i="12"/>
  <c r="BO22" i="12" s="1"/>
  <c r="AI22" i="12"/>
  <c r="BN22" i="12" s="1"/>
  <c r="AH22" i="12"/>
  <c r="BM22" i="12" s="1"/>
  <c r="AG22" i="12"/>
  <c r="CQ21" i="12"/>
  <c r="CN21" i="12"/>
  <c r="CL21" i="12"/>
  <c r="BL21" i="12"/>
  <c r="BI21" i="12"/>
  <c r="CM21" i="12" s="1"/>
  <c r="BH21" i="12"/>
  <c r="BG21" i="12"/>
  <c r="BF21" i="12"/>
  <c r="CK21" i="12" s="1"/>
  <c r="BE21" i="12"/>
  <c r="CJ21" i="12" s="1"/>
  <c r="BD21" i="12"/>
  <c r="CI21" i="12" s="1"/>
  <c r="BC21" i="12"/>
  <c r="CH21" i="12" s="1"/>
  <c r="BB21" i="12"/>
  <c r="CG21" i="12" s="1"/>
  <c r="BA21" i="12"/>
  <c r="CF21" i="12" s="1"/>
  <c r="AZ21" i="12"/>
  <c r="CE21" i="12" s="1"/>
  <c r="AY21" i="12"/>
  <c r="CD21" i="12" s="1"/>
  <c r="AX21" i="12"/>
  <c r="CC21" i="12" s="1"/>
  <c r="AW21" i="12"/>
  <c r="CB21" i="12" s="1"/>
  <c r="AV21" i="12"/>
  <c r="CA21" i="12" s="1"/>
  <c r="AU21" i="12"/>
  <c r="BZ21" i="12" s="1"/>
  <c r="AT21" i="12"/>
  <c r="BY21" i="12" s="1"/>
  <c r="AS21" i="12"/>
  <c r="BX21" i="12" s="1"/>
  <c r="AR21" i="12"/>
  <c r="BW21" i="12" s="1"/>
  <c r="AQ21" i="12"/>
  <c r="BV21" i="12" s="1"/>
  <c r="AP21" i="12"/>
  <c r="BU21" i="12" s="1"/>
  <c r="AO21" i="12"/>
  <c r="BT21" i="12" s="1"/>
  <c r="AN21" i="12"/>
  <c r="BS21" i="12" s="1"/>
  <c r="AM21" i="12"/>
  <c r="BR21" i="12" s="1"/>
  <c r="AL21" i="12"/>
  <c r="BQ21" i="12" s="1"/>
  <c r="AK21" i="12"/>
  <c r="BP21" i="12" s="1"/>
  <c r="AJ21" i="12"/>
  <c r="BO21" i="12" s="1"/>
  <c r="AI21" i="12"/>
  <c r="BN21" i="12" s="1"/>
  <c r="AH21" i="12"/>
  <c r="BM21" i="12" s="1"/>
  <c r="AG21" i="12"/>
  <c r="CQ20" i="12"/>
  <c r="CN20" i="12"/>
  <c r="BY20" i="12"/>
  <c r="BM20" i="12"/>
  <c r="BL20" i="12"/>
  <c r="BI20" i="12"/>
  <c r="CM20" i="12" s="1"/>
  <c r="BH20" i="12"/>
  <c r="CL20" i="12" s="1"/>
  <c r="BG20" i="12"/>
  <c r="BF20" i="12"/>
  <c r="CK20" i="12" s="1"/>
  <c r="BE20" i="12"/>
  <c r="CJ20" i="12" s="1"/>
  <c r="BD20" i="12"/>
  <c r="CI20" i="12" s="1"/>
  <c r="BC20" i="12"/>
  <c r="CH20" i="12" s="1"/>
  <c r="BB20" i="12"/>
  <c r="CG20" i="12" s="1"/>
  <c r="BA20" i="12"/>
  <c r="CF20" i="12" s="1"/>
  <c r="AZ20" i="12"/>
  <c r="CE20" i="12" s="1"/>
  <c r="AY20" i="12"/>
  <c r="CD20" i="12" s="1"/>
  <c r="AX20" i="12"/>
  <c r="CC20" i="12" s="1"/>
  <c r="AW20" i="12"/>
  <c r="CB20" i="12" s="1"/>
  <c r="AV20" i="12"/>
  <c r="CA20" i="12" s="1"/>
  <c r="AU20" i="12"/>
  <c r="BZ20" i="12" s="1"/>
  <c r="AT20" i="12"/>
  <c r="AS20" i="12"/>
  <c r="BX20" i="12" s="1"/>
  <c r="AR20" i="12"/>
  <c r="BW20" i="12" s="1"/>
  <c r="AQ20" i="12"/>
  <c r="BV20" i="12" s="1"/>
  <c r="AP20" i="12"/>
  <c r="BU20" i="12" s="1"/>
  <c r="AO20" i="12"/>
  <c r="BT20" i="12" s="1"/>
  <c r="AN20" i="12"/>
  <c r="BS20" i="12" s="1"/>
  <c r="AM20" i="12"/>
  <c r="BR20" i="12" s="1"/>
  <c r="AL20" i="12"/>
  <c r="BQ20" i="12" s="1"/>
  <c r="AK20" i="12"/>
  <c r="BP20" i="12" s="1"/>
  <c r="AJ20" i="12"/>
  <c r="BO20" i="12" s="1"/>
  <c r="AI20" i="12"/>
  <c r="BN20" i="12" s="1"/>
  <c r="AH20" i="12"/>
  <c r="AG20" i="12"/>
  <c r="CQ19" i="12"/>
  <c r="CN19" i="12"/>
  <c r="BL19" i="12"/>
  <c r="BI19" i="12"/>
  <c r="CM19" i="12" s="1"/>
  <c r="BH19" i="12"/>
  <c r="CL19" i="12" s="1"/>
  <c r="BG19" i="12"/>
  <c r="BF19" i="12"/>
  <c r="CK19" i="12" s="1"/>
  <c r="BE19" i="12"/>
  <c r="CJ19" i="12" s="1"/>
  <c r="BD19" i="12"/>
  <c r="CI19" i="12" s="1"/>
  <c r="BC19" i="12"/>
  <c r="CH19" i="12" s="1"/>
  <c r="BB19" i="12"/>
  <c r="CG19" i="12" s="1"/>
  <c r="BA19" i="12"/>
  <c r="CF19" i="12" s="1"/>
  <c r="AZ19" i="12"/>
  <c r="CE19" i="12" s="1"/>
  <c r="AY19" i="12"/>
  <c r="CD19" i="12" s="1"/>
  <c r="AX19" i="12"/>
  <c r="CC19" i="12" s="1"/>
  <c r="AW19" i="12"/>
  <c r="CB19" i="12" s="1"/>
  <c r="AV19" i="12"/>
  <c r="CA19" i="12" s="1"/>
  <c r="AU19" i="12"/>
  <c r="BZ19" i="12" s="1"/>
  <c r="AT19" i="12"/>
  <c r="BY19" i="12" s="1"/>
  <c r="AS19" i="12"/>
  <c r="BX19" i="12" s="1"/>
  <c r="AR19" i="12"/>
  <c r="BW19" i="12" s="1"/>
  <c r="AQ19" i="12"/>
  <c r="BV19" i="12" s="1"/>
  <c r="AP19" i="12"/>
  <c r="BU19" i="12" s="1"/>
  <c r="AO19" i="12"/>
  <c r="BT19" i="12" s="1"/>
  <c r="AN19" i="12"/>
  <c r="BS19" i="12" s="1"/>
  <c r="AM19" i="12"/>
  <c r="BR19" i="12" s="1"/>
  <c r="AL19" i="12"/>
  <c r="BQ19" i="12" s="1"/>
  <c r="AK19" i="12"/>
  <c r="BP19" i="12" s="1"/>
  <c r="AJ19" i="12"/>
  <c r="BO19" i="12" s="1"/>
  <c r="AI19" i="12"/>
  <c r="BN19" i="12" s="1"/>
  <c r="AH19" i="12"/>
  <c r="BM19" i="12" s="1"/>
  <c r="AG19" i="12"/>
  <c r="CQ18" i="12"/>
  <c r="CN18" i="12"/>
  <c r="CK18" i="12"/>
  <c r="BL18" i="12"/>
  <c r="BI18" i="12"/>
  <c r="CM18" i="12" s="1"/>
  <c r="BH18" i="12"/>
  <c r="CL18" i="12" s="1"/>
  <c r="BG18" i="12"/>
  <c r="BF18" i="12"/>
  <c r="BE18" i="12"/>
  <c r="CJ18" i="12" s="1"/>
  <c r="BD18" i="12"/>
  <c r="CI18" i="12" s="1"/>
  <c r="BC18" i="12"/>
  <c r="CH18" i="12" s="1"/>
  <c r="BB18" i="12"/>
  <c r="CG18" i="12" s="1"/>
  <c r="BA18" i="12"/>
  <c r="CF18" i="12" s="1"/>
  <c r="AZ18" i="12"/>
  <c r="CE18" i="12" s="1"/>
  <c r="AY18" i="12"/>
  <c r="CD18" i="12" s="1"/>
  <c r="AX18" i="12"/>
  <c r="CC18" i="12" s="1"/>
  <c r="AW18" i="12"/>
  <c r="CB18" i="12" s="1"/>
  <c r="AV18" i="12"/>
  <c r="CA18" i="12" s="1"/>
  <c r="AU18" i="12"/>
  <c r="BZ18" i="12" s="1"/>
  <c r="AT18" i="12"/>
  <c r="BY18" i="12" s="1"/>
  <c r="AS18" i="12"/>
  <c r="BX18" i="12" s="1"/>
  <c r="AR18" i="12"/>
  <c r="BW18" i="12" s="1"/>
  <c r="AQ18" i="12"/>
  <c r="BV18" i="12" s="1"/>
  <c r="AP18" i="12"/>
  <c r="BU18" i="12" s="1"/>
  <c r="AO18" i="12"/>
  <c r="BT18" i="12" s="1"/>
  <c r="AN18" i="12"/>
  <c r="BS18" i="12" s="1"/>
  <c r="AM18" i="12"/>
  <c r="BR18" i="12" s="1"/>
  <c r="AL18" i="12"/>
  <c r="BQ18" i="12" s="1"/>
  <c r="AK18" i="12"/>
  <c r="BP18" i="12" s="1"/>
  <c r="AJ18" i="12"/>
  <c r="BO18" i="12" s="1"/>
  <c r="AI18" i="12"/>
  <c r="BN18" i="12" s="1"/>
  <c r="AH18" i="12"/>
  <c r="BM18" i="12" s="1"/>
  <c r="AG18" i="12"/>
  <c r="CQ17" i="12"/>
  <c r="CN17" i="12"/>
  <c r="CL17" i="12"/>
  <c r="BL17" i="12"/>
  <c r="BI17" i="12"/>
  <c r="CM17" i="12" s="1"/>
  <c r="BH17" i="12"/>
  <c r="BG17" i="12"/>
  <c r="BF17" i="12"/>
  <c r="CK17" i="12" s="1"/>
  <c r="BE17" i="12"/>
  <c r="CJ17" i="12" s="1"/>
  <c r="BD17" i="12"/>
  <c r="CI17" i="12" s="1"/>
  <c r="BC17" i="12"/>
  <c r="CH17" i="12" s="1"/>
  <c r="BB17" i="12"/>
  <c r="CG17" i="12" s="1"/>
  <c r="BA17" i="12"/>
  <c r="CF17" i="12" s="1"/>
  <c r="AZ17" i="12"/>
  <c r="CE17" i="12" s="1"/>
  <c r="AY17" i="12"/>
  <c r="CD17" i="12" s="1"/>
  <c r="AX17" i="12"/>
  <c r="CC17" i="12" s="1"/>
  <c r="AW17" i="12"/>
  <c r="CB17" i="12" s="1"/>
  <c r="AV17" i="12"/>
  <c r="CA17" i="12" s="1"/>
  <c r="AU17" i="12"/>
  <c r="BZ17" i="12" s="1"/>
  <c r="AT17" i="12"/>
  <c r="BY17" i="12" s="1"/>
  <c r="AS17" i="12"/>
  <c r="BX17" i="12" s="1"/>
  <c r="AR17" i="12"/>
  <c r="BW17" i="12" s="1"/>
  <c r="AQ17" i="12"/>
  <c r="BV17" i="12" s="1"/>
  <c r="AP17" i="12"/>
  <c r="BU17" i="12" s="1"/>
  <c r="AO17" i="12"/>
  <c r="BT17" i="12" s="1"/>
  <c r="AN17" i="12"/>
  <c r="BS17" i="12" s="1"/>
  <c r="AM17" i="12"/>
  <c r="BR17" i="12" s="1"/>
  <c r="AL17" i="12"/>
  <c r="BQ17" i="12" s="1"/>
  <c r="AK17" i="12"/>
  <c r="BP17" i="12" s="1"/>
  <c r="AJ17" i="12"/>
  <c r="BO17" i="12" s="1"/>
  <c r="AI17" i="12"/>
  <c r="BN17" i="12" s="1"/>
  <c r="AH17" i="12"/>
  <c r="BM17" i="12" s="1"/>
  <c r="AG17" i="12"/>
  <c r="CQ16" i="12"/>
  <c r="CN16" i="12"/>
  <c r="BM16" i="12"/>
  <c r="BL16" i="12"/>
  <c r="BI16" i="12"/>
  <c r="CM16" i="12" s="1"/>
  <c r="BH16" i="12"/>
  <c r="CL16" i="12" s="1"/>
  <c r="BG16" i="12"/>
  <c r="BF16" i="12"/>
  <c r="CK16" i="12" s="1"/>
  <c r="BE16" i="12"/>
  <c r="CJ16" i="12" s="1"/>
  <c r="BD16" i="12"/>
  <c r="CI16" i="12" s="1"/>
  <c r="BC16" i="12"/>
  <c r="CH16" i="12" s="1"/>
  <c r="BB16" i="12"/>
  <c r="CG16" i="12" s="1"/>
  <c r="BA16" i="12"/>
  <c r="CF16" i="12" s="1"/>
  <c r="AZ16" i="12"/>
  <c r="CE16" i="12" s="1"/>
  <c r="AY16" i="12"/>
  <c r="CD16" i="12" s="1"/>
  <c r="AX16" i="12"/>
  <c r="CC16" i="12" s="1"/>
  <c r="AW16" i="12"/>
  <c r="CB16" i="12" s="1"/>
  <c r="AV16" i="12"/>
  <c r="CA16" i="12" s="1"/>
  <c r="AU16" i="12"/>
  <c r="BZ16" i="12" s="1"/>
  <c r="AT16" i="12"/>
  <c r="BY16" i="12" s="1"/>
  <c r="AS16" i="12"/>
  <c r="BX16" i="12" s="1"/>
  <c r="AR16" i="12"/>
  <c r="BW16" i="12" s="1"/>
  <c r="AQ16" i="12"/>
  <c r="BV16" i="12" s="1"/>
  <c r="AP16" i="12"/>
  <c r="BU16" i="12" s="1"/>
  <c r="AO16" i="12"/>
  <c r="BT16" i="12" s="1"/>
  <c r="AN16" i="12"/>
  <c r="BS16" i="12" s="1"/>
  <c r="AM16" i="12"/>
  <c r="BR16" i="12" s="1"/>
  <c r="AL16" i="12"/>
  <c r="BQ16" i="12" s="1"/>
  <c r="AK16" i="12"/>
  <c r="BP16" i="12" s="1"/>
  <c r="AJ16" i="12"/>
  <c r="BO16" i="12" s="1"/>
  <c r="AI16" i="12"/>
  <c r="BN16" i="12" s="1"/>
  <c r="AH16" i="12"/>
  <c r="AG16" i="12"/>
  <c r="CQ15" i="12"/>
  <c r="CN15" i="12"/>
  <c r="BL15" i="12"/>
  <c r="BI15" i="12"/>
  <c r="CM15" i="12" s="1"/>
  <c r="BH15" i="12"/>
  <c r="CL15" i="12" s="1"/>
  <c r="BG15" i="12"/>
  <c r="BF15" i="12"/>
  <c r="CK15" i="12" s="1"/>
  <c r="BE15" i="12"/>
  <c r="CJ15" i="12" s="1"/>
  <c r="BD15" i="12"/>
  <c r="CI15" i="12" s="1"/>
  <c r="BC15" i="12"/>
  <c r="CH15" i="12" s="1"/>
  <c r="BB15" i="12"/>
  <c r="CG15" i="12" s="1"/>
  <c r="BA15" i="12"/>
  <c r="CF15" i="12" s="1"/>
  <c r="AZ15" i="12"/>
  <c r="CE15" i="12" s="1"/>
  <c r="AY15" i="12"/>
  <c r="CD15" i="12" s="1"/>
  <c r="AX15" i="12"/>
  <c r="CC15" i="12" s="1"/>
  <c r="AW15" i="12"/>
  <c r="CB15" i="12" s="1"/>
  <c r="AV15" i="12"/>
  <c r="CA15" i="12" s="1"/>
  <c r="AU15" i="12"/>
  <c r="BZ15" i="12" s="1"/>
  <c r="AT15" i="12"/>
  <c r="BY15" i="12" s="1"/>
  <c r="AS15" i="12"/>
  <c r="BX15" i="12" s="1"/>
  <c r="AR15" i="12"/>
  <c r="BW15" i="12" s="1"/>
  <c r="AQ15" i="12"/>
  <c r="BV15" i="12" s="1"/>
  <c r="AP15" i="12"/>
  <c r="BU15" i="12" s="1"/>
  <c r="AO15" i="12"/>
  <c r="BT15" i="12" s="1"/>
  <c r="AN15" i="12"/>
  <c r="BS15" i="12" s="1"/>
  <c r="AM15" i="12"/>
  <c r="BR15" i="12" s="1"/>
  <c r="AL15" i="12"/>
  <c r="BQ15" i="12" s="1"/>
  <c r="AK15" i="12"/>
  <c r="BP15" i="12" s="1"/>
  <c r="AJ15" i="12"/>
  <c r="BO15" i="12" s="1"/>
  <c r="AI15" i="12"/>
  <c r="BN15" i="12" s="1"/>
  <c r="AH15" i="12"/>
  <c r="BM15" i="12" s="1"/>
  <c r="AG15" i="12"/>
  <c r="CQ14" i="12"/>
  <c r="CN14" i="12"/>
  <c r="CL14" i="12"/>
  <c r="BL14" i="12"/>
  <c r="BI14" i="12"/>
  <c r="CM14" i="12" s="1"/>
  <c r="BH14" i="12"/>
  <c r="BG14" i="12"/>
  <c r="BF14" i="12"/>
  <c r="CK14" i="12" s="1"/>
  <c r="BE14" i="12"/>
  <c r="CJ14" i="12" s="1"/>
  <c r="BD14" i="12"/>
  <c r="CI14" i="12" s="1"/>
  <c r="BC14" i="12"/>
  <c r="CH14" i="12" s="1"/>
  <c r="BB14" i="12"/>
  <c r="CG14" i="12" s="1"/>
  <c r="BA14" i="12"/>
  <c r="CF14" i="12" s="1"/>
  <c r="AZ14" i="12"/>
  <c r="CE14" i="12" s="1"/>
  <c r="AY14" i="12"/>
  <c r="CD14" i="12" s="1"/>
  <c r="AX14" i="12"/>
  <c r="CC14" i="12" s="1"/>
  <c r="AW14" i="12"/>
  <c r="CB14" i="12" s="1"/>
  <c r="AV14" i="12"/>
  <c r="CA14" i="12" s="1"/>
  <c r="AU14" i="12"/>
  <c r="BZ14" i="12" s="1"/>
  <c r="AT14" i="12"/>
  <c r="BY14" i="12" s="1"/>
  <c r="AS14" i="12"/>
  <c r="BX14" i="12" s="1"/>
  <c r="AR14" i="12"/>
  <c r="BW14" i="12" s="1"/>
  <c r="AQ14" i="12"/>
  <c r="BV14" i="12" s="1"/>
  <c r="AP14" i="12"/>
  <c r="BU14" i="12" s="1"/>
  <c r="AO14" i="12"/>
  <c r="BT14" i="12" s="1"/>
  <c r="AN14" i="12"/>
  <c r="BS14" i="12" s="1"/>
  <c r="AM14" i="12"/>
  <c r="BR14" i="12" s="1"/>
  <c r="AL14" i="12"/>
  <c r="BQ14" i="12" s="1"/>
  <c r="AK14" i="12"/>
  <c r="BP14" i="12" s="1"/>
  <c r="AJ14" i="12"/>
  <c r="BO14" i="12" s="1"/>
  <c r="AI14" i="12"/>
  <c r="BN14" i="12" s="1"/>
  <c r="AH14" i="12"/>
  <c r="BM14" i="12" s="1"/>
  <c r="AG14" i="12"/>
  <c r="CQ13" i="12"/>
  <c r="CN13" i="12"/>
  <c r="BL13" i="12"/>
  <c r="BI13" i="12"/>
  <c r="CM13" i="12" s="1"/>
  <c r="BH13" i="12"/>
  <c r="CL13" i="12" s="1"/>
  <c r="BG13" i="12"/>
  <c r="BF13" i="12"/>
  <c r="CK13" i="12" s="1"/>
  <c r="BE13" i="12"/>
  <c r="CJ13" i="12" s="1"/>
  <c r="BD13" i="12"/>
  <c r="CI13" i="12" s="1"/>
  <c r="BC13" i="12"/>
  <c r="CH13" i="12" s="1"/>
  <c r="BB13" i="12"/>
  <c r="CG13" i="12" s="1"/>
  <c r="BA13" i="12"/>
  <c r="CF13" i="12" s="1"/>
  <c r="AZ13" i="12"/>
  <c r="CE13" i="12" s="1"/>
  <c r="AY13" i="12"/>
  <c r="CD13" i="12" s="1"/>
  <c r="AX13" i="12"/>
  <c r="CC13" i="12" s="1"/>
  <c r="AW13" i="12"/>
  <c r="CB13" i="12" s="1"/>
  <c r="AV13" i="12"/>
  <c r="CA13" i="12" s="1"/>
  <c r="AU13" i="12"/>
  <c r="BZ13" i="12" s="1"/>
  <c r="AT13" i="12"/>
  <c r="BY13" i="12" s="1"/>
  <c r="AS13" i="12"/>
  <c r="BX13" i="12" s="1"/>
  <c r="AR13" i="12"/>
  <c r="BW13" i="12" s="1"/>
  <c r="AQ13" i="12"/>
  <c r="BV13" i="12" s="1"/>
  <c r="AP13" i="12"/>
  <c r="BU13" i="12" s="1"/>
  <c r="AO13" i="12"/>
  <c r="BT13" i="12" s="1"/>
  <c r="AN13" i="12"/>
  <c r="BS13" i="12" s="1"/>
  <c r="AM13" i="12"/>
  <c r="BR13" i="12" s="1"/>
  <c r="AL13" i="12"/>
  <c r="BQ13" i="12" s="1"/>
  <c r="AK13" i="12"/>
  <c r="BP13" i="12" s="1"/>
  <c r="AJ13" i="12"/>
  <c r="BO13" i="12" s="1"/>
  <c r="AI13" i="12"/>
  <c r="BN13" i="12" s="1"/>
  <c r="AH13" i="12"/>
  <c r="BM13" i="12" s="1"/>
  <c r="AG13" i="12"/>
  <c r="A13" i="12"/>
  <c r="A14" i="12" s="1"/>
  <c r="CQ12" i="12"/>
  <c r="CN12" i="12"/>
  <c r="CM12" i="12"/>
  <c r="CL12" i="12"/>
  <c r="CK12" i="12"/>
  <c r="CJ12" i="12"/>
  <c r="CI12" i="12"/>
  <c r="CH12" i="12"/>
  <c r="CG12" i="12"/>
  <c r="CB12" i="12"/>
  <c r="BX12" i="12"/>
  <c r="BL12" i="12"/>
  <c r="BA12" i="12"/>
  <c r="CF12" i="12" s="1"/>
  <c r="AZ12" i="12"/>
  <c r="CE12" i="12" s="1"/>
  <c r="AY12" i="12"/>
  <c r="CD12" i="12" s="1"/>
  <c r="AX12" i="12"/>
  <c r="CC12" i="12" s="1"/>
  <c r="AW12" i="12"/>
  <c r="AV12" i="12"/>
  <c r="CA12" i="12" s="1"/>
  <c r="AU12" i="12"/>
  <c r="BZ12" i="12" s="1"/>
  <c r="AT12" i="12"/>
  <c r="BY12" i="12" s="1"/>
  <c r="AS12" i="12"/>
  <c r="AR12" i="12"/>
  <c r="BW12" i="12" s="1"/>
  <c r="AQ12" i="12"/>
  <c r="BV12" i="12" s="1"/>
  <c r="AP12" i="12"/>
  <c r="BU12" i="12" s="1"/>
  <c r="AO12" i="12"/>
  <c r="BT12" i="12" s="1"/>
  <c r="AN12" i="12"/>
  <c r="BS12" i="12" s="1"/>
  <c r="AM12" i="12"/>
  <c r="BR12" i="12" s="1"/>
  <c r="AL12" i="12"/>
  <c r="BQ12" i="12" s="1"/>
  <c r="AK12" i="12"/>
  <c r="BP12" i="12" s="1"/>
  <c r="AJ12" i="12"/>
  <c r="BO12" i="12" s="1"/>
  <c r="AI12" i="12"/>
  <c r="BN12" i="12" s="1"/>
  <c r="AH12" i="12"/>
  <c r="BM12" i="12" s="1"/>
  <c r="AG12" i="12"/>
  <c r="CP11" i="12"/>
  <c r="CP12" i="12" s="1"/>
  <c r="CP13" i="12" s="1"/>
  <c r="CP14" i="12" s="1"/>
  <c r="CP15" i="12" s="1"/>
  <c r="CP16" i="12" s="1"/>
  <c r="CP17" i="12" s="1"/>
  <c r="CP18" i="12" s="1"/>
  <c r="CP19" i="12" s="1"/>
  <c r="CP20" i="12" s="1"/>
  <c r="CP21" i="12" s="1"/>
  <c r="CP22" i="12" s="1"/>
  <c r="CP23" i="12" s="1"/>
  <c r="CP24" i="12" s="1"/>
  <c r="CP25" i="12" s="1"/>
  <c r="CP26" i="12" s="1"/>
  <c r="CP27" i="12" s="1"/>
  <c r="CP28" i="12" s="1"/>
  <c r="CP29" i="12" s="1"/>
  <c r="CP30" i="12" s="1"/>
  <c r="CP31" i="12" s="1"/>
  <c r="CP32" i="12" s="1"/>
  <c r="CP33" i="12" s="1"/>
  <c r="CP34" i="12" s="1"/>
  <c r="CP35" i="12" s="1"/>
  <c r="CP36" i="12" s="1"/>
  <c r="CP37" i="12" s="1"/>
  <c r="CP38" i="12" s="1"/>
  <c r="CP39" i="12" s="1"/>
  <c r="CP40" i="12" s="1"/>
  <c r="CP41" i="12" s="1"/>
  <c r="CP42" i="12" s="1"/>
  <c r="CP43" i="12" s="1"/>
  <c r="CP44" i="12" s="1"/>
  <c r="CP45" i="12" s="1"/>
  <c r="CP46" i="12" s="1"/>
  <c r="CP47" i="12" s="1"/>
  <c r="CP48" i="12" s="1"/>
  <c r="CP49" i="12" s="1"/>
  <c r="CP50" i="12" s="1"/>
  <c r="CP51" i="12" s="1"/>
  <c r="CP52" i="12" s="1"/>
  <c r="CP53" i="12" s="1"/>
  <c r="CP54" i="12" s="1"/>
  <c r="CP55" i="12" s="1"/>
  <c r="CP56" i="12" s="1"/>
  <c r="CP57" i="12" s="1"/>
  <c r="CP58" i="12" s="1"/>
  <c r="CP59" i="12" s="1"/>
  <c r="CP60" i="12" s="1"/>
  <c r="CP61" i="12" s="1"/>
  <c r="CP62" i="12" s="1"/>
  <c r="CP63" i="12" s="1"/>
  <c r="CP64" i="12" s="1"/>
  <c r="CP65" i="12" s="1"/>
  <c r="CP66" i="12" s="1"/>
  <c r="CP67" i="12" s="1"/>
  <c r="CP68" i="12" s="1"/>
  <c r="CP69" i="12" s="1"/>
  <c r="CP70" i="12" s="1"/>
  <c r="CP71" i="12" s="1"/>
  <c r="CP72" i="12" s="1"/>
  <c r="CP73" i="12" s="1"/>
  <c r="CP74" i="12" s="1"/>
  <c r="CP75" i="12" s="1"/>
  <c r="CP76" i="12" s="1"/>
  <c r="CP77" i="12" s="1"/>
  <c r="CP78" i="12" s="1"/>
  <c r="CP79" i="12" s="1"/>
  <c r="CP80" i="12" s="1"/>
  <c r="CP81" i="12" s="1"/>
  <c r="CP82" i="12" s="1"/>
  <c r="CP83" i="12" s="1"/>
  <c r="CP84" i="12" s="1"/>
  <c r="CP85" i="12" s="1"/>
  <c r="CP86" i="12" s="1"/>
  <c r="CP87" i="12" s="1"/>
  <c r="CP88" i="12" s="1"/>
  <c r="CP89" i="12" s="1"/>
  <c r="CP90" i="12" s="1"/>
  <c r="CP91" i="12" s="1"/>
  <c r="CP92" i="12" s="1"/>
  <c r="CP93" i="12" s="1"/>
  <c r="CP94" i="12" s="1"/>
  <c r="CP95" i="12" s="1"/>
  <c r="CP96" i="12" s="1"/>
  <c r="CP97" i="12" s="1"/>
  <c r="CP98" i="12" s="1"/>
  <c r="CP99" i="12" s="1"/>
  <c r="CP100" i="12" s="1"/>
  <c r="CP101" i="12" s="1"/>
  <c r="CP102" i="12" s="1"/>
  <c r="CP103" i="12" s="1"/>
  <c r="CP104" i="12" s="1"/>
  <c r="CP105" i="12" s="1"/>
  <c r="CP106" i="12" s="1"/>
  <c r="CP107" i="12" s="1"/>
  <c r="CP108" i="12" s="1"/>
  <c r="CP109" i="12" s="1"/>
  <c r="CP110" i="12" s="1"/>
  <c r="CP111" i="12" s="1"/>
  <c r="CP112" i="12" s="1"/>
  <c r="CP113" i="12" s="1"/>
  <c r="CP114" i="12" s="1"/>
  <c r="CP115" i="12" s="1"/>
  <c r="CP116" i="12" s="1"/>
  <c r="CP117" i="12" s="1"/>
  <c r="CP118" i="12" s="1"/>
  <c r="CP119" i="12" s="1"/>
  <c r="CP120" i="12" s="1"/>
  <c r="CP121" i="12" s="1"/>
  <c r="CP122" i="12" s="1"/>
  <c r="CP123" i="12" s="1"/>
  <c r="CP124" i="12" s="1"/>
  <c r="CP125" i="12" s="1"/>
  <c r="CP126" i="12" s="1"/>
  <c r="CP127" i="12" s="1"/>
  <c r="CP128" i="12" s="1"/>
  <c r="CP129" i="12" s="1"/>
  <c r="CP130" i="12" s="1"/>
  <c r="CP131" i="12" s="1"/>
  <c r="CP132" i="12" s="1"/>
  <c r="CP133" i="12" s="1"/>
  <c r="CP134" i="12" s="1"/>
  <c r="CP135" i="12" s="1"/>
  <c r="CP136" i="12" s="1"/>
  <c r="CP137" i="12" s="1"/>
  <c r="CP138" i="12" s="1"/>
  <c r="CP139" i="12" s="1"/>
  <c r="CP140" i="12" s="1"/>
  <c r="CP141" i="12" s="1"/>
  <c r="CP142" i="12" s="1"/>
  <c r="CP143" i="12" s="1"/>
  <c r="CP144" i="12" s="1"/>
  <c r="CP145" i="12" s="1"/>
  <c r="CP146" i="12" s="1"/>
  <c r="CP147" i="12" s="1"/>
  <c r="CP148" i="12" s="1"/>
  <c r="CP149" i="12" s="1"/>
  <c r="CP150" i="12" s="1"/>
  <c r="CP151" i="12" s="1"/>
  <c r="CP152" i="12" s="1"/>
  <c r="CP153" i="12" s="1"/>
  <c r="CP154" i="12" s="1"/>
  <c r="CP155" i="12" s="1"/>
  <c r="CP156" i="12" s="1"/>
  <c r="CP157" i="12" s="1"/>
  <c r="CP158" i="12" s="1"/>
  <c r="CP159" i="12" s="1"/>
  <c r="CP160" i="12" s="1"/>
  <c r="CP161" i="12" s="1"/>
  <c r="CP162" i="12" s="1"/>
  <c r="CP163" i="12" s="1"/>
  <c r="CM10" i="12"/>
  <c r="CN9" i="12" s="1"/>
  <c r="CL10" i="12"/>
  <c r="CM9" i="12" s="1"/>
  <c r="CK10" i="12"/>
  <c r="CL9" i="12" s="1"/>
  <c r="CJ10" i="12"/>
  <c r="CI10" i="12"/>
  <c r="CJ9" i="12" s="1"/>
  <c r="CH10" i="12"/>
  <c r="CG10" i="12"/>
  <c r="CH9" i="12" s="1"/>
  <c r="CF10" i="12"/>
  <c r="CE10" i="12"/>
  <c r="CF9" i="12" s="1"/>
  <c r="CD10" i="12"/>
  <c r="CC10" i="12"/>
  <c r="CD9" i="12" s="1"/>
  <c r="CB10" i="12"/>
  <c r="CA10" i="12"/>
  <c r="CB9" i="12" s="1"/>
  <c r="BZ10" i="12"/>
  <c r="CA9" i="12" s="1"/>
  <c r="BY10" i="12"/>
  <c r="BZ9" i="12" s="1"/>
  <c r="BX10" i="12"/>
  <c r="BW10" i="12"/>
  <c r="BX9" i="12" s="1"/>
  <c r="BV10" i="12"/>
  <c r="BU10" i="12"/>
  <c r="BV9" i="12" s="1"/>
  <c r="BT10" i="12"/>
  <c r="BS10" i="12"/>
  <c r="BR10" i="12"/>
  <c r="BQ10" i="12"/>
  <c r="BR9" i="12" s="1"/>
  <c r="BP10" i="12"/>
  <c r="BO10" i="12"/>
  <c r="BP9" i="12" s="1"/>
  <c r="BN10" i="12"/>
  <c r="BM10" i="12"/>
  <c r="BN9" i="12" s="1"/>
  <c r="BI10" i="12"/>
  <c r="BH10" i="12"/>
  <c r="BI9" i="12" s="1"/>
  <c r="BG10" i="12"/>
  <c r="BF10" i="12"/>
  <c r="BE10" i="12"/>
  <c r="BD10" i="12"/>
  <c r="BC10" i="12"/>
  <c r="BD9" i="12" s="1"/>
  <c r="BB10" i="12"/>
  <c r="BC9" i="12" s="1"/>
  <c r="BA10" i="12"/>
  <c r="AZ10" i="12"/>
  <c r="AY10" i="12"/>
  <c r="AZ9" i="12" s="1"/>
  <c r="AX10" i="12"/>
  <c r="AY9" i="12" s="1"/>
  <c r="AW10" i="12"/>
  <c r="AV10" i="12"/>
  <c r="AU10" i="12"/>
  <c r="AV9" i="12" s="1"/>
  <c r="AT10" i="12"/>
  <c r="AU9" i="12" s="1"/>
  <c r="AS10" i="12"/>
  <c r="AR10" i="12"/>
  <c r="AQ10" i="12"/>
  <c r="AR9" i="12" s="1"/>
  <c r="AP10" i="12"/>
  <c r="AQ9" i="12" s="1"/>
  <c r="AO10" i="12"/>
  <c r="AN10" i="12"/>
  <c r="AM10" i="12"/>
  <c r="AN9" i="12" s="1"/>
  <c r="AL10" i="12"/>
  <c r="AM9" i="12" s="1"/>
  <c r="AK10" i="12"/>
  <c r="AJ10" i="12"/>
  <c r="AI10" i="12"/>
  <c r="AJ9" i="12" s="1"/>
  <c r="AH10" i="12"/>
  <c r="AI9" i="12" s="1"/>
  <c r="CK9" i="12"/>
  <c r="CI9" i="12"/>
  <c r="CG9" i="12"/>
  <c r="CE9" i="12"/>
  <c r="CC9" i="12"/>
  <c r="BY9" i="12"/>
  <c r="BW9" i="12"/>
  <c r="BU9" i="12"/>
  <c r="BT9" i="12"/>
  <c r="BS9" i="12"/>
  <c r="BQ9" i="12"/>
  <c r="BO9" i="12"/>
  <c r="BM9" i="12"/>
  <c r="BJ9" i="12"/>
  <c r="BF9" i="12"/>
  <c r="BE9" i="12"/>
  <c r="BB9" i="12"/>
  <c r="BA9" i="12"/>
  <c r="AX9" i="12"/>
  <c r="AW9" i="12"/>
  <c r="AT9" i="12"/>
  <c r="AS9" i="12"/>
  <c r="AP9" i="12"/>
  <c r="AO9" i="12"/>
  <c r="AL9" i="12"/>
  <c r="AK9" i="12"/>
  <c r="AH9" i="12"/>
  <c r="CR7" i="12"/>
  <c r="BQ7" i="12"/>
  <c r="AL7" i="12"/>
  <c r="CQ163" i="10"/>
  <c r="CC163" i="10"/>
  <c r="BL163" i="10"/>
  <c r="AW163" i="10"/>
  <c r="CB163" i="10" s="1"/>
  <c r="AV163" i="10"/>
  <c r="CA163" i="10" s="1"/>
  <c r="AU163" i="10"/>
  <c r="BZ163" i="10" s="1"/>
  <c r="AT163" i="10"/>
  <c r="BY163" i="10" s="1"/>
  <c r="AS163" i="10"/>
  <c r="BX163" i="10" s="1"/>
  <c r="AR163" i="10"/>
  <c r="BW163" i="10" s="1"/>
  <c r="AQ163" i="10"/>
  <c r="BV163" i="10" s="1"/>
  <c r="AP163" i="10"/>
  <c r="BU163" i="10" s="1"/>
  <c r="AO163" i="10"/>
  <c r="BT163" i="10" s="1"/>
  <c r="AN163" i="10"/>
  <c r="BS163" i="10" s="1"/>
  <c r="AM163" i="10"/>
  <c r="BR163" i="10" s="1"/>
  <c r="AL163" i="10"/>
  <c r="BQ163" i="10" s="1"/>
  <c r="AK163" i="10"/>
  <c r="BP163" i="10" s="1"/>
  <c r="AJ163" i="10"/>
  <c r="BO163" i="10" s="1"/>
  <c r="AI163" i="10"/>
  <c r="BN163" i="10" s="1"/>
  <c r="AH163" i="10"/>
  <c r="BM163" i="10" s="1"/>
  <c r="AG163" i="10"/>
  <c r="CQ162" i="10"/>
  <c r="CC162" i="10"/>
  <c r="BL162" i="10"/>
  <c r="AW162" i="10"/>
  <c r="CB162" i="10" s="1"/>
  <c r="AV162" i="10"/>
  <c r="CA162" i="10" s="1"/>
  <c r="AU162" i="10"/>
  <c r="BZ162" i="10" s="1"/>
  <c r="AT162" i="10"/>
  <c r="BY162" i="10" s="1"/>
  <c r="AS162" i="10"/>
  <c r="BX162" i="10" s="1"/>
  <c r="AR162" i="10"/>
  <c r="BW162" i="10" s="1"/>
  <c r="AQ162" i="10"/>
  <c r="BV162" i="10" s="1"/>
  <c r="AP162" i="10"/>
  <c r="BU162" i="10" s="1"/>
  <c r="AO162" i="10"/>
  <c r="BT162" i="10" s="1"/>
  <c r="AN162" i="10"/>
  <c r="BS162" i="10" s="1"/>
  <c r="AM162" i="10"/>
  <c r="BR162" i="10" s="1"/>
  <c r="AL162" i="10"/>
  <c r="BQ162" i="10" s="1"/>
  <c r="AK162" i="10"/>
  <c r="BP162" i="10" s="1"/>
  <c r="AJ162" i="10"/>
  <c r="BO162" i="10" s="1"/>
  <c r="AI162" i="10"/>
  <c r="BN162" i="10" s="1"/>
  <c r="AH162" i="10"/>
  <c r="BM162" i="10" s="1"/>
  <c r="AG162" i="10"/>
  <c r="CQ161" i="10"/>
  <c r="CC161" i="10"/>
  <c r="BL161" i="10"/>
  <c r="AW161" i="10"/>
  <c r="CB161" i="10" s="1"/>
  <c r="AV161" i="10"/>
  <c r="CA161" i="10" s="1"/>
  <c r="AU161" i="10"/>
  <c r="BZ161" i="10" s="1"/>
  <c r="AT161" i="10"/>
  <c r="BY161" i="10" s="1"/>
  <c r="AS161" i="10"/>
  <c r="BX161" i="10" s="1"/>
  <c r="AR161" i="10"/>
  <c r="BW161" i="10" s="1"/>
  <c r="AQ161" i="10"/>
  <c r="BV161" i="10" s="1"/>
  <c r="AP161" i="10"/>
  <c r="BU161" i="10" s="1"/>
  <c r="AO161" i="10"/>
  <c r="BT161" i="10" s="1"/>
  <c r="AN161" i="10"/>
  <c r="BS161" i="10" s="1"/>
  <c r="AM161" i="10"/>
  <c r="BR161" i="10" s="1"/>
  <c r="AL161" i="10"/>
  <c r="BQ161" i="10" s="1"/>
  <c r="AK161" i="10"/>
  <c r="BP161" i="10" s="1"/>
  <c r="AJ161" i="10"/>
  <c r="BO161" i="10" s="1"/>
  <c r="AI161" i="10"/>
  <c r="BN161" i="10" s="1"/>
  <c r="AH161" i="10"/>
  <c r="BM161" i="10" s="1"/>
  <c r="AG161" i="10"/>
  <c r="CQ160" i="10"/>
  <c r="CC160" i="10"/>
  <c r="BL160" i="10"/>
  <c r="AW160" i="10"/>
  <c r="CB160" i="10" s="1"/>
  <c r="AV160" i="10"/>
  <c r="CA160" i="10" s="1"/>
  <c r="AU160" i="10"/>
  <c r="BZ160" i="10" s="1"/>
  <c r="AT160" i="10"/>
  <c r="BY160" i="10" s="1"/>
  <c r="AS160" i="10"/>
  <c r="BX160" i="10" s="1"/>
  <c r="AR160" i="10"/>
  <c r="BW160" i="10" s="1"/>
  <c r="AQ160" i="10"/>
  <c r="BV160" i="10" s="1"/>
  <c r="AP160" i="10"/>
  <c r="BU160" i="10" s="1"/>
  <c r="AO160" i="10"/>
  <c r="BT160" i="10" s="1"/>
  <c r="AN160" i="10"/>
  <c r="BS160" i="10" s="1"/>
  <c r="AM160" i="10"/>
  <c r="BR160" i="10" s="1"/>
  <c r="AL160" i="10"/>
  <c r="BQ160" i="10" s="1"/>
  <c r="AK160" i="10"/>
  <c r="BP160" i="10" s="1"/>
  <c r="AJ160" i="10"/>
  <c r="BO160" i="10" s="1"/>
  <c r="AI160" i="10"/>
  <c r="BN160" i="10" s="1"/>
  <c r="AH160" i="10"/>
  <c r="BM160" i="10" s="1"/>
  <c r="AG160" i="10"/>
  <c r="CQ159" i="10"/>
  <c r="CC159" i="10"/>
  <c r="BL159" i="10"/>
  <c r="AW159" i="10"/>
  <c r="CB159" i="10" s="1"/>
  <c r="AV159" i="10"/>
  <c r="CA159" i="10" s="1"/>
  <c r="AU159" i="10"/>
  <c r="BZ159" i="10" s="1"/>
  <c r="AT159" i="10"/>
  <c r="BY159" i="10" s="1"/>
  <c r="AS159" i="10"/>
  <c r="BX159" i="10" s="1"/>
  <c r="AR159" i="10"/>
  <c r="BW159" i="10" s="1"/>
  <c r="AQ159" i="10"/>
  <c r="BV159" i="10" s="1"/>
  <c r="AP159" i="10"/>
  <c r="BU159" i="10" s="1"/>
  <c r="AO159" i="10"/>
  <c r="BT159" i="10" s="1"/>
  <c r="AN159" i="10"/>
  <c r="BS159" i="10" s="1"/>
  <c r="AM159" i="10"/>
  <c r="BR159" i="10" s="1"/>
  <c r="AL159" i="10"/>
  <c r="BQ159" i="10" s="1"/>
  <c r="AK159" i="10"/>
  <c r="BP159" i="10" s="1"/>
  <c r="AJ159" i="10"/>
  <c r="BO159" i="10" s="1"/>
  <c r="AI159" i="10"/>
  <c r="BN159" i="10" s="1"/>
  <c r="AH159" i="10"/>
  <c r="BM159" i="10" s="1"/>
  <c r="AG159" i="10"/>
  <c r="CQ158" i="10"/>
  <c r="CC158" i="10"/>
  <c r="BL158" i="10"/>
  <c r="AW158" i="10"/>
  <c r="CB158" i="10" s="1"/>
  <c r="AV158" i="10"/>
  <c r="CA158" i="10" s="1"/>
  <c r="AU158" i="10"/>
  <c r="BZ158" i="10" s="1"/>
  <c r="AT158" i="10"/>
  <c r="BY158" i="10" s="1"/>
  <c r="AS158" i="10"/>
  <c r="BX158" i="10" s="1"/>
  <c r="AR158" i="10"/>
  <c r="BW158" i="10" s="1"/>
  <c r="AQ158" i="10"/>
  <c r="BV158" i="10" s="1"/>
  <c r="AP158" i="10"/>
  <c r="BU158" i="10" s="1"/>
  <c r="AO158" i="10"/>
  <c r="BT158" i="10" s="1"/>
  <c r="AN158" i="10"/>
  <c r="BS158" i="10" s="1"/>
  <c r="AM158" i="10"/>
  <c r="BR158" i="10" s="1"/>
  <c r="AL158" i="10"/>
  <c r="BQ158" i="10" s="1"/>
  <c r="AK158" i="10"/>
  <c r="BP158" i="10" s="1"/>
  <c r="AJ158" i="10"/>
  <c r="BO158" i="10" s="1"/>
  <c r="AI158" i="10"/>
  <c r="BN158" i="10" s="1"/>
  <c r="AH158" i="10"/>
  <c r="BM158" i="10" s="1"/>
  <c r="AG158" i="10"/>
  <c r="CQ157" i="10"/>
  <c r="CC157" i="10"/>
  <c r="BL157" i="10"/>
  <c r="AW157" i="10"/>
  <c r="CB157" i="10" s="1"/>
  <c r="AV157" i="10"/>
  <c r="CA157" i="10" s="1"/>
  <c r="AU157" i="10"/>
  <c r="BZ157" i="10" s="1"/>
  <c r="AT157" i="10"/>
  <c r="BY157" i="10" s="1"/>
  <c r="AS157" i="10"/>
  <c r="BX157" i="10" s="1"/>
  <c r="AR157" i="10"/>
  <c r="BW157" i="10" s="1"/>
  <c r="AQ157" i="10"/>
  <c r="BV157" i="10" s="1"/>
  <c r="AP157" i="10"/>
  <c r="BU157" i="10" s="1"/>
  <c r="AO157" i="10"/>
  <c r="BT157" i="10" s="1"/>
  <c r="AN157" i="10"/>
  <c r="BS157" i="10" s="1"/>
  <c r="AM157" i="10"/>
  <c r="BR157" i="10" s="1"/>
  <c r="AL157" i="10"/>
  <c r="BQ157" i="10" s="1"/>
  <c r="AK157" i="10"/>
  <c r="BP157" i="10" s="1"/>
  <c r="AJ157" i="10"/>
  <c r="BO157" i="10" s="1"/>
  <c r="AI157" i="10"/>
  <c r="BN157" i="10" s="1"/>
  <c r="AH157" i="10"/>
  <c r="BM157" i="10" s="1"/>
  <c r="AG157" i="10"/>
  <c r="CQ156" i="10"/>
  <c r="CC156" i="10"/>
  <c r="BL156" i="10"/>
  <c r="AW156" i="10"/>
  <c r="CB156" i="10" s="1"/>
  <c r="AV156" i="10"/>
  <c r="CA156" i="10" s="1"/>
  <c r="AU156" i="10"/>
  <c r="BZ156" i="10" s="1"/>
  <c r="AT156" i="10"/>
  <c r="BY156" i="10" s="1"/>
  <c r="AS156" i="10"/>
  <c r="BX156" i="10" s="1"/>
  <c r="AR156" i="10"/>
  <c r="BW156" i="10" s="1"/>
  <c r="AQ156" i="10"/>
  <c r="BV156" i="10" s="1"/>
  <c r="AP156" i="10"/>
  <c r="BU156" i="10" s="1"/>
  <c r="AO156" i="10"/>
  <c r="BT156" i="10" s="1"/>
  <c r="AN156" i="10"/>
  <c r="BS156" i="10" s="1"/>
  <c r="AM156" i="10"/>
  <c r="BR156" i="10" s="1"/>
  <c r="AL156" i="10"/>
  <c r="BQ156" i="10" s="1"/>
  <c r="AK156" i="10"/>
  <c r="BP156" i="10" s="1"/>
  <c r="AJ156" i="10"/>
  <c r="BO156" i="10" s="1"/>
  <c r="AI156" i="10"/>
  <c r="BN156" i="10" s="1"/>
  <c r="AH156" i="10"/>
  <c r="BM156" i="10" s="1"/>
  <c r="AG156" i="10"/>
  <c r="CQ155" i="10"/>
  <c r="CC155" i="10"/>
  <c r="BL155" i="10"/>
  <c r="AW155" i="10"/>
  <c r="CB155" i="10" s="1"/>
  <c r="AV155" i="10"/>
  <c r="CA155" i="10" s="1"/>
  <c r="AU155" i="10"/>
  <c r="BZ155" i="10" s="1"/>
  <c r="AT155" i="10"/>
  <c r="BY155" i="10" s="1"/>
  <c r="AS155" i="10"/>
  <c r="BX155" i="10" s="1"/>
  <c r="AR155" i="10"/>
  <c r="BW155" i="10" s="1"/>
  <c r="AQ155" i="10"/>
  <c r="BV155" i="10" s="1"/>
  <c r="AP155" i="10"/>
  <c r="BU155" i="10" s="1"/>
  <c r="AO155" i="10"/>
  <c r="BT155" i="10" s="1"/>
  <c r="AN155" i="10"/>
  <c r="BS155" i="10" s="1"/>
  <c r="AM155" i="10"/>
  <c r="BR155" i="10" s="1"/>
  <c r="AL155" i="10"/>
  <c r="BQ155" i="10" s="1"/>
  <c r="AK155" i="10"/>
  <c r="BP155" i="10" s="1"/>
  <c r="AJ155" i="10"/>
  <c r="BO155" i="10" s="1"/>
  <c r="AI155" i="10"/>
  <c r="BN155" i="10" s="1"/>
  <c r="AH155" i="10"/>
  <c r="BM155" i="10" s="1"/>
  <c r="AG155" i="10"/>
  <c r="CQ154" i="10"/>
  <c r="CC154" i="10"/>
  <c r="BL154" i="10"/>
  <c r="AW154" i="10"/>
  <c r="CB154" i="10" s="1"/>
  <c r="AV154" i="10"/>
  <c r="CA154" i="10" s="1"/>
  <c r="AU154" i="10"/>
  <c r="BZ154" i="10" s="1"/>
  <c r="AT154" i="10"/>
  <c r="BY154" i="10" s="1"/>
  <c r="AS154" i="10"/>
  <c r="BX154" i="10" s="1"/>
  <c r="AR154" i="10"/>
  <c r="BW154" i="10" s="1"/>
  <c r="AQ154" i="10"/>
  <c r="BV154" i="10" s="1"/>
  <c r="AP154" i="10"/>
  <c r="BU154" i="10" s="1"/>
  <c r="AO154" i="10"/>
  <c r="BT154" i="10" s="1"/>
  <c r="AN154" i="10"/>
  <c r="BS154" i="10" s="1"/>
  <c r="AM154" i="10"/>
  <c r="BR154" i="10" s="1"/>
  <c r="AL154" i="10"/>
  <c r="BQ154" i="10" s="1"/>
  <c r="AK154" i="10"/>
  <c r="BP154" i="10" s="1"/>
  <c r="AJ154" i="10"/>
  <c r="BO154" i="10" s="1"/>
  <c r="AI154" i="10"/>
  <c r="BN154" i="10" s="1"/>
  <c r="AH154" i="10"/>
  <c r="BM154" i="10" s="1"/>
  <c r="AG154" i="10"/>
  <c r="CQ153" i="10"/>
  <c r="CC153" i="10"/>
  <c r="BL153" i="10"/>
  <c r="AW153" i="10"/>
  <c r="CB153" i="10" s="1"/>
  <c r="AV153" i="10"/>
  <c r="CA153" i="10" s="1"/>
  <c r="AU153" i="10"/>
  <c r="BZ153" i="10" s="1"/>
  <c r="AT153" i="10"/>
  <c r="BY153" i="10" s="1"/>
  <c r="AS153" i="10"/>
  <c r="BX153" i="10" s="1"/>
  <c r="AR153" i="10"/>
  <c r="BW153" i="10" s="1"/>
  <c r="AQ153" i="10"/>
  <c r="BV153" i="10" s="1"/>
  <c r="AP153" i="10"/>
  <c r="BU153" i="10" s="1"/>
  <c r="AO153" i="10"/>
  <c r="BT153" i="10" s="1"/>
  <c r="AN153" i="10"/>
  <c r="BS153" i="10" s="1"/>
  <c r="AM153" i="10"/>
  <c r="BR153" i="10" s="1"/>
  <c r="AL153" i="10"/>
  <c r="BQ153" i="10" s="1"/>
  <c r="AK153" i="10"/>
  <c r="BP153" i="10" s="1"/>
  <c r="AJ153" i="10"/>
  <c r="BO153" i="10" s="1"/>
  <c r="AI153" i="10"/>
  <c r="BN153" i="10" s="1"/>
  <c r="AH153" i="10"/>
  <c r="BM153" i="10" s="1"/>
  <c r="AG153" i="10"/>
  <c r="CQ152" i="10"/>
  <c r="CC152" i="10"/>
  <c r="BL152" i="10"/>
  <c r="AW152" i="10"/>
  <c r="CB152" i="10" s="1"/>
  <c r="AV152" i="10"/>
  <c r="CA152" i="10" s="1"/>
  <c r="AU152" i="10"/>
  <c r="BZ152" i="10" s="1"/>
  <c r="AT152" i="10"/>
  <c r="BY152" i="10" s="1"/>
  <c r="AS152" i="10"/>
  <c r="BX152" i="10" s="1"/>
  <c r="AR152" i="10"/>
  <c r="BW152" i="10" s="1"/>
  <c r="AQ152" i="10"/>
  <c r="BV152" i="10" s="1"/>
  <c r="AP152" i="10"/>
  <c r="BU152" i="10" s="1"/>
  <c r="AO152" i="10"/>
  <c r="BT152" i="10" s="1"/>
  <c r="AN152" i="10"/>
  <c r="BS152" i="10" s="1"/>
  <c r="AM152" i="10"/>
  <c r="BR152" i="10" s="1"/>
  <c r="AL152" i="10"/>
  <c r="BQ152" i="10" s="1"/>
  <c r="AK152" i="10"/>
  <c r="BP152" i="10" s="1"/>
  <c r="AJ152" i="10"/>
  <c r="BO152" i="10" s="1"/>
  <c r="AI152" i="10"/>
  <c r="BN152" i="10" s="1"/>
  <c r="AH152" i="10"/>
  <c r="BM152" i="10" s="1"/>
  <c r="AG152" i="10"/>
  <c r="CQ151" i="10"/>
  <c r="CC151" i="10"/>
  <c r="BL151" i="10"/>
  <c r="AW151" i="10"/>
  <c r="CB151" i="10" s="1"/>
  <c r="AV151" i="10"/>
  <c r="CA151" i="10" s="1"/>
  <c r="AU151" i="10"/>
  <c r="BZ151" i="10" s="1"/>
  <c r="AT151" i="10"/>
  <c r="BY151" i="10" s="1"/>
  <c r="AS151" i="10"/>
  <c r="BX151" i="10" s="1"/>
  <c r="AR151" i="10"/>
  <c r="BW151" i="10" s="1"/>
  <c r="AQ151" i="10"/>
  <c r="BV151" i="10" s="1"/>
  <c r="AP151" i="10"/>
  <c r="BU151" i="10" s="1"/>
  <c r="AO151" i="10"/>
  <c r="BT151" i="10" s="1"/>
  <c r="AN151" i="10"/>
  <c r="BS151" i="10" s="1"/>
  <c r="AM151" i="10"/>
  <c r="BR151" i="10" s="1"/>
  <c r="AL151" i="10"/>
  <c r="BQ151" i="10" s="1"/>
  <c r="AK151" i="10"/>
  <c r="BP151" i="10" s="1"/>
  <c r="AJ151" i="10"/>
  <c r="BO151" i="10" s="1"/>
  <c r="AI151" i="10"/>
  <c r="BN151" i="10" s="1"/>
  <c r="AH151" i="10"/>
  <c r="BM151" i="10" s="1"/>
  <c r="AG151" i="10"/>
  <c r="CQ150" i="10"/>
  <c r="CC150" i="10"/>
  <c r="BL150" i="10"/>
  <c r="AW150" i="10"/>
  <c r="CB150" i="10" s="1"/>
  <c r="AV150" i="10"/>
  <c r="CA150" i="10" s="1"/>
  <c r="AU150" i="10"/>
  <c r="BZ150" i="10" s="1"/>
  <c r="AT150" i="10"/>
  <c r="BY150" i="10" s="1"/>
  <c r="AS150" i="10"/>
  <c r="BX150" i="10" s="1"/>
  <c r="AR150" i="10"/>
  <c r="BW150" i="10" s="1"/>
  <c r="AQ150" i="10"/>
  <c r="BV150" i="10" s="1"/>
  <c r="AP150" i="10"/>
  <c r="BU150" i="10" s="1"/>
  <c r="AO150" i="10"/>
  <c r="BT150" i="10" s="1"/>
  <c r="AN150" i="10"/>
  <c r="BS150" i="10" s="1"/>
  <c r="AM150" i="10"/>
  <c r="BR150" i="10" s="1"/>
  <c r="AL150" i="10"/>
  <c r="BQ150" i="10" s="1"/>
  <c r="AK150" i="10"/>
  <c r="BP150" i="10" s="1"/>
  <c r="AJ150" i="10"/>
  <c r="BO150" i="10" s="1"/>
  <c r="AI150" i="10"/>
  <c r="BN150" i="10" s="1"/>
  <c r="AH150" i="10"/>
  <c r="BM150" i="10" s="1"/>
  <c r="AG150" i="10"/>
  <c r="CQ149" i="10"/>
  <c r="CC149" i="10"/>
  <c r="BL149" i="10"/>
  <c r="AW149" i="10"/>
  <c r="CB149" i="10" s="1"/>
  <c r="AV149" i="10"/>
  <c r="CA149" i="10" s="1"/>
  <c r="AU149" i="10"/>
  <c r="BZ149" i="10" s="1"/>
  <c r="AT149" i="10"/>
  <c r="BY149" i="10" s="1"/>
  <c r="AS149" i="10"/>
  <c r="BX149" i="10" s="1"/>
  <c r="AR149" i="10"/>
  <c r="BW149" i="10" s="1"/>
  <c r="AQ149" i="10"/>
  <c r="BV149" i="10" s="1"/>
  <c r="AP149" i="10"/>
  <c r="BU149" i="10" s="1"/>
  <c r="AO149" i="10"/>
  <c r="BT149" i="10" s="1"/>
  <c r="AN149" i="10"/>
  <c r="BS149" i="10" s="1"/>
  <c r="AM149" i="10"/>
  <c r="BR149" i="10" s="1"/>
  <c r="AL149" i="10"/>
  <c r="BQ149" i="10" s="1"/>
  <c r="AK149" i="10"/>
  <c r="BP149" i="10" s="1"/>
  <c r="AJ149" i="10"/>
  <c r="BO149" i="10" s="1"/>
  <c r="AI149" i="10"/>
  <c r="BN149" i="10" s="1"/>
  <c r="AH149" i="10"/>
  <c r="BM149" i="10" s="1"/>
  <c r="AG149" i="10"/>
  <c r="CQ148" i="10"/>
  <c r="CC148" i="10"/>
  <c r="BL148" i="10"/>
  <c r="AW148" i="10"/>
  <c r="CB148" i="10" s="1"/>
  <c r="AV148" i="10"/>
  <c r="CA148" i="10" s="1"/>
  <c r="AU148" i="10"/>
  <c r="BZ148" i="10" s="1"/>
  <c r="AT148" i="10"/>
  <c r="BY148" i="10" s="1"/>
  <c r="AS148" i="10"/>
  <c r="BX148" i="10" s="1"/>
  <c r="AR148" i="10"/>
  <c r="BW148" i="10" s="1"/>
  <c r="AQ148" i="10"/>
  <c r="BV148" i="10" s="1"/>
  <c r="AP148" i="10"/>
  <c r="BU148" i="10" s="1"/>
  <c r="AO148" i="10"/>
  <c r="BT148" i="10" s="1"/>
  <c r="AN148" i="10"/>
  <c r="BS148" i="10" s="1"/>
  <c r="AM148" i="10"/>
  <c r="BR148" i="10" s="1"/>
  <c r="AL148" i="10"/>
  <c r="BQ148" i="10" s="1"/>
  <c r="AK148" i="10"/>
  <c r="BP148" i="10" s="1"/>
  <c r="AJ148" i="10"/>
  <c r="BO148" i="10" s="1"/>
  <c r="AI148" i="10"/>
  <c r="BN148" i="10" s="1"/>
  <c r="AH148" i="10"/>
  <c r="BM148" i="10" s="1"/>
  <c r="AG148" i="10"/>
  <c r="CQ147" i="10"/>
  <c r="CC147" i="10"/>
  <c r="BL147" i="10"/>
  <c r="AW147" i="10"/>
  <c r="CB147" i="10" s="1"/>
  <c r="AV147" i="10"/>
  <c r="CA147" i="10" s="1"/>
  <c r="AU147" i="10"/>
  <c r="BZ147" i="10" s="1"/>
  <c r="AT147" i="10"/>
  <c r="BY147" i="10" s="1"/>
  <c r="AS147" i="10"/>
  <c r="BX147" i="10" s="1"/>
  <c r="AR147" i="10"/>
  <c r="BW147" i="10" s="1"/>
  <c r="AQ147" i="10"/>
  <c r="BV147" i="10" s="1"/>
  <c r="AP147" i="10"/>
  <c r="BU147" i="10" s="1"/>
  <c r="AO147" i="10"/>
  <c r="BT147" i="10" s="1"/>
  <c r="AN147" i="10"/>
  <c r="BS147" i="10" s="1"/>
  <c r="AM147" i="10"/>
  <c r="BR147" i="10" s="1"/>
  <c r="AL147" i="10"/>
  <c r="BQ147" i="10" s="1"/>
  <c r="AK147" i="10"/>
  <c r="BP147" i="10" s="1"/>
  <c r="AJ147" i="10"/>
  <c r="BO147" i="10" s="1"/>
  <c r="AI147" i="10"/>
  <c r="BN147" i="10" s="1"/>
  <c r="AH147" i="10"/>
  <c r="BM147" i="10" s="1"/>
  <c r="AG147" i="10"/>
  <c r="CQ146" i="10"/>
  <c r="CC146" i="10"/>
  <c r="BL146" i="10"/>
  <c r="AW146" i="10"/>
  <c r="CB146" i="10" s="1"/>
  <c r="AV146" i="10"/>
  <c r="CA146" i="10" s="1"/>
  <c r="AU146" i="10"/>
  <c r="BZ146" i="10" s="1"/>
  <c r="AT146" i="10"/>
  <c r="BY146" i="10" s="1"/>
  <c r="AS146" i="10"/>
  <c r="BX146" i="10" s="1"/>
  <c r="AR146" i="10"/>
  <c r="BW146" i="10" s="1"/>
  <c r="AQ146" i="10"/>
  <c r="BV146" i="10" s="1"/>
  <c r="AP146" i="10"/>
  <c r="BU146" i="10" s="1"/>
  <c r="AO146" i="10"/>
  <c r="BT146" i="10" s="1"/>
  <c r="AN146" i="10"/>
  <c r="BS146" i="10" s="1"/>
  <c r="AM146" i="10"/>
  <c r="BR146" i="10" s="1"/>
  <c r="AL146" i="10"/>
  <c r="BQ146" i="10" s="1"/>
  <c r="AK146" i="10"/>
  <c r="BP146" i="10" s="1"/>
  <c r="AJ146" i="10"/>
  <c r="BO146" i="10" s="1"/>
  <c r="AI146" i="10"/>
  <c r="BN146" i="10" s="1"/>
  <c r="AH146" i="10"/>
  <c r="BM146" i="10" s="1"/>
  <c r="AG146" i="10"/>
  <c r="CQ145" i="10"/>
  <c r="CC145" i="10"/>
  <c r="BL145" i="10"/>
  <c r="AW145" i="10"/>
  <c r="CB145" i="10" s="1"/>
  <c r="AV145" i="10"/>
  <c r="CA145" i="10" s="1"/>
  <c r="AU145" i="10"/>
  <c r="BZ145" i="10" s="1"/>
  <c r="AT145" i="10"/>
  <c r="BY145" i="10" s="1"/>
  <c r="AS145" i="10"/>
  <c r="BX145" i="10" s="1"/>
  <c r="AR145" i="10"/>
  <c r="BW145" i="10" s="1"/>
  <c r="AQ145" i="10"/>
  <c r="BV145" i="10" s="1"/>
  <c r="AP145" i="10"/>
  <c r="BU145" i="10" s="1"/>
  <c r="AO145" i="10"/>
  <c r="BT145" i="10" s="1"/>
  <c r="AN145" i="10"/>
  <c r="BS145" i="10" s="1"/>
  <c r="AM145" i="10"/>
  <c r="BR145" i="10" s="1"/>
  <c r="AL145" i="10"/>
  <c r="BQ145" i="10" s="1"/>
  <c r="AK145" i="10"/>
  <c r="BP145" i="10" s="1"/>
  <c r="AJ145" i="10"/>
  <c r="BO145" i="10" s="1"/>
  <c r="AI145" i="10"/>
  <c r="BN145" i="10" s="1"/>
  <c r="AH145" i="10"/>
  <c r="BM145" i="10" s="1"/>
  <c r="AG145" i="10"/>
  <c r="CQ144" i="10"/>
  <c r="CC144" i="10"/>
  <c r="BL144" i="10"/>
  <c r="AW144" i="10"/>
  <c r="CB144" i="10" s="1"/>
  <c r="AV144" i="10"/>
  <c r="CA144" i="10" s="1"/>
  <c r="AU144" i="10"/>
  <c r="BZ144" i="10" s="1"/>
  <c r="AT144" i="10"/>
  <c r="BY144" i="10" s="1"/>
  <c r="AS144" i="10"/>
  <c r="BX144" i="10" s="1"/>
  <c r="AR144" i="10"/>
  <c r="BW144" i="10" s="1"/>
  <c r="AQ144" i="10"/>
  <c r="BV144" i="10" s="1"/>
  <c r="AP144" i="10"/>
  <c r="BU144" i="10" s="1"/>
  <c r="AO144" i="10"/>
  <c r="BT144" i="10" s="1"/>
  <c r="AN144" i="10"/>
  <c r="BS144" i="10" s="1"/>
  <c r="AM144" i="10"/>
  <c r="BR144" i="10" s="1"/>
  <c r="AL144" i="10"/>
  <c r="BQ144" i="10" s="1"/>
  <c r="AK144" i="10"/>
  <c r="BP144" i="10" s="1"/>
  <c r="AJ144" i="10"/>
  <c r="BO144" i="10" s="1"/>
  <c r="AI144" i="10"/>
  <c r="BN144" i="10" s="1"/>
  <c r="AH144" i="10"/>
  <c r="BM144" i="10" s="1"/>
  <c r="AG144" i="10"/>
  <c r="CQ143" i="10"/>
  <c r="CC143" i="10"/>
  <c r="BL143" i="10"/>
  <c r="AW143" i="10"/>
  <c r="CB143" i="10" s="1"/>
  <c r="AV143" i="10"/>
  <c r="CA143" i="10" s="1"/>
  <c r="AU143" i="10"/>
  <c r="BZ143" i="10" s="1"/>
  <c r="AT143" i="10"/>
  <c r="BY143" i="10" s="1"/>
  <c r="AS143" i="10"/>
  <c r="BX143" i="10" s="1"/>
  <c r="AR143" i="10"/>
  <c r="BW143" i="10" s="1"/>
  <c r="AQ143" i="10"/>
  <c r="BV143" i="10" s="1"/>
  <c r="AP143" i="10"/>
  <c r="BU143" i="10" s="1"/>
  <c r="AO143" i="10"/>
  <c r="BT143" i="10" s="1"/>
  <c r="AN143" i="10"/>
  <c r="BS143" i="10" s="1"/>
  <c r="AM143" i="10"/>
  <c r="BR143" i="10" s="1"/>
  <c r="AL143" i="10"/>
  <c r="BQ143" i="10" s="1"/>
  <c r="AK143" i="10"/>
  <c r="BP143" i="10" s="1"/>
  <c r="AJ143" i="10"/>
  <c r="BO143" i="10" s="1"/>
  <c r="AI143" i="10"/>
  <c r="BN143" i="10" s="1"/>
  <c r="AH143" i="10"/>
  <c r="BM143" i="10" s="1"/>
  <c r="AG143" i="10"/>
  <c r="CQ142" i="10"/>
  <c r="CC142" i="10"/>
  <c r="BL142" i="10"/>
  <c r="AW142" i="10"/>
  <c r="CB142" i="10" s="1"/>
  <c r="AV142" i="10"/>
  <c r="CA142" i="10" s="1"/>
  <c r="AU142" i="10"/>
  <c r="BZ142" i="10" s="1"/>
  <c r="AT142" i="10"/>
  <c r="BY142" i="10" s="1"/>
  <c r="AS142" i="10"/>
  <c r="BX142" i="10" s="1"/>
  <c r="AR142" i="10"/>
  <c r="BW142" i="10" s="1"/>
  <c r="AQ142" i="10"/>
  <c r="BV142" i="10" s="1"/>
  <c r="AP142" i="10"/>
  <c r="BU142" i="10" s="1"/>
  <c r="AO142" i="10"/>
  <c r="BT142" i="10" s="1"/>
  <c r="AN142" i="10"/>
  <c r="BS142" i="10" s="1"/>
  <c r="AM142" i="10"/>
  <c r="BR142" i="10" s="1"/>
  <c r="AL142" i="10"/>
  <c r="BQ142" i="10" s="1"/>
  <c r="AK142" i="10"/>
  <c r="BP142" i="10" s="1"/>
  <c r="AJ142" i="10"/>
  <c r="BO142" i="10" s="1"/>
  <c r="AI142" i="10"/>
  <c r="BN142" i="10" s="1"/>
  <c r="AH142" i="10"/>
  <c r="BM142" i="10" s="1"/>
  <c r="AG142" i="10"/>
  <c r="CQ141" i="10"/>
  <c r="CC141" i="10"/>
  <c r="BS141" i="10"/>
  <c r="BL141" i="10"/>
  <c r="AW141" i="10"/>
  <c r="CB141" i="10" s="1"/>
  <c r="AV141" i="10"/>
  <c r="CA141" i="10" s="1"/>
  <c r="AU141" i="10"/>
  <c r="BZ141" i="10" s="1"/>
  <c r="AT141" i="10"/>
  <c r="BY141" i="10" s="1"/>
  <c r="AS141" i="10"/>
  <c r="BX141" i="10" s="1"/>
  <c r="AR141" i="10"/>
  <c r="BW141" i="10" s="1"/>
  <c r="AQ141" i="10"/>
  <c r="BV141" i="10" s="1"/>
  <c r="AP141" i="10"/>
  <c r="BU141" i="10" s="1"/>
  <c r="AO141" i="10"/>
  <c r="BT141" i="10" s="1"/>
  <c r="AN141" i="10"/>
  <c r="AM141" i="10"/>
  <c r="BR141" i="10" s="1"/>
  <c r="AL141" i="10"/>
  <c r="BQ141" i="10" s="1"/>
  <c r="AK141" i="10"/>
  <c r="BP141" i="10" s="1"/>
  <c r="AJ141" i="10"/>
  <c r="BO141" i="10" s="1"/>
  <c r="AI141" i="10"/>
  <c r="BN141" i="10" s="1"/>
  <c r="AH141" i="10"/>
  <c r="BM141" i="10" s="1"/>
  <c r="AG141" i="10"/>
  <c r="CQ140" i="10"/>
  <c r="CC140" i="10"/>
  <c r="BL140" i="10"/>
  <c r="AW140" i="10"/>
  <c r="CB140" i="10" s="1"/>
  <c r="AV140" i="10"/>
  <c r="CA140" i="10" s="1"/>
  <c r="AU140" i="10"/>
  <c r="BZ140" i="10" s="1"/>
  <c r="AT140" i="10"/>
  <c r="BY140" i="10" s="1"/>
  <c r="AS140" i="10"/>
  <c r="BX140" i="10" s="1"/>
  <c r="AR140" i="10"/>
  <c r="BW140" i="10" s="1"/>
  <c r="AQ140" i="10"/>
  <c r="BV140" i="10" s="1"/>
  <c r="AP140" i="10"/>
  <c r="BU140" i="10" s="1"/>
  <c r="AO140" i="10"/>
  <c r="BT140" i="10" s="1"/>
  <c r="AN140" i="10"/>
  <c r="BS140" i="10" s="1"/>
  <c r="AM140" i="10"/>
  <c r="BR140" i="10" s="1"/>
  <c r="AL140" i="10"/>
  <c r="BQ140" i="10" s="1"/>
  <c r="AK140" i="10"/>
  <c r="BP140" i="10" s="1"/>
  <c r="AJ140" i="10"/>
  <c r="BO140" i="10" s="1"/>
  <c r="AI140" i="10"/>
  <c r="BN140" i="10" s="1"/>
  <c r="AH140" i="10"/>
  <c r="BM140" i="10" s="1"/>
  <c r="AG140" i="10"/>
  <c r="CQ139" i="10"/>
  <c r="CC139" i="10"/>
  <c r="BL139" i="10"/>
  <c r="AW139" i="10"/>
  <c r="CB139" i="10" s="1"/>
  <c r="AV139" i="10"/>
  <c r="CA139" i="10" s="1"/>
  <c r="AU139" i="10"/>
  <c r="BZ139" i="10" s="1"/>
  <c r="AT139" i="10"/>
  <c r="BY139" i="10" s="1"/>
  <c r="AS139" i="10"/>
  <c r="BX139" i="10" s="1"/>
  <c r="AR139" i="10"/>
  <c r="BW139" i="10" s="1"/>
  <c r="AQ139" i="10"/>
  <c r="BV139" i="10" s="1"/>
  <c r="AP139" i="10"/>
  <c r="BU139" i="10" s="1"/>
  <c r="AO139" i="10"/>
  <c r="BT139" i="10" s="1"/>
  <c r="AN139" i="10"/>
  <c r="BS139" i="10" s="1"/>
  <c r="AM139" i="10"/>
  <c r="BR139" i="10" s="1"/>
  <c r="AL139" i="10"/>
  <c r="BQ139" i="10" s="1"/>
  <c r="AK139" i="10"/>
  <c r="BP139" i="10" s="1"/>
  <c r="AJ139" i="10"/>
  <c r="BO139" i="10" s="1"/>
  <c r="AI139" i="10"/>
  <c r="BN139" i="10" s="1"/>
  <c r="AH139" i="10"/>
  <c r="BM139" i="10" s="1"/>
  <c r="AG139" i="10"/>
  <c r="CQ138" i="10"/>
  <c r="CC138" i="10"/>
  <c r="BL138" i="10"/>
  <c r="AW138" i="10"/>
  <c r="CB138" i="10" s="1"/>
  <c r="AV138" i="10"/>
  <c r="CA138" i="10" s="1"/>
  <c r="AU138" i="10"/>
  <c r="BZ138" i="10" s="1"/>
  <c r="AT138" i="10"/>
  <c r="BY138" i="10" s="1"/>
  <c r="AS138" i="10"/>
  <c r="BX138" i="10" s="1"/>
  <c r="AR138" i="10"/>
  <c r="BW138" i="10" s="1"/>
  <c r="AQ138" i="10"/>
  <c r="BV138" i="10" s="1"/>
  <c r="AP138" i="10"/>
  <c r="BU138" i="10" s="1"/>
  <c r="AO138" i="10"/>
  <c r="BT138" i="10" s="1"/>
  <c r="AN138" i="10"/>
  <c r="BS138" i="10" s="1"/>
  <c r="AM138" i="10"/>
  <c r="BR138" i="10" s="1"/>
  <c r="AL138" i="10"/>
  <c r="BQ138" i="10" s="1"/>
  <c r="AK138" i="10"/>
  <c r="BP138" i="10" s="1"/>
  <c r="AJ138" i="10"/>
  <c r="BO138" i="10" s="1"/>
  <c r="AI138" i="10"/>
  <c r="BN138" i="10" s="1"/>
  <c r="AH138" i="10"/>
  <c r="BM138" i="10" s="1"/>
  <c r="AG138" i="10"/>
  <c r="CQ137" i="10"/>
  <c r="CC137" i="10"/>
  <c r="BL137" i="10"/>
  <c r="AW137" i="10"/>
  <c r="CB137" i="10" s="1"/>
  <c r="AV137" i="10"/>
  <c r="CA137" i="10" s="1"/>
  <c r="AU137" i="10"/>
  <c r="BZ137" i="10" s="1"/>
  <c r="AT137" i="10"/>
  <c r="BY137" i="10" s="1"/>
  <c r="AS137" i="10"/>
  <c r="BX137" i="10" s="1"/>
  <c r="AR137" i="10"/>
  <c r="BW137" i="10" s="1"/>
  <c r="AQ137" i="10"/>
  <c r="BV137" i="10" s="1"/>
  <c r="AP137" i="10"/>
  <c r="BU137" i="10" s="1"/>
  <c r="AO137" i="10"/>
  <c r="BT137" i="10" s="1"/>
  <c r="AN137" i="10"/>
  <c r="BS137" i="10" s="1"/>
  <c r="AM137" i="10"/>
  <c r="BR137" i="10" s="1"/>
  <c r="AL137" i="10"/>
  <c r="BQ137" i="10" s="1"/>
  <c r="AK137" i="10"/>
  <c r="BP137" i="10" s="1"/>
  <c r="AJ137" i="10"/>
  <c r="BO137" i="10" s="1"/>
  <c r="AI137" i="10"/>
  <c r="BN137" i="10" s="1"/>
  <c r="AH137" i="10"/>
  <c r="BM137" i="10" s="1"/>
  <c r="AG137" i="10"/>
  <c r="CQ136" i="10"/>
  <c r="CC136" i="10"/>
  <c r="BY136" i="10"/>
  <c r="BL136" i="10"/>
  <c r="AW136" i="10"/>
  <c r="CB136" i="10" s="1"/>
  <c r="AV136" i="10"/>
  <c r="CA136" i="10" s="1"/>
  <c r="AU136" i="10"/>
  <c r="BZ136" i="10" s="1"/>
  <c r="AT136" i="10"/>
  <c r="AS136" i="10"/>
  <c r="BX136" i="10" s="1"/>
  <c r="AR136" i="10"/>
  <c r="BW136" i="10" s="1"/>
  <c r="AQ136" i="10"/>
  <c r="BV136" i="10" s="1"/>
  <c r="AP136" i="10"/>
  <c r="BU136" i="10" s="1"/>
  <c r="AO136" i="10"/>
  <c r="BT136" i="10" s="1"/>
  <c r="AN136" i="10"/>
  <c r="BS136" i="10" s="1"/>
  <c r="AM136" i="10"/>
  <c r="BR136" i="10" s="1"/>
  <c r="AL136" i="10"/>
  <c r="BQ136" i="10" s="1"/>
  <c r="AK136" i="10"/>
  <c r="BP136" i="10" s="1"/>
  <c r="AJ136" i="10"/>
  <c r="BO136" i="10" s="1"/>
  <c r="AI136" i="10"/>
  <c r="BN136" i="10" s="1"/>
  <c r="AH136" i="10"/>
  <c r="BM136" i="10" s="1"/>
  <c r="AG136" i="10"/>
  <c r="CQ135" i="10"/>
  <c r="CC135" i="10"/>
  <c r="BL135" i="10"/>
  <c r="AW135" i="10"/>
  <c r="CB135" i="10" s="1"/>
  <c r="AV135" i="10"/>
  <c r="CA135" i="10" s="1"/>
  <c r="AU135" i="10"/>
  <c r="BZ135" i="10" s="1"/>
  <c r="AT135" i="10"/>
  <c r="BY135" i="10" s="1"/>
  <c r="AS135" i="10"/>
  <c r="BX135" i="10" s="1"/>
  <c r="AR135" i="10"/>
  <c r="BW135" i="10" s="1"/>
  <c r="AQ135" i="10"/>
  <c r="BV135" i="10" s="1"/>
  <c r="AP135" i="10"/>
  <c r="BU135" i="10" s="1"/>
  <c r="AO135" i="10"/>
  <c r="BT135" i="10" s="1"/>
  <c r="AN135" i="10"/>
  <c r="BS135" i="10" s="1"/>
  <c r="AM135" i="10"/>
  <c r="BR135" i="10" s="1"/>
  <c r="AL135" i="10"/>
  <c r="BQ135" i="10" s="1"/>
  <c r="AK135" i="10"/>
  <c r="BP135" i="10" s="1"/>
  <c r="AJ135" i="10"/>
  <c r="BO135" i="10" s="1"/>
  <c r="AI135" i="10"/>
  <c r="BN135" i="10" s="1"/>
  <c r="AH135" i="10"/>
  <c r="BM135" i="10" s="1"/>
  <c r="AG135" i="10"/>
  <c r="CQ134" i="10"/>
  <c r="CC134" i="10"/>
  <c r="BL134" i="10"/>
  <c r="AW134" i="10"/>
  <c r="CB134" i="10" s="1"/>
  <c r="AV134" i="10"/>
  <c r="CA134" i="10" s="1"/>
  <c r="AU134" i="10"/>
  <c r="BZ134" i="10" s="1"/>
  <c r="AT134" i="10"/>
  <c r="BY134" i="10" s="1"/>
  <c r="AS134" i="10"/>
  <c r="BX134" i="10" s="1"/>
  <c r="AR134" i="10"/>
  <c r="BW134" i="10" s="1"/>
  <c r="AQ134" i="10"/>
  <c r="BV134" i="10" s="1"/>
  <c r="AP134" i="10"/>
  <c r="BU134" i="10" s="1"/>
  <c r="AO134" i="10"/>
  <c r="BT134" i="10" s="1"/>
  <c r="AN134" i="10"/>
  <c r="BS134" i="10" s="1"/>
  <c r="AM134" i="10"/>
  <c r="BR134" i="10" s="1"/>
  <c r="AL134" i="10"/>
  <c r="BQ134" i="10" s="1"/>
  <c r="AK134" i="10"/>
  <c r="BP134" i="10" s="1"/>
  <c r="AJ134" i="10"/>
  <c r="BO134" i="10" s="1"/>
  <c r="AI134" i="10"/>
  <c r="BN134" i="10" s="1"/>
  <c r="AH134" i="10"/>
  <c r="BM134" i="10" s="1"/>
  <c r="AG134" i="10"/>
  <c r="CQ133" i="10"/>
  <c r="CC133" i="10"/>
  <c r="BL133" i="10"/>
  <c r="AW133" i="10"/>
  <c r="CB133" i="10" s="1"/>
  <c r="AV133" i="10"/>
  <c r="CA133" i="10" s="1"/>
  <c r="AU133" i="10"/>
  <c r="BZ133" i="10" s="1"/>
  <c r="AT133" i="10"/>
  <c r="BY133" i="10" s="1"/>
  <c r="AS133" i="10"/>
  <c r="BX133" i="10" s="1"/>
  <c r="AR133" i="10"/>
  <c r="BW133" i="10" s="1"/>
  <c r="AQ133" i="10"/>
  <c r="BV133" i="10" s="1"/>
  <c r="AP133" i="10"/>
  <c r="BU133" i="10" s="1"/>
  <c r="AO133" i="10"/>
  <c r="BT133" i="10" s="1"/>
  <c r="AN133" i="10"/>
  <c r="BS133" i="10" s="1"/>
  <c r="AM133" i="10"/>
  <c r="BR133" i="10" s="1"/>
  <c r="AL133" i="10"/>
  <c r="BQ133" i="10" s="1"/>
  <c r="AK133" i="10"/>
  <c r="BP133" i="10" s="1"/>
  <c r="AJ133" i="10"/>
  <c r="BO133" i="10" s="1"/>
  <c r="AI133" i="10"/>
  <c r="BN133" i="10" s="1"/>
  <c r="AH133" i="10"/>
  <c r="BM133" i="10" s="1"/>
  <c r="AG133" i="10"/>
  <c r="CQ132" i="10"/>
  <c r="CC132" i="10"/>
  <c r="BL132" i="10"/>
  <c r="AW132" i="10"/>
  <c r="CB132" i="10" s="1"/>
  <c r="AV132" i="10"/>
  <c r="CA132" i="10" s="1"/>
  <c r="AU132" i="10"/>
  <c r="BZ132" i="10" s="1"/>
  <c r="AT132" i="10"/>
  <c r="BY132" i="10" s="1"/>
  <c r="AS132" i="10"/>
  <c r="BX132" i="10" s="1"/>
  <c r="AR132" i="10"/>
  <c r="BW132" i="10" s="1"/>
  <c r="AQ132" i="10"/>
  <c r="BV132" i="10" s="1"/>
  <c r="AP132" i="10"/>
  <c r="BU132" i="10" s="1"/>
  <c r="AO132" i="10"/>
  <c r="BT132" i="10" s="1"/>
  <c r="AN132" i="10"/>
  <c r="BS132" i="10" s="1"/>
  <c r="AM132" i="10"/>
  <c r="BR132" i="10" s="1"/>
  <c r="AL132" i="10"/>
  <c r="BQ132" i="10" s="1"/>
  <c r="AK132" i="10"/>
  <c r="BP132" i="10" s="1"/>
  <c r="AJ132" i="10"/>
  <c r="BO132" i="10" s="1"/>
  <c r="AI132" i="10"/>
  <c r="BN132" i="10" s="1"/>
  <c r="AH132" i="10"/>
  <c r="BM132" i="10" s="1"/>
  <c r="AG132" i="10"/>
  <c r="CQ131" i="10"/>
  <c r="CN131" i="10"/>
  <c r="BL131" i="10"/>
  <c r="BI131" i="10"/>
  <c r="CM131" i="10" s="1"/>
  <c r="BH131" i="10"/>
  <c r="CL131" i="10" s="1"/>
  <c r="BG131" i="10"/>
  <c r="BF131" i="10"/>
  <c r="CK131" i="10" s="1"/>
  <c r="BE131" i="10"/>
  <c r="CJ131" i="10" s="1"/>
  <c r="BD131" i="10"/>
  <c r="CI131" i="10" s="1"/>
  <c r="BC131" i="10"/>
  <c r="CH131" i="10" s="1"/>
  <c r="BB131" i="10"/>
  <c r="CG131" i="10" s="1"/>
  <c r="BA131" i="10"/>
  <c r="CF131" i="10" s="1"/>
  <c r="AZ131" i="10"/>
  <c r="CE131" i="10" s="1"/>
  <c r="AY131" i="10"/>
  <c r="CD131" i="10" s="1"/>
  <c r="AX131" i="10"/>
  <c r="CC131" i="10" s="1"/>
  <c r="AW131" i="10"/>
  <c r="CB131" i="10" s="1"/>
  <c r="AV131" i="10"/>
  <c r="CA131" i="10" s="1"/>
  <c r="AU131" i="10"/>
  <c r="BZ131" i="10" s="1"/>
  <c r="AT131" i="10"/>
  <c r="BY131" i="10" s="1"/>
  <c r="AS131" i="10"/>
  <c r="BX131" i="10" s="1"/>
  <c r="AR131" i="10"/>
  <c r="BW131" i="10" s="1"/>
  <c r="AQ131" i="10"/>
  <c r="BV131" i="10" s="1"/>
  <c r="AP131" i="10"/>
  <c r="BU131" i="10" s="1"/>
  <c r="AO131" i="10"/>
  <c r="BT131" i="10" s="1"/>
  <c r="AN131" i="10"/>
  <c r="BS131" i="10" s="1"/>
  <c r="AM131" i="10"/>
  <c r="BR131" i="10" s="1"/>
  <c r="AL131" i="10"/>
  <c r="BQ131" i="10" s="1"/>
  <c r="AK131" i="10"/>
  <c r="BP131" i="10" s="1"/>
  <c r="AJ131" i="10"/>
  <c r="BO131" i="10" s="1"/>
  <c r="AI131" i="10"/>
  <c r="BN131" i="10" s="1"/>
  <c r="AH131" i="10"/>
  <c r="BM131" i="10" s="1"/>
  <c r="AG131" i="10"/>
  <c r="CQ130" i="10"/>
  <c r="CN130" i="10"/>
  <c r="BL130" i="10"/>
  <c r="BI130" i="10"/>
  <c r="CM130" i="10" s="1"/>
  <c r="BH130" i="10"/>
  <c r="CL130" i="10" s="1"/>
  <c r="BG130" i="10"/>
  <c r="BF130" i="10"/>
  <c r="CK130" i="10" s="1"/>
  <c r="BE130" i="10"/>
  <c r="CJ130" i="10" s="1"/>
  <c r="BD130" i="10"/>
  <c r="CI130" i="10" s="1"/>
  <c r="BC130" i="10"/>
  <c r="CH130" i="10" s="1"/>
  <c r="BB130" i="10"/>
  <c r="CG130" i="10" s="1"/>
  <c r="BA130" i="10"/>
  <c r="CF130" i="10" s="1"/>
  <c r="AZ130" i="10"/>
  <c r="CE130" i="10" s="1"/>
  <c r="AY130" i="10"/>
  <c r="CD130" i="10" s="1"/>
  <c r="AX130" i="10"/>
  <c r="CC130" i="10" s="1"/>
  <c r="AW130" i="10"/>
  <c r="CB130" i="10" s="1"/>
  <c r="AV130" i="10"/>
  <c r="CA130" i="10" s="1"/>
  <c r="AU130" i="10"/>
  <c r="BZ130" i="10" s="1"/>
  <c r="AT130" i="10"/>
  <c r="BY130" i="10" s="1"/>
  <c r="AS130" i="10"/>
  <c r="BX130" i="10" s="1"/>
  <c r="AR130" i="10"/>
  <c r="BW130" i="10" s="1"/>
  <c r="AQ130" i="10"/>
  <c r="BV130" i="10" s="1"/>
  <c r="AP130" i="10"/>
  <c r="BU130" i="10" s="1"/>
  <c r="AO130" i="10"/>
  <c r="BT130" i="10" s="1"/>
  <c r="AN130" i="10"/>
  <c r="BS130" i="10" s="1"/>
  <c r="AM130" i="10"/>
  <c r="BR130" i="10" s="1"/>
  <c r="AL130" i="10"/>
  <c r="BQ130" i="10" s="1"/>
  <c r="AK130" i="10"/>
  <c r="BP130" i="10" s="1"/>
  <c r="AJ130" i="10"/>
  <c r="BO130" i="10" s="1"/>
  <c r="AI130" i="10"/>
  <c r="BN130" i="10" s="1"/>
  <c r="AH130" i="10"/>
  <c r="BM130" i="10" s="1"/>
  <c r="AG130" i="10"/>
  <c r="CQ129" i="10"/>
  <c r="CN129" i="10"/>
  <c r="BL129" i="10"/>
  <c r="BI129" i="10"/>
  <c r="CM129" i="10" s="1"/>
  <c r="BH129" i="10"/>
  <c r="CL129" i="10" s="1"/>
  <c r="BG129" i="10"/>
  <c r="BF129" i="10"/>
  <c r="CK129" i="10" s="1"/>
  <c r="BE129" i="10"/>
  <c r="CJ129" i="10" s="1"/>
  <c r="BD129" i="10"/>
  <c r="CI129" i="10" s="1"/>
  <c r="BC129" i="10"/>
  <c r="CH129" i="10" s="1"/>
  <c r="BB129" i="10"/>
  <c r="CG129" i="10" s="1"/>
  <c r="BA129" i="10"/>
  <c r="CF129" i="10" s="1"/>
  <c r="AZ129" i="10"/>
  <c r="CE129" i="10" s="1"/>
  <c r="AY129" i="10"/>
  <c r="CD129" i="10" s="1"/>
  <c r="AX129" i="10"/>
  <c r="CC129" i="10" s="1"/>
  <c r="AW129" i="10"/>
  <c r="CB129" i="10" s="1"/>
  <c r="AV129" i="10"/>
  <c r="CA129" i="10" s="1"/>
  <c r="AU129" i="10"/>
  <c r="BZ129" i="10" s="1"/>
  <c r="AT129" i="10"/>
  <c r="BY129" i="10" s="1"/>
  <c r="AS129" i="10"/>
  <c r="BX129" i="10" s="1"/>
  <c r="AR129" i="10"/>
  <c r="BW129" i="10" s="1"/>
  <c r="AQ129" i="10"/>
  <c r="BV129" i="10" s="1"/>
  <c r="AP129" i="10"/>
  <c r="BU129" i="10" s="1"/>
  <c r="AO129" i="10"/>
  <c r="BT129" i="10" s="1"/>
  <c r="AN129" i="10"/>
  <c r="BS129" i="10" s="1"/>
  <c r="AM129" i="10"/>
  <c r="BR129" i="10" s="1"/>
  <c r="AL129" i="10"/>
  <c r="BQ129" i="10" s="1"/>
  <c r="AK129" i="10"/>
  <c r="BP129" i="10" s="1"/>
  <c r="AJ129" i="10"/>
  <c r="BO129" i="10" s="1"/>
  <c r="AI129" i="10"/>
  <c r="BN129" i="10" s="1"/>
  <c r="AH129" i="10"/>
  <c r="BM129" i="10" s="1"/>
  <c r="AG129" i="10"/>
  <c r="CQ128" i="10"/>
  <c r="CN128" i="10"/>
  <c r="CG128" i="10"/>
  <c r="BL128" i="10"/>
  <c r="BI128" i="10"/>
  <c r="CM128" i="10" s="1"/>
  <c r="BH128" i="10"/>
  <c r="CL128" i="10" s="1"/>
  <c r="BG128" i="10"/>
  <c r="BF128" i="10"/>
  <c r="CK128" i="10" s="1"/>
  <c r="BE128" i="10"/>
  <c r="CJ128" i="10" s="1"/>
  <c r="BD128" i="10"/>
  <c r="CI128" i="10" s="1"/>
  <c r="BC128" i="10"/>
  <c r="CH128" i="10" s="1"/>
  <c r="BB128" i="10"/>
  <c r="BA128" i="10"/>
  <c r="CF128" i="10" s="1"/>
  <c r="AZ128" i="10"/>
  <c r="CE128" i="10" s="1"/>
  <c r="AY128" i="10"/>
  <c r="CD128" i="10" s="1"/>
  <c r="AX128" i="10"/>
  <c r="CC128" i="10" s="1"/>
  <c r="AW128" i="10"/>
  <c r="CB128" i="10" s="1"/>
  <c r="AV128" i="10"/>
  <c r="CA128" i="10" s="1"/>
  <c r="AU128" i="10"/>
  <c r="BZ128" i="10" s="1"/>
  <c r="AT128" i="10"/>
  <c r="BY128" i="10" s="1"/>
  <c r="AS128" i="10"/>
  <c r="BX128" i="10" s="1"/>
  <c r="AR128" i="10"/>
  <c r="BW128" i="10" s="1"/>
  <c r="AQ128" i="10"/>
  <c r="BV128" i="10" s="1"/>
  <c r="AP128" i="10"/>
  <c r="BU128" i="10" s="1"/>
  <c r="AO128" i="10"/>
  <c r="BT128" i="10" s="1"/>
  <c r="AN128" i="10"/>
  <c r="BS128" i="10" s="1"/>
  <c r="AM128" i="10"/>
  <c r="BR128" i="10" s="1"/>
  <c r="AL128" i="10"/>
  <c r="BQ128" i="10" s="1"/>
  <c r="AK128" i="10"/>
  <c r="BP128" i="10" s="1"/>
  <c r="AJ128" i="10"/>
  <c r="BO128" i="10" s="1"/>
  <c r="AI128" i="10"/>
  <c r="BN128" i="10" s="1"/>
  <c r="AH128" i="10"/>
  <c r="BM128" i="10" s="1"/>
  <c r="AG128" i="10"/>
  <c r="CQ127" i="10"/>
  <c r="CN127" i="10"/>
  <c r="BL127" i="10"/>
  <c r="BI127" i="10"/>
  <c r="CM127" i="10" s="1"/>
  <c r="BH127" i="10"/>
  <c r="CL127" i="10" s="1"/>
  <c r="BG127" i="10"/>
  <c r="BF127" i="10"/>
  <c r="CK127" i="10" s="1"/>
  <c r="BE127" i="10"/>
  <c r="CJ127" i="10" s="1"/>
  <c r="BD127" i="10"/>
  <c r="CI127" i="10" s="1"/>
  <c r="BC127" i="10"/>
  <c r="CH127" i="10" s="1"/>
  <c r="BB127" i="10"/>
  <c r="CG127" i="10" s="1"/>
  <c r="BA127" i="10"/>
  <c r="CF127" i="10" s="1"/>
  <c r="AZ127" i="10"/>
  <c r="CE127" i="10" s="1"/>
  <c r="AY127" i="10"/>
  <c r="CD127" i="10" s="1"/>
  <c r="AX127" i="10"/>
  <c r="CC127" i="10" s="1"/>
  <c r="AW127" i="10"/>
  <c r="CB127" i="10" s="1"/>
  <c r="AV127" i="10"/>
  <c r="CA127" i="10" s="1"/>
  <c r="AU127" i="10"/>
  <c r="BZ127" i="10" s="1"/>
  <c r="AT127" i="10"/>
  <c r="BY127" i="10" s="1"/>
  <c r="AS127" i="10"/>
  <c r="BX127" i="10" s="1"/>
  <c r="AR127" i="10"/>
  <c r="BW127" i="10" s="1"/>
  <c r="AQ127" i="10"/>
  <c r="BV127" i="10" s="1"/>
  <c r="AP127" i="10"/>
  <c r="BU127" i="10" s="1"/>
  <c r="AO127" i="10"/>
  <c r="BT127" i="10" s="1"/>
  <c r="AN127" i="10"/>
  <c r="BS127" i="10" s="1"/>
  <c r="AM127" i="10"/>
  <c r="BR127" i="10" s="1"/>
  <c r="AL127" i="10"/>
  <c r="BQ127" i="10" s="1"/>
  <c r="AK127" i="10"/>
  <c r="BP127" i="10" s="1"/>
  <c r="AJ127" i="10"/>
  <c r="BO127" i="10" s="1"/>
  <c r="AI127" i="10"/>
  <c r="BN127" i="10" s="1"/>
  <c r="AH127" i="10"/>
  <c r="BM127" i="10" s="1"/>
  <c r="AG127" i="10"/>
  <c r="CQ126" i="10"/>
  <c r="CN126" i="10"/>
  <c r="BL126" i="10"/>
  <c r="BI126" i="10"/>
  <c r="CM126" i="10" s="1"/>
  <c r="BH126" i="10"/>
  <c r="CL126" i="10" s="1"/>
  <c r="BG126" i="10"/>
  <c r="BF126" i="10"/>
  <c r="CK126" i="10" s="1"/>
  <c r="BE126" i="10"/>
  <c r="CJ126" i="10" s="1"/>
  <c r="BD126" i="10"/>
  <c r="CI126" i="10" s="1"/>
  <c r="BC126" i="10"/>
  <c r="CH126" i="10" s="1"/>
  <c r="BB126" i="10"/>
  <c r="CG126" i="10" s="1"/>
  <c r="BA126" i="10"/>
  <c r="CF126" i="10" s="1"/>
  <c r="AZ126" i="10"/>
  <c r="CE126" i="10" s="1"/>
  <c r="AY126" i="10"/>
  <c r="CD126" i="10" s="1"/>
  <c r="AX126" i="10"/>
  <c r="CC126" i="10" s="1"/>
  <c r="AW126" i="10"/>
  <c r="CB126" i="10" s="1"/>
  <c r="AV126" i="10"/>
  <c r="CA126" i="10" s="1"/>
  <c r="AU126" i="10"/>
  <c r="BZ126" i="10" s="1"/>
  <c r="AT126" i="10"/>
  <c r="BY126" i="10" s="1"/>
  <c r="AS126" i="10"/>
  <c r="BX126" i="10" s="1"/>
  <c r="AR126" i="10"/>
  <c r="BW126" i="10" s="1"/>
  <c r="AQ126" i="10"/>
  <c r="BV126" i="10" s="1"/>
  <c r="AP126" i="10"/>
  <c r="BU126" i="10" s="1"/>
  <c r="AO126" i="10"/>
  <c r="BT126" i="10" s="1"/>
  <c r="AN126" i="10"/>
  <c r="BS126" i="10" s="1"/>
  <c r="AM126" i="10"/>
  <c r="BR126" i="10" s="1"/>
  <c r="AL126" i="10"/>
  <c r="BQ126" i="10" s="1"/>
  <c r="AK126" i="10"/>
  <c r="BP126" i="10" s="1"/>
  <c r="AJ126" i="10"/>
  <c r="BO126" i="10" s="1"/>
  <c r="AI126" i="10"/>
  <c r="BN126" i="10" s="1"/>
  <c r="AH126" i="10"/>
  <c r="BM126" i="10" s="1"/>
  <c r="AG126" i="10"/>
  <c r="CQ125" i="10"/>
  <c r="CN125" i="10"/>
  <c r="BL125" i="10"/>
  <c r="BI125" i="10"/>
  <c r="CM125" i="10" s="1"/>
  <c r="BH125" i="10"/>
  <c r="CL125" i="10" s="1"/>
  <c r="BG125" i="10"/>
  <c r="BF125" i="10"/>
  <c r="CK125" i="10" s="1"/>
  <c r="BE125" i="10"/>
  <c r="CJ125" i="10" s="1"/>
  <c r="BD125" i="10"/>
  <c r="CI125" i="10" s="1"/>
  <c r="BC125" i="10"/>
  <c r="CH125" i="10" s="1"/>
  <c r="BB125" i="10"/>
  <c r="CG125" i="10" s="1"/>
  <c r="BA125" i="10"/>
  <c r="CF125" i="10" s="1"/>
  <c r="AZ125" i="10"/>
  <c r="CE125" i="10" s="1"/>
  <c r="AY125" i="10"/>
  <c r="CD125" i="10" s="1"/>
  <c r="AX125" i="10"/>
  <c r="CC125" i="10" s="1"/>
  <c r="AW125" i="10"/>
  <c r="CB125" i="10" s="1"/>
  <c r="AV125" i="10"/>
  <c r="CA125" i="10" s="1"/>
  <c r="AU125" i="10"/>
  <c r="BZ125" i="10" s="1"/>
  <c r="AT125" i="10"/>
  <c r="BY125" i="10" s="1"/>
  <c r="AS125" i="10"/>
  <c r="BX125" i="10" s="1"/>
  <c r="AR125" i="10"/>
  <c r="BW125" i="10" s="1"/>
  <c r="AQ125" i="10"/>
  <c r="BV125" i="10" s="1"/>
  <c r="AP125" i="10"/>
  <c r="BU125" i="10" s="1"/>
  <c r="AO125" i="10"/>
  <c r="BT125" i="10" s="1"/>
  <c r="AN125" i="10"/>
  <c r="BS125" i="10" s="1"/>
  <c r="AM125" i="10"/>
  <c r="BR125" i="10" s="1"/>
  <c r="AL125" i="10"/>
  <c r="BQ125" i="10" s="1"/>
  <c r="AK125" i="10"/>
  <c r="BP125" i="10" s="1"/>
  <c r="AJ125" i="10"/>
  <c r="BO125" i="10" s="1"/>
  <c r="AI125" i="10"/>
  <c r="BN125" i="10" s="1"/>
  <c r="AH125" i="10"/>
  <c r="BM125" i="10" s="1"/>
  <c r="AG125" i="10"/>
  <c r="CQ124" i="10"/>
  <c r="CN124" i="10"/>
  <c r="BL124" i="10"/>
  <c r="BI124" i="10"/>
  <c r="CM124" i="10" s="1"/>
  <c r="BH124" i="10"/>
  <c r="CL124" i="10" s="1"/>
  <c r="BG124" i="10"/>
  <c r="BF124" i="10"/>
  <c r="CK124" i="10" s="1"/>
  <c r="BE124" i="10"/>
  <c r="CJ124" i="10" s="1"/>
  <c r="BD124" i="10"/>
  <c r="CI124" i="10" s="1"/>
  <c r="BC124" i="10"/>
  <c r="CH124" i="10" s="1"/>
  <c r="BB124" i="10"/>
  <c r="CG124" i="10" s="1"/>
  <c r="BA124" i="10"/>
  <c r="CF124" i="10" s="1"/>
  <c r="AZ124" i="10"/>
  <c r="CE124" i="10" s="1"/>
  <c r="AY124" i="10"/>
  <c r="CD124" i="10" s="1"/>
  <c r="AX124" i="10"/>
  <c r="CC124" i="10" s="1"/>
  <c r="AW124" i="10"/>
  <c r="CB124" i="10" s="1"/>
  <c r="AV124" i="10"/>
  <c r="CA124" i="10" s="1"/>
  <c r="AU124" i="10"/>
  <c r="BZ124" i="10" s="1"/>
  <c r="AT124" i="10"/>
  <c r="BY124" i="10" s="1"/>
  <c r="AS124" i="10"/>
  <c r="BX124" i="10" s="1"/>
  <c r="AR124" i="10"/>
  <c r="BW124" i="10" s="1"/>
  <c r="AQ124" i="10"/>
  <c r="BV124" i="10" s="1"/>
  <c r="AP124" i="10"/>
  <c r="BU124" i="10" s="1"/>
  <c r="AO124" i="10"/>
  <c r="BT124" i="10" s="1"/>
  <c r="AN124" i="10"/>
  <c r="BS124" i="10" s="1"/>
  <c r="AM124" i="10"/>
  <c r="BR124" i="10" s="1"/>
  <c r="AL124" i="10"/>
  <c r="BQ124" i="10" s="1"/>
  <c r="AK124" i="10"/>
  <c r="BP124" i="10" s="1"/>
  <c r="AJ124" i="10"/>
  <c r="BO124" i="10" s="1"/>
  <c r="AI124" i="10"/>
  <c r="BN124" i="10" s="1"/>
  <c r="AH124" i="10"/>
  <c r="BM124" i="10" s="1"/>
  <c r="AG124" i="10"/>
  <c r="CQ123" i="10"/>
  <c r="CN123" i="10"/>
  <c r="BL123" i="10"/>
  <c r="BI123" i="10"/>
  <c r="CM123" i="10" s="1"/>
  <c r="BH123" i="10"/>
  <c r="CL123" i="10" s="1"/>
  <c r="BG123" i="10"/>
  <c r="BF123" i="10"/>
  <c r="CK123" i="10" s="1"/>
  <c r="BE123" i="10"/>
  <c r="CJ123" i="10" s="1"/>
  <c r="BD123" i="10"/>
  <c r="CI123" i="10" s="1"/>
  <c r="BC123" i="10"/>
  <c r="CH123" i="10" s="1"/>
  <c r="BB123" i="10"/>
  <c r="CG123" i="10" s="1"/>
  <c r="BA123" i="10"/>
  <c r="CF123" i="10" s="1"/>
  <c r="AZ123" i="10"/>
  <c r="CE123" i="10" s="1"/>
  <c r="AY123" i="10"/>
  <c r="CD123" i="10" s="1"/>
  <c r="AX123" i="10"/>
  <c r="CC123" i="10" s="1"/>
  <c r="AW123" i="10"/>
  <c r="CB123" i="10" s="1"/>
  <c r="AV123" i="10"/>
  <c r="CA123" i="10" s="1"/>
  <c r="AU123" i="10"/>
  <c r="BZ123" i="10" s="1"/>
  <c r="AT123" i="10"/>
  <c r="BY123" i="10" s="1"/>
  <c r="AS123" i="10"/>
  <c r="BX123" i="10" s="1"/>
  <c r="AR123" i="10"/>
  <c r="BW123" i="10" s="1"/>
  <c r="AQ123" i="10"/>
  <c r="BV123" i="10" s="1"/>
  <c r="AP123" i="10"/>
  <c r="BU123" i="10" s="1"/>
  <c r="AO123" i="10"/>
  <c r="BT123" i="10" s="1"/>
  <c r="AN123" i="10"/>
  <c r="BS123" i="10" s="1"/>
  <c r="AM123" i="10"/>
  <c r="BR123" i="10" s="1"/>
  <c r="AL123" i="10"/>
  <c r="BQ123" i="10" s="1"/>
  <c r="AK123" i="10"/>
  <c r="BP123" i="10" s="1"/>
  <c r="AJ123" i="10"/>
  <c r="BO123" i="10" s="1"/>
  <c r="AI123" i="10"/>
  <c r="BN123" i="10" s="1"/>
  <c r="AH123" i="10"/>
  <c r="BM123" i="10" s="1"/>
  <c r="AG123" i="10"/>
  <c r="CQ122" i="10"/>
  <c r="CN122" i="10"/>
  <c r="BL122" i="10"/>
  <c r="BI122" i="10"/>
  <c r="CM122" i="10" s="1"/>
  <c r="BH122" i="10"/>
  <c r="CL122" i="10" s="1"/>
  <c r="BG122" i="10"/>
  <c r="BF122" i="10"/>
  <c r="CK122" i="10" s="1"/>
  <c r="BE122" i="10"/>
  <c r="CJ122" i="10" s="1"/>
  <c r="BD122" i="10"/>
  <c r="CI122" i="10" s="1"/>
  <c r="BC122" i="10"/>
  <c r="CH122" i="10" s="1"/>
  <c r="BB122" i="10"/>
  <c r="CG122" i="10" s="1"/>
  <c r="BA122" i="10"/>
  <c r="CF122" i="10" s="1"/>
  <c r="AZ122" i="10"/>
  <c r="CE122" i="10" s="1"/>
  <c r="AY122" i="10"/>
  <c r="CD122" i="10" s="1"/>
  <c r="AX122" i="10"/>
  <c r="CC122" i="10" s="1"/>
  <c r="AW122" i="10"/>
  <c r="CB122" i="10" s="1"/>
  <c r="AV122" i="10"/>
  <c r="CA122" i="10" s="1"/>
  <c r="AU122" i="10"/>
  <c r="BZ122" i="10" s="1"/>
  <c r="AT122" i="10"/>
  <c r="BY122" i="10" s="1"/>
  <c r="AS122" i="10"/>
  <c r="BX122" i="10" s="1"/>
  <c r="AR122" i="10"/>
  <c r="BW122" i="10" s="1"/>
  <c r="AQ122" i="10"/>
  <c r="BV122" i="10" s="1"/>
  <c r="AP122" i="10"/>
  <c r="BU122" i="10" s="1"/>
  <c r="AO122" i="10"/>
  <c r="BT122" i="10" s="1"/>
  <c r="AN122" i="10"/>
  <c r="BS122" i="10" s="1"/>
  <c r="AM122" i="10"/>
  <c r="BR122" i="10" s="1"/>
  <c r="AL122" i="10"/>
  <c r="BQ122" i="10" s="1"/>
  <c r="AK122" i="10"/>
  <c r="BP122" i="10" s="1"/>
  <c r="AJ122" i="10"/>
  <c r="BO122" i="10" s="1"/>
  <c r="AI122" i="10"/>
  <c r="BN122" i="10" s="1"/>
  <c r="AH122" i="10"/>
  <c r="BM122" i="10" s="1"/>
  <c r="AG122" i="10"/>
  <c r="CQ121" i="10"/>
  <c r="CN121" i="10"/>
  <c r="BL121" i="10"/>
  <c r="BI121" i="10"/>
  <c r="CM121" i="10" s="1"/>
  <c r="BH121" i="10"/>
  <c r="CL121" i="10" s="1"/>
  <c r="BG121" i="10"/>
  <c r="BF121" i="10"/>
  <c r="CK121" i="10" s="1"/>
  <c r="BE121" i="10"/>
  <c r="CJ121" i="10" s="1"/>
  <c r="BD121" i="10"/>
  <c r="CI121" i="10" s="1"/>
  <c r="BC121" i="10"/>
  <c r="CH121" i="10" s="1"/>
  <c r="BB121" i="10"/>
  <c r="CG121" i="10" s="1"/>
  <c r="BA121" i="10"/>
  <c r="CF121" i="10" s="1"/>
  <c r="AZ121" i="10"/>
  <c r="CE121" i="10" s="1"/>
  <c r="AY121" i="10"/>
  <c r="CD121" i="10" s="1"/>
  <c r="AX121" i="10"/>
  <c r="CC121" i="10" s="1"/>
  <c r="AW121" i="10"/>
  <c r="CB121" i="10" s="1"/>
  <c r="AV121" i="10"/>
  <c r="CA121" i="10" s="1"/>
  <c r="AU121" i="10"/>
  <c r="BZ121" i="10" s="1"/>
  <c r="AT121" i="10"/>
  <c r="BY121" i="10" s="1"/>
  <c r="AS121" i="10"/>
  <c r="BX121" i="10" s="1"/>
  <c r="AR121" i="10"/>
  <c r="BW121" i="10" s="1"/>
  <c r="AQ121" i="10"/>
  <c r="BV121" i="10" s="1"/>
  <c r="AP121" i="10"/>
  <c r="BU121" i="10" s="1"/>
  <c r="AO121" i="10"/>
  <c r="BT121" i="10" s="1"/>
  <c r="AN121" i="10"/>
  <c r="BS121" i="10" s="1"/>
  <c r="AM121" i="10"/>
  <c r="BR121" i="10" s="1"/>
  <c r="AL121" i="10"/>
  <c r="BQ121" i="10" s="1"/>
  <c r="AK121" i="10"/>
  <c r="BP121" i="10" s="1"/>
  <c r="AJ121" i="10"/>
  <c r="BO121" i="10" s="1"/>
  <c r="AI121" i="10"/>
  <c r="BN121" i="10" s="1"/>
  <c r="AH121" i="10"/>
  <c r="BM121" i="10" s="1"/>
  <c r="AG121" i="10"/>
  <c r="CQ120" i="10"/>
  <c r="CN120" i="10"/>
  <c r="BL120" i="10"/>
  <c r="BI120" i="10"/>
  <c r="CM120" i="10" s="1"/>
  <c r="BH120" i="10"/>
  <c r="CL120" i="10" s="1"/>
  <c r="BG120" i="10"/>
  <c r="BF120" i="10"/>
  <c r="CK120" i="10" s="1"/>
  <c r="BE120" i="10"/>
  <c r="CJ120" i="10" s="1"/>
  <c r="BD120" i="10"/>
  <c r="CI120" i="10" s="1"/>
  <c r="BC120" i="10"/>
  <c r="CH120" i="10" s="1"/>
  <c r="BB120" i="10"/>
  <c r="CG120" i="10" s="1"/>
  <c r="BA120" i="10"/>
  <c r="CF120" i="10" s="1"/>
  <c r="AZ120" i="10"/>
  <c r="CE120" i="10" s="1"/>
  <c r="AY120" i="10"/>
  <c r="CD120" i="10" s="1"/>
  <c r="AX120" i="10"/>
  <c r="CC120" i="10" s="1"/>
  <c r="AW120" i="10"/>
  <c r="CB120" i="10" s="1"/>
  <c r="AV120" i="10"/>
  <c r="CA120" i="10" s="1"/>
  <c r="AU120" i="10"/>
  <c r="BZ120" i="10" s="1"/>
  <c r="AT120" i="10"/>
  <c r="BY120" i="10" s="1"/>
  <c r="AS120" i="10"/>
  <c r="BX120" i="10" s="1"/>
  <c r="AR120" i="10"/>
  <c r="BW120" i="10" s="1"/>
  <c r="AQ120" i="10"/>
  <c r="BV120" i="10" s="1"/>
  <c r="AP120" i="10"/>
  <c r="BU120" i="10" s="1"/>
  <c r="AO120" i="10"/>
  <c r="BT120" i="10" s="1"/>
  <c r="AN120" i="10"/>
  <c r="BS120" i="10" s="1"/>
  <c r="AM120" i="10"/>
  <c r="BR120" i="10" s="1"/>
  <c r="AL120" i="10"/>
  <c r="BQ120" i="10" s="1"/>
  <c r="AK120" i="10"/>
  <c r="BP120" i="10" s="1"/>
  <c r="AJ120" i="10"/>
  <c r="BO120" i="10" s="1"/>
  <c r="AI120" i="10"/>
  <c r="BN120" i="10" s="1"/>
  <c r="AH120" i="10"/>
  <c r="BM120" i="10" s="1"/>
  <c r="AG120" i="10"/>
  <c r="CQ119" i="10"/>
  <c r="CN119" i="10"/>
  <c r="BL119" i="10"/>
  <c r="BI119" i="10"/>
  <c r="CM119" i="10" s="1"/>
  <c r="BH119" i="10"/>
  <c r="CL119" i="10" s="1"/>
  <c r="BG119" i="10"/>
  <c r="BF119" i="10"/>
  <c r="CK119" i="10" s="1"/>
  <c r="BE119" i="10"/>
  <c r="CJ119" i="10" s="1"/>
  <c r="BD119" i="10"/>
  <c r="CI119" i="10" s="1"/>
  <c r="BC119" i="10"/>
  <c r="CH119" i="10" s="1"/>
  <c r="BB119" i="10"/>
  <c r="CG119" i="10" s="1"/>
  <c r="BA119" i="10"/>
  <c r="CF119" i="10" s="1"/>
  <c r="AZ119" i="10"/>
  <c r="CE119" i="10" s="1"/>
  <c r="AY119" i="10"/>
  <c r="CD119" i="10" s="1"/>
  <c r="AX119" i="10"/>
  <c r="CC119" i="10" s="1"/>
  <c r="AW119" i="10"/>
  <c r="CB119" i="10" s="1"/>
  <c r="AV119" i="10"/>
  <c r="CA119" i="10" s="1"/>
  <c r="AU119" i="10"/>
  <c r="BZ119" i="10" s="1"/>
  <c r="AT119" i="10"/>
  <c r="BY119" i="10" s="1"/>
  <c r="AS119" i="10"/>
  <c r="BX119" i="10" s="1"/>
  <c r="AR119" i="10"/>
  <c r="BW119" i="10" s="1"/>
  <c r="AQ119" i="10"/>
  <c r="BV119" i="10" s="1"/>
  <c r="AP119" i="10"/>
  <c r="BU119" i="10" s="1"/>
  <c r="AO119" i="10"/>
  <c r="BT119" i="10" s="1"/>
  <c r="AN119" i="10"/>
  <c r="BS119" i="10" s="1"/>
  <c r="AM119" i="10"/>
  <c r="BR119" i="10" s="1"/>
  <c r="AL119" i="10"/>
  <c r="BQ119" i="10" s="1"/>
  <c r="AK119" i="10"/>
  <c r="BP119" i="10" s="1"/>
  <c r="AJ119" i="10"/>
  <c r="BO119" i="10" s="1"/>
  <c r="AI119" i="10"/>
  <c r="BN119" i="10" s="1"/>
  <c r="AH119" i="10"/>
  <c r="BM119" i="10" s="1"/>
  <c r="AG119" i="10"/>
  <c r="CQ118" i="10"/>
  <c r="CN118" i="10"/>
  <c r="BL118" i="10"/>
  <c r="BI118" i="10"/>
  <c r="CM118" i="10" s="1"/>
  <c r="BH118" i="10"/>
  <c r="CL118" i="10" s="1"/>
  <c r="BG118" i="10"/>
  <c r="BF118" i="10"/>
  <c r="CK118" i="10" s="1"/>
  <c r="BE118" i="10"/>
  <c r="CJ118" i="10" s="1"/>
  <c r="BD118" i="10"/>
  <c r="CI118" i="10" s="1"/>
  <c r="BC118" i="10"/>
  <c r="CH118" i="10" s="1"/>
  <c r="BB118" i="10"/>
  <c r="CG118" i="10" s="1"/>
  <c r="BA118" i="10"/>
  <c r="CF118" i="10" s="1"/>
  <c r="AZ118" i="10"/>
  <c r="CE118" i="10" s="1"/>
  <c r="AY118" i="10"/>
  <c r="CD118" i="10" s="1"/>
  <c r="AX118" i="10"/>
  <c r="CC118" i="10" s="1"/>
  <c r="AW118" i="10"/>
  <c r="CB118" i="10" s="1"/>
  <c r="AV118" i="10"/>
  <c r="CA118" i="10" s="1"/>
  <c r="AU118" i="10"/>
  <c r="BZ118" i="10" s="1"/>
  <c r="AT118" i="10"/>
  <c r="BY118" i="10" s="1"/>
  <c r="AS118" i="10"/>
  <c r="BX118" i="10" s="1"/>
  <c r="AR118" i="10"/>
  <c r="BW118" i="10" s="1"/>
  <c r="AQ118" i="10"/>
  <c r="BV118" i="10" s="1"/>
  <c r="AP118" i="10"/>
  <c r="BU118" i="10" s="1"/>
  <c r="AO118" i="10"/>
  <c r="BT118" i="10" s="1"/>
  <c r="AN118" i="10"/>
  <c r="BS118" i="10" s="1"/>
  <c r="AM118" i="10"/>
  <c r="BR118" i="10" s="1"/>
  <c r="AL118" i="10"/>
  <c r="BQ118" i="10" s="1"/>
  <c r="AK118" i="10"/>
  <c r="BP118" i="10" s="1"/>
  <c r="AJ118" i="10"/>
  <c r="BO118" i="10" s="1"/>
  <c r="AI118" i="10"/>
  <c r="BN118" i="10" s="1"/>
  <c r="AH118" i="10"/>
  <c r="BM118" i="10" s="1"/>
  <c r="AG118" i="10"/>
  <c r="CQ117" i="10"/>
  <c r="CN117" i="10"/>
  <c r="BL117" i="10"/>
  <c r="BI117" i="10"/>
  <c r="CM117" i="10" s="1"/>
  <c r="BH117" i="10"/>
  <c r="CL117" i="10" s="1"/>
  <c r="BG117" i="10"/>
  <c r="BF117" i="10"/>
  <c r="CK117" i="10" s="1"/>
  <c r="BE117" i="10"/>
  <c r="CJ117" i="10" s="1"/>
  <c r="BD117" i="10"/>
  <c r="CI117" i="10" s="1"/>
  <c r="BC117" i="10"/>
  <c r="CH117" i="10" s="1"/>
  <c r="BB117" i="10"/>
  <c r="CG117" i="10" s="1"/>
  <c r="BA117" i="10"/>
  <c r="CF117" i="10" s="1"/>
  <c r="AZ117" i="10"/>
  <c r="CE117" i="10" s="1"/>
  <c r="AY117" i="10"/>
  <c r="CD117" i="10" s="1"/>
  <c r="AX117" i="10"/>
  <c r="CC117" i="10" s="1"/>
  <c r="AW117" i="10"/>
  <c r="CB117" i="10" s="1"/>
  <c r="AV117" i="10"/>
  <c r="CA117" i="10" s="1"/>
  <c r="AU117" i="10"/>
  <c r="BZ117" i="10" s="1"/>
  <c r="AT117" i="10"/>
  <c r="BY117" i="10" s="1"/>
  <c r="AS117" i="10"/>
  <c r="BX117" i="10" s="1"/>
  <c r="AR117" i="10"/>
  <c r="BW117" i="10" s="1"/>
  <c r="AQ117" i="10"/>
  <c r="BV117" i="10" s="1"/>
  <c r="AP117" i="10"/>
  <c r="BU117" i="10" s="1"/>
  <c r="AO117" i="10"/>
  <c r="BT117" i="10" s="1"/>
  <c r="AN117" i="10"/>
  <c r="BS117" i="10" s="1"/>
  <c r="AM117" i="10"/>
  <c r="BR117" i="10" s="1"/>
  <c r="AL117" i="10"/>
  <c r="BQ117" i="10" s="1"/>
  <c r="AK117" i="10"/>
  <c r="BP117" i="10" s="1"/>
  <c r="AJ117" i="10"/>
  <c r="BO117" i="10" s="1"/>
  <c r="AI117" i="10"/>
  <c r="BN117" i="10" s="1"/>
  <c r="AH117" i="10"/>
  <c r="BM117" i="10" s="1"/>
  <c r="AG117" i="10"/>
  <c r="CQ116" i="10"/>
  <c r="CN116" i="10"/>
  <c r="BL116" i="10"/>
  <c r="BI116" i="10"/>
  <c r="CM116" i="10" s="1"/>
  <c r="BH116" i="10"/>
  <c r="CL116" i="10" s="1"/>
  <c r="BG116" i="10"/>
  <c r="BF116" i="10"/>
  <c r="CK116" i="10" s="1"/>
  <c r="BE116" i="10"/>
  <c r="CJ116" i="10" s="1"/>
  <c r="BD116" i="10"/>
  <c r="CI116" i="10" s="1"/>
  <c r="BC116" i="10"/>
  <c r="CH116" i="10" s="1"/>
  <c r="BB116" i="10"/>
  <c r="CG116" i="10" s="1"/>
  <c r="BA116" i="10"/>
  <c r="CF116" i="10" s="1"/>
  <c r="AZ116" i="10"/>
  <c r="CE116" i="10" s="1"/>
  <c r="AY116" i="10"/>
  <c r="CD116" i="10" s="1"/>
  <c r="AX116" i="10"/>
  <c r="CC116" i="10" s="1"/>
  <c r="AW116" i="10"/>
  <c r="CB116" i="10" s="1"/>
  <c r="AV116" i="10"/>
  <c r="CA116" i="10" s="1"/>
  <c r="AU116" i="10"/>
  <c r="BZ116" i="10" s="1"/>
  <c r="AT116" i="10"/>
  <c r="BY116" i="10" s="1"/>
  <c r="AS116" i="10"/>
  <c r="BX116" i="10" s="1"/>
  <c r="AR116" i="10"/>
  <c r="BW116" i="10" s="1"/>
  <c r="AQ116" i="10"/>
  <c r="BV116" i="10" s="1"/>
  <c r="AP116" i="10"/>
  <c r="BU116" i="10" s="1"/>
  <c r="AO116" i="10"/>
  <c r="BT116" i="10" s="1"/>
  <c r="AN116" i="10"/>
  <c r="BS116" i="10" s="1"/>
  <c r="AM116" i="10"/>
  <c r="BR116" i="10" s="1"/>
  <c r="AL116" i="10"/>
  <c r="BQ116" i="10" s="1"/>
  <c r="AK116" i="10"/>
  <c r="BP116" i="10" s="1"/>
  <c r="AJ116" i="10"/>
  <c r="BO116" i="10" s="1"/>
  <c r="AI116" i="10"/>
  <c r="BN116" i="10" s="1"/>
  <c r="AH116" i="10"/>
  <c r="BM116" i="10" s="1"/>
  <c r="AG116" i="10"/>
  <c r="CQ115" i="10"/>
  <c r="CN115" i="10"/>
  <c r="BL115" i="10"/>
  <c r="BI115" i="10"/>
  <c r="CM115" i="10" s="1"/>
  <c r="BH115" i="10"/>
  <c r="CL115" i="10" s="1"/>
  <c r="BG115" i="10"/>
  <c r="BF115" i="10"/>
  <c r="CK115" i="10" s="1"/>
  <c r="BE115" i="10"/>
  <c r="CJ115" i="10" s="1"/>
  <c r="BD115" i="10"/>
  <c r="CI115" i="10" s="1"/>
  <c r="BC115" i="10"/>
  <c r="CH115" i="10" s="1"/>
  <c r="BB115" i="10"/>
  <c r="CG115" i="10" s="1"/>
  <c r="BA115" i="10"/>
  <c r="CF115" i="10" s="1"/>
  <c r="AZ115" i="10"/>
  <c r="CE115" i="10" s="1"/>
  <c r="AY115" i="10"/>
  <c r="CD115" i="10" s="1"/>
  <c r="AX115" i="10"/>
  <c r="CC115" i="10" s="1"/>
  <c r="AW115" i="10"/>
  <c r="CB115" i="10" s="1"/>
  <c r="AV115" i="10"/>
  <c r="CA115" i="10" s="1"/>
  <c r="AU115" i="10"/>
  <c r="BZ115" i="10" s="1"/>
  <c r="AT115" i="10"/>
  <c r="BY115" i="10" s="1"/>
  <c r="AS115" i="10"/>
  <c r="BX115" i="10" s="1"/>
  <c r="AR115" i="10"/>
  <c r="BW115" i="10" s="1"/>
  <c r="AQ115" i="10"/>
  <c r="BV115" i="10" s="1"/>
  <c r="AP115" i="10"/>
  <c r="BU115" i="10" s="1"/>
  <c r="AO115" i="10"/>
  <c r="BT115" i="10" s="1"/>
  <c r="AN115" i="10"/>
  <c r="BS115" i="10" s="1"/>
  <c r="AM115" i="10"/>
  <c r="BR115" i="10" s="1"/>
  <c r="AL115" i="10"/>
  <c r="BQ115" i="10" s="1"/>
  <c r="AK115" i="10"/>
  <c r="BP115" i="10" s="1"/>
  <c r="AJ115" i="10"/>
  <c r="BO115" i="10" s="1"/>
  <c r="AI115" i="10"/>
  <c r="BN115" i="10" s="1"/>
  <c r="AH115" i="10"/>
  <c r="BM115" i="10" s="1"/>
  <c r="AG115" i="10"/>
  <c r="CQ114" i="10"/>
  <c r="CN114" i="10"/>
  <c r="BL114" i="10"/>
  <c r="BI114" i="10"/>
  <c r="CM114" i="10" s="1"/>
  <c r="BH114" i="10"/>
  <c r="CL114" i="10" s="1"/>
  <c r="BG114" i="10"/>
  <c r="BF114" i="10"/>
  <c r="CK114" i="10" s="1"/>
  <c r="BE114" i="10"/>
  <c r="CJ114" i="10" s="1"/>
  <c r="BD114" i="10"/>
  <c r="CI114" i="10" s="1"/>
  <c r="BC114" i="10"/>
  <c r="CH114" i="10" s="1"/>
  <c r="BB114" i="10"/>
  <c r="CG114" i="10" s="1"/>
  <c r="BA114" i="10"/>
  <c r="CF114" i="10" s="1"/>
  <c r="AZ114" i="10"/>
  <c r="CE114" i="10" s="1"/>
  <c r="AY114" i="10"/>
  <c r="CD114" i="10" s="1"/>
  <c r="AX114" i="10"/>
  <c r="CC114" i="10" s="1"/>
  <c r="AW114" i="10"/>
  <c r="CB114" i="10" s="1"/>
  <c r="AV114" i="10"/>
  <c r="CA114" i="10" s="1"/>
  <c r="AU114" i="10"/>
  <c r="BZ114" i="10" s="1"/>
  <c r="AT114" i="10"/>
  <c r="BY114" i="10" s="1"/>
  <c r="AS114" i="10"/>
  <c r="BX114" i="10" s="1"/>
  <c r="AR114" i="10"/>
  <c r="BW114" i="10" s="1"/>
  <c r="AQ114" i="10"/>
  <c r="BV114" i="10" s="1"/>
  <c r="AP114" i="10"/>
  <c r="BU114" i="10" s="1"/>
  <c r="AO114" i="10"/>
  <c r="BT114" i="10" s="1"/>
  <c r="AN114" i="10"/>
  <c r="BS114" i="10" s="1"/>
  <c r="AM114" i="10"/>
  <c r="BR114" i="10" s="1"/>
  <c r="AL114" i="10"/>
  <c r="BQ114" i="10" s="1"/>
  <c r="AK114" i="10"/>
  <c r="BP114" i="10" s="1"/>
  <c r="AJ114" i="10"/>
  <c r="BO114" i="10" s="1"/>
  <c r="AI114" i="10"/>
  <c r="BN114" i="10" s="1"/>
  <c r="AH114" i="10"/>
  <c r="BM114" i="10" s="1"/>
  <c r="AG114" i="10"/>
  <c r="CQ113" i="10"/>
  <c r="CN113" i="10"/>
  <c r="BL113" i="10"/>
  <c r="BI113" i="10"/>
  <c r="CM113" i="10" s="1"/>
  <c r="BH113" i="10"/>
  <c r="CL113" i="10" s="1"/>
  <c r="BG113" i="10"/>
  <c r="BF113" i="10"/>
  <c r="CK113" i="10" s="1"/>
  <c r="BE113" i="10"/>
  <c r="CJ113" i="10" s="1"/>
  <c r="BD113" i="10"/>
  <c r="CI113" i="10" s="1"/>
  <c r="BC113" i="10"/>
  <c r="CH113" i="10" s="1"/>
  <c r="BB113" i="10"/>
  <c r="CG113" i="10" s="1"/>
  <c r="BA113" i="10"/>
  <c r="CF113" i="10" s="1"/>
  <c r="AZ113" i="10"/>
  <c r="CE113" i="10" s="1"/>
  <c r="AY113" i="10"/>
  <c r="CD113" i="10" s="1"/>
  <c r="AX113" i="10"/>
  <c r="CC113" i="10" s="1"/>
  <c r="AW113" i="10"/>
  <c r="CB113" i="10" s="1"/>
  <c r="AV113" i="10"/>
  <c r="CA113" i="10" s="1"/>
  <c r="AU113" i="10"/>
  <c r="BZ113" i="10" s="1"/>
  <c r="AT113" i="10"/>
  <c r="BY113" i="10" s="1"/>
  <c r="AS113" i="10"/>
  <c r="BX113" i="10" s="1"/>
  <c r="AR113" i="10"/>
  <c r="BW113" i="10" s="1"/>
  <c r="AQ113" i="10"/>
  <c r="BV113" i="10" s="1"/>
  <c r="AP113" i="10"/>
  <c r="BU113" i="10" s="1"/>
  <c r="AO113" i="10"/>
  <c r="BT113" i="10" s="1"/>
  <c r="AN113" i="10"/>
  <c r="BS113" i="10" s="1"/>
  <c r="AM113" i="10"/>
  <c r="BR113" i="10" s="1"/>
  <c r="AL113" i="10"/>
  <c r="BQ113" i="10" s="1"/>
  <c r="AK113" i="10"/>
  <c r="BP113" i="10" s="1"/>
  <c r="AJ113" i="10"/>
  <c r="BO113" i="10" s="1"/>
  <c r="AI113" i="10"/>
  <c r="BN113" i="10" s="1"/>
  <c r="AH113" i="10"/>
  <c r="BM113" i="10" s="1"/>
  <c r="AG113" i="10"/>
  <c r="CQ112" i="10"/>
  <c r="CN112" i="10"/>
  <c r="BL112" i="10"/>
  <c r="BI112" i="10"/>
  <c r="CM112" i="10" s="1"/>
  <c r="BH112" i="10"/>
  <c r="CL112" i="10" s="1"/>
  <c r="BG112" i="10"/>
  <c r="BF112" i="10"/>
  <c r="CK112" i="10" s="1"/>
  <c r="BE112" i="10"/>
  <c r="CJ112" i="10" s="1"/>
  <c r="BD112" i="10"/>
  <c r="CI112" i="10" s="1"/>
  <c r="BC112" i="10"/>
  <c r="CH112" i="10" s="1"/>
  <c r="BB112" i="10"/>
  <c r="CG112" i="10" s="1"/>
  <c r="BA112" i="10"/>
  <c r="CF112" i="10" s="1"/>
  <c r="AZ112" i="10"/>
  <c r="CE112" i="10" s="1"/>
  <c r="AY112" i="10"/>
  <c r="CD112" i="10" s="1"/>
  <c r="AX112" i="10"/>
  <c r="CC112" i="10" s="1"/>
  <c r="AW112" i="10"/>
  <c r="CB112" i="10" s="1"/>
  <c r="AV112" i="10"/>
  <c r="CA112" i="10" s="1"/>
  <c r="AU112" i="10"/>
  <c r="BZ112" i="10" s="1"/>
  <c r="AT112" i="10"/>
  <c r="BY112" i="10" s="1"/>
  <c r="AS112" i="10"/>
  <c r="BX112" i="10" s="1"/>
  <c r="AR112" i="10"/>
  <c r="BW112" i="10" s="1"/>
  <c r="AQ112" i="10"/>
  <c r="BV112" i="10" s="1"/>
  <c r="AP112" i="10"/>
  <c r="BU112" i="10" s="1"/>
  <c r="AO112" i="10"/>
  <c r="BT112" i="10" s="1"/>
  <c r="AN112" i="10"/>
  <c r="BS112" i="10" s="1"/>
  <c r="AM112" i="10"/>
  <c r="BR112" i="10" s="1"/>
  <c r="AL112" i="10"/>
  <c r="BQ112" i="10" s="1"/>
  <c r="AK112" i="10"/>
  <c r="BP112" i="10" s="1"/>
  <c r="AJ112" i="10"/>
  <c r="BO112" i="10" s="1"/>
  <c r="AI112" i="10"/>
  <c r="BN112" i="10" s="1"/>
  <c r="AH112" i="10"/>
  <c r="BM112" i="10" s="1"/>
  <c r="AG112" i="10"/>
  <c r="CQ111" i="10"/>
  <c r="CN111" i="10"/>
  <c r="BL111" i="10"/>
  <c r="BI111" i="10"/>
  <c r="CM111" i="10" s="1"/>
  <c r="BH111" i="10"/>
  <c r="CL111" i="10" s="1"/>
  <c r="BG111" i="10"/>
  <c r="BF111" i="10"/>
  <c r="CK111" i="10" s="1"/>
  <c r="BE111" i="10"/>
  <c r="CJ111" i="10" s="1"/>
  <c r="BD111" i="10"/>
  <c r="CI111" i="10" s="1"/>
  <c r="BC111" i="10"/>
  <c r="CH111" i="10" s="1"/>
  <c r="BB111" i="10"/>
  <c r="CG111" i="10" s="1"/>
  <c r="BA111" i="10"/>
  <c r="CF111" i="10" s="1"/>
  <c r="AZ111" i="10"/>
  <c r="CE111" i="10" s="1"/>
  <c r="AY111" i="10"/>
  <c r="CD111" i="10" s="1"/>
  <c r="AX111" i="10"/>
  <c r="CC111" i="10" s="1"/>
  <c r="AW111" i="10"/>
  <c r="CB111" i="10" s="1"/>
  <c r="AV111" i="10"/>
  <c r="CA111" i="10" s="1"/>
  <c r="AU111" i="10"/>
  <c r="BZ111" i="10" s="1"/>
  <c r="AT111" i="10"/>
  <c r="BY111" i="10" s="1"/>
  <c r="AS111" i="10"/>
  <c r="BX111" i="10" s="1"/>
  <c r="AR111" i="10"/>
  <c r="BW111" i="10" s="1"/>
  <c r="AQ111" i="10"/>
  <c r="BV111" i="10" s="1"/>
  <c r="AP111" i="10"/>
  <c r="BU111" i="10" s="1"/>
  <c r="AO111" i="10"/>
  <c r="BT111" i="10" s="1"/>
  <c r="AN111" i="10"/>
  <c r="BS111" i="10" s="1"/>
  <c r="AM111" i="10"/>
  <c r="BR111" i="10" s="1"/>
  <c r="AL111" i="10"/>
  <c r="BQ111" i="10" s="1"/>
  <c r="AK111" i="10"/>
  <c r="BP111" i="10" s="1"/>
  <c r="AJ111" i="10"/>
  <c r="BO111" i="10" s="1"/>
  <c r="AI111" i="10"/>
  <c r="BN111" i="10" s="1"/>
  <c r="AH111" i="10"/>
  <c r="BM111" i="10" s="1"/>
  <c r="AG111" i="10"/>
  <c r="CQ110" i="10"/>
  <c r="CN110" i="10"/>
  <c r="BL110" i="10"/>
  <c r="BI110" i="10"/>
  <c r="CM110" i="10" s="1"/>
  <c r="BH110" i="10"/>
  <c r="CL110" i="10" s="1"/>
  <c r="BG110" i="10"/>
  <c r="BF110" i="10"/>
  <c r="CK110" i="10" s="1"/>
  <c r="BE110" i="10"/>
  <c r="CJ110" i="10" s="1"/>
  <c r="BD110" i="10"/>
  <c r="CI110" i="10" s="1"/>
  <c r="BC110" i="10"/>
  <c r="CH110" i="10" s="1"/>
  <c r="BB110" i="10"/>
  <c r="CG110" i="10" s="1"/>
  <c r="BA110" i="10"/>
  <c r="CF110" i="10" s="1"/>
  <c r="AZ110" i="10"/>
  <c r="CE110" i="10" s="1"/>
  <c r="AY110" i="10"/>
  <c r="CD110" i="10" s="1"/>
  <c r="AX110" i="10"/>
  <c r="CC110" i="10" s="1"/>
  <c r="AW110" i="10"/>
  <c r="CB110" i="10" s="1"/>
  <c r="AV110" i="10"/>
  <c r="CA110" i="10" s="1"/>
  <c r="AU110" i="10"/>
  <c r="BZ110" i="10" s="1"/>
  <c r="AT110" i="10"/>
  <c r="BY110" i="10" s="1"/>
  <c r="AS110" i="10"/>
  <c r="BX110" i="10" s="1"/>
  <c r="AR110" i="10"/>
  <c r="BW110" i="10" s="1"/>
  <c r="AQ110" i="10"/>
  <c r="BV110" i="10" s="1"/>
  <c r="AP110" i="10"/>
  <c r="BU110" i="10" s="1"/>
  <c r="AO110" i="10"/>
  <c r="BT110" i="10" s="1"/>
  <c r="AN110" i="10"/>
  <c r="BS110" i="10" s="1"/>
  <c r="AM110" i="10"/>
  <c r="BR110" i="10" s="1"/>
  <c r="AL110" i="10"/>
  <c r="BQ110" i="10" s="1"/>
  <c r="AK110" i="10"/>
  <c r="BP110" i="10" s="1"/>
  <c r="AJ110" i="10"/>
  <c r="BO110" i="10" s="1"/>
  <c r="AI110" i="10"/>
  <c r="BN110" i="10" s="1"/>
  <c r="AH110" i="10"/>
  <c r="BM110" i="10" s="1"/>
  <c r="AG110" i="10"/>
  <c r="CQ109" i="10"/>
  <c r="CN109" i="10"/>
  <c r="BL109" i="10"/>
  <c r="BI109" i="10"/>
  <c r="CM109" i="10" s="1"/>
  <c r="BH109" i="10"/>
  <c r="CL109" i="10" s="1"/>
  <c r="BG109" i="10"/>
  <c r="BF109" i="10"/>
  <c r="CK109" i="10" s="1"/>
  <c r="BE109" i="10"/>
  <c r="CJ109" i="10" s="1"/>
  <c r="BD109" i="10"/>
  <c r="CI109" i="10" s="1"/>
  <c r="BC109" i="10"/>
  <c r="CH109" i="10" s="1"/>
  <c r="BB109" i="10"/>
  <c r="CG109" i="10" s="1"/>
  <c r="BA109" i="10"/>
  <c r="CF109" i="10" s="1"/>
  <c r="AZ109" i="10"/>
  <c r="CE109" i="10" s="1"/>
  <c r="AY109" i="10"/>
  <c r="CD109" i="10" s="1"/>
  <c r="AX109" i="10"/>
  <c r="CC109" i="10" s="1"/>
  <c r="AW109" i="10"/>
  <c r="CB109" i="10" s="1"/>
  <c r="AV109" i="10"/>
  <c r="CA109" i="10" s="1"/>
  <c r="AU109" i="10"/>
  <c r="BZ109" i="10" s="1"/>
  <c r="AT109" i="10"/>
  <c r="BY109" i="10" s="1"/>
  <c r="AS109" i="10"/>
  <c r="BX109" i="10" s="1"/>
  <c r="AR109" i="10"/>
  <c r="BW109" i="10" s="1"/>
  <c r="AQ109" i="10"/>
  <c r="BV109" i="10" s="1"/>
  <c r="AP109" i="10"/>
  <c r="BU109" i="10" s="1"/>
  <c r="AO109" i="10"/>
  <c r="BT109" i="10" s="1"/>
  <c r="AN109" i="10"/>
  <c r="BS109" i="10" s="1"/>
  <c r="AM109" i="10"/>
  <c r="BR109" i="10" s="1"/>
  <c r="AL109" i="10"/>
  <c r="BQ109" i="10" s="1"/>
  <c r="AK109" i="10"/>
  <c r="BP109" i="10" s="1"/>
  <c r="AJ109" i="10"/>
  <c r="BO109" i="10" s="1"/>
  <c r="AI109" i="10"/>
  <c r="BN109" i="10" s="1"/>
  <c r="AH109" i="10"/>
  <c r="BM109" i="10" s="1"/>
  <c r="AG109" i="10"/>
  <c r="CQ108" i="10"/>
  <c r="CN108" i="10"/>
  <c r="BL108" i="10"/>
  <c r="BI108" i="10"/>
  <c r="CM108" i="10" s="1"/>
  <c r="BH108" i="10"/>
  <c r="CL108" i="10" s="1"/>
  <c r="BG108" i="10"/>
  <c r="BF108" i="10"/>
  <c r="CK108" i="10" s="1"/>
  <c r="BE108" i="10"/>
  <c r="CJ108" i="10" s="1"/>
  <c r="BD108" i="10"/>
  <c r="CI108" i="10" s="1"/>
  <c r="BC108" i="10"/>
  <c r="CH108" i="10" s="1"/>
  <c r="BB108" i="10"/>
  <c r="CG108" i="10" s="1"/>
  <c r="BA108" i="10"/>
  <c r="CF108" i="10" s="1"/>
  <c r="AZ108" i="10"/>
  <c r="CE108" i="10" s="1"/>
  <c r="AY108" i="10"/>
  <c r="CD108" i="10" s="1"/>
  <c r="AX108" i="10"/>
  <c r="CC108" i="10" s="1"/>
  <c r="AW108" i="10"/>
  <c r="CB108" i="10" s="1"/>
  <c r="AV108" i="10"/>
  <c r="CA108" i="10" s="1"/>
  <c r="AU108" i="10"/>
  <c r="BZ108" i="10" s="1"/>
  <c r="AT108" i="10"/>
  <c r="BY108" i="10" s="1"/>
  <c r="AS108" i="10"/>
  <c r="BX108" i="10" s="1"/>
  <c r="AR108" i="10"/>
  <c r="BW108" i="10" s="1"/>
  <c r="AQ108" i="10"/>
  <c r="BV108" i="10" s="1"/>
  <c r="AP108" i="10"/>
  <c r="BU108" i="10" s="1"/>
  <c r="AO108" i="10"/>
  <c r="BT108" i="10" s="1"/>
  <c r="AN108" i="10"/>
  <c r="BS108" i="10" s="1"/>
  <c r="AM108" i="10"/>
  <c r="BR108" i="10" s="1"/>
  <c r="AL108" i="10"/>
  <c r="BQ108" i="10" s="1"/>
  <c r="AK108" i="10"/>
  <c r="BP108" i="10" s="1"/>
  <c r="AJ108" i="10"/>
  <c r="BO108" i="10" s="1"/>
  <c r="AI108" i="10"/>
  <c r="BN108" i="10" s="1"/>
  <c r="AH108" i="10"/>
  <c r="BM108" i="10" s="1"/>
  <c r="AG108" i="10"/>
  <c r="CQ107" i="10"/>
  <c r="CN107" i="10"/>
  <c r="BL107" i="10"/>
  <c r="BI107" i="10"/>
  <c r="CM107" i="10" s="1"/>
  <c r="BH107" i="10"/>
  <c r="CL107" i="10" s="1"/>
  <c r="BG107" i="10"/>
  <c r="BF107" i="10"/>
  <c r="CK107" i="10" s="1"/>
  <c r="BE107" i="10"/>
  <c r="CJ107" i="10" s="1"/>
  <c r="BD107" i="10"/>
  <c r="CI107" i="10" s="1"/>
  <c r="BC107" i="10"/>
  <c r="CH107" i="10" s="1"/>
  <c r="BB107" i="10"/>
  <c r="CG107" i="10" s="1"/>
  <c r="BA107" i="10"/>
  <c r="CF107" i="10" s="1"/>
  <c r="AZ107" i="10"/>
  <c r="CE107" i="10" s="1"/>
  <c r="AY107" i="10"/>
  <c r="CD107" i="10" s="1"/>
  <c r="AX107" i="10"/>
  <c r="CC107" i="10" s="1"/>
  <c r="AW107" i="10"/>
  <c r="CB107" i="10" s="1"/>
  <c r="AV107" i="10"/>
  <c r="CA107" i="10" s="1"/>
  <c r="AU107" i="10"/>
  <c r="BZ107" i="10" s="1"/>
  <c r="AT107" i="10"/>
  <c r="BY107" i="10" s="1"/>
  <c r="AS107" i="10"/>
  <c r="BX107" i="10" s="1"/>
  <c r="AR107" i="10"/>
  <c r="BW107" i="10" s="1"/>
  <c r="AQ107" i="10"/>
  <c r="BV107" i="10" s="1"/>
  <c r="AP107" i="10"/>
  <c r="BU107" i="10" s="1"/>
  <c r="AO107" i="10"/>
  <c r="BT107" i="10" s="1"/>
  <c r="AN107" i="10"/>
  <c r="BS107" i="10" s="1"/>
  <c r="AM107" i="10"/>
  <c r="BR107" i="10" s="1"/>
  <c r="AL107" i="10"/>
  <c r="BQ107" i="10" s="1"/>
  <c r="AK107" i="10"/>
  <c r="BP107" i="10" s="1"/>
  <c r="AJ107" i="10"/>
  <c r="BO107" i="10" s="1"/>
  <c r="AI107" i="10"/>
  <c r="BN107" i="10" s="1"/>
  <c r="AH107" i="10"/>
  <c r="BM107" i="10" s="1"/>
  <c r="AG107" i="10"/>
  <c r="CQ106" i="10"/>
  <c r="CN106" i="10"/>
  <c r="BL106" i="10"/>
  <c r="BI106" i="10"/>
  <c r="CM106" i="10" s="1"/>
  <c r="BH106" i="10"/>
  <c r="CL106" i="10" s="1"/>
  <c r="BG106" i="10"/>
  <c r="BF106" i="10"/>
  <c r="CK106" i="10" s="1"/>
  <c r="BE106" i="10"/>
  <c r="CJ106" i="10" s="1"/>
  <c r="BD106" i="10"/>
  <c r="CI106" i="10" s="1"/>
  <c r="BC106" i="10"/>
  <c r="CH106" i="10" s="1"/>
  <c r="BB106" i="10"/>
  <c r="CG106" i="10" s="1"/>
  <c r="BA106" i="10"/>
  <c r="CF106" i="10" s="1"/>
  <c r="AZ106" i="10"/>
  <c r="CE106" i="10" s="1"/>
  <c r="AY106" i="10"/>
  <c r="CD106" i="10" s="1"/>
  <c r="AX106" i="10"/>
  <c r="CC106" i="10" s="1"/>
  <c r="AW106" i="10"/>
  <c r="CB106" i="10" s="1"/>
  <c r="AV106" i="10"/>
  <c r="CA106" i="10" s="1"/>
  <c r="AU106" i="10"/>
  <c r="BZ106" i="10" s="1"/>
  <c r="AT106" i="10"/>
  <c r="BY106" i="10" s="1"/>
  <c r="AS106" i="10"/>
  <c r="BX106" i="10" s="1"/>
  <c r="AR106" i="10"/>
  <c r="BW106" i="10" s="1"/>
  <c r="AQ106" i="10"/>
  <c r="BV106" i="10" s="1"/>
  <c r="AP106" i="10"/>
  <c r="BU106" i="10" s="1"/>
  <c r="AO106" i="10"/>
  <c r="BT106" i="10" s="1"/>
  <c r="AN106" i="10"/>
  <c r="BS106" i="10" s="1"/>
  <c r="AM106" i="10"/>
  <c r="BR106" i="10" s="1"/>
  <c r="AL106" i="10"/>
  <c r="BQ106" i="10" s="1"/>
  <c r="AK106" i="10"/>
  <c r="BP106" i="10" s="1"/>
  <c r="AJ106" i="10"/>
  <c r="BO106" i="10" s="1"/>
  <c r="AI106" i="10"/>
  <c r="BN106" i="10" s="1"/>
  <c r="AH106" i="10"/>
  <c r="BM106" i="10" s="1"/>
  <c r="AG106" i="10"/>
  <c r="CQ105" i="10"/>
  <c r="CN105" i="10"/>
  <c r="BL105" i="10"/>
  <c r="BI105" i="10"/>
  <c r="CM105" i="10" s="1"/>
  <c r="BH105" i="10"/>
  <c r="CL105" i="10" s="1"/>
  <c r="BG105" i="10"/>
  <c r="BF105" i="10"/>
  <c r="CK105" i="10" s="1"/>
  <c r="BE105" i="10"/>
  <c r="CJ105" i="10" s="1"/>
  <c r="BD105" i="10"/>
  <c r="CI105" i="10" s="1"/>
  <c r="BC105" i="10"/>
  <c r="CH105" i="10" s="1"/>
  <c r="BB105" i="10"/>
  <c r="CG105" i="10" s="1"/>
  <c r="BA105" i="10"/>
  <c r="CF105" i="10" s="1"/>
  <c r="AZ105" i="10"/>
  <c r="CE105" i="10" s="1"/>
  <c r="AY105" i="10"/>
  <c r="CD105" i="10" s="1"/>
  <c r="AX105" i="10"/>
  <c r="CC105" i="10" s="1"/>
  <c r="AW105" i="10"/>
  <c r="CB105" i="10" s="1"/>
  <c r="AV105" i="10"/>
  <c r="CA105" i="10" s="1"/>
  <c r="AU105" i="10"/>
  <c r="BZ105" i="10" s="1"/>
  <c r="AT105" i="10"/>
  <c r="BY105" i="10" s="1"/>
  <c r="AS105" i="10"/>
  <c r="BX105" i="10" s="1"/>
  <c r="AR105" i="10"/>
  <c r="BW105" i="10" s="1"/>
  <c r="AQ105" i="10"/>
  <c r="BV105" i="10" s="1"/>
  <c r="AP105" i="10"/>
  <c r="BU105" i="10" s="1"/>
  <c r="AO105" i="10"/>
  <c r="BT105" i="10" s="1"/>
  <c r="AN105" i="10"/>
  <c r="BS105" i="10" s="1"/>
  <c r="AM105" i="10"/>
  <c r="BR105" i="10" s="1"/>
  <c r="AL105" i="10"/>
  <c r="BQ105" i="10" s="1"/>
  <c r="AK105" i="10"/>
  <c r="BP105" i="10" s="1"/>
  <c r="AJ105" i="10"/>
  <c r="BO105" i="10" s="1"/>
  <c r="AI105" i="10"/>
  <c r="BN105" i="10" s="1"/>
  <c r="AH105" i="10"/>
  <c r="BM105" i="10" s="1"/>
  <c r="AG105" i="10"/>
  <c r="CQ104" i="10"/>
  <c r="CN104" i="10"/>
  <c r="BL104" i="10"/>
  <c r="BI104" i="10"/>
  <c r="CM104" i="10" s="1"/>
  <c r="BH104" i="10"/>
  <c r="CL104" i="10" s="1"/>
  <c r="BG104" i="10"/>
  <c r="BF104" i="10"/>
  <c r="CK104" i="10" s="1"/>
  <c r="BE104" i="10"/>
  <c r="CJ104" i="10" s="1"/>
  <c r="BD104" i="10"/>
  <c r="CI104" i="10" s="1"/>
  <c r="BC104" i="10"/>
  <c r="CH104" i="10" s="1"/>
  <c r="BB104" i="10"/>
  <c r="CG104" i="10" s="1"/>
  <c r="BA104" i="10"/>
  <c r="CF104" i="10" s="1"/>
  <c r="AZ104" i="10"/>
  <c r="CE104" i="10" s="1"/>
  <c r="AY104" i="10"/>
  <c r="CD104" i="10" s="1"/>
  <c r="AX104" i="10"/>
  <c r="CC104" i="10" s="1"/>
  <c r="AW104" i="10"/>
  <c r="CB104" i="10" s="1"/>
  <c r="AV104" i="10"/>
  <c r="CA104" i="10" s="1"/>
  <c r="AU104" i="10"/>
  <c r="BZ104" i="10" s="1"/>
  <c r="AT104" i="10"/>
  <c r="BY104" i="10" s="1"/>
  <c r="AS104" i="10"/>
  <c r="BX104" i="10" s="1"/>
  <c r="AR104" i="10"/>
  <c r="BW104" i="10" s="1"/>
  <c r="AQ104" i="10"/>
  <c r="BV104" i="10" s="1"/>
  <c r="AP104" i="10"/>
  <c r="BU104" i="10" s="1"/>
  <c r="AO104" i="10"/>
  <c r="BT104" i="10" s="1"/>
  <c r="AN104" i="10"/>
  <c r="BS104" i="10" s="1"/>
  <c r="AM104" i="10"/>
  <c r="BR104" i="10" s="1"/>
  <c r="AL104" i="10"/>
  <c r="BQ104" i="10" s="1"/>
  <c r="AK104" i="10"/>
  <c r="BP104" i="10" s="1"/>
  <c r="AJ104" i="10"/>
  <c r="BO104" i="10" s="1"/>
  <c r="AI104" i="10"/>
  <c r="BN104" i="10" s="1"/>
  <c r="AH104" i="10"/>
  <c r="BM104" i="10" s="1"/>
  <c r="AG104" i="10"/>
  <c r="CQ103" i="10"/>
  <c r="CN103" i="10"/>
  <c r="BL103" i="10"/>
  <c r="BI103" i="10"/>
  <c r="CM103" i="10" s="1"/>
  <c r="BH103" i="10"/>
  <c r="CL103" i="10" s="1"/>
  <c r="BG103" i="10"/>
  <c r="BF103" i="10"/>
  <c r="CK103" i="10" s="1"/>
  <c r="BE103" i="10"/>
  <c r="CJ103" i="10" s="1"/>
  <c r="BD103" i="10"/>
  <c r="CI103" i="10" s="1"/>
  <c r="BC103" i="10"/>
  <c r="CH103" i="10" s="1"/>
  <c r="BB103" i="10"/>
  <c r="CG103" i="10" s="1"/>
  <c r="BA103" i="10"/>
  <c r="CF103" i="10" s="1"/>
  <c r="AZ103" i="10"/>
  <c r="CE103" i="10" s="1"/>
  <c r="AY103" i="10"/>
  <c r="CD103" i="10" s="1"/>
  <c r="AX103" i="10"/>
  <c r="CC103" i="10" s="1"/>
  <c r="AW103" i="10"/>
  <c r="CB103" i="10" s="1"/>
  <c r="AV103" i="10"/>
  <c r="CA103" i="10" s="1"/>
  <c r="AU103" i="10"/>
  <c r="BZ103" i="10" s="1"/>
  <c r="AT103" i="10"/>
  <c r="BY103" i="10" s="1"/>
  <c r="AS103" i="10"/>
  <c r="BX103" i="10" s="1"/>
  <c r="AR103" i="10"/>
  <c r="BW103" i="10" s="1"/>
  <c r="AQ103" i="10"/>
  <c r="BV103" i="10" s="1"/>
  <c r="AP103" i="10"/>
  <c r="BU103" i="10" s="1"/>
  <c r="AO103" i="10"/>
  <c r="BT103" i="10" s="1"/>
  <c r="AN103" i="10"/>
  <c r="BS103" i="10" s="1"/>
  <c r="AM103" i="10"/>
  <c r="BR103" i="10" s="1"/>
  <c r="AL103" i="10"/>
  <c r="BQ103" i="10" s="1"/>
  <c r="AK103" i="10"/>
  <c r="BP103" i="10" s="1"/>
  <c r="AJ103" i="10"/>
  <c r="BO103" i="10" s="1"/>
  <c r="AI103" i="10"/>
  <c r="BN103" i="10" s="1"/>
  <c r="AH103" i="10"/>
  <c r="BM103" i="10" s="1"/>
  <c r="AG103" i="10"/>
  <c r="CQ102" i="10"/>
  <c r="CN102" i="10"/>
  <c r="BL102" i="10"/>
  <c r="BI102" i="10"/>
  <c r="CM102" i="10" s="1"/>
  <c r="BH102" i="10"/>
  <c r="CL102" i="10" s="1"/>
  <c r="BG102" i="10"/>
  <c r="BF102" i="10"/>
  <c r="CK102" i="10" s="1"/>
  <c r="BE102" i="10"/>
  <c r="CJ102" i="10" s="1"/>
  <c r="BD102" i="10"/>
  <c r="CI102" i="10" s="1"/>
  <c r="BC102" i="10"/>
  <c r="CH102" i="10" s="1"/>
  <c r="BB102" i="10"/>
  <c r="CG102" i="10" s="1"/>
  <c r="BA102" i="10"/>
  <c r="CF102" i="10" s="1"/>
  <c r="AZ102" i="10"/>
  <c r="CE102" i="10" s="1"/>
  <c r="AY102" i="10"/>
  <c r="CD102" i="10" s="1"/>
  <c r="AX102" i="10"/>
  <c r="CC102" i="10" s="1"/>
  <c r="AW102" i="10"/>
  <c r="CB102" i="10" s="1"/>
  <c r="AV102" i="10"/>
  <c r="CA102" i="10" s="1"/>
  <c r="AU102" i="10"/>
  <c r="BZ102" i="10" s="1"/>
  <c r="AT102" i="10"/>
  <c r="BY102" i="10" s="1"/>
  <c r="AS102" i="10"/>
  <c r="BX102" i="10" s="1"/>
  <c r="AR102" i="10"/>
  <c r="BW102" i="10" s="1"/>
  <c r="AQ102" i="10"/>
  <c r="BV102" i="10" s="1"/>
  <c r="AP102" i="10"/>
  <c r="BU102" i="10" s="1"/>
  <c r="AO102" i="10"/>
  <c r="BT102" i="10" s="1"/>
  <c r="AN102" i="10"/>
  <c r="BS102" i="10" s="1"/>
  <c r="AM102" i="10"/>
  <c r="BR102" i="10" s="1"/>
  <c r="AL102" i="10"/>
  <c r="BQ102" i="10" s="1"/>
  <c r="AK102" i="10"/>
  <c r="BP102" i="10" s="1"/>
  <c r="AJ102" i="10"/>
  <c r="BO102" i="10" s="1"/>
  <c r="AI102" i="10"/>
  <c r="BN102" i="10" s="1"/>
  <c r="AH102" i="10"/>
  <c r="BM102" i="10" s="1"/>
  <c r="AG102" i="10"/>
  <c r="CQ101" i="10"/>
  <c r="CN101" i="10"/>
  <c r="BL101" i="10"/>
  <c r="BI101" i="10"/>
  <c r="CM101" i="10" s="1"/>
  <c r="BH101" i="10"/>
  <c r="CL101" i="10" s="1"/>
  <c r="BG101" i="10"/>
  <c r="BF101" i="10"/>
  <c r="CK101" i="10" s="1"/>
  <c r="BE101" i="10"/>
  <c r="CJ101" i="10" s="1"/>
  <c r="BD101" i="10"/>
  <c r="CI101" i="10" s="1"/>
  <c r="BC101" i="10"/>
  <c r="CH101" i="10" s="1"/>
  <c r="BB101" i="10"/>
  <c r="CG101" i="10" s="1"/>
  <c r="BA101" i="10"/>
  <c r="CF101" i="10" s="1"/>
  <c r="AZ101" i="10"/>
  <c r="CE101" i="10" s="1"/>
  <c r="AY101" i="10"/>
  <c r="CD101" i="10" s="1"/>
  <c r="AX101" i="10"/>
  <c r="CC101" i="10" s="1"/>
  <c r="AW101" i="10"/>
  <c r="CB101" i="10" s="1"/>
  <c r="AV101" i="10"/>
  <c r="CA101" i="10" s="1"/>
  <c r="AU101" i="10"/>
  <c r="BZ101" i="10" s="1"/>
  <c r="AT101" i="10"/>
  <c r="BY101" i="10" s="1"/>
  <c r="AS101" i="10"/>
  <c r="BX101" i="10" s="1"/>
  <c r="AR101" i="10"/>
  <c r="BW101" i="10" s="1"/>
  <c r="AQ101" i="10"/>
  <c r="BV101" i="10" s="1"/>
  <c r="AP101" i="10"/>
  <c r="BU101" i="10" s="1"/>
  <c r="AO101" i="10"/>
  <c r="BT101" i="10" s="1"/>
  <c r="AN101" i="10"/>
  <c r="BS101" i="10" s="1"/>
  <c r="AM101" i="10"/>
  <c r="BR101" i="10" s="1"/>
  <c r="AL101" i="10"/>
  <c r="BQ101" i="10" s="1"/>
  <c r="AK101" i="10"/>
  <c r="BP101" i="10" s="1"/>
  <c r="AJ101" i="10"/>
  <c r="BO101" i="10" s="1"/>
  <c r="AI101" i="10"/>
  <c r="BN101" i="10" s="1"/>
  <c r="AH101" i="10"/>
  <c r="BM101" i="10" s="1"/>
  <c r="AG101" i="10"/>
  <c r="CQ100" i="10"/>
  <c r="CN100" i="10"/>
  <c r="BL100" i="10"/>
  <c r="BI100" i="10"/>
  <c r="CM100" i="10" s="1"/>
  <c r="BH100" i="10"/>
  <c r="CL100" i="10" s="1"/>
  <c r="BG100" i="10"/>
  <c r="BF100" i="10"/>
  <c r="CK100" i="10" s="1"/>
  <c r="BE100" i="10"/>
  <c r="CJ100" i="10" s="1"/>
  <c r="BD100" i="10"/>
  <c r="CI100" i="10" s="1"/>
  <c r="BC100" i="10"/>
  <c r="CH100" i="10" s="1"/>
  <c r="BB100" i="10"/>
  <c r="CG100" i="10" s="1"/>
  <c r="BA100" i="10"/>
  <c r="CF100" i="10" s="1"/>
  <c r="AZ100" i="10"/>
  <c r="CE100" i="10" s="1"/>
  <c r="AY100" i="10"/>
  <c r="CD100" i="10" s="1"/>
  <c r="AX100" i="10"/>
  <c r="CC100" i="10" s="1"/>
  <c r="AW100" i="10"/>
  <c r="CB100" i="10" s="1"/>
  <c r="AV100" i="10"/>
  <c r="CA100" i="10" s="1"/>
  <c r="AU100" i="10"/>
  <c r="BZ100" i="10" s="1"/>
  <c r="AT100" i="10"/>
  <c r="BY100" i="10" s="1"/>
  <c r="AS100" i="10"/>
  <c r="BX100" i="10" s="1"/>
  <c r="AR100" i="10"/>
  <c r="BW100" i="10" s="1"/>
  <c r="AQ100" i="10"/>
  <c r="BV100" i="10" s="1"/>
  <c r="AP100" i="10"/>
  <c r="BU100" i="10" s="1"/>
  <c r="AO100" i="10"/>
  <c r="BT100" i="10" s="1"/>
  <c r="AN100" i="10"/>
  <c r="BS100" i="10" s="1"/>
  <c r="AM100" i="10"/>
  <c r="BR100" i="10" s="1"/>
  <c r="AL100" i="10"/>
  <c r="BQ100" i="10" s="1"/>
  <c r="AK100" i="10"/>
  <c r="BP100" i="10" s="1"/>
  <c r="AJ100" i="10"/>
  <c r="BO100" i="10" s="1"/>
  <c r="AI100" i="10"/>
  <c r="BN100" i="10" s="1"/>
  <c r="AH100" i="10"/>
  <c r="BM100" i="10" s="1"/>
  <c r="AG100" i="10"/>
  <c r="CQ99" i="10"/>
  <c r="CN99" i="10"/>
  <c r="BL99" i="10"/>
  <c r="BI99" i="10"/>
  <c r="CM99" i="10" s="1"/>
  <c r="BH99" i="10"/>
  <c r="CL99" i="10" s="1"/>
  <c r="BG99" i="10"/>
  <c r="BF99" i="10"/>
  <c r="CK99" i="10" s="1"/>
  <c r="BE99" i="10"/>
  <c r="CJ99" i="10" s="1"/>
  <c r="BD99" i="10"/>
  <c r="CI99" i="10" s="1"/>
  <c r="BC99" i="10"/>
  <c r="CH99" i="10" s="1"/>
  <c r="BB99" i="10"/>
  <c r="CG99" i="10" s="1"/>
  <c r="BA99" i="10"/>
  <c r="CF99" i="10" s="1"/>
  <c r="AZ99" i="10"/>
  <c r="CE99" i="10" s="1"/>
  <c r="AY99" i="10"/>
  <c r="CD99" i="10" s="1"/>
  <c r="AX99" i="10"/>
  <c r="CC99" i="10" s="1"/>
  <c r="AW99" i="10"/>
  <c r="CB99" i="10" s="1"/>
  <c r="AV99" i="10"/>
  <c r="CA99" i="10" s="1"/>
  <c r="AU99" i="10"/>
  <c r="BZ99" i="10" s="1"/>
  <c r="AT99" i="10"/>
  <c r="BY99" i="10" s="1"/>
  <c r="AS99" i="10"/>
  <c r="BX99" i="10" s="1"/>
  <c r="AR99" i="10"/>
  <c r="BW99" i="10" s="1"/>
  <c r="AQ99" i="10"/>
  <c r="BV99" i="10" s="1"/>
  <c r="AP99" i="10"/>
  <c r="BU99" i="10" s="1"/>
  <c r="AO99" i="10"/>
  <c r="BT99" i="10" s="1"/>
  <c r="AN99" i="10"/>
  <c r="BS99" i="10" s="1"/>
  <c r="AM99" i="10"/>
  <c r="BR99" i="10" s="1"/>
  <c r="AL99" i="10"/>
  <c r="BQ99" i="10" s="1"/>
  <c r="AK99" i="10"/>
  <c r="BP99" i="10" s="1"/>
  <c r="AJ99" i="10"/>
  <c r="BO99" i="10" s="1"/>
  <c r="AI99" i="10"/>
  <c r="BN99" i="10" s="1"/>
  <c r="AH99" i="10"/>
  <c r="BM99" i="10" s="1"/>
  <c r="AG99" i="10"/>
  <c r="CQ98" i="10"/>
  <c r="CN98" i="10"/>
  <c r="BL98" i="10"/>
  <c r="BI98" i="10"/>
  <c r="CM98" i="10" s="1"/>
  <c r="BH98" i="10"/>
  <c r="CL98" i="10" s="1"/>
  <c r="BG98" i="10"/>
  <c r="BF98" i="10"/>
  <c r="CK98" i="10" s="1"/>
  <c r="BE98" i="10"/>
  <c r="CJ98" i="10" s="1"/>
  <c r="BD98" i="10"/>
  <c r="CI98" i="10" s="1"/>
  <c r="BC98" i="10"/>
  <c r="CH98" i="10" s="1"/>
  <c r="BB98" i="10"/>
  <c r="CG98" i="10" s="1"/>
  <c r="BA98" i="10"/>
  <c r="CF98" i="10" s="1"/>
  <c r="AZ98" i="10"/>
  <c r="CE98" i="10" s="1"/>
  <c r="AY98" i="10"/>
  <c r="CD98" i="10" s="1"/>
  <c r="AX98" i="10"/>
  <c r="CC98" i="10" s="1"/>
  <c r="AW98" i="10"/>
  <c r="CB98" i="10" s="1"/>
  <c r="AV98" i="10"/>
  <c r="CA98" i="10" s="1"/>
  <c r="AU98" i="10"/>
  <c r="BZ98" i="10" s="1"/>
  <c r="AT98" i="10"/>
  <c r="BY98" i="10" s="1"/>
  <c r="AS98" i="10"/>
  <c r="BX98" i="10" s="1"/>
  <c r="AR98" i="10"/>
  <c r="BW98" i="10" s="1"/>
  <c r="AQ98" i="10"/>
  <c r="BV98" i="10" s="1"/>
  <c r="AP98" i="10"/>
  <c r="BU98" i="10" s="1"/>
  <c r="AO98" i="10"/>
  <c r="BT98" i="10" s="1"/>
  <c r="AN98" i="10"/>
  <c r="BS98" i="10" s="1"/>
  <c r="AM98" i="10"/>
  <c r="BR98" i="10" s="1"/>
  <c r="AL98" i="10"/>
  <c r="BQ98" i="10" s="1"/>
  <c r="AK98" i="10"/>
  <c r="BP98" i="10" s="1"/>
  <c r="AJ98" i="10"/>
  <c r="BO98" i="10" s="1"/>
  <c r="AI98" i="10"/>
  <c r="BN98" i="10" s="1"/>
  <c r="AH98" i="10"/>
  <c r="BM98" i="10" s="1"/>
  <c r="AG98" i="10"/>
  <c r="CQ97" i="10"/>
  <c r="CN97" i="10"/>
  <c r="BL97" i="10"/>
  <c r="BI97" i="10"/>
  <c r="CM97" i="10" s="1"/>
  <c r="BH97" i="10"/>
  <c r="CL97" i="10" s="1"/>
  <c r="BG97" i="10"/>
  <c r="BF97" i="10"/>
  <c r="CK97" i="10" s="1"/>
  <c r="BE97" i="10"/>
  <c r="CJ97" i="10" s="1"/>
  <c r="BD97" i="10"/>
  <c r="CI97" i="10" s="1"/>
  <c r="BC97" i="10"/>
  <c r="CH97" i="10" s="1"/>
  <c r="BB97" i="10"/>
  <c r="CG97" i="10" s="1"/>
  <c r="BA97" i="10"/>
  <c r="CF97" i="10" s="1"/>
  <c r="AZ97" i="10"/>
  <c r="CE97" i="10" s="1"/>
  <c r="AY97" i="10"/>
  <c r="CD97" i="10" s="1"/>
  <c r="AX97" i="10"/>
  <c r="CC97" i="10" s="1"/>
  <c r="AW97" i="10"/>
  <c r="CB97" i="10" s="1"/>
  <c r="AV97" i="10"/>
  <c r="CA97" i="10" s="1"/>
  <c r="AU97" i="10"/>
  <c r="BZ97" i="10" s="1"/>
  <c r="AT97" i="10"/>
  <c r="BY97" i="10" s="1"/>
  <c r="AS97" i="10"/>
  <c r="BX97" i="10" s="1"/>
  <c r="AR97" i="10"/>
  <c r="BW97" i="10" s="1"/>
  <c r="AQ97" i="10"/>
  <c r="BV97" i="10" s="1"/>
  <c r="AP97" i="10"/>
  <c r="BU97" i="10" s="1"/>
  <c r="AO97" i="10"/>
  <c r="BT97" i="10" s="1"/>
  <c r="AN97" i="10"/>
  <c r="BS97" i="10" s="1"/>
  <c r="AM97" i="10"/>
  <c r="BR97" i="10" s="1"/>
  <c r="AL97" i="10"/>
  <c r="BQ97" i="10" s="1"/>
  <c r="AK97" i="10"/>
  <c r="BP97" i="10" s="1"/>
  <c r="AJ97" i="10"/>
  <c r="BO97" i="10" s="1"/>
  <c r="AI97" i="10"/>
  <c r="BN97" i="10" s="1"/>
  <c r="AH97" i="10"/>
  <c r="BM97" i="10" s="1"/>
  <c r="AG97" i="10"/>
  <c r="CQ96" i="10"/>
  <c r="CN96" i="10"/>
  <c r="BL96" i="10"/>
  <c r="BI96" i="10"/>
  <c r="CM96" i="10" s="1"/>
  <c r="BH96" i="10"/>
  <c r="CL96" i="10" s="1"/>
  <c r="BG96" i="10"/>
  <c r="BF96" i="10"/>
  <c r="CK96" i="10" s="1"/>
  <c r="BE96" i="10"/>
  <c r="CJ96" i="10" s="1"/>
  <c r="BD96" i="10"/>
  <c r="CI96" i="10" s="1"/>
  <c r="BC96" i="10"/>
  <c r="CH96" i="10" s="1"/>
  <c r="BB96" i="10"/>
  <c r="CG96" i="10" s="1"/>
  <c r="BA96" i="10"/>
  <c r="CF96" i="10" s="1"/>
  <c r="AZ96" i="10"/>
  <c r="CE96" i="10" s="1"/>
  <c r="AY96" i="10"/>
  <c r="CD96" i="10" s="1"/>
  <c r="AX96" i="10"/>
  <c r="CC96" i="10" s="1"/>
  <c r="AW96" i="10"/>
  <c r="CB96" i="10" s="1"/>
  <c r="AV96" i="10"/>
  <c r="CA96" i="10" s="1"/>
  <c r="AU96" i="10"/>
  <c r="BZ96" i="10" s="1"/>
  <c r="AT96" i="10"/>
  <c r="BY96" i="10" s="1"/>
  <c r="AS96" i="10"/>
  <c r="BX96" i="10" s="1"/>
  <c r="AR96" i="10"/>
  <c r="BW96" i="10" s="1"/>
  <c r="AQ96" i="10"/>
  <c r="BV96" i="10" s="1"/>
  <c r="AP96" i="10"/>
  <c r="BU96" i="10" s="1"/>
  <c r="AO96" i="10"/>
  <c r="BT96" i="10" s="1"/>
  <c r="AN96" i="10"/>
  <c r="BS96" i="10" s="1"/>
  <c r="AM96" i="10"/>
  <c r="BR96" i="10" s="1"/>
  <c r="AL96" i="10"/>
  <c r="BQ96" i="10" s="1"/>
  <c r="AK96" i="10"/>
  <c r="BP96" i="10" s="1"/>
  <c r="AJ96" i="10"/>
  <c r="BO96" i="10" s="1"/>
  <c r="AI96" i="10"/>
  <c r="BN96" i="10" s="1"/>
  <c r="AH96" i="10"/>
  <c r="BM96" i="10" s="1"/>
  <c r="AG96" i="10"/>
  <c r="CQ95" i="10"/>
  <c r="CN95" i="10"/>
  <c r="BL95" i="10"/>
  <c r="BI95" i="10"/>
  <c r="CM95" i="10" s="1"/>
  <c r="BH95" i="10"/>
  <c r="CL95" i="10" s="1"/>
  <c r="BG95" i="10"/>
  <c r="BF95" i="10"/>
  <c r="CK95" i="10" s="1"/>
  <c r="BE95" i="10"/>
  <c r="CJ95" i="10" s="1"/>
  <c r="BD95" i="10"/>
  <c r="CI95" i="10" s="1"/>
  <c r="BC95" i="10"/>
  <c r="CH95" i="10" s="1"/>
  <c r="BB95" i="10"/>
  <c r="CG95" i="10" s="1"/>
  <c r="BA95" i="10"/>
  <c r="CF95" i="10" s="1"/>
  <c r="AZ95" i="10"/>
  <c r="CE95" i="10" s="1"/>
  <c r="AY95" i="10"/>
  <c r="CD95" i="10" s="1"/>
  <c r="AX95" i="10"/>
  <c r="CC95" i="10" s="1"/>
  <c r="AW95" i="10"/>
  <c r="CB95" i="10" s="1"/>
  <c r="AV95" i="10"/>
  <c r="CA95" i="10" s="1"/>
  <c r="AU95" i="10"/>
  <c r="BZ95" i="10" s="1"/>
  <c r="AT95" i="10"/>
  <c r="BY95" i="10" s="1"/>
  <c r="AS95" i="10"/>
  <c r="BX95" i="10" s="1"/>
  <c r="AR95" i="10"/>
  <c r="BW95" i="10" s="1"/>
  <c r="AQ95" i="10"/>
  <c r="BV95" i="10" s="1"/>
  <c r="AP95" i="10"/>
  <c r="BU95" i="10" s="1"/>
  <c r="AO95" i="10"/>
  <c r="BT95" i="10" s="1"/>
  <c r="AN95" i="10"/>
  <c r="BS95" i="10" s="1"/>
  <c r="AM95" i="10"/>
  <c r="BR95" i="10" s="1"/>
  <c r="AL95" i="10"/>
  <c r="BQ95" i="10" s="1"/>
  <c r="AK95" i="10"/>
  <c r="BP95" i="10" s="1"/>
  <c r="AJ95" i="10"/>
  <c r="BO95" i="10" s="1"/>
  <c r="AI95" i="10"/>
  <c r="BN95" i="10" s="1"/>
  <c r="AH95" i="10"/>
  <c r="BM95" i="10" s="1"/>
  <c r="AG95" i="10"/>
  <c r="CQ94" i="10"/>
  <c r="CN94" i="10"/>
  <c r="BL94" i="10"/>
  <c r="BI94" i="10"/>
  <c r="CM94" i="10" s="1"/>
  <c r="BH94" i="10"/>
  <c r="CL94" i="10" s="1"/>
  <c r="BG94" i="10"/>
  <c r="BF94" i="10"/>
  <c r="CK94" i="10" s="1"/>
  <c r="BE94" i="10"/>
  <c r="CJ94" i="10" s="1"/>
  <c r="BD94" i="10"/>
  <c r="CI94" i="10" s="1"/>
  <c r="BC94" i="10"/>
  <c r="CH94" i="10" s="1"/>
  <c r="BB94" i="10"/>
  <c r="CG94" i="10" s="1"/>
  <c r="BA94" i="10"/>
  <c r="CF94" i="10" s="1"/>
  <c r="AZ94" i="10"/>
  <c r="CE94" i="10" s="1"/>
  <c r="AY94" i="10"/>
  <c r="CD94" i="10" s="1"/>
  <c r="AX94" i="10"/>
  <c r="CC94" i="10" s="1"/>
  <c r="AW94" i="10"/>
  <c r="CB94" i="10" s="1"/>
  <c r="AV94" i="10"/>
  <c r="CA94" i="10" s="1"/>
  <c r="AU94" i="10"/>
  <c r="BZ94" i="10" s="1"/>
  <c r="AT94" i="10"/>
  <c r="BY94" i="10" s="1"/>
  <c r="AS94" i="10"/>
  <c r="BX94" i="10" s="1"/>
  <c r="AR94" i="10"/>
  <c r="BW94" i="10" s="1"/>
  <c r="AQ94" i="10"/>
  <c r="BV94" i="10" s="1"/>
  <c r="AP94" i="10"/>
  <c r="BU94" i="10" s="1"/>
  <c r="AO94" i="10"/>
  <c r="BT94" i="10" s="1"/>
  <c r="AN94" i="10"/>
  <c r="BS94" i="10" s="1"/>
  <c r="AM94" i="10"/>
  <c r="BR94" i="10" s="1"/>
  <c r="AL94" i="10"/>
  <c r="BQ94" i="10" s="1"/>
  <c r="AK94" i="10"/>
  <c r="BP94" i="10" s="1"/>
  <c r="AJ94" i="10"/>
  <c r="BO94" i="10" s="1"/>
  <c r="AI94" i="10"/>
  <c r="BN94" i="10" s="1"/>
  <c r="AH94" i="10"/>
  <c r="BM94" i="10" s="1"/>
  <c r="AG94" i="10"/>
  <c r="CQ93" i="10"/>
  <c r="CN93" i="10"/>
  <c r="BL93" i="10"/>
  <c r="BI93" i="10"/>
  <c r="CM93" i="10" s="1"/>
  <c r="BH93" i="10"/>
  <c r="CL93" i="10" s="1"/>
  <c r="BG93" i="10"/>
  <c r="BF93" i="10"/>
  <c r="CK93" i="10" s="1"/>
  <c r="BE93" i="10"/>
  <c r="CJ93" i="10" s="1"/>
  <c r="BD93" i="10"/>
  <c r="CI93" i="10" s="1"/>
  <c r="BC93" i="10"/>
  <c r="CH93" i="10" s="1"/>
  <c r="BB93" i="10"/>
  <c r="CG93" i="10" s="1"/>
  <c r="BA93" i="10"/>
  <c r="CF93" i="10" s="1"/>
  <c r="AZ93" i="10"/>
  <c r="CE93" i="10" s="1"/>
  <c r="AY93" i="10"/>
  <c r="CD93" i="10" s="1"/>
  <c r="AX93" i="10"/>
  <c r="CC93" i="10" s="1"/>
  <c r="AW93" i="10"/>
  <c r="CB93" i="10" s="1"/>
  <c r="AV93" i="10"/>
  <c r="CA93" i="10" s="1"/>
  <c r="AU93" i="10"/>
  <c r="BZ93" i="10" s="1"/>
  <c r="AT93" i="10"/>
  <c r="BY93" i="10" s="1"/>
  <c r="AS93" i="10"/>
  <c r="BX93" i="10" s="1"/>
  <c r="AR93" i="10"/>
  <c r="BW93" i="10" s="1"/>
  <c r="AQ93" i="10"/>
  <c r="BV93" i="10" s="1"/>
  <c r="AP93" i="10"/>
  <c r="BU93" i="10" s="1"/>
  <c r="AO93" i="10"/>
  <c r="BT93" i="10" s="1"/>
  <c r="AN93" i="10"/>
  <c r="BS93" i="10" s="1"/>
  <c r="AM93" i="10"/>
  <c r="BR93" i="10" s="1"/>
  <c r="AL93" i="10"/>
  <c r="BQ93" i="10" s="1"/>
  <c r="AK93" i="10"/>
  <c r="BP93" i="10" s="1"/>
  <c r="AJ93" i="10"/>
  <c r="BO93" i="10" s="1"/>
  <c r="AI93" i="10"/>
  <c r="BN93" i="10" s="1"/>
  <c r="AH93" i="10"/>
  <c r="BM93" i="10" s="1"/>
  <c r="AG93" i="10"/>
  <c r="CQ92" i="10"/>
  <c r="CN92" i="10"/>
  <c r="BL92" i="10"/>
  <c r="BI92" i="10"/>
  <c r="CM92" i="10" s="1"/>
  <c r="BH92" i="10"/>
  <c r="CL92" i="10" s="1"/>
  <c r="BG92" i="10"/>
  <c r="BF92" i="10"/>
  <c r="CK92" i="10" s="1"/>
  <c r="BE92" i="10"/>
  <c r="CJ92" i="10" s="1"/>
  <c r="BD92" i="10"/>
  <c r="CI92" i="10" s="1"/>
  <c r="BC92" i="10"/>
  <c r="CH92" i="10" s="1"/>
  <c r="BB92" i="10"/>
  <c r="CG92" i="10" s="1"/>
  <c r="BA92" i="10"/>
  <c r="CF92" i="10" s="1"/>
  <c r="AZ92" i="10"/>
  <c r="CE92" i="10" s="1"/>
  <c r="AY92" i="10"/>
  <c r="CD92" i="10" s="1"/>
  <c r="AX92" i="10"/>
  <c r="CC92" i="10" s="1"/>
  <c r="AW92" i="10"/>
  <c r="CB92" i="10" s="1"/>
  <c r="AV92" i="10"/>
  <c r="CA92" i="10" s="1"/>
  <c r="AU92" i="10"/>
  <c r="BZ92" i="10" s="1"/>
  <c r="AT92" i="10"/>
  <c r="BY92" i="10" s="1"/>
  <c r="AS92" i="10"/>
  <c r="BX92" i="10" s="1"/>
  <c r="AR92" i="10"/>
  <c r="BW92" i="10" s="1"/>
  <c r="AQ92" i="10"/>
  <c r="BV92" i="10" s="1"/>
  <c r="AP92" i="10"/>
  <c r="BU92" i="10" s="1"/>
  <c r="AO92" i="10"/>
  <c r="BT92" i="10" s="1"/>
  <c r="AN92" i="10"/>
  <c r="BS92" i="10" s="1"/>
  <c r="AM92" i="10"/>
  <c r="BR92" i="10" s="1"/>
  <c r="AL92" i="10"/>
  <c r="BQ92" i="10" s="1"/>
  <c r="AK92" i="10"/>
  <c r="BP92" i="10" s="1"/>
  <c r="AJ92" i="10"/>
  <c r="BO92" i="10" s="1"/>
  <c r="AI92" i="10"/>
  <c r="BN92" i="10" s="1"/>
  <c r="AH92" i="10"/>
  <c r="BM92" i="10" s="1"/>
  <c r="AG92" i="10"/>
  <c r="CQ91" i="10"/>
  <c r="CN91" i="10"/>
  <c r="BL91" i="10"/>
  <c r="BI91" i="10"/>
  <c r="CM91" i="10" s="1"/>
  <c r="BH91" i="10"/>
  <c r="CL91" i="10" s="1"/>
  <c r="BG91" i="10"/>
  <c r="BF91" i="10"/>
  <c r="CK91" i="10" s="1"/>
  <c r="BE91" i="10"/>
  <c r="CJ91" i="10" s="1"/>
  <c r="BD91" i="10"/>
  <c r="CI91" i="10" s="1"/>
  <c r="BC91" i="10"/>
  <c r="CH91" i="10" s="1"/>
  <c r="BB91" i="10"/>
  <c r="CG91" i="10" s="1"/>
  <c r="BA91" i="10"/>
  <c r="CF91" i="10" s="1"/>
  <c r="AZ91" i="10"/>
  <c r="CE91" i="10" s="1"/>
  <c r="AY91" i="10"/>
  <c r="CD91" i="10" s="1"/>
  <c r="AX91" i="10"/>
  <c r="CC91" i="10" s="1"/>
  <c r="AW91" i="10"/>
  <c r="CB91" i="10" s="1"/>
  <c r="AV91" i="10"/>
  <c r="CA91" i="10" s="1"/>
  <c r="AU91" i="10"/>
  <c r="BZ91" i="10" s="1"/>
  <c r="AT91" i="10"/>
  <c r="BY91" i="10" s="1"/>
  <c r="AS91" i="10"/>
  <c r="BX91" i="10" s="1"/>
  <c r="AR91" i="10"/>
  <c r="BW91" i="10" s="1"/>
  <c r="AQ91" i="10"/>
  <c r="BV91" i="10" s="1"/>
  <c r="AP91" i="10"/>
  <c r="BU91" i="10" s="1"/>
  <c r="AO91" i="10"/>
  <c r="BT91" i="10" s="1"/>
  <c r="AN91" i="10"/>
  <c r="BS91" i="10" s="1"/>
  <c r="AM91" i="10"/>
  <c r="BR91" i="10" s="1"/>
  <c r="AL91" i="10"/>
  <c r="BQ91" i="10" s="1"/>
  <c r="AK91" i="10"/>
  <c r="BP91" i="10" s="1"/>
  <c r="AJ91" i="10"/>
  <c r="BO91" i="10" s="1"/>
  <c r="AI91" i="10"/>
  <c r="BN91" i="10" s="1"/>
  <c r="AH91" i="10"/>
  <c r="BM91" i="10" s="1"/>
  <c r="AG91" i="10"/>
  <c r="CQ90" i="10"/>
  <c r="CN90" i="10"/>
  <c r="BL90" i="10"/>
  <c r="BI90" i="10"/>
  <c r="CM90" i="10" s="1"/>
  <c r="BH90" i="10"/>
  <c r="CL90" i="10" s="1"/>
  <c r="BG90" i="10"/>
  <c r="BF90" i="10"/>
  <c r="CK90" i="10" s="1"/>
  <c r="BE90" i="10"/>
  <c r="CJ90" i="10" s="1"/>
  <c r="BD90" i="10"/>
  <c r="CI90" i="10" s="1"/>
  <c r="BC90" i="10"/>
  <c r="CH90" i="10" s="1"/>
  <c r="BB90" i="10"/>
  <c r="CG90" i="10" s="1"/>
  <c r="BA90" i="10"/>
  <c r="CF90" i="10" s="1"/>
  <c r="AZ90" i="10"/>
  <c r="CE90" i="10" s="1"/>
  <c r="AY90" i="10"/>
  <c r="CD90" i="10" s="1"/>
  <c r="AX90" i="10"/>
  <c r="CC90" i="10" s="1"/>
  <c r="AW90" i="10"/>
  <c r="CB90" i="10" s="1"/>
  <c r="AV90" i="10"/>
  <c r="CA90" i="10" s="1"/>
  <c r="AU90" i="10"/>
  <c r="BZ90" i="10" s="1"/>
  <c r="AT90" i="10"/>
  <c r="BY90" i="10" s="1"/>
  <c r="AS90" i="10"/>
  <c r="BX90" i="10" s="1"/>
  <c r="AR90" i="10"/>
  <c r="BW90" i="10" s="1"/>
  <c r="AQ90" i="10"/>
  <c r="BV90" i="10" s="1"/>
  <c r="AP90" i="10"/>
  <c r="BU90" i="10" s="1"/>
  <c r="AO90" i="10"/>
  <c r="BT90" i="10" s="1"/>
  <c r="AN90" i="10"/>
  <c r="BS90" i="10" s="1"/>
  <c r="AM90" i="10"/>
  <c r="BR90" i="10" s="1"/>
  <c r="AL90" i="10"/>
  <c r="BQ90" i="10" s="1"/>
  <c r="AK90" i="10"/>
  <c r="BP90" i="10" s="1"/>
  <c r="AJ90" i="10"/>
  <c r="BO90" i="10" s="1"/>
  <c r="AI90" i="10"/>
  <c r="BN90" i="10" s="1"/>
  <c r="AH90" i="10"/>
  <c r="BM90" i="10" s="1"/>
  <c r="AG90" i="10"/>
  <c r="CQ89" i="10"/>
  <c r="CN89" i="10"/>
  <c r="BL89" i="10"/>
  <c r="BI89" i="10"/>
  <c r="CM89" i="10" s="1"/>
  <c r="BH89" i="10"/>
  <c r="CL89" i="10" s="1"/>
  <c r="BG89" i="10"/>
  <c r="BF89" i="10"/>
  <c r="CK89" i="10" s="1"/>
  <c r="BE89" i="10"/>
  <c r="CJ89" i="10" s="1"/>
  <c r="BD89" i="10"/>
  <c r="CI89" i="10" s="1"/>
  <c r="BC89" i="10"/>
  <c r="CH89" i="10" s="1"/>
  <c r="BB89" i="10"/>
  <c r="CG89" i="10" s="1"/>
  <c r="BA89" i="10"/>
  <c r="CF89" i="10" s="1"/>
  <c r="AZ89" i="10"/>
  <c r="CE89" i="10" s="1"/>
  <c r="AY89" i="10"/>
  <c r="CD89" i="10" s="1"/>
  <c r="AX89" i="10"/>
  <c r="CC89" i="10" s="1"/>
  <c r="AW89" i="10"/>
  <c r="CB89" i="10" s="1"/>
  <c r="AV89" i="10"/>
  <c r="CA89" i="10" s="1"/>
  <c r="AU89" i="10"/>
  <c r="BZ89" i="10" s="1"/>
  <c r="AT89" i="10"/>
  <c r="BY89" i="10" s="1"/>
  <c r="AS89" i="10"/>
  <c r="BX89" i="10" s="1"/>
  <c r="AR89" i="10"/>
  <c r="BW89" i="10" s="1"/>
  <c r="AQ89" i="10"/>
  <c r="BV89" i="10" s="1"/>
  <c r="AP89" i="10"/>
  <c r="BU89" i="10" s="1"/>
  <c r="AO89" i="10"/>
  <c r="BT89" i="10" s="1"/>
  <c r="AN89" i="10"/>
  <c r="BS89" i="10" s="1"/>
  <c r="AM89" i="10"/>
  <c r="BR89" i="10" s="1"/>
  <c r="AL89" i="10"/>
  <c r="BQ89" i="10" s="1"/>
  <c r="AK89" i="10"/>
  <c r="BP89" i="10" s="1"/>
  <c r="AJ89" i="10"/>
  <c r="BO89" i="10" s="1"/>
  <c r="AI89" i="10"/>
  <c r="BN89" i="10" s="1"/>
  <c r="AH89" i="10"/>
  <c r="BM89" i="10" s="1"/>
  <c r="AG89" i="10"/>
  <c r="CQ88" i="10"/>
  <c r="CN88" i="10"/>
  <c r="BT88" i="10"/>
  <c r="BL88" i="10"/>
  <c r="BI88" i="10"/>
  <c r="CM88" i="10" s="1"/>
  <c r="BH88" i="10"/>
  <c r="CL88" i="10" s="1"/>
  <c r="BG88" i="10"/>
  <c r="BF88" i="10"/>
  <c r="CK88" i="10" s="1"/>
  <c r="BE88" i="10"/>
  <c r="CJ88" i="10" s="1"/>
  <c r="BD88" i="10"/>
  <c r="CI88" i="10" s="1"/>
  <c r="BC88" i="10"/>
  <c r="CH88" i="10" s="1"/>
  <c r="BB88" i="10"/>
  <c r="CG88" i="10" s="1"/>
  <c r="BA88" i="10"/>
  <c r="CF88" i="10" s="1"/>
  <c r="AZ88" i="10"/>
  <c r="CE88" i="10" s="1"/>
  <c r="AY88" i="10"/>
  <c r="CD88" i="10" s="1"/>
  <c r="AX88" i="10"/>
  <c r="CC88" i="10" s="1"/>
  <c r="AW88" i="10"/>
  <c r="CB88" i="10" s="1"/>
  <c r="AV88" i="10"/>
  <c r="CA88" i="10" s="1"/>
  <c r="AU88" i="10"/>
  <c r="BZ88" i="10" s="1"/>
  <c r="AT88" i="10"/>
  <c r="BY88" i="10" s="1"/>
  <c r="AS88" i="10"/>
  <c r="BX88" i="10" s="1"/>
  <c r="AR88" i="10"/>
  <c r="BW88" i="10" s="1"/>
  <c r="AQ88" i="10"/>
  <c r="BV88" i="10" s="1"/>
  <c r="AP88" i="10"/>
  <c r="BU88" i="10" s="1"/>
  <c r="AO88" i="10"/>
  <c r="AN88" i="10"/>
  <c r="BS88" i="10" s="1"/>
  <c r="AM88" i="10"/>
  <c r="BR88" i="10" s="1"/>
  <c r="AL88" i="10"/>
  <c r="BQ88" i="10" s="1"/>
  <c r="AK88" i="10"/>
  <c r="BP88" i="10" s="1"/>
  <c r="AJ88" i="10"/>
  <c r="BO88" i="10" s="1"/>
  <c r="AI88" i="10"/>
  <c r="BN88" i="10" s="1"/>
  <c r="AH88" i="10"/>
  <c r="BM88" i="10" s="1"/>
  <c r="AG88" i="10"/>
  <c r="CQ87" i="10"/>
  <c r="CN87" i="10"/>
  <c r="BL87" i="10"/>
  <c r="BI87" i="10"/>
  <c r="CM87" i="10" s="1"/>
  <c r="BH87" i="10"/>
  <c r="CL87" i="10" s="1"/>
  <c r="BG87" i="10"/>
  <c r="BF87" i="10"/>
  <c r="CK87" i="10" s="1"/>
  <c r="BE87" i="10"/>
  <c r="CJ87" i="10" s="1"/>
  <c r="BD87" i="10"/>
  <c r="CI87" i="10" s="1"/>
  <c r="BC87" i="10"/>
  <c r="CH87" i="10" s="1"/>
  <c r="BB87" i="10"/>
  <c r="CG87" i="10" s="1"/>
  <c r="BA87" i="10"/>
  <c r="CF87" i="10" s="1"/>
  <c r="AZ87" i="10"/>
  <c r="CE87" i="10" s="1"/>
  <c r="AY87" i="10"/>
  <c r="CD87" i="10" s="1"/>
  <c r="AX87" i="10"/>
  <c r="CC87" i="10" s="1"/>
  <c r="AW87" i="10"/>
  <c r="CB87" i="10" s="1"/>
  <c r="AV87" i="10"/>
  <c r="CA87" i="10" s="1"/>
  <c r="AU87" i="10"/>
  <c r="BZ87" i="10" s="1"/>
  <c r="AT87" i="10"/>
  <c r="BY87" i="10" s="1"/>
  <c r="AS87" i="10"/>
  <c r="BX87" i="10" s="1"/>
  <c r="AR87" i="10"/>
  <c r="BW87" i="10" s="1"/>
  <c r="AQ87" i="10"/>
  <c r="BV87" i="10" s="1"/>
  <c r="AP87" i="10"/>
  <c r="BU87" i="10" s="1"/>
  <c r="AO87" i="10"/>
  <c r="BT87" i="10" s="1"/>
  <c r="AN87" i="10"/>
  <c r="BS87" i="10" s="1"/>
  <c r="AM87" i="10"/>
  <c r="BR87" i="10" s="1"/>
  <c r="AL87" i="10"/>
  <c r="BQ87" i="10" s="1"/>
  <c r="AK87" i="10"/>
  <c r="BP87" i="10" s="1"/>
  <c r="AJ87" i="10"/>
  <c r="BO87" i="10" s="1"/>
  <c r="AI87" i="10"/>
  <c r="BN87" i="10" s="1"/>
  <c r="AH87" i="10"/>
  <c r="BM87" i="10" s="1"/>
  <c r="AG87" i="10"/>
  <c r="CQ86" i="10"/>
  <c r="CN86" i="10"/>
  <c r="BL86" i="10"/>
  <c r="BI86" i="10"/>
  <c r="CM86" i="10" s="1"/>
  <c r="BH86" i="10"/>
  <c r="CL86" i="10" s="1"/>
  <c r="BG86" i="10"/>
  <c r="BF86" i="10"/>
  <c r="CK86" i="10" s="1"/>
  <c r="BE86" i="10"/>
  <c r="CJ86" i="10" s="1"/>
  <c r="BD86" i="10"/>
  <c r="CI86" i="10" s="1"/>
  <c r="BC86" i="10"/>
  <c r="CH86" i="10" s="1"/>
  <c r="BB86" i="10"/>
  <c r="CG86" i="10" s="1"/>
  <c r="BA86" i="10"/>
  <c r="CF86" i="10" s="1"/>
  <c r="AZ86" i="10"/>
  <c r="CE86" i="10" s="1"/>
  <c r="AY86" i="10"/>
  <c r="CD86" i="10" s="1"/>
  <c r="AX86" i="10"/>
  <c r="CC86" i="10" s="1"/>
  <c r="AW86" i="10"/>
  <c r="CB86" i="10" s="1"/>
  <c r="AV86" i="10"/>
  <c r="CA86" i="10" s="1"/>
  <c r="AU86" i="10"/>
  <c r="BZ86" i="10" s="1"/>
  <c r="AT86" i="10"/>
  <c r="BY86" i="10" s="1"/>
  <c r="AS86" i="10"/>
  <c r="BX86" i="10" s="1"/>
  <c r="AR86" i="10"/>
  <c r="BW86" i="10" s="1"/>
  <c r="AQ86" i="10"/>
  <c r="BV86" i="10" s="1"/>
  <c r="AP86" i="10"/>
  <c r="BU86" i="10" s="1"/>
  <c r="AO86" i="10"/>
  <c r="BT86" i="10" s="1"/>
  <c r="AN86" i="10"/>
  <c r="BS86" i="10" s="1"/>
  <c r="AM86" i="10"/>
  <c r="BR86" i="10" s="1"/>
  <c r="AL86" i="10"/>
  <c r="BQ86" i="10" s="1"/>
  <c r="AK86" i="10"/>
  <c r="BP86" i="10" s="1"/>
  <c r="AJ86" i="10"/>
  <c r="BO86" i="10" s="1"/>
  <c r="AI86" i="10"/>
  <c r="BN86" i="10" s="1"/>
  <c r="AH86" i="10"/>
  <c r="BM86" i="10" s="1"/>
  <c r="AG86" i="10"/>
  <c r="CQ85" i="10"/>
  <c r="CN85" i="10"/>
  <c r="BL85" i="10"/>
  <c r="BI85" i="10"/>
  <c r="CM85" i="10" s="1"/>
  <c r="BH85" i="10"/>
  <c r="CL85" i="10" s="1"/>
  <c r="BG85" i="10"/>
  <c r="BF85" i="10"/>
  <c r="CK85" i="10" s="1"/>
  <c r="BE85" i="10"/>
  <c r="CJ85" i="10" s="1"/>
  <c r="BD85" i="10"/>
  <c r="CI85" i="10" s="1"/>
  <c r="BC85" i="10"/>
  <c r="CH85" i="10" s="1"/>
  <c r="BB85" i="10"/>
  <c r="CG85" i="10" s="1"/>
  <c r="BA85" i="10"/>
  <c r="CF85" i="10" s="1"/>
  <c r="AZ85" i="10"/>
  <c r="CE85" i="10" s="1"/>
  <c r="AY85" i="10"/>
  <c r="CD85" i="10" s="1"/>
  <c r="AX85" i="10"/>
  <c r="CC85" i="10" s="1"/>
  <c r="AW85" i="10"/>
  <c r="CB85" i="10" s="1"/>
  <c r="AV85" i="10"/>
  <c r="CA85" i="10" s="1"/>
  <c r="AU85" i="10"/>
  <c r="BZ85" i="10" s="1"/>
  <c r="AT85" i="10"/>
  <c r="BY85" i="10" s="1"/>
  <c r="AS85" i="10"/>
  <c r="BX85" i="10" s="1"/>
  <c r="AR85" i="10"/>
  <c r="BW85" i="10" s="1"/>
  <c r="AQ85" i="10"/>
  <c r="BV85" i="10" s="1"/>
  <c r="AP85" i="10"/>
  <c r="BU85" i="10" s="1"/>
  <c r="AO85" i="10"/>
  <c r="BT85" i="10" s="1"/>
  <c r="AN85" i="10"/>
  <c r="BS85" i="10" s="1"/>
  <c r="AM85" i="10"/>
  <c r="BR85" i="10" s="1"/>
  <c r="AL85" i="10"/>
  <c r="BQ85" i="10" s="1"/>
  <c r="AK85" i="10"/>
  <c r="BP85" i="10" s="1"/>
  <c r="AJ85" i="10"/>
  <c r="BO85" i="10" s="1"/>
  <c r="AI85" i="10"/>
  <c r="BN85" i="10" s="1"/>
  <c r="AH85" i="10"/>
  <c r="BM85" i="10" s="1"/>
  <c r="AG85" i="10"/>
  <c r="CQ84" i="10"/>
  <c r="CN84" i="10"/>
  <c r="BL84" i="10"/>
  <c r="BI84" i="10"/>
  <c r="CM84" i="10" s="1"/>
  <c r="BH84" i="10"/>
  <c r="CL84" i="10" s="1"/>
  <c r="BG84" i="10"/>
  <c r="BF84" i="10"/>
  <c r="CK84" i="10" s="1"/>
  <c r="BE84" i="10"/>
  <c r="CJ84" i="10" s="1"/>
  <c r="BD84" i="10"/>
  <c r="CI84" i="10" s="1"/>
  <c r="BC84" i="10"/>
  <c r="CH84" i="10" s="1"/>
  <c r="BB84" i="10"/>
  <c r="CG84" i="10" s="1"/>
  <c r="BA84" i="10"/>
  <c r="CF84" i="10" s="1"/>
  <c r="AZ84" i="10"/>
  <c r="CE84" i="10" s="1"/>
  <c r="AY84" i="10"/>
  <c r="CD84" i="10" s="1"/>
  <c r="AX84" i="10"/>
  <c r="CC84" i="10" s="1"/>
  <c r="AW84" i="10"/>
  <c r="CB84" i="10" s="1"/>
  <c r="AV84" i="10"/>
  <c r="CA84" i="10" s="1"/>
  <c r="AU84" i="10"/>
  <c r="BZ84" i="10" s="1"/>
  <c r="AT84" i="10"/>
  <c r="BY84" i="10" s="1"/>
  <c r="AS84" i="10"/>
  <c r="BX84" i="10" s="1"/>
  <c r="AR84" i="10"/>
  <c r="BW84" i="10" s="1"/>
  <c r="AQ84" i="10"/>
  <c r="BV84" i="10" s="1"/>
  <c r="AP84" i="10"/>
  <c r="BU84" i="10" s="1"/>
  <c r="AO84" i="10"/>
  <c r="BT84" i="10" s="1"/>
  <c r="AN84" i="10"/>
  <c r="BS84" i="10" s="1"/>
  <c r="AM84" i="10"/>
  <c r="BR84" i="10" s="1"/>
  <c r="AL84" i="10"/>
  <c r="BQ84" i="10" s="1"/>
  <c r="AK84" i="10"/>
  <c r="BP84" i="10" s="1"/>
  <c r="AJ84" i="10"/>
  <c r="BO84" i="10" s="1"/>
  <c r="AI84" i="10"/>
  <c r="BN84" i="10" s="1"/>
  <c r="AH84" i="10"/>
  <c r="BM84" i="10" s="1"/>
  <c r="AG84" i="10"/>
  <c r="CQ83" i="10"/>
  <c r="CN83" i="10"/>
  <c r="BL83" i="10"/>
  <c r="BI83" i="10"/>
  <c r="CM83" i="10" s="1"/>
  <c r="BH83" i="10"/>
  <c r="CL83" i="10" s="1"/>
  <c r="BG83" i="10"/>
  <c r="BF83" i="10"/>
  <c r="CK83" i="10" s="1"/>
  <c r="BE83" i="10"/>
  <c r="CJ83" i="10" s="1"/>
  <c r="BD83" i="10"/>
  <c r="CI83" i="10" s="1"/>
  <c r="BC83" i="10"/>
  <c r="CH83" i="10" s="1"/>
  <c r="BB83" i="10"/>
  <c r="CG83" i="10" s="1"/>
  <c r="BA83" i="10"/>
  <c r="CF83" i="10" s="1"/>
  <c r="AZ83" i="10"/>
  <c r="CE83" i="10" s="1"/>
  <c r="AY83" i="10"/>
  <c r="CD83" i="10" s="1"/>
  <c r="AX83" i="10"/>
  <c r="CC83" i="10" s="1"/>
  <c r="AW83" i="10"/>
  <c r="CB83" i="10" s="1"/>
  <c r="AV83" i="10"/>
  <c r="CA83" i="10" s="1"/>
  <c r="AU83" i="10"/>
  <c r="BZ83" i="10" s="1"/>
  <c r="AT83" i="10"/>
  <c r="BY83" i="10" s="1"/>
  <c r="AS83" i="10"/>
  <c r="BX83" i="10" s="1"/>
  <c r="AR83" i="10"/>
  <c r="BW83" i="10" s="1"/>
  <c r="AQ83" i="10"/>
  <c r="BV83" i="10" s="1"/>
  <c r="AP83" i="10"/>
  <c r="BU83" i="10" s="1"/>
  <c r="AO83" i="10"/>
  <c r="BT83" i="10" s="1"/>
  <c r="AN83" i="10"/>
  <c r="BS83" i="10" s="1"/>
  <c r="AM83" i="10"/>
  <c r="BR83" i="10" s="1"/>
  <c r="AL83" i="10"/>
  <c r="BQ83" i="10" s="1"/>
  <c r="AK83" i="10"/>
  <c r="BP83" i="10" s="1"/>
  <c r="AJ83" i="10"/>
  <c r="BO83" i="10" s="1"/>
  <c r="AI83" i="10"/>
  <c r="BN83" i="10" s="1"/>
  <c r="AH83" i="10"/>
  <c r="BM83" i="10" s="1"/>
  <c r="AG83" i="10"/>
  <c r="CQ82" i="10"/>
  <c r="CN82" i="10"/>
  <c r="BL82" i="10"/>
  <c r="BI82" i="10"/>
  <c r="CM82" i="10" s="1"/>
  <c r="BH82" i="10"/>
  <c r="CL82" i="10" s="1"/>
  <c r="BG82" i="10"/>
  <c r="BF82" i="10"/>
  <c r="CK82" i="10" s="1"/>
  <c r="BE82" i="10"/>
  <c r="CJ82" i="10" s="1"/>
  <c r="BD82" i="10"/>
  <c r="CI82" i="10" s="1"/>
  <c r="BC82" i="10"/>
  <c r="CH82" i="10" s="1"/>
  <c r="BB82" i="10"/>
  <c r="CG82" i="10" s="1"/>
  <c r="BA82" i="10"/>
  <c r="CF82" i="10" s="1"/>
  <c r="AZ82" i="10"/>
  <c r="CE82" i="10" s="1"/>
  <c r="AY82" i="10"/>
  <c r="CD82" i="10" s="1"/>
  <c r="AX82" i="10"/>
  <c r="CC82" i="10" s="1"/>
  <c r="AW82" i="10"/>
  <c r="CB82" i="10" s="1"/>
  <c r="AV82" i="10"/>
  <c r="CA82" i="10" s="1"/>
  <c r="AU82" i="10"/>
  <c r="BZ82" i="10" s="1"/>
  <c r="AT82" i="10"/>
  <c r="BY82" i="10" s="1"/>
  <c r="AS82" i="10"/>
  <c r="BX82" i="10" s="1"/>
  <c r="AR82" i="10"/>
  <c r="BW82" i="10" s="1"/>
  <c r="AQ82" i="10"/>
  <c r="BV82" i="10" s="1"/>
  <c r="AP82" i="10"/>
  <c r="BU82" i="10" s="1"/>
  <c r="AO82" i="10"/>
  <c r="BT82" i="10" s="1"/>
  <c r="AN82" i="10"/>
  <c r="BS82" i="10" s="1"/>
  <c r="AM82" i="10"/>
  <c r="BR82" i="10" s="1"/>
  <c r="AL82" i="10"/>
  <c r="BQ82" i="10" s="1"/>
  <c r="AK82" i="10"/>
  <c r="BP82" i="10" s="1"/>
  <c r="AJ82" i="10"/>
  <c r="BO82" i="10" s="1"/>
  <c r="AI82" i="10"/>
  <c r="BN82" i="10" s="1"/>
  <c r="AH82" i="10"/>
  <c r="BM82" i="10" s="1"/>
  <c r="AG82" i="10"/>
  <c r="CQ81" i="10"/>
  <c r="CN81" i="10"/>
  <c r="BL81" i="10"/>
  <c r="BI81" i="10"/>
  <c r="CM81" i="10" s="1"/>
  <c r="BH81" i="10"/>
  <c r="CL81" i="10" s="1"/>
  <c r="BG81" i="10"/>
  <c r="BF81" i="10"/>
  <c r="CK81" i="10" s="1"/>
  <c r="BE81" i="10"/>
  <c r="CJ81" i="10" s="1"/>
  <c r="BD81" i="10"/>
  <c r="CI81" i="10" s="1"/>
  <c r="BC81" i="10"/>
  <c r="CH81" i="10" s="1"/>
  <c r="BB81" i="10"/>
  <c r="CG81" i="10" s="1"/>
  <c r="BA81" i="10"/>
  <c r="CF81" i="10" s="1"/>
  <c r="AZ81" i="10"/>
  <c r="CE81" i="10" s="1"/>
  <c r="AY81" i="10"/>
  <c r="CD81" i="10" s="1"/>
  <c r="AX81" i="10"/>
  <c r="CC81" i="10" s="1"/>
  <c r="AW81" i="10"/>
  <c r="CB81" i="10" s="1"/>
  <c r="AV81" i="10"/>
  <c r="CA81" i="10" s="1"/>
  <c r="AU81" i="10"/>
  <c r="BZ81" i="10" s="1"/>
  <c r="AT81" i="10"/>
  <c r="BY81" i="10" s="1"/>
  <c r="AS81" i="10"/>
  <c r="BX81" i="10" s="1"/>
  <c r="AR81" i="10"/>
  <c r="BW81" i="10" s="1"/>
  <c r="AQ81" i="10"/>
  <c r="BV81" i="10" s="1"/>
  <c r="AP81" i="10"/>
  <c r="BU81" i="10" s="1"/>
  <c r="AO81" i="10"/>
  <c r="BT81" i="10" s="1"/>
  <c r="AN81" i="10"/>
  <c r="BS81" i="10" s="1"/>
  <c r="AM81" i="10"/>
  <c r="BR81" i="10" s="1"/>
  <c r="AL81" i="10"/>
  <c r="BQ81" i="10" s="1"/>
  <c r="AK81" i="10"/>
  <c r="BP81" i="10" s="1"/>
  <c r="AJ81" i="10"/>
  <c r="BO81" i="10" s="1"/>
  <c r="AI81" i="10"/>
  <c r="BN81" i="10" s="1"/>
  <c r="AH81" i="10"/>
  <c r="BM81" i="10" s="1"/>
  <c r="AG81" i="10"/>
  <c r="CQ80" i="10"/>
  <c r="CN80" i="10"/>
  <c r="BL80" i="10"/>
  <c r="BI80" i="10"/>
  <c r="CM80" i="10" s="1"/>
  <c r="BH80" i="10"/>
  <c r="CL80" i="10" s="1"/>
  <c r="BG80" i="10"/>
  <c r="BF80" i="10"/>
  <c r="CK80" i="10" s="1"/>
  <c r="BE80" i="10"/>
  <c r="CJ80" i="10" s="1"/>
  <c r="BD80" i="10"/>
  <c r="CI80" i="10" s="1"/>
  <c r="BC80" i="10"/>
  <c r="CH80" i="10" s="1"/>
  <c r="BB80" i="10"/>
  <c r="CG80" i="10" s="1"/>
  <c r="BA80" i="10"/>
  <c r="CF80" i="10" s="1"/>
  <c r="AZ80" i="10"/>
  <c r="CE80" i="10" s="1"/>
  <c r="AY80" i="10"/>
  <c r="CD80" i="10" s="1"/>
  <c r="AX80" i="10"/>
  <c r="CC80" i="10" s="1"/>
  <c r="AW80" i="10"/>
  <c r="CB80" i="10" s="1"/>
  <c r="AV80" i="10"/>
  <c r="CA80" i="10" s="1"/>
  <c r="AU80" i="10"/>
  <c r="BZ80" i="10" s="1"/>
  <c r="AT80" i="10"/>
  <c r="BY80" i="10" s="1"/>
  <c r="AS80" i="10"/>
  <c r="BX80" i="10" s="1"/>
  <c r="AR80" i="10"/>
  <c r="BW80" i="10" s="1"/>
  <c r="AQ80" i="10"/>
  <c r="BV80" i="10" s="1"/>
  <c r="AP80" i="10"/>
  <c r="BU80" i="10" s="1"/>
  <c r="AO80" i="10"/>
  <c r="BT80" i="10" s="1"/>
  <c r="AN80" i="10"/>
  <c r="BS80" i="10" s="1"/>
  <c r="AM80" i="10"/>
  <c r="BR80" i="10" s="1"/>
  <c r="AL80" i="10"/>
  <c r="BQ80" i="10" s="1"/>
  <c r="AK80" i="10"/>
  <c r="BP80" i="10" s="1"/>
  <c r="AJ80" i="10"/>
  <c r="BO80" i="10" s="1"/>
  <c r="AI80" i="10"/>
  <c r="BN80" i="10" s="1"/>
  <c r="AH80" i="10"/>
  <c r="BM80" i="10" s="1"/>
  <c r="AG80" i="10"/>
  <c r="CQ79" i="10"/>
  <c r="CN79" i="10"/>
  <c r="BL79" i="10"/>
  <c r="BI79" i="10"/>
  <c r="CM79" i="10" s="1"/>
  <c r="BH79" i="10"/>
  <c r="CL79" i="10" s="1"/>
  <c r="BG79" i="10"/>
  <c r="BF79" i="10"/>
  <c r="CK79" i="10" s="1"/>
  <c r="BE79" i="10"/>
  <c r="CJ79" i="10" s="1"/>
  <c r="BD79" i="10"/>
  <c r="CI79" i="10" s="1"/>
  <c r="BC79" i="10"/>
  <c r="CH79" i="10" s="1"/>
  <c r="BB79" i="10"/>
  <c r="CG79" i="10" s="1"/>
  <c r="BA79" i="10"/>
  <c r="CF79" i="10" s="1"/>
  <c r="AZ79" i="10"/>
  <c r="CE79" i="10" s="1"/>
  <c r="AY79" i="10"/>
  <c r="CD79" i="10" s="1"/>
  <c r="AX79" i="10"/>
  <c r="CC79" i="10" s="1"/>
  <c r="AW79" i="10"/>
  <c r="CB79" i="10" s="1"/>
  <c r="AV79" i="10"/>
  <c r="CA79" i="10" s="1"/>
  <c r="AU79" i="10"/>
  <c r="BZ79" i="10" s="1"/>
  <c r="AT79" i="10"/>
  <c r="BY79" i="10" s="1"/>
  <c r="AS79" i="10"/>
  <c r="BX79" i="10" s="1"/>
  <c r="AR79" i="10"/>
  <c r="BW79" i="10" s="1"/>
  <c r="AQ79" i="10"/>
  <c r="BV79" i="10" s="1"/>
  <c r="AP79" i="10"/>
  <c r="BU79" i="10" s="1"/>
  <c r="AO79" i="10"/>
  <c r="BT79" i="10" s="1"/>
  <c r="AN79" i="10"/>
  <c r="BS79" i="10" s="1"/>
  <c r="AM79" i="10"/>
  <c r="BR79" i="10" s="1"/>
  <c r="AL79" i="10"/>
  <c r="BQ79" i="10" s="1"/>
  <c r="AK79" i="10"/>
  <c r="BP79" i="10" s="1"/>
  <c r="AJ79" i="10"/>
  <c r="BO79" i="10" s="1"/>
  <c r="AI79" i="10"/>
  <c r="BN79" i="10" s="1"/>
  <c r="AH79" i="10"/>
  <c r="BM79" i="10" s="1"/>
  <c r="AG79" i="10"/>
  <c r="CQ78" i="10"/>
  <c r="CN78" i="10"/>
  <c r="BS78" i="10"/>
  <c r="BL78" i="10"/>
  <c r="BI78" i="10"/>
  <c r="CM78" i="10" s="1"/>
  <c r="BH78" i="10"/>
  <c r="CL78" i="10" s="1"/>
  <c r="BG78" i="10"/>
  <c r="BF78" i="10"/>
  <c r="CK78" i="10" s="1"/>
  <c r="BE78" i="10"/>
  <c r="CJ78" i="10" s="1"/>
  <c r="BD78" i="10"/>
  <c r="CI78" i="10" s="1"/>
  <c r="BC78" i="10"/>
  <c r="CH78" i="10" s="1"/>
  <c r="BB78" i="10"/>
  <c r="CG78" i="10" s="1"/>
  <c r="BA78" i="10"/>
  <c r="CF78" i="10" s="1"/>
  <c r="AZ78" i="10"/>
  <c r="CE78" i="10" s="1"/>
  <c r="AY78" i="10"/>
  <c r="CD78" i="10" s="1"/>
  <c r="AX78" i="10"/>
  <c r="CC78" i="10" s="1"/>
  <c r="AW78" i="10"/>
  <c r="CB78" i="10" s="1"/>
  <c r="AV78" i="10"/>
  <c r="CA78" i="10" s="1"/>
  <c r="AU78" i="10"/>
  <c r="BZ78" i="10" s="1"/>
  <c r="AT78" i="10"/>
  <c r="BY78" i="10" s="1"/>
  <c r="AS78" i="10"/>
  <c r="BX78" i="10" s="1"/>
  <c r="AR78" i="10"/>
  <c r="BW78" i="10" s="1"/>
  <c r="AQ78" i="10"/>
  <c r="BV78" i="10" s="1"/>
  <c r="AP78" i="10"/>
  <c r="BU78" i="10" s="1"/>
  <c r="AO78" i="10"/>
  <c r="BT78" i="10" s="1"/>
  <c r="AN78" i="10"/>
  <c r="AM78" i="10"/>
  <c r="BR78" i="10" s="1"/>
  <c r="AL78" i="10"/>
  <c r="BQ78" i="10" s="1"/>
  <c r="AK78" i="10"/>
  <c r="BP78" i="10" s="1"/>
  <c r="AJ78" i="10"/>
  <c r="BO78" i="10" s="1"/>
  <c r="AI78" i="10"/>
  <c r="BN78" i="10" s="1"/>
  <c r="AH78" i="10"/>
  <c r="BM78" i="10" s="1"/>
  <c r="AG78" i="10"/>
  <c r="CQ77" i="10"/>
  <c r="CN77" i="10"/>
  <c r="BL77" i="10"/>
  <c r="BI77" i="10"/>
  <c r="CM77" i="10" s="1"/>
  <c r="BH77" i="10"/>
  <c r="CL77" i="10" s="1"/>
  <c r="BG77" i="10"/>
  <c r="BF77" i="10"/>
  <c r="CK77" i="10" s="1"/>
  <c r="BE77" i="10"/>
  <c r="CJ77" i="10" s="1"/>
  <c r="BD77" i="10"/>
  <c r="CI77" i="10" s="1"/>
  <c r="BC77" i="10"/>
  <c r="CH77" i="10" s="1"/>
  <c r="BB77" i="10"/>
  <c r="CG77" i="10" s="1"/>
  <c r="BA77" i="10"/>
  <c r="CF77" i="10" s="1"/>
  <c r="AZ77" i="10"/>
  <c r="CE77" i="10" s="1"/>
  <c r="AY77" i="10"/>
  <c r="CD77" i="10" s="1"/>
  <c r="AX77" i="10"/>
  <c r="CC77" i="10" s="1"/>
  <c r="AW77" i="10"/>
  <c r="CB77" i="10" s="1"/>
  <c r="AV77" i="10"/>
  <c r="CA77" i="10" s="1"/>
  <c r="AU77" i="10"/>
  <c r="BZ77" i="10" s="1"/>
  <c r="AT77" i="10"/>
  <c r="BY77" i="10" s="1"/>
  <c r="AS77" i="10"/>
  <c r="BX77" i="10" s="1"/>
  <c r="AR77" i="10"/>
  <c r="BW77" i="10" s="1"/>
  <c r="AQ77" i="10"/>
  <c r="BV77" i="10" s="1"/>
  <c r="AP77" i="10"/>
  <c r="BU77" i="10" s="1"/>
  <c r="AO77" i="10"/>
  <c r="BT77" i="10" s="1"/>
  <c r="AN77" i="10"/>
  <c r="BS77" i="10" s="1"/>
  <c r="AM77" i="10"/>
  <c r="BR77" i="10" s="1"/>
  <c r="AL77" i="10"/>
  <c r="BQ77" i="10" s="1"/>
  <c r="AK77" i="10"/>
  <c r="BP77" i="10" s="1"/>
  <c r="AJ77" i="10"/>
  <c r="BO77" i="10" s="1"/>
  <c r="AI77" i="10"/>
  <c r="BN77" i="10" s="1"/>
  <c r="AH77" i="10"/>
  <c r="BM77" i="10" s="1"/>
  <c r="AG77" i="10"/>
  <c r="CQ76" i="10"/>
  <c r="CN76" i="10"/>
  <c r="BL76" i="10"/>
  <c r="BI76" i="10"/>
  <c r="CM76" i="10" s="1"/>
  <c r="BH76" i="10"/>
  <c r="CL76" i="10" s="1"/>
  <c r="BG76" i="10"/>
  <c r="BF76" i="10"/>
  <c r="CK76" i="10" s="1"/>
  <c r="BE76" i="10"/>
  <c r="CJ76" i="10" s="1"/>
  <c r="BD76" i="10"/>
  <c r="CI76" i="10" s="1"/>
  <c r="BC76" i="10"/>
  <c r="CH76" i="10" s="1"/>
  <c r="BB76" i="10"/>
  <c r="CG76" i="10" s="1"/>
  <c r="BA76" i="10"/>
  <c r="CF76" i="10" s="1"/>
  <c r="AZ76" i="10"/>
  <c r="CE76" i="10" s="1"/>
  <c r="AY76" i="10"/>
  <c r="CD76" i="10" s="1"/>
  <c r="AX76" i="10"/>
  <c r="CC76" i="10" s="1"/>
  <c r="AW76" i="10"/>
  <c r="CB76" i="10" s="1"/>
  <c r="AV76" i="10"/>
  <c r="CA76" i="10" s="1"/>
  <c r="AU76" i="10"/>
  <c r="BZ76" i="10" s="1"/>
  <c r="AT76" i="10"/>
  <c r="BY76" i="10" s="1"/>
  <c r="AS76" i="10"/>
  <c r="BX76" i="10" s="1"/>
  <c r="AR76" i="10"/>
  <c r="BW76" i="10" s="1"/>
  <c r="AQ76" i="10"/>
  <c r="BV76" i="10" s="1"/>
  <c r="AP76" i="10"/>
  <c r="BU76" i="10" s="1"/>
  <c r="AO76" i="10"/>
  <c r="BT76" i="10" s="1"/>
  <c r="AN76" i="10"/>
  <c r="BS76" i="10" s="1"/>
  <c r="AM76" i="10"/>
  <c r="BR76" i="10" s="1"/>
  <c r="AL76" i="10"/>
  <c r="BQ76" i="10" s="1"/>
  <c r="AK76" i="10"/>
  <c r="BP76" i="10" s="1"/>
  <c r="AJ76" i="10"/>
  <c r="BO76" i="10" s="1"/>
  <c r="AI76" i="10"/>
  <c r="BN76" i="10" s="1"/>
  <c r="AH76" i="10"/>
  <c r="BM76" i="10" s="1"/>
  <c r="AG76" i="10"/>
  <c r="CQ75" i="10"/>
  <c r="CN75" i="10"/>
  <c r="BL75" i="10"/>
  <c r="BI75" i="10"/>
  <c r="CM75" i="10" s="1"/>
  <c r="BH75" i="10"/>
  <c r="CL75" i="10" s="1"/>
  <c r="BG75" i="10"/>
  <c r="BF75" i="10"/>
  <c r="CK75" i="10" s="1"/>
  <c r="BE75" i="10"/>
  <c r="CJ75" i="10" s="1"/>
  <c r="BD75" i="10"/>
  <c r="CI75" i="10" s="1"/>
  <c r="BC75" i="10"/>
  <c r="CH75" i="10" s="1"/>
  <c r="BB75" i="10"/>
  <c r="CG75" i="10" s="1"/>
  <c r="BA75" i="10"/>
  <c r="CF75" i="10" s="1"/>
  <c r="AZ75" i="10"/>
  <c r="CE75" i="10" s="1"/>
  <c r="AY75" i="10"/>
  <c r="CD75" i="10" s="1"/>
  <c r="AX75" i="10"/>
  <c r="CC75" i="10" s="1"/>
  <c r="AW75" i="10"/>
  <c r="CB75" i="10" s="1"/>
  <c r="AV75" i="10"/>
  <c r="CA75" i="10" s="1"/>
  <c r="AU75" i="10"/>
  <c r="BZ75" i="10" s="1"/>
  <c r="AT75" i="10"/>
  <c r="BY75" i="10" s="1"/>
  <c r="AS75" i="10"/>
  <c r="BX75" i="10" s="1"/>
  <c r="AR75" i="10"/>
  <c r="BW75" i="10" s="1"/>
  <c r="AQ75" i="10"/>
  <c r="BV75" i="10" s="1"/>
  <c r="AP75" i="10"/>
  <c r="BU75" i="10" s="1"/>
  <c r="AO75" i="10"/>
  <c r="BT75" i="10" s="1"/>
  <c r="AN75" i="10"/>
  <c r="BS75" i="10" s="1"/>
  <c r="AM75" i="10"/>
  <c r="BR75" i="10" s="1"/>
  <c r="AL75" i="10"/>
  <c r="BQ75" i="10" s="1"/>
  <c r="AK75" i="10"/>
  <c r="BP75" i="10" s="1"/>
  <c r="AJ75" i="10"/>
  <c r="BO75" i="10" s="1"/>
  <c r="AI75" i="10"/>
  <c r="BN75" i="10" s="1"/>
  <c r="AH75" i="10"/>
  <c r="BM75" i="10" s="1"/>
  <c r="AG75" i="10"/>
  <c r="CQ74" i="10"/>
  <c r="CN74" i="10"/>
  <c r="BL74" i="10"/>
  <c r="BI74" i="10"/>
  <c r="CM74" i="10" s="1"/>
  <c r="BH74" i="10"/>
  <c r="CL74" i="10" s="1"/>
  <c r="BG74" i="10"/>
  <c r="BF74" i="10"/>
  <c r="CK74" i="10" s="1"/>
  <c r="BE74" i="10"/>
  <c r="CJ74" i="10" s="1"/>
  <c r="BD74" i="10"/>
  <c r="CI74" i="10" s="1"/>
  <c r="BC74" i="10"/>
  <c r="CH74" i="10" s="1"/>
  <c r="BB74" i="10"/>
  <c r="CG74" i="10" s="1"/>
  <c r="BA74" i="10"/>
  <c r="CF74" i="10" s="1"/>
  <c r="AZ74" i="10"/>
  <c r="CE74" i="10" s="1"/>
  <c r="AY74" i="10"/>
  <c r="CD74" i="10" s="1"/>
  <c r="AX74" i="10"/>
  <c r="CC74" i="10" s="1"/>
  <c r="AW74" i="10"/>
  <c r="CB74" i="10" s="1"/>
  <c r="AV74" i="10"/>
  <c r="CA74" i="10" s="1"/>
  <c r="AU74" i="10"/>
  <c r="BZ74" i="10" s="1"/>
  <c r="AT74" i="10"/>
  <c r="BY74" i="10" s="1"/>
  <c r="AS74" i="10"/>
  <c r="BX74" i="10" s="1"/>
  <c r="AR74" i="10"/>
  <c r="BW74" i="10" s="1"/>
  <c r="AQ74" i="10"/>
  <c r="BV74" i="10" s="1"/>
  <c r="AP74" i="10"/>
  <c r="BU74" i="10" s="1"/>
  <c r="AO74" i="10"/>
  <c r="BT74" i="10" s="1"/>
  <c r="AN74" i="10"/>
  <c r="BS74" i="10" s="1"/>
  <c r="AM74" i="10"/>
  <c r="BR74" i="10" s="1"/>
  <c r="AL74" i="10"/>
  <c r="BQ74" i="10" s="1"/>
  <c r="AK74" i="10"/>
  <c r="BP74" i="10" s="1"/>
  <c r="AJ74" i="10"/>
  <c r="BO74" i="10" s="1"/>
  <c r="AI74" i="10"/>
  <c r="BN74" i="10" s="1"/>
  <c r="AH74" i="10"/>
  <c r="BM74" i="10" s="1"/>
  <c r="AG74" i="10"/>
  <c r="CQ73" i="10"/>
  <c r="CN73" i="10"/>
  <c r="BL73" i="10"/>
  <c r="BI73" i="10"/>
  <c r="CM73" i="10" s="1"/>
  <c r="BH73" i="10"/>
  <c r="CL73" i="10" s="1"/>
  <c r="BG73" i="10"/>
  <c r="BF73" i="10"/>
  <c r="CK73" i="10" s="1"/>
  <c r="BE73" i="10"/>
  <c r="CJ73" i="10" s="1"/>
  <c r="BD73" i="10"/>
  <c r="CI73" i="10" s="1"/>
  <c r="BC73" i="10"/>
  <c r="CH73" i="10" s="1"/>
  <c r="BB73" i="10"/>
  <c r="CG73" i="10" s="1"/>
  <c r="BA73" i="10"/>
  <c r="CF73" i="10" s="1"/>
  <c r="AZ73" i="10"/>
  <c r="CE73" i="10" s="1"/>
  <c r="AY73" i="10"/>
  <c r="CD73" i="10" s="1"/>
  <c r="AX73" i="10"/>
  <c r="CC73" i="10" s="1"/>
  <c r="AW73" i="10"/>
  <c r="CB73" i="10" s="1"/>
  <c r="AV73" i="10"/>
  <c r="CA73" i="10" s="1"/>
  <c r="AU73" i="10"/>
  <c r="BZ73" i="10" s="1"/>
  <c r="AT73" i="10"/>
  <c r="BY73" i="10" s="1"/>
  <c r="AS73" i="10"/>
  <c r="BX73" i="10" s="1"/>
  <c r="AR73" i="10"/>
  <c r="BW73" i="10" s="1"/>
  <c r="AQ73" i="10"/>
  <c r="BV73" i="10" s="1"/>
  <c r="AP73" i="10"/>
  <c r="BU73" i="10" s="1"/>
  <c r="AO73" i="10"/>
  <c r="BT73" i="10" s="1"/>
  <c r="AN73" i="10"/>
  <c r="BS73" i="10" s="1"/>
  <c r="AM73" i="10"/>
  <c r="BR73" i="10" s="1"/>
  <c r="AL73" i="10"/>
  <c r="BQ73" i="10" s="1"/>
  <c r="AK73" i="10"/>
  <c r="BP73" i="10" s="1"/>
  <c r="AJ73" i="10"/>
  <c r="BO73" i="10" s="1"/>
  <c r="AI73" i="10"/>
  <c r="BN73" i="10" s="1"/>
  <c r="AH73" i="10"/>
  <c r="BM73" i="10" s="1"/>
  <c r="AG73" i="10"/>
  <c r="CQ72" i="10"/>
  <c r="CN72" i="10"/>
  <c r="BL72" i="10"/>
  <c r="BI72" i="10"/>
  <c r="CM72" i="10" s="1"/>
  <c r="BH72" i="10"/>
  <c r="CL72" i="10" s="1"/>
  <c r="BG72" i="10"/>
  <c r="BF72" i="10"/>
  <c r="CK72" i="10" s="1"/>
  <c r="BE72" i="10"/>
  <c r="CJ72" i="10" s="1"/>
  <c r="BD72" i="10"/>
  <c r="CI72" i="10" s="1"/>
  <c r="BC72" i="10"/>
  <c r="CH72" i="10" s="1"/>
  <c r="BB72" i="10"/>
  <c r="CG72" i="10" s="1"/>
  <c r="BA72" i="10"/>
  <c r="CF72" i="10" s="1"/>
  <c r="AZ72" i="10"/>
  <c r="CE72" i="10" s="1"/>
  <c r="AY72" i="10"/>
  <c r="CD72" i="10" s="1"/>
  <c r="AX72" i="10"/>
  <c r="CC72" i="10" s="1"/>
  <c r="AW72" i="10"/>
  <c r="CB72" i="10" s="1"/>
  <c r="AV72" i="10"/>
  <c r="CA72" i="10" s="1"/>
  <c r="AU72" i="10"/>
  <c r="BZ72" i="10" s="1"/>
  <c r="AT72" i="10"/>
  <c r="BY72" i="10" s="1"/>
  <c r="AS72" i="10"/>
  <c r="BX72" i="10" s="1"/>
  <c r="AR72" i="10"/>
  <c r="BW72" i="10" s="1"/>
  <c r="AQ72" i="10"/>
  <c r="BV72" i="10" s="1"/>
  <c r="AP72" i="10"/>
  <c r="BU72" i="10" s="1"/>
  <c r="AO72" i="10"/>
  <c r="BT72" i="10" s="1"/>
  <c r="AN72" i="10"/>
  <c r="BS72" i="10" s="1"/>
  <c r="AM72" i="10"/>
  <c r="BR72" i="10" s="1"/>
  <c r="AL72" i="10"/>
  <c r="BQ72" i="10" s="1"/>
  <c r="AK72" i="10"/>
  <c r="BP72" i="10" s="1"/>
  <c r="AJ72" i="10"/>
  <c r="BO72" i="10" s="1"/>
  <c r="AI72" i="10"/>
  <c r="BN72" i="10" s="1"/>
  <c r="AH72" i="10"/>
  <c r="BM72" i="10" s="1"/>
  <c r="AG72" i="10"/>
  <c r="CQ71" i="10"/>
  <c r="CN71" i="10"/>
  <c r="BL71" i="10"/>
  <c r="BI71" i="10"/>
  <c r="CM71" i="10" s="1"/>
  <c r="BH71" i="10"/>
  <c r="CL71" i="10" s="1"/>
  <c r="BG71" i="10"/>
  <c r="BF71" i="10"/>
  <c r="CK71" i="10" s="1"/>
  <c r="BE71" i="10"/>
  <c r="CJ71" i="10" s="1"/>
  <c r="BD71" i="10"/>
  <c r="CI71" i="10" s="1"/>
  <c r="BC71" i="10"/>
  <c r="CH71" i="10" s="1"/>
  <c r="BB71" i="10"/>
  <c r="CG71" i="10" s="1"/>
  <c r="BA71" i="10"/>
  <c r="CF71" i="10" s="1"/>
  <c r="AZ71" i="10"/>
  <c r="CE71" i="10" s="1"/>
  <c r="AY71" i="10"/>
  <c r="CD71" i="10" s="1"/>
  <c r="AX71" i="10"/>
  <c r="CC71" i="10" s="1"/>
  <c r="AW71" i="10"/>
  <c r="CB71" i="10" s="1"/>
  <c r="AV71" i="10"/>
  <c r="CA71" i="10" s="1"/>
  <c r="AU71" i="10"/>
  <c r="BZ71" i="10" s="1"/>
  <c r="AT71" i="10"/>
  <c r="BY71" i="10" s="1"/>
  <c r="AS71" i="10"/>
  <c r="BX71" i="10" s="1"/>
  <c r="AR71" i="10"/>
  <c r="BW71" i="10" s="1"/>
  <c r="AQ71" i="10"/>
  <c r="BV71" i="10" s="1"/>
  <c r="AP71" i="10"/>
  <c r="BU71" i="10" s="1"/>
  <c r="AO71" i="10"/>
  <c r="BT71" i="10" s="1"/>
  <c r="AN71" i="10"/>
  <c r="BS71" i="10" s="1"/>
  <c r="AM71" i="10"/>
  <c r="BR71" i="10" s="1"/>
  <c r="AL71" i="10"/>
  <c r="BQ71" i="10" s="1"/>
  <c r="AK71" i="10"/>
  <c r="BP71" i="10" s="1"/>
  <c r="AJ71" i="10"/>
  <c r="BO71" i="10" s="1"/>
  <c r="AI71" i="10"/>
  <c r="BN71" i="10" s="1"/>
  <c r="AH71" i="10"/>
  <c r="BM71" i="10" s="1"/>
  <c r="AG71" i="10"/>
  <c r="CQ70" i="10"/>
  <c r="CN70" i="10"/>
  <c r="BL70" i="10"/>
  <c r="BI70" i="10"/>
  <c r="CM70" i="10" s="1"/>
  <c r="BH70" i="10"/>
  <c r="CL70" i="10" s="1"/>
  <c r="BG70" i="10"/>
  <c r="BF70" i="10"/>
  <c r="CK70" i="10" s="1"/>
  <c r="BE70" i="10"/>
  <c r="CJ70" i="10" s="1"/>
  <c r="BD70" i="10"/>
  <c r="CI70" i="10" s="1"/>
  <c r="BC70" i="10"/>
  <c r="CH70" i="10" s="1"/>
  <c r="BB70" i="10"/>
  <c r="CG70" i="10" s="1"/>
  <c r="BA70" i="10"/>
  <c r="CF70" i="10" s="1"/>
  <c r="AZ70" i="10"/>
  <c r="CE70" i="10" s="1"/>
  <c r="AY70" i="10"/>
  <c r="CD70" i="10" s="1"/>
  <c r="AX70" i="10"/>
  <c r="CC70" i="10" s="1"/>
  <c r="AW70" i="10"/>
  <c r="CB70" i="10" s="1"/>
  <c r="AV70" i="10"/>
  <c r="CA70" i="10" s="1"/>
  <c r="AU70" i="10"/>
  <c r="BZ70" i="10" s="1"/>
  <c r="AT70" i="10"/>
  <c r="BY70" i="10" s="1"/>
  <c r="AS70" i="10"/>
  <c r="BX70" i="10" s="1"/>
  <c r="AR70" i="10"/>
  <c r="BW70" i="10" s="1"/>
  <c r="AQ70" i="10"/>
  <c r="BV70" i="10" s="1"/>
  <c r="AP70" i="10"/>
  <c r="BU70" i="10" s="1"/>
  <c r="AO70" i="10"/>
  <c r="BT70" i="10" s="1"/>
  <c r="AN70" i="10"/>
  <c r="BS70" i="10" s="1"/>
  <c r="AM70" i="10"/>
  <c r="BR70" i="10" s="1"/>
  <c r="AL70" i="10"/>
  <c r="BQ70" i="10" s="1"/>
  <c r="AK70" i="10"/>
  <c r="BP70" i="10" s="1"/>
  <c r="AJ70" i="10"/>
  <c r="BO70" i="10" s="1"/>
  <c r="AI70" i="10"/>
  <c r="BN70" i="10" s="1"/>
  <c r="AH70" i="10"/>
  <c r="BM70" i="10" s="1"/>
  <c r="AG70" i="10"/>
  <c r="CQ69" i="10"/>
  <c r="CN69" i="10"/>
  <c r="BL69" i="10"/>
  <c r="BI69" i="10"/>
  <c r="CM69" i="10" s="1"/>
  <c r="BH69" i="10"/>
  <c r="CL69" i="10" s="1"/>
  <c r="BG69" i="10"/>
  <c r="BF69" i="10"/>
  <c r="CK69" i="10" s="1"/>
  <c r="BE69" i="10"/>
  <c r="CJ69" i="10" s="1"/>
  <c r="BD69" i="10"/>
  <c r="CI69" i="10" s="1"/>
  <c r="BC69" i="10"/>
  <c r="CH69" i="10" s="1"/>
  <c r="BB69" i="10"/>
  <c r="CG69" i="10" s="1"/>
  <c r="BA69" i="10"/>
  <c r="CF69" i="10" s="1"/>
  <c r="AZ69" i="10"/>
  <c r="CE69" i="10" s="1"/>
  <c r="AY69" i="10"/>
  <c r="CD69" i="10" s="1"/>
  <c r="AX69" i="10"/>
  <c r="CC69" i="10" s="1"/>
  <c r="AW69" i="10"/>
  <c r="CB69" i="10" s="1"/>
  <c r="AV69" i="10"/>
  <c r="CA69" i="10" s="1"/>
  <c r="AU69" i="10"/>
  <c r="BZ69" i="10" s="1"/>
  <c r="AT69" i="10"/>
  <c r="BY69" i="10" s="1"/>
  <c r="AS69" i="10"/>
  <c r="BX69" i="10" s="1"/>
  <c r="AR69" i="10"/>
  <c r="BW69" i="10" s="1"/>
  <c r="AQ69" i="10"/>
  <c r="BV69" i="10" s="1"/>
  <c r="AP69" i="10"/>
  <c r="BU69" i="10" s="1"/>
  <c r="AO69" i="10"/>
  <c r="BT69" i="10" s="1"/>
  <c r="AN69" i="10"/>
  <c r="BS69" i="10" s="1"/>
  <c r="AM69" i="10"/>
  <c r="BR69" i="10" s="1"/>
  <c r="AL69" i="10"/>
  <c r="BQ69" i="10" s="1"/>
  <c r="AK69" i="10"/>
  <c r="BP69" i="10" s="1"/>
  <c r="AJ69" i="10"/>
  <c r="BO69" i="10" s="1"/>
  <c r="AI69" i="10"/>
  <c r="BN69" i="10" s="1"/>
  <c r="AH69" i="10"/>
  <c r="BM69" i="10" s="1"/>
  <c r="AG69" i="10"/>
  <c r="CQ68" i="10"/>
  <c r="CN68" i="10"/>
  <c r="BL68" i="10"/>
  <c r="BI68" i="10"/>
  <c r="CM68" i="10" s="1"/>
  <c r="BH68" i="10"/>
  <c r="CL68" i="10" s="1"/>
  <c r="BG68" i="10"/>
  <c r="BF68" i="10"/>
  <c r="CK68" i="10" s="1"/>
  <c r="BE68" i="10"/>
  <c r="CJ68" i="10" s="1"/>
  <c r="BD68" i="10"/>
  <c r="CI68" i="10" s="1"/>
  <c r="BC68" i="10"/>
  <c r="CH68" i="10" s="1"/>
  <c r="BB68" i="10"/>
  <c r="CG68" i="10" s="1"/>
  <c r="BA68" i="10"/>
  <c r="CF68" i="10" s="1"/>
  <c r="AZ68" i="10"/>
  <c r="CE68" i="10" s="1"/>
  <c r="AY68" i="10"/>
  <c r="CD68" i="10" s="1"/>
  <c r="AX68" i="10"/>
  <c r="CC68" i="10" s="1"/>
  <c r="AW68" i="10"/>
  <c r="CB68" i="10" s="1"/>
  <c r="AV68" i="10"/>
  <c r="CA68" i="10" s="1"/>
  <c r="AU68" i="10"/>
  <c r="BZ68" i="10" s="1"/>
  <c r="AT68" i="10"/>
  <c r="BY68" i="10" s="1"/>
  <c r="AS68" i="10"/>
  <c r="BX68" i="10" s="1"/>
  <c r="AR68" i="10"/>
  <c r="BW68" i="10" s="1"/>
  <c r="AQ68" i="10"/>
  <c r="BV68" i="10" s="1"/>
  <c r="AP68" i="10"/>
  <c r="BU68" i="10" s="1"/>
  <c r="AO68" i="10"/>
  <c r="BT68" i="10" s="1"/>
  <c r="AN68" i="10"/>
  <c r="BS68" i="10" s="1"/>
  <c r="AM68" i="10"/>
  <c r="BR68" i="10" s="1"/>
  <c r="AL68" i="10"/>
  <c r="BQ68" i="10" s="1"/>
  <c r="AK68" i="10"/>
  <c r="BP68" i="10" s="1"/>
  <c r="AJ68" i="10"/>
  <c r="BO68" i="10" s="1"/>
  <c r="AI68" i="10"/>
  <c r="BN68" i="10" s="1"/>
  <c r="AH68" i="10"/>
  <c r="BM68" i="10" s="1"/>
  <c r="AG68" i="10"/>
  <c r="CQ67" i="10"/>
  <c r="CN67" i="10"/>
  <c r="BL67" i="10"/>
  <c r="BI67" i="10"/>
  <c r="CM67" i="10" s="1"/>
  <c r="BH67" i="10"/>
  <c r="CL67" i="10" s="1"/>
  <c r="BG67" i="10"/>
  <c r="BF67" i="10"/>
  <c r="CK67" i="10" s="1"/>
  <c r="BE67" i="10"/>
  <c r="CJ67" i="10" s="1"/>
  <c r="BD67" i="10"/>
  <c r="CI67" i="10" s="1"/>
  <c r="BC67" i="10"/>
  <c r="CH67" i="10" s="1"/>
  <c r="BB67" i="10"/>
  <c r="CG67" i="10" s="1"/>
  <c r="BA67" i="10"/>
  <c r="CF67" i="10" s="1"/>
  <c r="AZ67" i="10"/>
  <c r="CE67" i="10" s="1"/>
  <c r="AY67" i="10"/>
  <c r="CD67" i="10" s="1"/>
  <c r="AX67" i="10"/>
  <c r="CC67" i="10" s="1"/>
  <c r="AW67" i="10"/>
  <c r="CB67" i="10" s="1"/>
  <c r="AV67" i="10"/>
  <c r="CA67" i="10" s="1"/>
  <c r="AU67" i="10"/>
  <c r="BZ67" i="10" s="1"/>
  <c r="AT67" i="10"/>
  <c r="BY67" i="10" s="1"/>
  <c r="AS67" i="10"/>
  <c r="BX67" i="10" s="1"/>
  <c r="AR67" i="10"/>
  <c r="BW67" i="10" s="1"/>
  <c r="AQ67" i="10"/>
  <c r="BV67" i="10" s="1"/>
  <c r="AP67" i="10"/>
  <c r="BU67" i="10" s="1"/>
  <c r="AO67" i="10"/>
  <c r="BT67" i="10" s="1"/>
  <c r="AN67" i="10"/>
  <c r="BS67" i="10" s="1"/>
  <c r="AM67" i="10"/>
  <c r="BR67" i="10" s="1"/>
  <c r="AL67" i="10"/>
  <c r="BQ67" i="10" s="1"/>
  <c r="AK67" i="10"/>
  <c r="BP67" i="10" s="1"/>
  <c r="AJ67" i="10"/>
  <c r="BO67" i="10" s="1"/>
  <c r="AI67" i="10"/>
  <c r="BN67" i="10" s="1"/>
  <c r="AH67" i="10"/>
  <c r="BM67" i="10" s="1"/>
  <c r="AG67" i="10"/>
  <c r="CQ66" i="10"/>
  <c r="CN66" i="10"/>
  <c r="BL66" i="10"/>
  <c r="BI66" i="10"/>
  <c r="CM66" i="10" s="1"/>
  <c r="BH66" i="10"/>
  <c r="CL66" i="10" s="1"/>
  <c r="BG66" i="10"/>
  <c r="BF66" i="10"/>
  <c r="CK66" i="10" s="1"/>
  <c r="BE66" i="10"/>
  <c r="CJ66" i="10" s="1"/>
  <c r="BD66" i="10"/>
  <c r="CI66" i="10" s="1"/>
  <c r="BC66" i="10"/>
  <c r="CH66" i="10" s="1"/>
  <c r="BB66" i="10"/>
  <c r="CG66" i="10" s="1"/>
  <c r="BA66" i="10"/>
  <c r="CF66" i="10" s="1"/>
  <c r="AZ66" i="10"/>
  <c r="CE66" i="10" s="1"/>
  <c r="AY66" i="10"/>
  <c r="CD66" i="10" s="1"/>
  <c r="AX66" i="10"/>
  <c r="CC66" i="10" s="1"/>
  <c r="AW66" i="10"/>
  <c r="CB66" i="10" s="1"/>
  <c r="AV66" i="10"/>
  <c r="CA66" i="10" s="1"/>
  <c r="AU66" i="10"/>
  <c r="BZ66" i="10" s="1"/>
  <c r="AT66" i="10"/>
  <c r="BY66" i="10" s="1"/>
  <c r="AS66" i="10"/>
  <c r="BX66" i="10" s="1"/>
  <c r="AR66" i="10"/>
  <c r="BW66" i="10" s="1"/>
  <c r="AQ66" i="10"/>
  <c r="BV66" i="10" s="1"/>
  <c r="AP66" i="10"/>
  <c r="BU66" i="10" s="1"/>
  <c r="AO66" i="10"/>
  <c r="BT66" i="10" s="1"/>
  <c r="AN66" i="10"/>
  <c r="BS66" i="10" s="1"/>
  <c r="AM66" i="10"/>
  <c r="BR66" i="10" s="1"/>
  <c r="AL66" i="10"/>
  <c r="BQ66" i="10" s="1"/>
  <c r="AK66" i="10"/>
  <c r="BP66" i="10" s="1"/>
  <c r="AJ66" i="10"/>
  <c r="BO66" i="10" s="1"/>
  <c r="AI66" i="10"/>
  <c r="BN66" i="10" s="1"/>
  <c r="AH66" i="10"/>
  <c r="BM66" i="10" s="1"/>
  <c r="AG66" i="10"/>
  <c r="CQ65" i="10"/>
  <c r="CN65" i="10"/>
  <c r="BL65" i="10"/>
  <c r="BI65" i="10"/>
  <c r="CM65" i="10" s="1"/>
  <c r="BH65" i="10"/>
  <c r="CL65" i="10" s="1"/>
  <c r="BG65" i="10"/>
  <c r="BF65" i="10"/>
  <c r="CK65" i="10" s="1"/>
  <c r="BE65" i="10"/>
  <c r="CJ65" i="10" s="1"/>
  <c r="BD65" i="10"/>
  <c r="CI65" i="10" s="1"/>
  <c r="BC65" i="10"/>
  <c r="CH65" i="10" s="1"/>
  <c r="BB65" i="10"/>
  <c r="CG65" i="10" s="1"/>
  <c r="BA65" i="10"/>
  <c r="CF65" i="10" s="1"/>
  <c r="AZ65" i="10"/>
  <c r="CE65" i="10" s="1"/>
  <c r="AY65" i="10"/>
  <c r="CD65" i="10" s="1"/>
  <c r="AX65" i="10"/>
  <c r="CC65" i="10" s="1"/>
  <c r="AW65" i="10"/>
  <c r="CB65" i="10" s="1"/>
  <c r="AV65" i="10"/>
  <c r="CA65" i="10" s="1"/>
  <c r="AU65" i="10"/>
  <c r="BZ65" i="10" s="1"/>
  <c r="AT65" i="10"/>
  <c r="BY65" i="10" s="1"/>
  <c r="AS65" i="10"/>
  <c r="BX65" i="10" s="1"/>
  <c r="AR65" i="10"/>
  <c r="BW65" i="10" s="1"/>
  <c r="AQ65" i="10"/>
  <c r="BV65" i="10" s="1"/>
  <c r="AP65" i="10"/>
  <c r="BU65" i="10" s="1"/>
  <c r="AO65" i="10"/>
  <c r="BT65" i="10" s="1"/>
  <c r="AN65" i="10"/>
  <c r="BS65" i="10" s="1"/>
  <c r="AM65" i="10"/>
  <c r="BR65" i="10" s="1"/>
  <c r="AL65" i="10"/>
  <c r="BQ65" i="10" s="1"/>
  <c r="AK65" i="10"/>
  <c r="BP65" i="10" s="1"/>
  <c r="AJ65" i="10"/>
  <c r="BO65" i="10" s="1"/>
  <c r="AI65" i="10"/>
  <c r="BN65" i="10" s="1"/>
  <c r="AH65" i="10"/>
  <c r="BM65" i="10" s="1"/>
  <c r="AG65" i="10"/>
  <c r="CQ64" i="10"/>
  <c r="CN64" i="10"/>
  <c r="BL64" i="10"/>
  <c r="BI64" i="10"/>
  <c r="CM64" i="10" s="1"/>
  <c r="BH64" i="10"/>
  <c r="CL64" i="10" s="1"/>
  <c r="BG64" i="10"/>
  <c r="BF64" i="10"/>
  <c r="CK64" i="10" s="1"/>
  <c r="BE64" i="10"/>
  <c r="CJ64" i="10" s="1"/>
  <c r="BD64" i="10"/>
  <c r="CI64" i="10" s="1"/>
  <c r="BC64" i="10"/>
  <c r="CH64" i="10" s="1"/>
  <c r="BB64" i="10"/>
  <c r="CG64" i="10" s="1"/>
  <c r="BA64" i="10"/>
  <c r="CF64" i="10" s="1"/>
  <c r="AZ64" i="10"/>
  <c r="CE64" i="10" s="1"/>
  <c r="AY64" i="10"/>
  <c r="CD64" i="10" s="1"/>
  <c r="AX64" i="10"/>
  <c r="CC64" i="10" s="1"/>
  <c r="AW64" i="10"/>
  <c r="CB64" i="10" s="1"/>
  <c r="AV64" i="10"/>
  <c r="CA64" i="10" s="1"/>
  <c r="AU64" i="10"/>
  <c r="BZ64" i="10" s="1"/>
  <c r="AT64" i="10"/>
  <c r="BY64" i="10" s="1"/>
  <c r="AS64" i="10"/>
  <c r="BX64" i="10" s="1"/>
  <c r="AR64" i="10"/>
  <c r="BW64" i="10" s="1"/>
  <c r="AQ64" i="10"/>
  <c r="BV64" i="10" s="1"/>
  <c r="AP64" i="10"/>
  <c r="BU64" i="10" s="1"/>
  <c r="AO64" i="10"/>
  <c r="BT64" i="10" s="1"/>
  <c r="AN64" i="10"/>
  <c r="BS64" i="10" s="1"/>
  <c r="AM64" i="10"/>
  <c r="BR64" i="10" s="1"/>
  <c r="AL64" i="10"/>
  <c r="BQ64" i="10" s="1"/>
  <c r="AK64" i="10"/>
  <c r="BP64" i="10" s="1"/>
  <c r="AJ64" i="10"/>
  <c r="BO64" i="10" s="1"/>
  <c r="AI64" i="10"/>
  <c r="BN64" i="10" s="1"/>
  <c r="AH64" i="10"/>
  <c r="BM64" i="10" s="1"/>
  <c r="AG64" i="10"/>
  <c r="CQ63" i="10"/>
  <c r="CN63" i="10"/>
  <c r="BL63" i="10"/>
  <c r="BI63" i="10"/>
  <c r="CM63" i="10" s="1"/>
  <c r="BH63" i="10"/>
  <c r="CL63" i="10" s="1"/>
  <c r="BG63" i="10"/>
  <c r="BF63" i="10"/>
  <c r="CK63" i="10" s="1"/>
  <c r="BE63" i="10"/>
  <c r="CJ63" i="10" s="1"/>
  <c r="BD63" i="10"/>
  <c r="CI63" i="10" s="1"/>
  <c r="BC63" i="10"/>
  <c r="CH63" i="10" s="1"/>
  <c r="BB63" i="10"/>
  <c r="CG63" i="10" s="1"/>
  <c r="BA63" i="10"/>
  <c r="CF63" i="10" s="1"/>
  <c r="AZ63" i="10"/>
  <c r="CE63" i="10" s="1"/>
  <c r="AY63" i="10"/>
  <c r="CD63" i="10" s="1"/>
  <c r="AX63" i="10"/>
  <c r="CC63" i="10" s="1"/>
  <c r="AW63" i="10"/>
  <c r="CB63" i="10" s="1"/>
  <c r="AV63" i="10"/>
  <c r="CA63" i="10" s="1"/>
  <c r="AU63" i="10"/>
  <c r="BZ63" i="10" s="1"/>
  <c r="AT63" i="10"/>
  <c r="BY63" i="10" s="1"/>
  <c r="AS63" i="10"/>
  <c r="BX63" i="10" s="1"/>
  <c r="AR63" i="10"/>
  <c r="BW63" i="10" s="1"/>
  <c r="AQ63" i="10"/>
  <c r="BV63" i="10" s="1"/>
  <c r="AP63" i="10"/>
  <c r="BU63" i="10" s="1"/>
  <c r="AO63" i="10"/>
  <c r="BT63" i="10" s="1"/>
  <c r="AN63" i="10"/>
  <c r="BS63" i="10" s="1"/>
  <c r="AM63" i="10"/>
  <c r="BR63" i="10" s="1"/>
  <c r="AL63" i="10"/>
  <c r="BQ63" i="10" s="1"/>
  <c r="AK63" i="10"/>
  <c r="BP63" i="10" s="1"/>
  <c r="AJ63" i="10"/>
  <c r="BO63" i="10" s="1"/>
  <c r="AI63" i="10"/>
  <c r="BN63" i="10" s="1"/>
  <c r="AH63" i="10"/>
  <c r="BM63" i="10" s="1"/>
  <c r="AG63" i="10"/>
  <c r="CQ62" i="10"/>
  <c r="CN62" i="10"/>
  <c r="BL62" i="10"/>
  <c r="BI62" i="10"/>
  <c r="CM62" i="10" s="1"/>
  <c r="BH62" i="10"/>
  <c r="CL62" i="10" s="1"/>
  <c r="BG62" i="10"/>
  <c r="BF62" i="10"/>
  <c r="CK62" i="10" s="1"/>
  <c r="BE62" i="10"/>
  <c r="CJ62" i="10" s="1"/>
  <c r="BD62" i="10"/>
  <c r="CI62" i="10" s="1"/>
  <c r="BC62" i="10"/>
  <c r="CH62" i="10" s="1"/>
  <c r="BB62" i="10"/>
  <c r="CG62" i="10" s="1"/>
  <c r="BA62" i="10"/>
  <c r="CF62" i="10" s="1"/>
  <c r="AZ62" i="10"/>
  <c r="CE62" i="10" s="1"/>
  <c r="AY62" i="10"/>
  <c r="CD62" i="10" s="1"/>
  <c r="AX62" i="10"/>
  <c r="CC62" i="10" s="1"/>
  <c r="AW62" i="10"/>
  <c r="CB62" i="10" s="1"/>
  <c r="AV62" i="10"/>
  <c r="CA62" i="10" s="1"/>
  <c r="AU62" i="10"/>
  <c r="BZ62" i="10" s="1"/>
  <c r="AT62" i="10"/>
  <c r="BY62" i="10" s="1"/>
  <c r="AS62" i="10"/>
  <c r="BX62" i="10" s="1"/>
  <c r="AR62" i="10"/>
  <c r="BW62" i="10" s="1"/>
  <c r="AQ62" i="10"/>
  <c r="BV62" i="10" s="1"/>
  <c r="AP62" i="10"/>
  <c r="BU62" i="10" s="1"/>
  <c r="AO62" i="10"/>
  <c r="BT62" i="10" s="1"/>
  <c r="AN62" i="10"/>
  <c r="BS62" i="10" s="1"/>
  <c r="AM62" i="10"/>
  <c r="BR62" i="10" s="1"/>
  <c r="AL62" i="10"/>
  <c r="BQ62" i="10" s="1"/>
  <c r="AK62" i="10"/>
  <c r="BP62" i="10" s="1"/>
  <c r="AJ62" i="10"/>
  <c r="BO62" i="10" s="1"/>
  <c r="AI62" i="10"/>
  <c r="BN62" i="10" s="1"/>
  <c r="AH62" i="10"/>
  <c r="BM62" i="10" s="1"/>
  <c r="AG62" i="10"/>
  <c r="CQ61" i="10"/>
  <c r="CN61" i="10"/>
  <c r="BL61" i="10"/>
  <c r="BI61" i="10"/>
  <c r="CM61" i="10" s="1"/>
  <c r="BH61" i="10"/>
  <c r="CL61" i="10" s="1"/>
  <c r="BG61" i="10"/>
  <c r="BF61" i="10"/>
  <c r="CK61" i="10" s="1"/>
  <c r="BE61" i="10"/>
  <c r="CJ61" i="10" s="1"/>
  <c r="BD61" i="10"/>
  <c r="CI61" i="10" s="1"/>
  <c r="BC61" i="10"/>
  <c r="CH61" i="10" s="1"/>
  <c r="BB61" i="10"/>
  <c r="CG61" i="10" s="1"/>
  <c r="BA61" i="10"/>
  <c r="CF61" i="10" s="1"/>
  <c r="AZ61" i="10"/>
  <c r="CE61" i="10" s="1"/>
  <c r="AY61" i="10"/>
  <c r="CD61" i="10" s="1"/>
  <c r="AX61" i="10"/>
  <c r="CC61" i="10" s="1"/>
  <c r="AW61" i="10"/>
  <c r="CB61" i="10" s="1"/>
  <c r="AV61" i="10"/>
  <c r="CA61" i="10" s="1"/>
  <c r="AU61" i="10"/>
  <c r="BZ61" i="10" s="1"/>
  <c r="AT61" i="10"/>
  <c r="BY61" i="10" s="1"/>
  <c r="AS61" i="10"/>
  <c r="BX61" i="10" s="1"/>
  <c r="AR61" i="10"/>
  <c r="BW61" i="10" s="1"/>
  <c r="AQ61" i="10"/>
  <c r="BV61" i="10" s="1"/>
  <c r="AP61" i="10"/>
  <c r="BU61" i="10" s="1"/>
  <c r="AO61" i="10"/>
  <c r="BT61" i="10" s="1"/>
  <c r="AN61" i="10"/>
  <c r="BS61" i="10" s="1"/>
  <c r="AM61" i="10"/>
  <c r="BR61" i="10" s="1"/>
  <c r="AL61" i="10"/>
  <c r="BQ61" i="10" s="1"/>
  <c r="AK61" i="10"/>
  <c r="BP61" i="10" s="1"/>
  <c r="AJ61" i="10"/>
  <c r="BO61" i="10" s="1"/>
  <c r="AI61" i="10"/>
  <c r="BN61" i="10" s="1"/>
  <c r="AH61" i="10"/>
  <c r="BM61" i="10" s="1"/>
  <c r="AG61" i="10"/>
  <c r="CQ60" i="10"/>
  <c r="CN60" i="10"/>
  <c r="BL60" i="10"/>
  <c r="BI60" i="10"/>
  <c r="CM60" i="10" s="1"/>
  <c r="BH60" i="10"/>
  <c r="CL60" i="10" s="1"/>
  <c r="BG60" i="10"/>
  <c r="BF60" i="10"/>
  <c r="CK60" i="10" s="1"/>
  <c r="BE60" i="10"/>
  <c r="CJ60" i="10" s="1"/>
  <c r="BD60" i="10"/>
  <c r="CI60" i="10" s="1"/>
  <c r="BC60" i="10"/>
  <c r="CH60" i="10" s="1"/>
  <c r="BB60" i="10"/>
  <c r="CG60" i="10" s="1"/>
  <c r="BA60" i="10"/>
  <c r="CF60" i="10" s="1"/>
  <c r="AZ60" i="10"/>
  <c r="CE60" i="10" s="1"/>
  <c r="AY60" i="10"/>
  <c r="CD60" i="10" s="1"/>
  <c r="AX60" i="10"/>
  <c r="CC60" i="10" s="1"/>
  <c r="AW60" i="10"/>
  <c r="CB60" i="10" s="1"/>
  <c r="AV60" i="10"/>
  <c r="CA60" i="10" s="1"/>
  <c r="AU60" i="10"/>
  <c r="BZ60" i="10" s="1"/>
  <c r="AT60" i="10"/>
  <c r="BY60" i="10" s="1"/>
  <c r="AS60" i="10"/>
  <c r="BX60" i="10" s="1"/>
  <c r="AR60" i="10"/>
  <c r="BW60" i="10" s="1"/>
  <c r="AQ60" i="10"/>
  <c r="BV60" i="10" s="1"/>
  <c r="AP60" i="10"/>
  <c r="BU60" i="10" s="1"/>
  <c r="AO60" i="10"/>
  <c r="BT60" i="10" s="1"/>
  <c r="AN60" i="10"/>
  <c r="BS60" i="10" s="1"/>
  <c r="AM60" i="10"/>
  <c r="BR60" i="10" s="1"/>
  <c r="AL60" i="10"/>
  <c r="BQ60" i="10" s="1"/>
  <c r="AK60" i="10"/>
  <c r="BP60" i="10" s="1"/>
  <c r="AJ60" i="10"/>
  <c r="BO60" i="10" s="1"/>
  <c r="AI60" i="10"/>
  <c r="BN60" i="10" s="1"/>
  <c r="AH60" i="10"/>
  <c r="BM60" i="10" s="1"/>
  <c r="AG60" i="10"/>
  <c r="CQ59" i="10"/>
  <c r="CN59" i="10"/>
  <c r="BT59" i="10"/>
  <c r="BL59" i="10"/>
  <c r="BI59" i="10"/>
  <c r="CM59" i="10" s="1"/>
  <c r="BH59" i="10"/>
  <c r="CL59" i="10" s="1"/>
  <c r="BG59" i="10"/>
  <c r="BF59" i="10"/>
  <c r="CK59" i="10" s="1"/>
  <c r="BE59" i="10"/>
  <c r="CJ59" i="10" s="1"/>
  <c r="BD59" i="10"/>
  <c r="CI59" i="10" s="1"/>
  <c r="BC59" i="10"/>
  <c r="CH59" i="10" s="1"/>
  <c r="BB59" i="10"/>
  <c r="CG59" i="10" s="1"/>
  <c r="BA59" i="10"/>
  <c r="CF59" i="10" s="1"/>
  <c r="AZ59" i="10"/>
  <c r="CE59" i="10" s="1"/>
  <c r="AY59" i="10"/>
  <c r="CD59" i="10" s="1"/>
  <c r="AX59" i="10"/>
  <c r="CC59" i="10" s="1"/>
  <c r="AW59" i="10"/>
  <c r="CB59" i="10" s="1"/>
  <c r="AV59" i="10"/>
  <c r="CA59" i="10" s="1"/>
  <c r="AU59" i="10"/>
  <c r="BZ59" i="10" s="1"/>
  <c r="AT59" i="10"/>
  <c r="BY59" i="10" s="1"/>
  <c r="AS59" i="10"/>
  <c r="BX59" i="10" s="1"/>
  <c r="AR59" i="10"/>
  <c r="BW59" i="10" s="1"/>
  <c r="AQ59" i="10"/>
  <c r="BV59" i="10" s="1"/>
  <c r="AP59" i="10"/>
  <c r="BU59" i="10" s="1"/>
  <c r="AO59" i="10"/>
  <c r="AN59" i="10"/>
  <c r="BS59" i="10" s="1"/>
  <c r="AM59" i="10"/>
  <c r="BR59" i="10" s="1"/>
  <c r="AL59" i="10"/>
  <c r="BQ59" i="10" s="1"/>
  <c r="AK59" i="10"/>
  <c r="BP59" i="10" s="1"/>
  <c r="AJ59" i="10"/>
  <c r="BO59" i="10" s="1"/>
  <c r="AI59" i="10"/>
  <c r="BN59" i="10" s="1"/>
  <c r="AH59" i="10"/>
  <c r="BM59" i="10" s="1"/>
  <c r="AG59" i="10"/>
  <c r="CQ58" i="10"/>
  <c r="CN58" i="10"/>
  <c r="BL58" i="10"/>
  <c r="BI58" i="10"/>
  <c r="CM58" i="10" s="1"/>
  <c r="BH58" i="10"/>
  <c r="CL58" i="10" s="1"/>
  <c r="BG58" i="10"/>
  <c r="BF58" i="10"/>
  <c r="CK58" i="10" s="1"/>
  <c r="BE58" i="10"/>
  <c r="CJ58" i="10" s="1"/>
  <c r="BD58" i="10"/>
  <c r="CI58" i="10" s="1"/>
  <c r="BC58" i="10"/>
  <c r="CH58" i="10" s="1"/>
  <c r="BB58" i="10"/>
  <c r="CG58" i="10" s="1"/>
  <c r="BA58" i="10"/>
  <c r="CF58" i="10" s="1"/>
  <c r="AZ58" i="10"/>
  <c r="CE58" i="10" s="1"/>
  <c r="AY58" i="10"/>
  <c r="CD58" i="10" s="1"/>
  <c r="AX58" i="10"/>
  <c r="CC58" i="10" s="1"/>
  <c r="AW58" i="10"/>
  <c r="CB58" i="10" s="1"/>
  <c r="AV58" i="10"/>
  <c r="CA58" i="10" s="1"/>
  <c r="AU58" i="10"/>
  <c r="BZ58" i="10" s="1"/>
  <c r="AT58" i="10"/>
  <c r="BY58" i="10" s="1"/>
  <c r="AS58" i="10"/>
  <c r="BX58" i="10" s="1"/>
  <c r="AR58" i="10"/>
  <c r="BW58" i="10" s="1"/>
  <c r="AQ58" i="10"/>
  <c r="BV58" i="10" s="1"/>
  <c r="AP58" i="10"/>
  <c r="BU58" i="10" s="1"/>
  <c r="AO58" i="10"/>
  <c r="BT58" i="10" s="1"/>
  <c r="AN58" i="10"/>
  <c r="BS58" i="10" s="1"/>
  <c r="AM58" i="10"/>
  <c r="BR58" i="10" s="1"/>
  <c r="AL58" i="10"/>
  <c r="BQ58" i="10" s="1"/>
  <c r="AK58" i="10"/>
  <c r="BP58" i="10" s="1"/>
  <c r="AJ58" i="10"/>
  <c r="BO58" i="10" s="1"/>
  <c r="AI58" i="10"/>
  <c r="BN58" i="10" s="1"/>
  <c r="AH58" i="10"/>
  <c r="BM58" i="10" s="1"/>
  <c r="AG58" i="10"/>
  <c r="CQ57" i="10"/>
  <c r="CN57" i="10"/>
  <c r="BL57" i="10"/>
  <c r="BI57" i="10"/>
  <c r="CM57" i="10" s="1"/>
  <c r="BH57" i="10"/>
  <c r="CL57" i="10" s="1"/>
  <c r="BG57" i="10"/>
  <c r="BF57" i="10"/>
  <c r="CK57" i="10" s="1"/>
  <c r="BE57" i="10"/>
  <c r="CJ57" i="10" s="1"/>
  <c r="BD57" i="10"/>
  <c r="CI57" i="10" s="1"/>
  <c r="BC57" i="10"/>
  <c r="CH57" i="10" s="1"/>
  <c r="BB57" i="10"/>
  <c r="CG57" i="10" s="1"/>
  <c r="BA57" i="10"/>
  <c r="CF57" i="10" s="1"/>
  <c r="AZ57" i="10"/>
  <c r="CE57" i="10" s="1"/>
  <c r="AY57" i="10"/>
  <c r="CD57" i="10" s="1"/>
  <c r="AX57" i="10"/>
  <c r="CC57" i="10" s="1"/>
  <c r="AW57" i="10"/>
  <c r="CB57" i="10" s="1"/>
  <c r="AV57" i="10"/>
  <c r="CA57" i="10" s="1"/>
  <c r="AU57" i="10"/>
  <c r="BZ57" i="10" s="1"/>
  <c r="AT57" i="10"/>
  <c r="BY57" i="10" s="1"/>
  <c r="AS57" i="10"/>
  <c r="BX57" i="10" s="1"/>
  <c r="AR57" i="10"/>
  <c r="BW57" i="10" s="1"/>
  <c r="AQ57" i="10"/>
  <c r="BV57" i="10" s="1"/>
  <c r="AP57" i="10"/>
  <c r="BU57" i="10" s="1"/>
  <c r="AO57" i="10"/>
  <c r="BT57" i="10" s="1"/>
  <c r="AN57" i="10"/>
  <c r="BS57" i="10" s="1"/>
  <c r="AM57" i="10"/>
  <c r="BR57" i="10" s="1"/>
  <c r="AL57" i="10"/>
  <c r="BQ57" i="10" s="1"/>
  <c r="AK57" i="10"/>
  <c r="BP57" i="10" s="1"/>
  <c r="AJ57" i="10"/>
  <c r="BO57" i="10" s="1"/>
  <c r="AI57" i="10"/>
  <c r="BN57" i="10" s="1"/>
  <c r="AH57" i="10"/>
  <c r="BM57" i="10" s="1"/>
  <c r="AG57" i="10"/>
  <c r="CQ56" i="10"/>
  <c r="CN56" i="10"/>
  <c r="BL56" i="10"/>
  <c r="BI56" i="10"/>
  <c r="CM56" i="10" s="1"/>
  <c r="BH56" i="10"/>
  <c r="CL56" i="10" s="1"/>
  <c r="BG56" i="10"/>
  <c r="BF56" i="10"/>
  <c r="CK56" i="10" s="1"/>
  <c r="BE56" i="10"/>
  <c r="CJ56" i="10" s="1"/>
  <c r="BD56" i="10"/>
  <c r="CI56" i="10" s="1"/>
  <c r="BC56" i="10"/>
  <c r="CH56" i="10" s="1"/>
  <c r="BB56" i="10"/>
  <c r="CG56" i="10" s="1"/>
  <c r="BA56" i="10"/>
  <c r="CF56" i="10" s="1"/>
  <c r="AZ56" i="10"/>
  <c r="CE56" i="10" s="1"/>
  <c r="AY56" i="10"/>
  <c r="CD56" i="10" s="1"/>
  <c r="AX56" i="10"/>
  <c r="CC56" i="10" s="1"/>
  <c r="AW56" i="10"/>
  <c r="CB56" i="10" s="1"/>
  <c r="AV56" i="10"/>
  <c r="CA56" i="10" s="1"/>
  <c r="AU56" i="10"/>
  <c r="BZ56" i="10" s="1"/>
  <c r="AT56" i="10"/>
  <c r="BY56" i="10" s="1"/>
  <c r="AS56" i="10"/>
  <c r="BX56" i="10" s="1"/>
  <c r="AR56" i="10"/>
  <c r="BW56" i="10" s="1"/>
  <c r="AQ56" i="10"/>
  <c r="BV56" i="10" s="1"/>
  <c r="AP56" i="10"/>
  <c r="BU56" i="10" s="1"/>
  <c r="AO56" i="10"/>
  <c r="BT56" i="10" s="1"/>
  <c r="AN56" i="10"/>
  <c r="BS56" i="10" s="1"/>
  <c r="AM56" i="10"/>
  <c r="BR56" i="10" s="1"/>
  <c r="AL56" i="10"/>
  <c r="BQ56" i="10" s="1"/>
  <c r="AK56" i="10"/>
  <c r="BP56" i="10" s="1"/>
  <c r="AJ56" i="10"/>
  <c r="BO56" i="10" s="1"/>
  <c r="AI56" i="10"/>
  <c r="BN56" i="10" s="1"/>
  <c r="AH56" i="10"/>
  <c r="BM56" i="10" s="1"/>
  <c r="AG56" i="10"/>
  <c r="CQ55" i="10"/>
  <c r="CN55" i="10"/>
  <c r="BL55" i="10"/>
  <c r="BI55" i="10"/>
  <c r="CM55" i="10" s="1"/>
  <c r="BH55" i="10"/>
  <c r="CL55" i="10" s="1"/>
  <c r="BG55" i="10"/>
  <c r="BF55" i="10"/>
  <c r="CK55" i="10" s="1"/>
  <c r="BE55" i="10"/>
  <c r="CJ55" i="10" s="1"/>
  <c r="BD55" i="10"/>
  <c r="CI55" i="10" s="1"/>
  <c r="BC55" i="10"/>
  <c r="CH55" i="10" s="1"/>
  <c r="BB55" i="10"/>
  <c r="CG55" i="10" s="1"/>
  <c r="BA55" i="10"/>
  <c r="CF55" i="10" s="1"/>
  <c r="AZ55" i="10"/>
  <c r="CE55" i="10" s="1"/>
  <c r="AY55" i="10"/>
  <c r="CD55" i="10" s="1"/>
  <c r="AX55" i="10"/>
  <c r="CC55" i="10" s="1"/>
  <c r="AW55" i="10"/>
  <c r="CB55" i="10" s="1"/>
  <c r="AV55" i="10"/>
  <c r="CA55" i="10" s="1"/>
  <c r="AU55" i="10"/>
  <c r="BZ55" i="10" s="1"/>
  <c r="AT55" i="10"/>
  <c r="BY55" i="10" s="1"/>
  <c r="AS55" i="10"/>
  <c r="BX55" i="10" s="1"/>
  <c r="AR55" i="10"/>
  <c r="BW55" i="10" s="1"/>
  <c r="AQ55" i="10"/>
  <c r="BV55" i="10" s="1"/>
  <c r="AP55" i="10"/>
  <c r="BU55" i="10" s="1"/>
  <c r="AO55" i="10"/>
  <c r="BT55" i="10" s="1"/>
  <c r="AN55" i="10"/>
  <c r="BS55" i="10" s="1"/>
  <c r="AM55" i="10"/>
  <c r="BR55" i="10" s="1"/>
  <c r="AL55" i="10"/>
  <c r="BQ55" i="10" s="1"/>
  <c r="AK55" i="10"/>
  <c r="BP55" i="10" s="1"/>
  <c r="AJ55" i="10"/>
  <c r="BO55" i="10" s="1"/>
  <c r="AI55" i="10"/>
  <c r="BN55" i="10" s="1"/>
  <c r="AH55" i="10"/>
  <c r="BM55" i="10" s="1"/>
  <c r="AG55" i="10"/>
  <c r="CQ54" i="10"/>
  <c r="CN54" i="10"/>
  <c r="BL54" i="10"/>
  <c r="BI54" i="10"/>
  <c r="CM54" i="10" s="1"/>
  <c r="BH54" i="10"/>
  <c r="CL54" i="10" s="1"/>
  <c r="BG54" i="10"/>
  <c r="BF54" i="10"/>
  <c r="CK54" i="10" s="1"/>
  <c r="BE54" i="10"/>
  <c r="CJ54" i="10" s="1"/>
  <c r="BD54" i="10"/>
  <c r="CI54" i="10" s="1"/>
  <c r="BC54" i="10"/>
  <c r="CH54" i="10" s="1"/>
  <c r="BB54" i="10"/>
  <c r="CG54" i="10" s="1"/>
  <c r="BA54" i="10"/>
  <c r="CF54" i="10" s="1"/>
  <c r="AZ54" i="10"/>
  <c r="CE54" i="10" s="1"/>
  <c r="AY54" i="10"/>
  <c r="CD54" i="10" s="1"/>
  <c r="AX54" i="10"/>
  <c r="CC54" i="10" s="1"/>
  <c r="AW54" i="10"/>
  <c r="CB54" i="10" s="1"/>
  <c r="AV54" i="10"/>
  <c r="CA54" i="10" s="1"/>
  <c r="AU54" i="10"/>
  <c r="BZ54" i="10" s="1"/>
  <c r="AT54" i="10"/>
  <c r="BY54" i="10" s="1"/>
  <c r="AS54" i="10"/>
  <c r="BX54" i="10" s="1"/>
  <c r="AR54" i="10"/>
  <c r="BW54" i="10" s="1"/>
  <c r="AQ54" i="10"/>
  <c r="BV54" i="10" s="1"/>
  <c r="AP54" i="10"/>
  <c r="BU54" i="10" s="1"/>
  <c r="AO54" i="10"/>
  <c r="BT54" i="10" s="1"/>
  <c r="AN54" i="10"/>
  <c r="BS54" i="10" s="1"/>
  <c r="AM54" i="10"/>
  <c r="BR54" i="10" s="1"/>
  <c r="AL54" i="10"/>
  <c r="BQ54" i="10" s="1"/>
  <c r="AK54" i="10"/>
  <c r="BP54" i="10" s="1"/>
  <c r="AJ54" i="10"/>
  <c r="BO54" i="10" s="1"/>
  <c r="AI54" i="10"/>
  <c r="BN54" i="10" s="1"/>
  <c r="AH54" i="10"/>
  <c r="BM54" i="10" s="1"/>
  <c r="AG54" i="10"/>
  <c r="CQ53" i="10"/>
  <c r="CN53" i="10"/>
  <c r="BL53" i="10"/>
  <c r="BI53" i="10"/>
  <c r="CM53" i="10" s="1"/>
  <c r="BH53" i="10"/>
  <c r="CL53" i="10" s="1"/>
  <c r="BG53" i="10"/>
  <c r="BF53" i="10"/>
  <c r="CK53" i="10" s="1"/>
  <c r="BE53" i="10"/>
  <c r="CJ53" i="10" s="1"/>
  <c r="BD53" i="10"/>
  <c r="CI53" i="10" s="1"/>
  <c r="BC53" i="10"/>
  <c r="CH53" i="10" s="1"/>
  <c r="BB53" i="10"/>
  <c r="CG53" i="10" s="1"/>
  <c r="BA53" i="10"/>
  <c r="CF53" i="10" s="1"/>
  <c r="AZ53" i="10"/>
  <c r="CE53" i="10" s="1"/>
  <c r="AY53" i="10"/>
  <c r="CD53" i="10" s="1"/>
  <c r="AX53" i="10"/>
  <c r="CC53" i="10" s="1"/>
  <c r="AW53" i="10"/>
  <c r="CB53" i="10" s="1"/>
  <c r="AV53" i="10"/>
  <c r="CA53" i="10" s="1"/>
  <c r="AU53" i="10"/>
  <c r="BZ53" i="10" s="1"/>
  <c r="AT53" i="10"/>
  <c r="BY53" i="10" s="1"/>
  <c r="AS53" i="10"/>
  <c r="BX53" i="10" s="1"/>
  <c r="AR53" i="10"/>
  <c r="BW53" i="10" s="1"/>
  <c r="AQ53" i="10"/>
  <c r="BV53" i="10" s="1"/>
  <c r="AP53" i="10"/>
  <c r="BU53" i="10" s="1"/>
  <c r="AO53" i="10"/>
  <c r="BT53" i="10" s="1"/>
  <c r="AN53" i="10"/>
  <c r="BS53" i="10" s="1"/>
  <c r="AM53" i="10"/>
  <c r="BR53" i="10" s="1"/>
  <c r="AL53" i="10"/>
  <c r="BQ53" i="10" s="1"/>
  <c r="AK53" i="10"/>
  <c r="BP53" i="10" s="1"/>
  <c r="AJ53" i="10"/>
  <c r="BO53" i="10" s="1"/>
  <c r="AI53" i="10"/>
  <c r="BN53" i="10" s="1"/>
  <c r="AH53" i="10"/>
  <c r="BM53" i="10" s="1"/>
  <c r="AG53" i="10"/>
  <c r="CQ52" i="10"/>
  <c r="CN52" i="10"/>
  <c r="BL52" i="10"/>
  <c r="BI52" i="10"/>
  <c r="CM52" i="10" s="1"/>
  <c r="BH52" i="10"/>
  <c r="CL52" i="10" s="1"/>
  <c r="BG52" i="10"/>
  <c r="BF52" i="10"/>
  <c r="CK52" i="10" s="1"/>
  <c r="BE52" i="10"/>
  <c r="CJ52" i="10" s="1"/>
  <c r="BD52" i="10"/>
  <c r="CI52" i="10" s="1"/>
  <c r="BC52" i="10"/>
  <c r="CH52" i="10" s="1"/>
  <c r="BB52" i="10"/>
  <c r="CG52" i="10" s="1"/>
  <c r="BA52" i="10"/>
  <c r="CF52" i="10" s="1"/>
  <c r="AZ52" i="10"/>
  <c r="CE52" i="10" s="1"/>
  <c r="AY52" i="10"/>
  <c r="CD52" i="10" s="1"/>
  <c r="AX52" i="10"/>
  <c r="CC52" i="10" s="1"/>
  <c r="AW52" i="10"/>
  <c r="CB52" i="10" s="1"/>
  <c r="AV52" i="10"/>
  <c r="CA52" i="10" s="1"/>
  <c r="AU52" i="10"/>
  <c r="BZ52" i="10" s="1"/>
  <c r="AT52" i="10"/>
  <c r="BY52" i="10" s="1"/>
  <c r="AS52" i="10"/>
  <c r="BX52" i="10" s="1"/>
  <c r="AR52" i="10"/>
  <c r="BW52" i="10" s="1"/>
  <c r="AQ52" i="10"/>
  <c r="BV52" i="10" s="1"/>
  <c r="AP52" i="10"/>
  <c r="BU52" i="10" s="1"/>
  <c r="AO52" i="10"/>
  <c r="BT52" i="10" s="1"/>
  <c r="AN52" i="10"/>
  <c r="BS52" i="10" s="1"/>
  <c r="AM52" i="10"/>
  <c r="BR52" i="10" s="1"/>
  <c r="AL52" i="10"/>
  <c r="BQ52" i="10" s="1"/>
  <c r="AK52" i="10"/>
  <c r="BP52" i="10" s="1"/>
  <c r="AJ52" i="10"/>
  <c r="BO52" i="10" s="1"/>
  <c r="AI52" i="10"/>
  <c r="BN52" i="10" s="1"/>
  <c r="AH52" i="10"/>
  <c r="BM52" i="10" s="1"/>
  <c r="AG52" i="10"/>
  <c r="CQ51" i="10"/>
  <c r="CN51" i="10"/>
  <c r="BL51" i="10"/>
  <c r="BI51" i="10"/>
  <c r="CM51" i="10" s="1"/>
  <c r="BH51" i="10"/>
  <c r="CL51" i="10" s="1"/>
  <c r="BG51" i="10"/>
  <c r="BF51" i="10"/>
  <c r="CK51" i="10" s="1"/>
  <c r="BE51" i="10"/>
  <c r="CJ51" i="10" s="1"/>
  <c r="BD51" i="10"/>
  <c r="CI51" i="10" s="1"/>
  <c r="BC51" i="10"/>
  <c r="CH51" i="10" s="1"/>
  <c r="BB51" i="10"/>
  <c r="CG51" i="10" s="1"/>
  <c r="BA51" i="10"/>
  <c r="CF51" i="10" s="1"/>
  <c r="AZ51" i="10"/>
  <c r="CE51" i="10" s="1"/>
  <c r="AY51" i="10"/>
  <c r="CD51" i="10" s="1"/>
  <c r="AX51" i="10"/>
  <c r="CC51" i="10" s="1"/>
  <c r="AW51" i="10"/>
  <c r="CB51" i="10" s="1"/>
  <c r="AV51" i="10"/>
  <c r="CA51" i="10" s="1"/>
  <c r="AU51" i="10"/>
  <c r="BZ51" i="10" s="1"/>
  <c r="AT51" i="10"/>
  <c r="BY51" i="10" s="1"/>
  <c r="AS51" i="10"/>
  <c r="BX51" i="10" s="1"/>
  <c r="AR51" i="10"/>
  <c r="BW51" i="10" s="1"/>
  <c r="AQ51" i="10"/>
  <c r="BV51" i="10" s="1"/>
  <c r="AP51" i="10"/>
  <c r="BU51" i="10" s="1"/>
  <c r="AO51" i="10"/>
  <c r="BT51" i="10" s="1"/>
  <c r="AN51" i="10"/>
  <c r="BS51" i="10" s="1"/>
  <c r="AM51" i="10"/>
  <c r="BR51" i="10" s="1"/>
  <c r="AL51" i="10"/>
  <c r="BQ51" i="10" s="1"/>
  <c r="AK51" i="10"/>
  <c r="BP51" i="10" s="1"/>
  <c r="AJ51" i="10"/>
  <c r="BO51" i="10" s="1"/>
  <c r="AI51" i="10"/>
  <c r="BN51" i="10" s="1"/>
  <c r="AH51" i="10"/>
  <c r="BM51" i="10" s="1"/>
  <c r="AG51" i="10"/>
  <c r="CQ50" i="10"/>
  <c r="CN50" i="10"/>
  <c r="BL50" i="10"/>
  <c r="BI50" i="10"/>
  <c r="CM50" i="10" s="1"/>
  <c r="BH50" i="10"/>
  <c r="CL50" i="10" s="1"/>
  <c r="BG50" i="10"/>
  <c r="BF50" i="10"/>
  <c r="CK50" i="10" s="1"/>
  <c r="BE50" i="10"/>
  <c r="CJ50" i="10" s="1"/>
  <c r="BD50" i="10"/>
  <c r="CI50" i="10" s="1"/>
  <c r="BC50" i="10"/>
  <c r="CH50" i="10" s="1"/>
  <c r="BB50" i="10"/>
  <c r="CG50" i="10" s="1"/>
  <c r="BA50" i="10"/>
  <c r="CF50" i="10" s="1"/>
  <c r="AZ50" i="10"/>
  <c r="CE50" i="10" s="1"/>
  <c r="AY50" i="10"/>
  <c r="CD50" i="10" s="1"/>
  <c r="AX50" i="10"/>
  <c r="CC50" i="10" s="1"/>
  <c r="AW50" i="10"/>
  <c r="CB50" i="10" s="1"/>
  <c r="AV50" i="10"/>
  <c r="CA50" i="10" s="1"/>
  <c r="AU50" i="10"/>
  <c r="BZ50" i="10" s="1"/>
  <c r="AT50" i="10"/>
  <c r="BY50" i="10" s="1"/>
  <c r="AS50" i="10"/>
  <c r="BX50" i="10" s="1"/>
  <c r="AR50" i="10"/>
  <c r="BW50" i="10" s="1"/>
  <c r="AQ50" i="10"/>
  <c r="BV50" i="10" s="1"/>
  <c r="AP50" i="10"/>
  <c r="BU50" i="10" s="1"/>
  <c r="AO50" i="10"/>
  <c r="BT50" i="10" s="1"/>
  <c r="AN50" i="10"/>
  <c r="BS50" i="10" s="1"/>
  <c r="AM50" i="10"/>
  <c r="BR50" i="10" s="1"/>
  <c r="AL50" i="10"/>
  <c r="BQ50" i="10" s="1"/>
  <c r="AK50" i="10"/>
  <c r="BP50" i="10" s="1"/>
  <c r="AJ50" i="10"/>
  <c r="BO50" i="10" s="1"/>
  <c r="AI50" i="10"/>
  <c r="BN50" i="10" s="1"/>
  <c r="AH50" i="10"/>
  <c r="BM50" i="10" s="1"/>
  <c r="AG50" i="10"/>
  <c r="CQ49" i="10"/>
  <c r="CN49" i="10"/>
  <c r="BL49" i="10"/>
  <c r="BI49" i="10"/>
  <c r="CM49" i="10" s="1"/>
  <c r="BH49" i="10"/>
  <c r="CL49" i="10" s="1"/>
  <c r="BG49" i="10"/>
  <c r="BF49" i="10"/>
  <c r="CK49" i="10" s="1"/>
  <c r="BE49" i="10"/>
  <c r="CJ49" i="10" s="1"/>
  <c r="BD49" i="10"/>
  <c r="CI49" i="10" s="1"/>
  <c r="BC49" i="10"/>
  <c r="CH49" i="10" s="1"/>
  <c r="BB49" i="10"/>
  <c r="CG49" i="10" s="1"/>
  <c r="BA49" i="10"/>
  <c r="CF49" i="10" s="1"/>
  <c r="AZ49" i="10"/>
  <c r="CE49" i="10" s="1"/>
  <c r="AY49" i="10"/>
  <c r="CD49" i="10" s="1"/>
  <c r="AX49" i="10"/>
  <c r="CC49" i="10" s="1"/>
  <c r="AW49" i="10"/>
  <c r="CB49" i="10" s="1"/>
  <c r="AV49" i="10"/>
  <c r="CA49" i="10" s="1"/>
  <c r="AU49" i="10"/>
  <c r="BZ49" i="10" s="1"/>
  <c r="AT49" i="10"/>
  <c r="BY49" i="10" s="1"/>
  <c r="AS49" i="10"/>
  <c r="BX49" i="10" s="1"/>
  <c r="AR49" i="10"/>
  <c r="BW49" i="10" s="1"/>
  <c r="AQ49" i="10"/>
  <c r="BV49" i="10" s="1"/>
  <c r="AP49" i="10"/>
  <c r="BU49" i="10" s="1"/>
  <c r="AO49" i="10"/>
  <c r="BT49" i="10" s="1"/>
  <c r="AN49" i="10"/>
  <c r="BS49" i="10" s="1"/>
  <c r="AM49" i="10"/>
  <c r="BR49" i="10" s="1"/>
  <c r="AL49" i="10"/>
  <c r="BQ49" i="10" s="1"/>
  <c r="AK49" i="10"/>
  <c r="BP49" i="10" s="1"/>
  <c r="AJ49" i="10"/>
  <c r="BO49" i="10" s="1"/>
  <c r="AI49" i="10"/>
  <c r="BN49" i="10" s="1"/>
  <c r="AH49" i="10"/>
  <c r="BM49" i="10" s="1"/>
  <c r="AG49" i="10"/>
  <c r="CQ48" i="10"/>
  <c r="CN48" i="10"/>
  <c r="BL48" i="10"/>
  <c r="BI48" i="10"/>
  <c r="CM48" i="10" s="1"/>
  <c r="BH48" i="10"/>
  <c r="CL48" i="10" s="1"/>
  <c r="BG48" i="10"/>
  <c r="BF48" i="10"/>
  <c r="CK48" i="10" s="1"/>
  <c r="BE48" i="10"/>
  <c r="CJ48" i="10" s="1"/>
  <c r="BD48" i="10"/>
  <c r="CI48" i="10" s="1"/>
  <c r="BC48" i="10"/>
  <c r="CH48" i="10" s="1"/>
  <c r="BB48" i="10"/>
  <c r="CG48" i="10" s="1"/>
  <c r="BA48" i="10"/>
  <c r="CF48" i="10" s="1"/>
  <c r="AZ48" i="10"/>
  <c r="CE48" i="10" s="1"/>
  <c r="AY48" i="10"/>
  <c r="CD48" i="10" s="1"/>
  <c r="AX48" i="10"/>
  <c r="CC48" i="10" s="1"/>
  <c r="AW48" i="10"/>
  <c r="CB48" i="10" s="1"/>
  <c r="AV48" i="10"/>
  <c r="CA48" i="10" s="1"/>
  <c r="AU48" i="10"/>
  <c r="BZ48" i="10" s="1"/>
  <c r="AT48" i="10"/>
  <c r="BY48" i="10" s="1"/>
  <c r="AS48" i="10"/>
  <c r="BX48" i="10" s="1"/>
  <c r="AR48" i="10"/>
  <c r="BW48" i="10" s="1"/>
  <c r="AQ48" i="10"/>
  <c r="BV48" i="10" s="1"/>
  <c r="AP48" i="10"/>
  <c r="BU48" i="10" s="1"/>
  <c r="AO48" i="10"/>
  <c r="BT48" i="10" s="1"/>
  <c r="AN48" i="10"/>
  <c r="BS48" i="10" s="1"/>
  <c r="AM48" i="10"/>
  <c r="BR48" i="10" s="1"/>
  <c r="AL48" i="10"/>
  <c r="BQ48" i="10" s="1"/>
  <c r="AK48" i="10"/>
  <c r="BP48" i="10" s="1"/>
  <c r="AJ48" i="10"/>
  <c r="BO48" i="10" s="1"/>
  <c r="AI48" i="10"/>
  <c r="BN48" i="10" s="1"/>
  <c r="AH48" i="10"/>
  <c r="BM48" i="10" s="1"/>
  <c r="AG48" i="10"/>
  <c r="CQ47" i="10"/>
  <c r="CN47" i="10"/>
  <c r="BL47" i="10"/>
  <c r="BI47" i="10"/>
  <c r="CM47" i="10" s="1"/>
  <c r="BH47" i="10"/>
  <c r="CL47" i="10" s="1"/>
  <c r="BG47" i="10"/>
  <c r="BF47" i="10"/>
  <c r="CK47" i="10" s="1"/>
  <c r="BE47" i="10"/>
  <c r="CJ47" i="10" s="1"/>
  <c r="BD47" i="10"/>
  <c r="CI47" i="10" s="1"/>
  <c r="BC47" i="10"/>
  <c r="CH47" i="10" s="1"/>
  <c r="BB47" i="10"/>
  <c r="CG47" i="10" s="1"/>
  <c r="BA47" i="10"/>
  <c r="CF47" i="10" s="1"/>
  <c r="AZ47" i="10"/>
  <c r="CE47" i="10" s="1"/>
  <c r="AY47" i="10"/>
  <c r="CD47" i="10" s="1"/>
  <c r="AX47" i="10"/>
  <c r="CC47" i="10" s="1"/>
  <c r="AW47" i="10"/>
  <c r="CB47" i="10" s="1"/>
  <c r="AV47" i="10"/>
  <c r="CA47" i="10" s="1"/>
  <c r="AU47" i="10"/>
  <c r="BZ47" i="10" s="1"/>
  <c r="AT47" i="10"/>
  <c r="BY47" i="10" s="1"/>
  <c r="AS47" i="10"/>
  <c r="BX47" i="10" s="1"/>
  <c r="AR47" i="10"/>
  <c r="BW47" i="10" s="1"/>
  <c r="AQ47" i="10"/>
  <c r="BV47" i="10" s="1"/>
  <c r="AP47" i="10"/>
  <c r="BU47" i="10" s="1"/>
  <c r="AO47" i="10"/>
  <c r="BT47" i="10" s="1"/>
  <c r="AN47" i="10"/>
  <c r="BS47" i="10" s="1"/>
  <c r="AM47" i="10"/>
  <c r="BR47" i="10" s="1"/>
  <c r="AL47" i="10"/>
  <c r="BQ47" i="10" s="1"/>
  <c r="AK47" i="10"/>
  <c r="BP47" i="10" s="1"/>
  <c r="AJ47" i="10"/>
  <c r="BO47" i="10" s="1"/>
  <c r="AI47" i="10"/>
  <c r="BN47" i="10" s="1"/>
  <c r="AH47" i="10"/>
  <c r="BM47" i="10" s="1"/>
  <c r="AG47" i="10"/>
  <c r="CQ46" i="10"/>
  <c r="CN46" i="10"/>
  <c r="BL46" i="10"/>
  <c r="BI46" i="10"/>
  <c r="CM46" i="10" s="1"/>
  <c r="BH46" i="10"/>
  <c r="CL46" i="10" s="1"/>
  <c r="BG46" i="10"/>
  <c r="BF46" i="10"/>
  <c r="CK46" i="10" s="1"/>
  <c r="BE46" i="10"/>
  <c r="CJ46" i="10" s="1"/>
  <c r="BD46" i="10"/>
  <c r="CI46" i="10" s="1"/>
  <c r="BC46" i="10"/>
  <c r="CH46" i="10" s="1"/>
  <c r="BB46" i="10"/>
  <c r="CG46" i="10" s="1"/>
  <c r="BA46" i="10"/>
  <c r="CF46" i="10" s="1"/>
  <c r="AZ46" i="10"/>
  <c r="CE46" i="10" s="1"/>
  <c r="AY46" i="10"/>
  <c r="CD46" i="10" s="1"/>
  <c r="AX46" i="10"/>
  <c r="CC46" i="10" s="1"/>
  <c r="AW46" i="10"/>
  <c r="CB46" i="10" s="1"/>
  <c r="AV46" i="10"/>
  <c r="CA46" i="10" s="1"/>
  <c r="AU46" i="10"/>
  <c r="BZ46" i="10" s="1"/>
  <c r="AT46" i="10"/>
  <c r="BY46" i="10" s="1"/>
  <c r="AS46" i="10"/>
  <c r="BX46" i="10" s="1"/>
  <c r="AR46" i="10"/>
  <c r="BW46" i="10" s="1"/>
  <c r="AQ46" i="10"/>
  <c r="BV46" i="10" s="1"/>
  <c r="AP46" i="10"/>
  <c r="BU46" i="10" s="1"/>
  <c r="AO46" i="10"/>
  <c r="BT46" i="10" s="1"/>
  <c r="AN46" i="10"/>
  <c r="BS46" i="10" s="1"/>
  <c r="AM46" i="10"/>
  <c r="BR46" i="10" s="1"/>
  <c r="AL46" i="10"/>
  <c r="BQ46" i="10" s="1"/>
  <c r="AK46" i="10"/>
  <c r="BP46" i="10" s="1"/>
  <c r="AJ46" i="10"/>
  <c r="BO46" i="10" s="1"/>
  <c r="AI46" i="10"/>
  <c r="BN46" i="10" s="1"/>
  <c r="AH46" i="10"/>
  <c r="BM46" i="10" s="1"/>
  <c r="AG46" i="10"/>
  <c r="CQ45" i="10"/>
  <c r="CN45" i="10"/>
  <c r="BL45" i="10"/>
  <c r="BI45" i="10"/>
  <c r="CM45" i="10" s="1"/>
  <c r="BH45" i="10"/>
  <c r="CL45" i="10" s="1"/>
  <c r="BG45" i="10"/>
  <c r="BF45" i="10"/>
  <c r="CK45" i="10" s="1"/>
  <c r="BE45" i="10"/>
  <c r="CJ45" i="10" s="1"/>
  <c r="BD45" i="10"/>
  <c r="CI45" i="10" s="1"/>
  <c r="BC45" i="10"/>
  <c r="CH45" i="10" s="1"/>
  <c r="BB45" i="10"/>
  <c r="CG45" i="10" s="1"/>
  <c r="BA45" i="10"/>
  <c r="CF45" i="10" s="1"/>
  <c r="AZ45" i="10"/>
  <c r="CE45" i="10" s="1"/>
  <c r="AY45" i="10"/>
  <c r="CD45" i="10" s="1"/>
  <c r="AX45" i="10"/>
  <c r="CC45" i="10" s="1"/>
  <c r="AW45" i="10"/>
  <c r="CB45" i="10" s="1"/>
  <c r="AV45" i="10"/>
  <c r="CA45" i="10" s="1"/>
  <c r="AU45" i="10"/>
  <c r="BZ45" i="10" s="1"/>
  <c r="AT45" i="10"/>
  <c r="BY45" i="10" s="1"/>
  <c r="AS45" i="10"/>
  <c r="BX45" i="10" s="1"/>
  <c r="AR45" i="10"/>
  <c r="BW45" i="10" s="1"/>
  <c r="AQ45" i="10"/>
  <c r="BV45" i="10" s="1"/>
  <c r="AP45" i="10"/>
  <c r="BU45" i="10" s="1"/>
  <c r="AO45" i="10"/>
  <c r="BT45" i="10" s="1"/>
  <c r="AN45" i="10"/>
  <c r="BS45" i="10" s="1"/>
  <c r="AM45" i="10"/>
  <c r="BR45" i="10" s="1"/>
  <c r="AL45" i="10"/>
  <c r="BQ45" i="10" s="1"/>
  <c r="AK45" i="10"/>
  <c r="BP45" i="10" s="1"/>
  <c r="AJ45" i="10"/>
  <c r="BO45" i="10" s="1"/>
  <c r="AI45" i="10"/>
  <c r="BN45" i="10" s="1"/>
  <c r="AH45" i="10"/>
  <c r="BM45" i="10" s="1"/>
  <c r="AG45" i="10"/>
  <c r="CQ44" i="10"/>
  <c r="CN44" i="10"/>
  <c r="BL44" i="10"/>
  <c r="BI44" i="10"/>
  <c r="CM44" i="10" s="1"/>
  <c r="BH44" i="10"/>
  <c r="CL44" i="10" s="1"/>
  <c r="BG44" i="10"/>
  <c r="BF44" i="10"/>
  <c r="CK44" i="10" s="1"/>
  <c r="BE44" i="10"/>
  <c r="CJ44" i="10" s="1"/>
  <c r="BD44" i="10"/>
  <c r="CI44" i="10" s="1"/>
  <c r="BC44" i="10"/>
  <c r="CH44" i="10" s="1"/>
  <c r="BB44" i="10"/>
  <c r="CG44" i="10" s="1"/>
  <c r="BA44" i="10"/>
  <c r="CF44" i="10" s="1"/>
  <c r="AZ44" i="10"/>
  <c r="CE44" i="10" s="1"/>
  <c r="AY44" i="10"/>
  <c r="CD44" i="10" s="1"/>
  <c r="AX44" i="10"/>
  <c r="CC44" i="10" s="1"/>
  <c r="AW44" i="10"/>
  <c r="CB44" i="10" s="1"/>
  <c r="AV44" i="10"/>
  <c r="CA44" i="10" s="1"/>
  <c r="AU44" i="10"/>
  <c r="BZ44" i="10" s="1"/>
  <c r="AT44" i="10"/>
  <c r="BY44" i="10" s="1"/>
  <c r="AS44" i="10"/>
  <c r="BX44" i="10" s="1"/>
  <c r="AR44" i="10"/>
  <c r="BW44" i="10" s="1"/>
  <c r="AQ44" i="10"/>
  <c r="BV44" i="10" s="1"/>
  <c r="AP44" i="10"/>
  <c r="BU44" i="10" s="1"/>
  <c r="AO44" i="10"/>
  <c r="BT44" i="10" s="1"/>
  <c r="AN44" i="10"/>
  <c r="BS44" i="10" s="1"/>
  <c r="AM44" i="10"/>
  <c r="BR44" i="10" s="1"/>
  <c r="AL44" i="10"/>
  <c r="BQ44" i="10" s="1"/>
  <c r="AK44" i="10"/>
  <c r="BP44" i="10" s="1"/>
  <c r="AJ44" i="10"/>
  <c r="BO44" i="10" s="1"/>
  <c r="AI44" i="10"/>
  <c r="BN44" i="10" s="1"/>
  <c r="AH44" i="10"/>
  <c r="BM44" i="10" s="1"/>
  <c r="AG44" i="10"/>
  <c r="CQ43" i="10"/>
  <c r="CN43" i="10"/>
  <c r="BL43" i="10"/>
  <c r="BI43" i="10"/>
  <c r="CM43" i="10" s="1"/>
  <c r="BH43" i="10"/>
  <c r="CL43" i="10" s="1"/>
  <c r="BG43" i="10"/>
  <c r="BF43" i="10"/>
  <c r="CK43" i="10" s="1"/>
  <c r="BE43" i="10"/>
  <c r="CJ43" i="10" s="1"/>
  <c r="BD43" i="10"/>
  <c r="CI43" i="10" s="1"/>
  <c r="BC43" i="10"/>
  <c r="CH43" i="10" s="1"/>
  <c r="BB43" i="10"/>
  <c r="CG43" i="10" s="1"/>
  <c r="BA43" i="10"/>
  <c r="CF43" i="10" s="1"/>
  <c r="AZ43" i="10"/>
  <c r="CE43" i="10" s="1"/>
  <c r="AY43" i="10"/>
  <c r="CD43" i="10" s="1"/>
  <c r="AX43" i="10"/>
  <c r="CC43" i="10" s="1"/>
  <c r="AW43" i="10"/>
  <c r="CB43" i="10" s="1"/>
  <c r="AV43" i="10"/>
  <c r="CA43" i="10" s="1"/>
  <c r="AU43" i="10"/>
  <c r="BZ43" i="10" s="1"/>
  <c r="AT43" i="10"/>
  <c r="BY43" i="10" s="1"/>
  <c r="AS43" i="10"/>
  <c r="BX43" i="10" s="1"/>
  <c r="AR43" i="10"/>
  <c r="BW43" i="10" s="1"/>
  <c r="AQ43" i="10"/>
  <c r="BV43" i="10" s="1"/>
  <c r="AP43" i="10"/>
  <c r="BU43" i="10" s="1"/>
  <c r="AO43" i="10"/>
  <c r="BT43" i="10" s="1"/>
  <c r="AN43" i="10"/>
  <c r="BS43" i="10" s="1"/>
  <c r="AM43" i="10"/>
  <c r="BR43" i="10" s="1"/>
  <c r="AL43" i="10"/>
  <c r="BQ43" i="10" s="1"/>
  <c r="AK43" i="10"/>
  <c r="BP43" i="10" s="1"/>
  <c r="AJ43" i="10"/>
  <c r="BO43" i="10" s="1"/>
  <c r="AI43" i="10"/>
  <c r="BN43" i="10" s="1"/>
  <c r="AH43" i="10"/>
  <c r="BM43" i="10" s="1"/>
  <c r="AG43" i="10"/>
  <c r="CQ42" i="10"/>
  <c r="CN42" i="10"/>
  <c r="BL42" i="10"/>
  <c r="BI42" i="10"/>
  <c r="CM42" i="10" s="1"/>
  <c r="BH42" i="10"/>
  <c r="CL42" i="10" s="1"/>
  <c r="BG42" i="10"/>
  <c r="BF42" i="10"/>
  <c r="CK42" i="10" s="1"/>
  <c r="BE42" i="10"/>
  <c r="CJ42" i="10" s="1"/>
  <c r="BD42" i="10"/>
  <c r="CI42" i="10" s="1"/>
  <c r="BC42" i="10"/>
  <c r="CH42" i="10" s="1"/>
  <c r="BB42" i="10"/>
  <c r="CG42" i="10" s="1"/>
  <c r="BA42" i="10"/>
  <c r="CF42" i="10" s="1"/>
  <c r="AZ42" i="10"/>
  <c r="CE42" i="10" s="1"/>
  <c r="AY42" i="10"/>
  <c r="CD42" i="10" s="1"/>
  <c r="AX42" i="10"/>
  <c r="CC42" i="10" s="1"/>
  <c r="AW42" i="10"/>
  <c r="CB42" i="10" s="1"/>
  <c r="AV42" i="10"/>
  <c r="CA42" i="10" s="1"/>
  <c r="AU42" i="10"/>
  <c r="BZ42" i="10" s="1"/>
  <c r="AT42" i="10"/>
  <c r="BY42" i="10" s="1"/>
  <c r="AS42" i="10"/>
  <c r="BX42" i="10" s="1"/>
  <c r="AR42" i="10"/>
  <c r="BW42" i="10" s="1"/>
  <c r="AQ42" i="10"/>
  <c r="BV42" i="10" s="1"/>
  <c r="AP42" i="10"/>
  <c r="BU42" i="10" s="1"/>
  <c r="AO42" i="10"/>
  <c r="BT42" i="10" s="1"/>
  <c r="AN42" i="10"/>
  <c r="BS42" i="10" s="1"/>
  <c r="AM42" i="10"/>
  <c r="BR42" i="10" s="1"/>
  <c r="AL42" i="10"/>
  <c r="BQ42" i="10" s="1"/>
  <c r="AK42" i="10"/>
  <c r="BP42" i="10" s="1"/>
  <c r="AJ42" i="10"/>
  <c r="BO42" i="10" s="1"/>
  <c r="AI42" i="10"/>
  <c r="BN42" i="10" s="1"/>
  <c r="AH42" i="10"/>
  <c r="BM42" i="10" s="1"/>
  <c r="AG42" i="10"/>
  <c r="CQ41" i="10"/>
  <c r="CN41" i="10"/>
  <c r="BL41" i="10"/>
  <c r="BI41" i="10"/>
  <c r="CM41" i="10" s="1"/>
  <c r="BH41" i="10"/>
  <c r="CL41" i="10" s="1"/>
  <c r="BG41" i="10"/>
  <c r="BF41" i="10"/>
  <c r="CK41" i="10" s="1"/>
  <c r="BE41" i="10"/>
  <c r="CJ41" i="10" s="1"/>
  <c r="BD41" i="10"/>
  <c r="CI41" i="10" s="1"/>
  <c r="BC41" i="10"/>
  <c r="CH41" i="10" s="1"/>
  <c r="BB41" i="10"/>
  <c r="CG41" i="10" s="1"/>
  <c r="BA41" i="10"/>
  <c r="CF41" i="10" s="1"/>
  <c r="AZ41" i="10"/>
  <c r="CE41" i="10" s="1"/>
  <c r="AY41" i="10"/>
  <c r="CD41" i="10" s="1"/>
  <c r="AX41" i="10"/>
  <c r="CC41" i="10" s="1"/>
  <c r="AW41" i="10"/>
  <c r="CB41" i="10" s="1"/>
  <c r="AV41" i="10"/>
  <c r="CA41" i="10" s="1"/>
  <c r="AU41" i="10"/>
  <c r="BZ41" i="10" s="1"/>
  <c r="AT41" i="10"/>
  <c r="BY41" i="10" s="1"/>
  <c r="AS41" i="10"/>
  <c r="BX41" i="10" s="1"/>
  <c r="AR41" i="10"/>
  <c r="BW41" i="10" s="1"/>
  <c r="AQ41" i="10"/>
  <c r="BV41" i="10" s="1"/>
  <c r="AP41" i="10"/>
  <c r="BU41" i="10" s="1"/>
  <c r="AO41" i="10"/>
  <c r="BT41" i="10" s="1"/>
  <c r="AN41" i="10"/>
  <c r="BS41" i="10" s="1"/>
  <c r="AM41" i="10"/>
  <c r="BR41" i="10" s="1"/>
  <c r="AL41" i="10"/>
  <c r="BQ41" i="10" s="1"/>
  <c r="AK41" i="10"/>
  <c r="BP41" i="10" s="1"/>
  <c r="AJ41" i="10"/>
  <c r="BO41" i="10" s="1"/>
  <c r="AI41" i="10"/>
  <c r="BN41" i="10" s="1"/>
  <c r="AH41" i="10"/>
  <c r="BM41" i="10" s="1"/>
  <c r="AG41" i="10"/>
  <c r="CQ40" i="10"/>
  <c r="CN40" i="10"/>
  <c r="BL40" i="10"/>
  <c r="BI40" i="10"/>
  <c r="CM40" i="10" s="1"/>
  <c r="BH40" i="10"/>
  <c r="CL40" i="10" s="1"/>
  <c r="BG40" i="10"/>
  <c r="BF40" i="10"/>
  <c r="CK40" i="10" s="1"/>
  <c r="BE40" i="10"/>
  <c r="CJ40" i="10" s="1"/>
  <c r="BD40" i="10"/>
  <c r="CI40" i="10" s="1"/>
  <c r="BC40" i="10"/>
  <c r="CH40" i="10" s="1"/>
  <c r="BB40" i="10"/>
  <c r="CG40" i="10" s="1"/>
  <c r="BA40" i="10"/>
  <c r="CF40" i="10" s="1"/>
  <c r="AZ40" i="10"/>
  <c r="CE40" i="10" s="1"/>
  <c r="AY40" i="10"/>
  <c r="CD40" i="10" s="1"/>
  <c r="AX40" i="10"/>
  <c r="CC40" i="10" s="1"/>
  <c r="AW40" i="10"/>
  <c r="CB40" i="10" s="1"/>
  <c r="AV40" i="10"/>
  <c r="CA40" i="10" s="1"/>
  <c r="AU40" i="10"/>
  <c r="BZ40" i="10" s="1"/>
  <c r="AT40" i="10"/>
  <c r="BY40" i="10" s="1"/>
  <c r="AS40" i="10"/>
  <c r="BX40" i="10" s="1"/>
  <c r="AR40" i="10"/>
  <c r="BW40" i="10" s="1"/>
  <c r="AQ40" i="10"/>
  <c r="BV40" i="10" s="1"/>
  <c r="AP40" i="10"/>
  <c r="BU40" i="10" s="1"/>
  <c r="AO40" i="10"/>
  <c r="BT40" i="10" s="1"/>
  <c r="AN40" i="10"/>
  <c r="BS40" i="10" s="1"/>
  <c r="AM40" i="10"/>
  <c r="BR40" i="10" s="1"/>
  <c r="AL40" i="10"/>
  <c r="BQ40" i="10" s="1"/>
  <c r="AK40" i="10"/>
  <c r="BP40" i="10" s="1"/>
  <c r="AJ40" i="10"/>
  <c r="BO40" i="10" s="1"/>
  <c r="AI40" i="10"/>
  <c r="BN40" i="10" s="1"/>
  <c r="AH40" i="10"/>
  <c r="BM40" i="10" s="1"/>
  <c r="AG40" i="10"/>
  <c r="CQ39" i="10"/>
  <c r="CN39" i="10"/>
  <c r="BL39" i="10"/>
  <c r="BI39" i="10"/>
  <c r="CM39" i="10" s="1"/>
  <c r="BH39" i="10"/>
  <c r="CL39" i="10" s="1"/>
  <c r="BG39" i="10"/>
  <c r="BF39" i="10"/>
  <c r="CK39" i="10" s="1"/>
  <c r="BE39" i="10"/>
  <c r="CJ39" i="10" s="1"/>
  <c r="BD39" i="10"/>
  <c r="CI39" i="10" s="1"/>
  <c r="BC39" i="10"/>
  <c r="CH39" i="10" s="1"/>
  <c r="BB39" i="10"/>
  <c r="CG39" i="10" s="1"/>
  <c r="BA39" i="10"/>
  <c r="CF39" i="10" s="1"/>
  <c r="AZ39" i="10"/>
  <c r="CE39" i="10" s="1"/>
  <c r="AY39" i="10"/>
  <c r="CD39" i="10" s="1"/>
  <c r="AX39" i="10"/>
  <c r="CC39" i="10" s="1"/>
  <c r="AW39" i="10"/>
  <c r="CB39" i="10" s="1"/>
  <c r="AV39" i="10"/>
  <c r="CA39" i="10" s="1"/>
  <c r="AU39" i="10"/>
  <c r="BZ39" i="10" s="1"/>
  <c r="AT39" i="10"/>
  <c r="BY39" i="10" s="1"/>
  <c r="AS39" i="10"/>
  <c r="BX39" i="10" s="1"/>
  <c r="AR39" i="10"/>
  <c r="BW39" i="10" s="1"/>
  <c r="AQ39" i="10"/>
  <c r="BV39" i="10" s="1"/>
  <c r="AP39" i="10"/>
  <c r="BU39" i="10" s="1"/>
  <c r="AO39" i="10"/>
  <c r="BT39" i="10" s="1"/>
  <c r="AN39" i="10"/>
  <c r="BS39" i="10" s="1"/>
  <c r="AM39" i="10"/>
  <c r="BR39" i="10" s="1"/>
  <c r="AL39" i="10"/>
  <c r="BQ39" i="10" s="1"/>
  <c r="AK39" i="10"/>
  <c r="BP39" i="10" s="1"/>
  <c r="AJ39" i="10"/>
  <c r="BO39" i="10" s="1"/>
  <c r="AI39" i="10"/>
  <c r="BN39" i="10" s="1"/>
  <c r="AH39" i="10"/>
  <c r="BM39" i="10" s="1"/>
  <c r="AG39" i="10"/>
  <c r="CQ38" i="10"/>
  <c r="CN38" i="10"/>
  <c r="BL38" i="10"/>
  <c r="BI38" i="10"/>
  <c r="CM38" i="10" s="1"/>
  <c r="BH38" i="10"/>
  <c r="CL38" i="10" s="1"/>
  <c r="BG38" i="10"/>
  <c r="BF38" i="10"/>
  <c r="CK38" i="10" s="1"/>
  <c r="BE38" i="10"/>
  <c r="CJ38" i="10" s="1"/>
  <c r="BD38" i="10"/>
  <c r="CI38" i="10" s="1"/>
  <c r="BC38" i="10"/>
  <c r="CH38" i="10" s="1"/>
  <c r="BB38" i="10"/>
  <c r="CG38" i="10" s="1"/>
  <c r="BA38" i="10"/>
  <c r="CF38" i="10" s="1"/>
  <c r="AZ38" i="10"/>
  <c r="CE38" i="10" s="1"/>
  <c r="AY38" i="10"/>
  <c r="CD38" i="10" s="1"/>
  <c r="AX38" i="10"/>
  <c r="CC38" i="10" s="1"/>
  <c r="AW38" i="10"/>
  <c r="CB38" i="10" s="1"/>
  <c r="AV38" i="10"/>
  <c r="CA38" i="10" s="1"/>
  <c r="AU38" i="10"/>
  <c r="BZ38" i="10" s="1"/>
  <c r="AT38" i="10"/>
  <c r="BY38" i="10" s="1"/>
  <c r="AS38" i="10"/>
  <c r="BX38" i="10" s="1"/>
  <c r="AR38" i="10"/>
  <c r="BW38" i="10" s="1"/>
  <c r="AQ38" i="10"/>
  <c r="BV38" i="10" s="1"/>
  <c r="AP38" i="10"/>
  <c r="BU38" i="10" s="1"/>
  <c r="AO38" i="10"/>
  <c r="BT38" i="10" s="1"/>
  <c r="AN38" i="10"/>
  <c r="BS38" i="10" s="1"/>
  <c r="AM38" i="10"/>
  <c r="BR38" i="10" s="1"/>
  <c r="AL38" i="10"/>
  <c r="BQ38" i="10" s="1"/>
  <c r="AK38" i="10"/>
  <c r="BP38" i="10" s="1"/>
  <c r="AJ38" i="10"/>
  <c r="BO38" i="10" s="1"/>
  <c r="AI38" i="10"/>
  <c r="BN38" i="10" s="1"/>
  <c r="AH38" i="10"/>
  <c r="BM38" i="10" s="1"/>
  <c r="AG38" i="10"/>
  <c r="CQ37" i="10"/>
  <c r="CN37" i="10"/>
  <c r="BL37" i="10"/>
  <c r="BI37" i="10"/>
  <c r="CM37" i="10" s="1"/>
  <c r="BH37" i="10"/>
  <c r="CL37" i="10" s="1"/>
  <c r="BG37" i="10"/>
  <c r="BF37" i="10"/>
  <c r="CK37" i="10" s="1"/>
  <c r="BE37" i="10"/>
  <c r="CJ37" i="10" s="1"/>
  <c r="BD37" i="10"/>
  <c r="CI37" i="10" s="1"/>
  <c r="BC37" i="10"/>
  <c r="CH37" i="10" s="1"/>
  <c r="BB37" i="10"/>
  <c r="CG37" i="10" s="1"/>
  <c r="BA37" i="10"/>
  <c r="CF37" i="10" s="1"/>
  <c r="AZ37" i="10"/>
  <c r="CE37" i="10" s="1"/>
  <c r="AY37" i="10"/>
  <c r="CD37" i="10" s="1"/>
  <c r="AX37" i="10"/>
  <c r="CC37" i="10" s="1"/>
  <c r="AW37" i="10"/>
  <c r="CB37" i="10" s="1"/>
  <c r="AV37" i="10"/>
  <c r="CA37" i="10" s="1"/>
  <c r="AU37" i="10"/>
  <c r="BZ37" i="10" s="1"/>
  <c r="AT37" i="10"/>
  <c r="BY37" i="10" s="1"/>
  <c r="AS37" i="10"/>
  <c r="BX37" i="10" s="1"/>
  <c r="AR37" i="10"/>
  <c r="BW37" i="10" s="1"/>
  <c r="AQ37" i="10"/>
  <c r="BV37" i="10" s="1"/>
  <c r="AP37" i="10"/>
  <c r="BU37" i="10" s="1"/>
  <c r="AO37" i="10"/>
  <c r="BT37" i="10" s="1"/>
  <c r="AN37" i="10"/>
  <c r="BS37" i="10" s="1"/>
  <c r="AM37" i="10"/>
  <c r="BR37" i="10" s="1"/>
  <c r="AL37" i="10"/>
  <c r="BQ37" i="10" s="1"/>
  <c r="AK37" i="10"/>
  <c r="BP37" i="10" s="1"/>
  <c r="AJ37" i="10"/>
  <c r="BO37" i="10" s="1"/>
  <c r="AI37" i="10"/>
  <c r="BN37" i="10" s="1"/>
  <c r="AH37" i="10"/>
  <c r="BM37" i="10" s="1"/>
  <c r="AG37" i="10"/>
  <c r="CQ36" i="10"/>
  <c r="CN36" i="10"/>
  <c r="BL36" i="10"/>
  <c r="BI36" i="10"/>
  <c r="CM36" i="10" s="1"/>
  <c r="BH36" i="10"/>
  <c r="CL36" i="10" s="1"/>
  <c r="BG36" i="10"/>
  <c r="BF36" i="10"/>
  <c r="CK36" i="10" s="1"/>
  <c r="BE36" i="10"/>
  <c r="CJ36" i="10" s="1"/>
  <c r="BD36" i="10"/>
  <c r="CI36" i="10" s="1"/>
  <c r="BC36" i="10"/>
  <c r="CH36" i="10" s="1"/>
  <c r="BB36" i="10"/>
  <c r="CG36" i="10" s="1"/>
  <c r="BA36" i="10"/>
  <c r="CF36" i="10" s="1"/>
  <c r="AZ36" i="10"/>
  <c r="CE36" i="10" s="1"/>
  <c r="AY36" i="10"/>
  <c r="CD36" i="10" s="1"/>
  <c r="AX36" i="10"/>
  <c r="CC36" i="10" s="1"/>
  <c r="AW36" i="10"/>
  <c r="CB36" i="10" s="1"/>
  <c r="AV36" i="10"/>
  <c r="CA36" i="10" s="1"/>
  <c r="AU36" i="10"/>
  <c r="BZ36" i="10" s="1"/>
  <c r="AT36" i="10"/>
  <c r="BY36" i="10" s="1"/>
  <c r="AS36" i="10"/>
  <c r="BX36" i="10" s="1"/>
  <c r="AR36" i="10"/>
  <c r="BW36" i="10" s="1"/>
  <c r="AQ36" i="10"/>
  <c r="BV36" i="10" s="1"/>
  <c r="AP36" i="10"/>
  <c r="BU36" i="10" s="1"/>
  <c r="AO36" i="10"/>
  <c r="BT36" i="10" s="1"/>
  <c r="AN36" i="10"/>
  <c r="BS36" i="10" s="1"/>
  <c r="AM36" i="10"/>
  <c r="BR36" i="10" s="1"/>
  <c r="AL36" i="10"/>
  <c r="BQ36" i="10" s="1"/>
  <c r="AK36" i="10"/>
  <c r="BP36" i="10" s="1"/>
  <c r="AJ36" i="10"/>
  <c r="BO36" i="10" s="1"/>
  <c r="AI36" i="10"/>
  <c r="BN36" i="10" s="1"/>
  <c r="AH36" i="10"/>
  <c r="BM36" i="10" s="1"/>
  <c r="AG36" i="10"/>
  <c r="CQ35" i="10"/>
  <c r="CN35" i="10"/>
  <c r="BL35" i="10"/>
  <c r="BI35" i="10"/>
  <c r="CM35" i="10" s="1"/>
  <c r="BH35" i="10"/>
  <c r="CL35" i="10" s="1"/>
  <c r="BG35" i="10"/>
  <c r="BF35" i="10"/>
  <c r="CK35" i="10" s="1"/>
  <c r="BE35" i="10"/>
  <c r="CJ35" i="10" s="1"/>
  <c r="BD35" i="10"/>
  <c r="CI35" i="10" s="1"/>
  <c r="BC35" i="10"/>
  <c r="CH35" i="10" s="1"/>
  <c r="BB35" i="10"/>
  <c r="CG35" i="10" s="1"/>
  <c r="BA35" i="10"/>
  <c r="CF35" i="10" s="1"/>
  <c r="AZ35" i="10"/>
  <c r="CE35" i="10" s="1"/>
  <c r="AY35" i="10"/>
  <c r="CD35" i="10" s="1"/>
  <c r="AX35" i="10"/>
  <c r="CC35" i="10" s="1"/>
  <c r="AW35" i="10"/>
  <c r="CB35" i="10" s="1"/>
  <c r="AV35" i="10"/>
  <c r="CA35" i="10" s="1"/>
  <c r="AU35" i="10"/>
  <c r="BZ35" i="10" s="1"/>
  <c r="AT35" i="10"/>
  <c r="BY35" i="10" s="1"/>
  <c r="AS35" i="10"/>
  <c r="BX35" i="10" s="1"/>
  <c r="AR35" i="10"/>
  <c r="BW35" i="10" s="1"/>
  <c r="AQ35" i="10"/>
  <c r="BV35" i="10" s="1"/>
  <c r="AP35" i="10"/>
  <c r="BU35" i="10" s="1"/>
  <c r="AO35" i="10"/>
  <c r="BT35" i="10" s="1"/>
  <c r="AN35" i="10"/>
  <c r="BS35" i="10" s="1"/>
  <c r="AM35" i="10"/>
  <c r="BR35" i="10" s="1"/>
  <c r="AL35" i="10"/>
  <c r="BQ35" i="10" s="1"/>
  <c r="AK35" i="10"/>
  <c r="BP35" i="10" s="1"/>
  <c r="AJ35" i="10"/>
  <c r="BO35" i="10" s="1"/>
  <c r="AI35" i="10"/>
  <c r="BN35" i="10" s="1"/>
  <c r="AH35" i="10"/>
  <c r="BM35" i="10" s="1"/>
  <c r="AG35" i="10"/>
  <c r="CQ34" i="10"/>
  <c r="CN34" i="10"/>
  <c r="BL34" i="10"/>
  <c r="BI34" i="10"/>
  <c r="CM34" i="10" s="1"/>
  <c r="BH34" i="10"/>
  <c r="CL34" i="10" s="1"/>
  <c r="BG34" i="10"/>
  <c r="BF34" i="10"/>
  <c r="CK34" i="10" s="1"/>
  <c r="BE34" i="10"/>
  <c r="CJ34" i="10" s="1"/>
  <c r="BD34" i="10"/>
  <c r="CI34" i="10" s="1"/>
  <c r="BC34" i="10"/>
  <c r="CH34" i="10" s="1"/>
  <c r="BB34" i="10"/>
  <c r="CG34" i="10" s="1"/>
  <c r="BA34" i="10"/>
  <c r="CF34" i="10" s="1"/>
  <c r="AZ34" i="10"/>
  <c r="CE34" i="10" s="1"/>
  <c r="AY34" i="10"/>
  <c r="CD34" i="10" s="1"/>
  <c r="AX34" i="10"/>
  <c r="CC34" i="10" s="1"/>
  <c r="AW34" i="10"/>
  <c r="CB34" i="10" s="1"/>
  <c r="AV34" i="10"/>
  <c r="CA34" i="10" s="1"/>
  <c r="AU34" i="10"/>
  <c r="BZ34" i="10" s="1"/>
  <c r="AT34" i="10"/>
  <c r="BY34" i="10" s="1"/>
  <c r="AS34" i="10"/>
  <c r="BX34" i="10" s="1"/>
  <c r="AR34" i="10"/>
  <c r="BW34" i="10" s="1"/>
  <c r="AQ34" i="10"/>
  <c r="BV34" i="10" s="1"/>
  <c r="AP34" i="10"/>
  <c r="BU34" i="10" s="1"/>
  <c r="AO34" i="10"/>
  <c r="BT34" i="10" s="1"/>
  <c r="AN34" i="10"/>
  <c r="BS34" i="10" s="1"/>
  <c r="AM34" i="10"/>
  <c r="BR34" i="10" s="1"/>
  <c r="AL34" i="10"/>
  <c r="BQ34" i="10" s="1"/>
  <c r="AK34" i="10"/>
  <c r="BP34" i="10" s="1"/>
  <c r="AJ34" i="10"/>
  <c r="BO34" i="10" s="1"/>
  <c r="AI34" i="10"/>
  <c r="BN34" i="10" s="1"/>
  <c r="AH34" i="10"/>
  <c r="BM34" i="10" s="1"/>
  <c r="AG34" i="10"/>
  <c r="CQ33" i="10"/>
  <c r="CN33" i="10"/>
  <c r="BL33" i="10"/>
  <c r="BI33" i="10"/>
  <c r="CM33" i="10" s="1"/>
  <c r="BH33" i="10"/>
  <c r="CL33" i="10" s="1"/>
  <c r="BG33" i="10"/>
  <c r="BF33" i="10"/>
  <c r="CK33" i="10" s="1"/>
  <c r="BE33" i="10"/>
  <c r="CJ33" i="10" s="1"/>
  <c r="BD33" i="10"/>
  <c r="CI33" i="10" s="1"/>
  <c r="BC33" i="10"/>
  <c r="CH33" i="10" s="1"/>
  <c r="BB33" i="10"/>
  <c r="CG33" i="10" s="1"/>
  <c r="BA33" i="10"/>
  <c r="CF33" i="10" s="1"/>
  <c r="AZ33" i="10"/>
  <c r="CE33" i="10" s="1"/>
  <c r="AY33" i="10"/>
  <c r="CD33" i="10" s="1"/>
  <c r="AX33" i="10"/>
  <c r="CC33" i="10" s="1"/>
  <c r="AW33" i="10"/>
  <c r="CB33" i="10" s="1"/>
  <c r="AV33" i="10"/>
  <c r="CA33" i="10" s="1"/>
  <c r="AU33" i="10"/>
  <c r="BZ33" i="10" s="1"/>
  <c r="AT33" i="10"/>
  <c r="BY33" i="10" s="1"/>
  <c r="AS33" i="10"/>
  <c r="BX33" i="10" s="1"/>
  <c r="AR33" i="10"/>
  <c r="BW33" i="10" s="1"/>
  <c r="AQ33" i="10"/>
  <c r="BV33" i="10" s="1"/>
  <c r="AP33" i="10"/>
  <c r="BU33" i="10" s="1"/>
  <c r="AO33" i="10"/>
  <c r="BT33" i="10" s="1"/>
  <c r="AN33" i="10"/>
  <c r="BS33" i="10" s="1"/>
  <c r="AM33" i="10"/>
  <c r="BR33" i="10" s="1"/>
  <c r="AL33" i="10"/>
  <c r="BQ33" i="10" s="1"/>
  <c r="AK33" i="10"/>
  <c r="BP33" i="10" s="1"/>
  <c r="AJ33" i="10"/>
  <c r="BO33" i="10" s="1"/>
  <c r="AI33" i="10"/>
  <c r="BN33" i="10" s="1"/>
  <c r="AH33" i="10"/>
  <c r="BM33" i="10" s="1"/>
  <c r="AG33" i="10"/>
  <c r="CQ32" i="10"/>
  <c r="CN32" i="10"/>
  <c r="BL32" i="10"/>
  <c r="BI32" i="10"/>
  <c r="CM32" i="10" s="1"/>
  <c r="BH32" i="10"/>
  <c r="CL32" i="10" s="1"/>
  <c r="BG32" i="10"/>
  <c r="BF32" i="10"/>
  <c r="CK32" i="10" s="1"/>
  <c r="BE32" i="10"/>
  <c r="CJ32" i="10" s="1"/>
  <c r="BD32" i="10"/>
  <c r="CI32" i="10" s="1"/>
  <c r="BC32" i="10"/>
  <c r="CH32" i="10" s="1"/>
  <c r="BB32" i="10"/>
  <c r="CG32" i="10" s="1"/>
  <c r="BA32" i="10"/>
  <c r="CF32" i="10" s="1"/>
  <c r="AZ32" i="10"/>
  <c r="CE32" i="10" s="1"/>
  <c r="AY32" i="10"/>
  <c r="CD32" i="10" s="1"/>
  <c r="AX32" i="10"/>
  <c r="CC32" i="10" s="1"/>
  <c r="AW32" i="10"/>
  <c r="CB32" i="10" s="1"/>
  <c r="AV32" i="10"/>
  <c r="CA32" i="10" s="1"/>
  <c r="AU32" i="10"/>
  <c r="BZ32" i="10" s="1"/>
  <c r="AT32" i="10"/>
  <c r="BY32" i="10" s="1"/>
  <c r="AS32" i="10"/>
  <c r="BX32" i="10" s="1"/>
  <c r="AR32" i="10"/>
  <c r="BW32" i="10" s="1"/>
  <c r="AQ32" i="10"/>
  <c r="BV32" i="10" s="1"/>
  <c r="AP32" i="10"/>
  <c r="BU32" i="10" s="1"/>
  <c r="AO32" i="10"/>
  <c r="BT32" i="10" s="1"/>
  <c r="AN32" i="10"/>
  <c r="BS32" i="10" s="1"/>
  <c r="AM32" i="10"/>
  <c r="BR32" i="10" s="1"/>
  <c r="AL32" i="10"/>
  <c r="BQ32" i="10" s="1"/>
  <c r="AK32" i="10"/>
  <c r="BP32" i="10" s="1"/>
  <c r="AJ32" i="10"/>
  <c r="BO32" i="10" s="1"/>
  <c r="AI32" i="10"/>
  <c r="BN32" i="10" s="1"/>
  <c r="AH32" i="10"/>
  <c r="BM32" i="10" s="1"/>
  <c r="AG32" i="10"/>
  <c r="CQ31" i="10"/>
  <c r="CN31" i="10"/>
  <c r="BL31" i="10"/>
  <c r="BI31" i="10"/>
  <c r="CM31" i="10" s="1"/>
  <c r="BH31" i="10"/>
  <c r="CL31" i="10" s="1"/>
  <c r="BG31" i="10"/>
  <c r="BF31" i="10"/>
  <c r="CK31" i="10" s="1"/>
  <c r="BE31" i="10"/>
  <c r="CJ31" i="10" s="1"/>
  <c r="BD31" i="10"/>
  <c r="CI31" i="10" s="1"/>
  <c r="BC31" i="10"/>
  <c r="CH31" i="10" s="1"/>
  <c r="BB31" i="10"/>
  <c r="CG31" i="10" s="1"/>
  <c r="BA31" i="10"/>
  <c r="CF31" i="10" s="1"/>
  <c r="AZ31" i="10"/>
  <c r="CE31" i="10" s="1"/>
  <c r="AY31" i="10"/>
  <c r="CD31" i="10" s="1"/>
  <c r="AX31" i="10"/>
  <c r="CC31" i="10" s="1"/>
  <c r="AW31" i="10"/>
  <c r="CB31" i="10" s="1"/>
  <c r="AV31" i="10"/>
  <c r="CA31" i="10" s="1"/>
  <c r="AU31" i="10"/>
  <c r="BZ31" i="10" s="1"/>
  <c r="AT31" i="10"/>
  <c r="BY31" i="10" s="1"/>
  <c r="AS31" i="10"/>
  <c r="BX31" i="10" s="1"/>
  <c r="AR31" i="10"/>
  <c r="BW31" i="10" s="1"/>
  <c r="AQ31" i="10"/>
  <c r="BV31" i="10" s="1"/>
  <c r="AP31" i="10"/>
  <c r="BU31" i="10" s="1"/>
  <c r="AO31" i="10"/>
  <c r="BT31" i="10" s="1"/>
  <c r="AN31" i="10"/>
  <c r="BS31" i="10" s="1"/>
  <c r="AM31" i="10"/>
  <c r="BR31" i="10" s="1"/>
  <c r="AL31" i="10"/>
  <c r="BQ31" i="10" s="1"/>
  <c r="AK31" i="10"/>
  <c r="BP31" i="10" s="1"/>
  <c r="AJ31" i="10"/>
  <c r="BO31" i="10" s="1"/>
  <c r="AI31" i="10"/>
  <c r="BN31" i="10" s="1"/>
  <c r="AH31" i="10"/>
  <c r="BM31" i="10" s="1"/>
  <c r="AG31" i="10"/>
  <c r="CQ30" i="10"/>
  <c r="CN30" i="10"/>
  <c r="BL30" i="10"/>
  <c r="BI30" i="10"/>
  <c r="CM30" i="10" s="1"/>
  <c r="BH30" i="10"/>
  <c r="CL30" i="10" s="1"/>
  <c r="BG30" i="10"/>
  <c r="BF30" i="10"/>
  <c r="CK30" i="10" s="1"/>
  <c r="BE30" i="10"/>
  <c r="CJ30" i="10" s="1"/>
  <c r="BD30" i="10"/>
  <c r="CI30" i="10" s="1"/>
  <c r="BC30" i="10"/>
  <c r="CH30" i="10" s="1"/>
  <c r="BB30" i="10"/>
  <c r="CG30" i="10" s="1"/>
  <c r="BA30" i="10"/>
  <c r="CF30" i="10" s="1"/>
  <c r="AZ30" i="10"/>
  <c r="CE30" i="10" s="1"/>
  <c r="AY30" i="10"/>
  <c r="CD30" i="10" s="1"/>
  <c r="AX30" i="10"/>
  <c r="CC30" i="10" s="1"/>
  <c r="AW30" i="10"/>
  <c r="CB30" i="10" s="1"/>
  <c r="AV30" i="10"/>
  <c r="CA30" i="10" s="1"/>
  <c r="AU30" i="10"/>
  <c r="BZ30" i="10" s="1"/>
  <c r="AT30" i="10"/>
  <c r="BY30" i="10" s="1"/>
  <c r="AS30" i="10"/>
  <c r="BX30" i="10" s="1"/>
  <c r="AR30" i="10"/>
  <c r="BW30" i="10" s="1"/>
  <c r="AQ30" i="10"/>
  <c r="BV30" i="10" s="1"/>
  <c r="AP30" i="10"/>
  <c r="BU30" i="10" s="1"/>
  <c r="AO30" i="10"/>
  <c r="BT30" i="10" s="1"/>
  <c r="AN30" i="10"/>
  <c r="BS30" i="10" s="1"/>
  <c r="AM30" i="10"/>
  <c r="BR30" i="10" s="1"/>
  <c r="AL30" i="10"/>
  <c r="BQ30" i="10" s="1"/>
  <c r="AK30" i="10"/>
  <c r="BP30" i="10" s="1"/>
  <c r="AJ30" i="10"/>
  <c r="BO30" i="10" s="1"/>
  <c r="AI30" i="10"/>
  <c r="BN30" i="10" s="1"/>
  <c r="AH30" i="10"/>
  <c r="BM30" i="10" s="1"/>
  <c r="AG30" i="10"/>
  <c r="CQ29" i="10"/>
  <c r="CN29" i="10"/>
  <c r="BL29" i="10"/>
  <c r="BI29" i="10"/>
  <c r="CM29" i="10" s="1"/>
  <c r="BH29" i="10"/>
  <c r="CL29" i="10" s="1"/>
  <c r="BG29" i="10"/>
  <c r="BF29" i="10"/>
  <c r="CK29" i="10" s="1"/>
  <c r="BE29" i="10"/>
  <c r="CJ29" i="10" s="1"/>
  <c r="BD29" i="10"/>
  <c r="CI29" i="10" s="1"/>
  <c r="BC29" i="10"/>
  <c r="CH29" i="10" s="1"/>
  <c r="BB29" i="10"/>
  <c r="CG29" i="10" s="1"/>
  <c r="BA29" i="10"/>
  <c r="CF29" i="10" s="1"/>
  <c r="AZ29" i="10"/>
  <c r="CE29" i="10" s="1"/>
  <c r="AY29" i="10"/>
  <c r="CD29" i="10" s="1"/>
  <c r="AX29" i="10"/>
  <c r="CC29" i="10" s="1"/>
  <c r="AW29" i="10"/>
  <c r="CB29" i="10" s="1"/>
  <c r="AV29" i="10"/>
  <c r="CA29" i="10" s="1"/>
  <c r="AU29" i="10"/>
  <c r="BZ29" i="10" s="1"/>
  <c r="AT29" i="10"/>
  <c r="BY29" i="10" s="1"/>
  <c r="AS29" i="10"/>
  <c r="BX29" i="10" s="1"/>
  <c r="AR29" i="10"/>
  <c r="BW29" i="10" s="1"/>
  <c r="AQ29" i="10"/>
  <c r="BV29" i="10" s="1"/>
  <c r="AP29" i="10"/>
  <c r="BU29" i="10" s="1"/>
  <c r="AO29" i="10"/>
  <c r="BT29" i="10" s="1"/>
  <c r="AN29" i="10"/>
  <c r="BS29" i="10" s="1"/>
  <c r="AM29" i="10"/>
  <c r="BR29" i="10" s="1"/>
  <c r="AL29" i="10"/>
  <c r="BQ29" i="10" s="1"/>
  <c r="AK29" i="10"/>
  <c r="BP29" i="10" s="1"/>
  <c r="AJ29" i="10"/>
  <c r="BO29" i="10" s="1"/>
  <c r="AI29" i="10"/>
  <c r="BN29" i="10" s="1"/>
  <c r="AH29" i="10"/>
  <c r="BM29" i="10" s="1"/>
  <c r="AG29" i="10"/>
  <c r="CQ28" i="10"/>
  <c r="CN28" i="10"/>
  <c r="BL28" i="10"/>
  <c r="BI28" i="10"/>
  <c r="CM28" i="10" s="1"/>
  <c r="BH28" i="10"/>
  <c r="CL28" i="10" s="1"/>
  <c r="BG28" i="10"/>
  <c r="BF28" i="10"/>
  <c r="CK28" i="10" s="1"/>
  <c r="BE28" i="10"/>
  <c r="CJ28" i="10" s="1"/>
  <c r="BD28" i="10"/>
  <c r="CI28" i="10" s="1"/>
  <c r="BC28" i="10"/>
  <c r="CH28" i="10" s="1"/>
  <c r="BB28" i="10"/>
  <c r="CG28" i="10" s="1"/>
  <c r="BA28" i="10"/>
  <c r="CF28" i="10" s="1"/>
  <c r="AZ28" i="10"/>
  <c r="CE28" i="10" s="1"/>
  <c r="AY28" i="10"/>
  <c r="CD28" i="10" s="1"/>
  <c r="AX28" i="10"/>
  <c r="CC28" i="10" s="1"/>
  <c r="AW28" i="10"/>
  <c r="CB28" i="10" s="1"/>
  <c r="AV28" i="10"/>
  <c r="CA28" i="10" s="1"/>
  <c r="AU28" i="10"/>
  <c r="BZ28" i="10" s="1"/>
  <c r="AT28" i="10"/>
  <c r="BY28" i="10" s="1"/>
  <c r="AS28" i="10"/>
  <c r="BX28" i="10" s="1"/>
  <c r="AR28" i="10"/>
  <c r="BW28" i="10" s="1"/>
  <c r="AQ28" i="10"/>
  <c r="BV28" i="10" s="1"/>
  <c r="AP28" i="10"/>
  <c r="BU28" i="10" s="1"/>
  <c r="AO28" i="10"/>
  <c r="BT28" i="10" s="1"/>
  <c r="AN28" i="10"/>
  <c r="BS28" i="10" s="1"/>
  <c r="AM28" i="10"/>
  <c r="BR28" i="10" s="1"/>
  <c r="AL28" i="10"/>
  <c r="BQ28" i="10" s="1"/>
  <c r="AK28" i="10"/>
  <c r="BP28" i="10" s="1"/>
  <c r="AJ28" i="10"/>
  <c r="BO28" i="10" s="1"/>
  <c r="AI28" i="10"/>
  <c r="BN28" i="10" s="1"/>
  <c r="AH28" i="10"/>
  <c r="BM28" i="10" s="1"/>
  <c r="AG28" i="10"/>
  <c r="CQ27" i="10"/>
  <c r="CN27" i="10"/>
  <c r="BL27" i="10"/>
  <c r="BI27" i="10"/>
  <c r="CM27" i="10" s="1"/>
  <c r="BH27" i="10"/>
  <c r="CL27" i="10" s="1"/>
  <c r="BG27" i="10"/>
  <c r="BF27" i="10"/>
  <c r="CK27" i="10" s="1"/>
  <c r="BE27" i="10"/>
  <c r="CJ27" i="10" s="1"/>
  <c r="BD27" i="10"/>
  <c r="CI27" i="10" s="1"/>
  <c r="BC27" i="10"/>
  <c r="CH27" i="10" s="1"/>
  <c r="BB27" i="10"/>
  <c r="CG27" i="10" s="1"/>
  <c r="BA27" i="10"/>
  <c r="CF27" i="10" s="1"/>
  <c r="AZ27" i="10"/>
  <c r="CE27" i="10" s="1"/>
  <c r="AY27" i="10"/>
  <c r="CD27" i="10" s="1"/>
  <c r="AX27" i="10"/>
  <c r="CC27" i="10" s="1"/>
  <c r="AW27" i="10"/>
  <c r="CB27" i="10" s="1"/>
  <c r="AV27" i="10"/>
  <c r="CA27" i="10" s="1"/>
  <c r="AU27" i="10"/>
  <c r="BZ27" i="10" s="1"/>
  <c r="AT27" i="10"/>
  <c r="BY27" i="10" s="1"/>
  <c r="AS27" i="10"/>
  <c r="BX27" i="10" s="1"/>
  <c r="AR27" i="10"/>
  <c r="BW27" i="10" s="1"/>
  <c r="AQ27" i="10"/>
  <c r="BV27" i="10" s="1"/>
  <c r="AP27" i="10"/>
  <c r="BU27" i="10" s="1"/>
  <c r="AO27" i="10"/>
  <c r="BT27" i="10" s="1"/>
  <c r="AN27" i="10"/>
  <c r="BS27" i="10" s="1"/>
  <c r="AM27" i="10"/>
  <c r="BR27" i="10" s="1"/>
  <c r="AL27" i="10"/>
  <c r="BQ27" i="10" s="1"/>
  <c r="AK27" i="10"/>
  <c r="BP27" i="10" s="1"/>
  <c r="AJ27" i="10"/>
  <c r="BO27" i="10" s="1"/>
  <c r="AI27" i="10"/>
  <c r="BN27" i="10" s="1"/>
  <c r="AH27" i="10"/>
  <c r="BM27" i="10" s="1"/>
  <c r="AG27" i="10"/>
  <c r="CQ26" i="10"/>
  <c r="CN26" i="10"/>
  <c r="BL26" i="10"/>
  <c r="BI26" i="10"/>
  <c r="CM26" i="10" s="1"/>
  <c r="BH26" i="10"/>
  <c r="CL26" i="10" s="1"/>
  <c r="BG26" i="10"/>
  <c r="BF26" i="10"/>
  <c r="CK26" i="10" s="1"/>
  <c r="BE26" i="10"/>
  <c r="CJ26" i="10" s="1"/>
  <c r="BD26" i="10"/>
  <c r="CI26" i="10" s="1"/>
  <c r="BC26" i="10"/>
  <c r="CH26" i="10" s="1"/>
  <c r="BB26" i="10"/>
  <c r="CG26" i="10" s="1"/>
  <c r="BA26" i="10"/>
  <c r="CF26" i="10" s="1"/>
  <c r="AZ26" i="10"/>
  <c r="CE26" i="10" s="1"/>
  <c r="AY26" i="10"/>
  <c r="CD26" i="10" s="1"/>
  <c r="AX26" i="10"/>
  <c r="CC26" i="10" s="1"/>
  <c r="AW26" i="10"/>
  <c r="CB26" i="10" s="1"/>
  <c r="AV26" i="10"/>
  <c r="CA26" i="10" s="1"/>
  <c r="AU26" i="10"/>
  <c r="BZ26" i="10" s="1"/>
  <c r="AT26" i="10"/>
  <c r="BY26" i="10" s="1"/>
  <c r="AS26" i="10"/>
  <c r="BX26" i="10" s="1"/>
  <c r="AR26" i="10"/>
  <c r="BW26" i="10" s="1"/>
  <c r="AQ26" i="10"/>
  <c r="BV26" i="10" s="1"/>
  <c r="AP26" i="10"/>
  <c r="BU26" i="10" s="1"/>
  <c r="AO26" i="10"/>
  <c r="BT26" i="10" s="1"/>
  <c r="AN26" i="10"/>
  <c r="BS26" i="10" s="1"/>
  <c r="AM26" i="10"/>
  <c r="BR26" i="10" s="1"/>
  <c r="AL26" i="10"/>
  <c r="BQ26" i="10" s="1"/>
  <c r="AK26" i="10"/>
  <c r="BP26" i="10" s="1"/>
  <c r="AJ26" i="10"/>
  <c r="BO26" i="10" s="1"/>
  <c r="AI26" i="10"/>
  <c r="BN26" i="10" s="1"/>
  <c r="AH26" i="10"/>
  <c r="BM26" i="10" s="1"/>
  <c r="AG26" i="10"/>
  <c r="CQ25" i="10"/>
  <c r="CN25" i="10"/>
  <c r="BL25" i="10"/>
  <c r="BI25" i="10"/>
  <c r="CM25" i="10" s="1"/>
  <c r="BH25" i="10"/>
  <c r="CL25" i="10" s="1"/>
  <c r="BG25" i="10"/>
  <c r="BF25" i="10"/>
  <c r="CK25" i="10" s="1"/>
  <c r="BE25" i="10"/>
  <c r="CJ25" i="10" s="1"/>
  <c r="BD25" i="10"/>
  <c r="CI25" i="10" s="1"/>
  <c r="BC25" i="10"/>
  <c r="CH25" i="10" s="1"/>
  <c r="BB25" i="10"/>
  <c r="CG25" i="10" s="1"/>
  <c r="BA25" i="10"/>
  <c r="CF25" i="10" s="1"/>
  <c r="AZ25" i="10"/>
  <c r="CE25" i="10" s="1"/>
  <c r="AY25" i="10"/>
  <c r="CD25" i="10" s="1"/>
  <c r="AX25" i="10"/>
  <c r="CC25" i="10" s="1"/>
  <c r="AW25" i="10"/>
  <c r="CB25" i="10" s="1"/>
  <c r="AV25" i="10"/>
  <c r="CA25" i="10" s="1"/>
  <c r="AU25" i="10"/>
  <c r="BZ25" i="10" s="1"/>
  <c r="AT25" i="10"/>
  <c r="BY25" i="10" s="1"/>
  <c r="AS25" i="10"/>
  <c r="BX25" i="10" s="1"/>
  <c r="AR25" i="10"/>
  <c r="BW25" i="10" s="1"/>
  <c r="AQ25" i="10"/>
  <c r="BV25" i="10" s="1"/>
  <c r="AP25" i="10"/>
  <c r="BU25" i="10" s="1"/>
  <c r="AO25" i="10"/>
  <c r="BT25" i="10" s="1"/>
  <c r="AN25" i="10"/>
  <c r="BS25" i="10" s="1"/>
  <c r="AM25" i="10"/>
  <c r="BR25" i="10" s="1"/>
  <c r="AL25" i="10"/>
  <c r="BQ25" i="10" s="1"/>
  <c r="AK25" i="10"/>
  <c r="BP25" i="10" s="1"/>
  <c r="AJ25" i="10"/>
  <c r="BO25" i="10" s="1"/>
  <c r="AI25" i="10"/>
  <c r="BN25" i="10" s="1"/>
  <c r="AH25" i="10"/>
  <c r="BM25" i="10" s="1"/>
  <c r="AG25" i="10"/>
  <c r="CQ24" i="10"/>
  <c r="CN24" i="10"/>
  <c r="BL24" i="10"/>
  <c r="BI24" i="10"/>
  <c r="CM24" i="10" s="1"/>
  <c r="BH24" i="10"/>
  <c r="CL24" i="10" s="1"/>
  <c r="BG24" i="10"/>
  <c r="BF24" i="10"/>
  <c r="CK24" i="10" s="1"/>
  <c r="BE24" i="10"/>
  <c r="CJ24" i="10" s="1"/>
  <c r="BD24" i="10"/>
  <c r="CI24" i="10" s="1"/>
  <c r="BC24" i="10"/>
  <c r="CH24" i="10" s="1"/>
  <c r="BB24" i="10"/>
  <c r="CG24" i="10" s="1"/>
  <c r="BA24" i="10"/>
  <c r="CF24" i="10" s="1"/>
  <c r="AZ24" i="10"/>
  <c r="CE24" i="10" s="1"/>
  <c r="AY24" i="10"/>
  <c r="CD24" i="10" s="1"/>
  <c r="AX24" i="10"/>
  <c r="CC24" i="10" s="1"/>
  <c r="AW24" i="10"/>
  <c r="CB24" i="10" s="1"/>
  <c r="AV24" i="10"/>
  <c r="CA24" i="10" s="1"/>
  <c r="AU24" i="10"/>
  <c r="BZ24" i="10" s="1"/>
  <c r="AT24" i="10"/>
  <c r="BY24" i="10" s="1"/>
  <c r="AS24" i="10"/>
  <c r="BX24" i="10" s="1"/>
  <c r="AR24" i="10"/>
  <c r="BW24" i="10" s="1"/>
  <c r="AQ24" i="10"/>
  <c r="BV24" i="10" s="1"/>
  <c r="AP24" i="10"/>
  <c r="BU24" i="10" s="1"/>
  <c r="AO24" i="10"/>
  <c r="BT24" i="10" s="1"/>
  <c r="AN24" i="10"/>
  <c r="BS24" i="10" s="1"/>
  <c r="AM24" i="10"/>
  <c r="BR24" i="10" s="1"/>
  <c r="AL24" i="10"/>
  <c r="BQ24" i="10" s="1"/>
  <c r="AK24" i="10"/>
  <c r="BP24" i="10" s="1"/>
  <c r="AJ24" i="10"/>
  <c r="BO24" i="10" s="1"/>
  <c r="AI24" i="10"/>
  <c r="BN24" i="10" s="1"/>
  <c r="AH24" i="10"/>
  <c r="BM24" i="10" s="1"/>
  <c r="AG24" i="10"/>
  <c r="CQ23" i="10"/>
  <c r="CN23" i="10"/>
  <c r="BL23" i="10"/>
  <c r="BI23" i="10"/>
  <c r="CM23" i="10" s="1"/>
  <c r="BH23" i="10"/>
  <c r="CL23" i="10" s="1"/>
  <c r="BG23" i="10"/>
  <c r="BF23" i="10"/>
  <c r="CK23" i="10" s="1"/>
  <c r="BE23" i="10"/>
  <c r="CJ23" i="10" s="1"/>
  <c r="BD23" i="10"/>
  <c r="CI23" i="10" s="1"/>
  <c r="BC23" i="10"/>
  <c r="CH23" i="10" s="1"/>
  <c r="BB23" i="10"/>
  <c r="CG23" i="10" s="1"/>
  <c r="BA23" i="10"/>
  <c r="CF23" i="10" s="1"/>
  <c r="AZ23" i="10"/>
  <c r="CE23" i="10" s="1"/>
  <c r="AY23" i="10"/>
  <c r="CD23" i="10" s="1"/>
  <c r="AX23" i="10"/>
  <c r="CC23" i="10" s="1"/>
  <c r="AW23" i="10"/>
  <c r="CB23" i="10" s="1"/>
  <c r="AV23" i="10"/>
  <c r="CA23" i="10" s="1"/>
  <c r="AU23" i="10"/>
  <c r="BZ23" i="10" s="1"/>
  <c r="AT23" i="10"/>
  <c r="BY23" i="10" s="1"/>
  <c r="AS23" i="10"/>
  <c r="BX23" i="10" s="1"/>
  <c r="AR23" i="10"/>
  <c r="BW23" i="10" s="1"/>
  <c r="AQ23" i="10"/>
  <c r="BV23" i="10" s="1"/>
  <c r="AP23" i="10"/>
  <c r="BU23" i="10" s="1"/>
  <c r="AO23" i="10"/>
  <c r="BT23" i="10" s="1"/>
  <c r="AN23" i="10"/>
  <c r="BS23" i="10" s="1"/>
  <c r="AM23" i="10"/>
  <c r="BR23" i="10" s="1"/>
  <c r="AL23" i="10"/>
  <c r="BQ23" i="10" s="1"/>
  <c r="AK23" i="10"/>
  <c r="BP23" i="10" s="1"/>
  <c r="AJ23" i="10"/>
  <c r="BO23" i="10" s="1"/>
  <c r="AI23" i="10"/>
  <c r="BN23" i="10" s="1"/>
  <c r="AH23" i="10"/>
  <c r="BM23" i="10" s="1"/>
  <c r="AG23" i="10"/>
  <c r="CQ22" i="10"/>
  <c r="CN22" i="10"/>
  <c r="BL22" i="10"/>
  <c r="BI22" i="10"/>
  <c r="CM22" i="10" s="1"/>
  <c r="BH22" i="10"/>
  <c r="CL22" i="10" s="1"/>
  <c r="BG22" i="10"/>
  <c r="BF22" i="10"/>
  <c r="CK22" i="10" s="1"/>
  <c r="BE22" i="10"/>
  <c r="CJ22" i="10" s="1"/>
  <c r="BD22" i="10"/>
  <c r="CI22" i="10" s="1"/>
  <c r="BC22" i="10"/>
  <c r="CH22" i="10" s="1"/>
  <c r="BB22" i="10"/>
  <c r="CG22" i="10" s="1"/>
  <c r="BA22" i="10"/>
  <c r="CF22" i="10" s="1"/>
  <c r="AZ22" i="10"/>
  <c r="CE22" i="10" s="1"/>
  <c r="AY22" i="10"/>
  <c r="CD22" i="10" s="1"/>
  <c r="AX22" i="10"/>
  <c r="CC22" i="10" s="1"/>
  <c r="AW22" i="10"/>
  <c r="CB22" i="10" s="1"/>
  <c r="AV22" i="10"/>
  <c r="CA22" i="10" s="1"/>
  <c r="AU22" i="10"/>
  <c r="BZ22" i="10" s="1"/>
  <c r="AT22" i="10"/>
  <c r="BY22" i="10" s="1"/>
  <c r="AS22" i="10"/>
  <c r="BX22" i="10" s="1"/>
  <c r="AR22" i="10"/>
  <c r="BW22" i="10" s="1"/>
  <c r="AQ22" i="10"/>
  <c r="BV22" i="10" s="1"/>
  <c r="AP22" i="10"/>
  <c r="BU22" i="10" s="1"/>
  <c r="AO22" i="10"/>
  <c r="BT22" i="10" s="1"/>
  <c r="AN22" i="10"/>
  <c r="BS22" i="10" s="1"/>
  <c r="AM22" i="10"/>
  <c r="BR22" i="10" s="1"/>
  <c r="AL22" i="10"/>
  <c r="BQ22" i="10" s="1"/>
  <c r="AK22" i="10"/>
  <c r="BP22" i="10" s="1"/>
  <c r="AJ22" i="10"/>
  <c r="BO22" i="10" s="1"/>
  <c r="AI22" i="10"/>
  <c r="BN22" i="10" s="1"/>
  <c r="AH22" i="10"/>
  <c r="BM22" i="10" s="1"/>
  <c r="AG22" i="10"/>
  <c r="CQ21" i="10"/>
  <c r="CN21" i="10"/>
  <c r="BL21" i="10"/>
  <c r="BI21" i="10"/>
  <c r="CM21" i="10" s="1"/>
  <c r="BH21" i="10"/>
  <c r="CL21" i="10" s="1"/>
  <c r="BG21" i="10"/>
  <c r="BF21" i="10"/>
  <c r="CK21" i="10" s="1"/>
  <c r="BE21" i="10"/>
  <c r="CJ21" i="10" s="1"/>
  <c r="BD21" i="10"/>
  <c r="CI21" i="10" s="1"/>
  <c r="BC21" i="10"/>
  <c r="CH21" i="10" s="1"/>
  <c r="BB21" i="10"/>
  <c r="CG21" i="10" s="1"/>
  <c r="BA21" i="10"/>
  <c r="CF21" i="10" s="1"/>
  <c r="AZ21" i="10"/>
  <c r="CE21" i="10" s="1"/>
  <c r="AY21" i="10"/>
  <c r="CD21" i="10" s="1"/>
  <c r="AX21" i="10"/>
  <c r="CC21" i="10" s="1"/>
  <c r="AW21" i="10"/>
  <c r="CB21" i="10" s="1"/>
  <c r="AV21" i="10"/>
  <c r="CA21" i="10" s="1"/>
  <c r="AU21" i="10"/>
  <c r="BZ21" i="10" s="1"/>
  <c r="AT21" i="10"/>
  <c r="BY21" i="10" s="1"/>
  <c r="AS21" i="10"/>
  <c r="BX21" i="10" s="1"/>
  <c r="AR21" i="10"/>
  <c r="BW21" i="10" s="1"/>
  <c r="AQ21" i="10"/>
  <c r="BV21" i="10" s="1"/>
  <c r="AP21" i="10"/>
  <c r="BU21" i="10" s="1"/>
  <c r="AO21" i="10"/>
  <c r="BT21" i="10" s="1"/>
  <c r="AN21" i="10"/>
  <c r="BS21" i="10" s="1"/>
  <c r="AM21" i="10"/>
  <c r="BR21" i="10" s="1"/>
  <c r="AL21" i="10"/>
  <c r="BQ21" i="10" s="1"/>
  <c r="AK21" i="10"/>
  <c r="BP21" i="10" s="1"/>
  <c r="AJ21" i="10"/>
  <c r="BO21" i="10" s="1"/>
  <c r="AI21" i="10"/>
  <c r="BN21" i="10" s="1"/>
  <c r="AH21" i="10"/>
  <c r="BM21" i="10" s="1"/>
  <c r="AG21" i="10"/>
  <c r="CQ20" i="10"/>
  <c r="CN20" i="10"/>
  <c r="BL20" i="10"/>
  <c r="BI20" i="10"/>
  <c r="CM20" i="10" s="1"/>
  <c r="BH20" i="10"/>
  <c r="CL20" i="10" s="1"/>
  <c r="BG20" i="10"/>
  <c r="BF20" i="10"/>
  <c r="CK20" i="10" s="1"/>
  <c r="BE20" i="10"/>
  <c r="CJ20" i="10" s="1"/>
  <c r="BD20" i="10"/>
  <c r="CI20" i="10" s="1"/>
  <c r="BC20" i="10"/>
  <c r="CH20" i="10" s="1"/>
  <c r="BB20" i="10"/>
  <c r="CG20" i="10" s="1"/>
  <c r="BA20" i="10"/>
  <c r="CF20" i="10" s="1"/>
  <c r="AZ20" i="10"/>
  <c r="CE20" i="10" s="1"/>
  <c r="AY20" i="10"/>
  <c r="CD20" i="10" s="1"/>
  <c r="AX20" i="10"/>
  <c r="CC20" i="10" s="1"/>
  <c r="AW20" i="10"/>
  <c r="CB20" i="10" s="1"/>
  <c r="AV20" i="10"/>
  <c r="CA20" i="10" s="1"/>
  <c r="AU20" i="10"/>
  <c r="BZ20" i="10" s="1"/>
  <c r="AT20" i="10"/>
  <c r="BY20" i="10" s="1"/>
  <c r="AS20" i="10"/>
  <c r="BX20" i="10" s="1"/>
  <c r="AR20" i="10"/>
  <c r="BW20" i="10" s="1"/>
  <c r="AQ20" i="10"/>
  <c r="BV20" i="10" s="1"/>
  <c r="AP20" i="10"/>
  <c r="BU20" i="10" s="1"/>
  <c r="AO20" i="10"/>
  <c r="BT20" i="10" s="1"/>
  <c r="AN20" i="10"/>
  <c r="BS20" i="10" s="1"/>
  <c r="AM20" i="10"/>
  <c r="BR20" i="10" s="1"/>
  <c r="AL20" i="10"/>
  <c r="BQ20" i="10" s="1"/>
  <c r="AK20" i="10"/>
  <c r="BP20" i="10" s="1"/>
  <c r="AJ20" i="10"/>
  <c r="BO20" i="10" s="1"/>
  <c r="AI20" i="10"/>
  <c r="BN20" i="10" s="1"/>
  <c r="AH20" i="10"/>
  <c r="BM20" i="10" s="1"/>
  <c r="AG20" i="10"/>
  <c r="CQ19" i="10"/>
  <c r="CN19" i="10"/>
  <c r="BL19" i="10"/>
  <c r="BI19" i="10"/>
  <c r="CM19" i="10" s="1"/>
  <c r="BH19" i="10"/>
  <c r="CL19" i="10" s="1"/>
  <c r="BG19" i="10"/>
  <c r="BF19" i="10"/>
  <c r="CK19" i="10" s="1"/>
  <c r="BE19" i="10"/>
  <c r="CJ19" i="10" s="1"/>
  <c r="BD19" i="10"/>
  <c r="CI19" i="10" s="1"/>
  <c r="BC19" i="10"/>
  <c r="CH19" i="10" s="1"/>
  <c r="BB19" i="10"/>
  <c r="CG19" i="10" s="1"/>
  <c r="BA19" i="10"/>
  <c r="CF19" i="10" s="1"/>
  <c r="AZ19" i="10"/>
  <c r="CE19" i="10" s="1"/>
  <c r="AY19" i="10"/>
  <c r="CD19" i="10" s="1"/>
  <c r="AX19" i="10"/>
  <c r="CC19" i="10" s="1"/>
  <c r="AW19" i="10"/>
  <c r="CB19" i="10" s="1"/>
  <c r="AV19" i="10"/>
  <c r="CA19" i="10" s="1"/>
  <c r="AU19" i="10"/>
  <c r="BZ19" i="10" s="1"/>
  <c r="AT19" i="10"/>
  <c r="BY19" i="10" s="1"/>
  <c r="AS19" i="10"/>
  <c r="BX19" i="10" s="1"/>
  <c r="AR19" i="10"/>
  <c r="BW19" i="10" s="1"/>
  <c r="AQ19" i="10"/>
  <c r="BV19" i="10" s="1"/>
  <c r="AP19" i="10"/>
  <c r="BU19" i="10" s="1"/>
  <c r="AO19" i="10"/>
  <c r="BT19" i="10" s="1"/>
  <c r="AN19" i="10"/>
  <c r="BS19" i="10" s="1"/>
  <c r="AM19" i="10"/>
  <c r="BR19" i="10" s="1"/>
  <c r="AL19" i="10"/>
  <c r="BQ19" i="10" s="1"/>
  <c r="AK19" i="10"/>
  <c r="BP19" i="10" s="1"/>
  <c r="AJ19" i="10"/>
  <c r="BO19" i="10" s="1"/>
  <c r="AI19" i="10"/>
  <c r="BN19" i="10" s="1"/>
  <c r="AH19" i="10"/>
  <c r="BM19" i="10" s="1"/>
  <c r="AG19" i="10"/>
  <c r="CQ18" i="10"/>
  <c r="CN18" i="10"/>
  <c r="BL18" i="10"/>
  <c r="BI18" i="10"/>
  <c r="CM18" i="10" s="1"/>
  <c r="BH18" i="10"/>
  <c r="CL18" i="10" s="1"/>
  <c r="BG18" i="10"/>
  <c r="BF18" i="10"/>
  <c r="CK18" i="10" s="1"/>
  <c r="BE18" i="10"/>
  <c r="CJ18" i="10" s="1"/>
  <c r="BD18" i="10"/>
  <c r="CI18" i="10" s="1"/>
  <c r="BC18" i="10"/>
  <c r="CH18" i="10" s="1"/>
  <c r="BB18" i="10"/>
  <c r="CG18" i="10" s="1"/>
  <c r="BA18" i="10"/>
  <c r="CF18" i="10" s="1"/>
  <c r="AZ18" i="10"/>
  <c r="CE18" i="10" s="1"/>
  <c r="AY18" i="10"/>
  <c r="CD18" i="10" s="1"/>
  <c r="AX18" i="10"/>
  <c r="CC18" i="10" s="1"/>
  <c r="AW18" i="10"/>
  <c r="CB18" i="10" s="1"/>
  <c r="AV18" i="10"/>
  <c r="CA18" i="10" s="1"/>
  <c r="AU18" i="10"/>
  <c r="BZ18" i="10" s="1"/>
  <c r="AT18" i="10"/>
  <c r="BY18" i="10" s="1"/>
  <c r="AS18" i="10"/>
  <c r="BX18" i="10" s="1"/>
  <c r="AR18" i="10"/>
  <c r="BW18" i="10" s="1"/>
  <c r="AQ18" i="10"/>
  <c r="BV18" i="10" s="1"/>
  <c r="AP18" i="10"/>
  <c r="BU18" i="10" s="1"/>
  <c r="AO18" i="10"/>
  <c r="BT18" i="10" s="1"/>
  <c r="AN18" i="10"/>
  <c r="BS18" i="10" s="1"/>
  <c r="AM18" i="10"/>
  <c r="BR18" i="10" s="1"/>
  <c r="AL18" i="10"/>
  <c r="BQ18" i="10" s="1"/>
  <c r="AK18" i="10"/>
  <c r="BP18" i="10" s="1"/>
  <c r="AJ18" i="10"/>
  <c r="BO18" i="10" s="1"/>
  <c r="AI18" i="10"/>
  <c r="BN18" i="10" s="1"/>
  <c r="AH18" i="10"/>
  <c r="BM18" i="10" s="1"/>
  <c r="AG18" i="10"/>
  <c r="CQ17" i="10"/>
  <c r="CN17" i="10"/>
  <c r="BL17" i="10"/>
  <c r="BI17" i="10"/>
  <c r="CM17" i="10" s="1"/>
  <c r="BH17" i="10"/>
  <c r="CL17" i="10" s="1"/>
  <c r="BG17" i="10"/>
  <c r="BF17" i="10"/>
  <c r="CK17" i="10" s="1"/>
  <c r="BE17" i="10"/>
  <c r="CJ17" i="10" s="1"/>
  <c r="BD17" i="10"/>
  <c r="CI17" i="10" s="1"/>
  <c r="BC17" i="10"/>
  <c r="CH17" i="10" s="1"/>
  <c r="BB17" i="10"/>
  <c r="CG17" i="10" s="1"/>
  <c r="BA17" i="10"/>
  <c r="CF17" i="10" s="1"/>
  <c r="AZ17" i="10"/>
  <c r="CE17" i="10" s="1"/>
  <c r="AY17" i="10"/>
  <c r="CD17" i="10" s="1"/>
  <c r="AX17" i="10"/>
  <c r="CC17" i="10" s="1"/>
  <c r="AW17" i="10"/>
  <c r="CB17" i="10" s="1"/>
  <c r="AV17" i="10"/>
  <c r="CA17" i="10" s="1"/>
  <c r="AU17" i="10"/>
  <c r="BZ17" i="10" s="1"/>
  <c r="AT17" i="10"/>
  <c r="BY17" i="10" s="1"/>
  <c r="AS17" i="10"/>
  <c r="BX17" i="10" s="1"/>
  <c r="AR17" i="10"/>
  <c r="BW17" i="10" s="1"/>
  <c r="AQ17" i="10"/>
  <c r="BV17" i="10" s="1"/>
  <c r="AP17" i="10"/>
  <c r="BU17" i="10" s="1"/>
  <c r="AO17" i="10"/>
  <c r="BT17" i="10" s="1"/>
  <c r="AN17" i="10"/>
  <c r="BS17" i="10" s="1"/>
  <c r="AM17" i="10"/>
  <c r="BR17" i="10" s="1"/>
  <c r="AL17" i="10"/>
  <c r="BQ17" i="10" s="1"/>
  <c r="AK17" i="10"/>
  <c r="BP17" i="10" s="1"/>
  <c r="AJ17" i="10"/>
  <c r="BO17" i="10" s="1"/>
  <c r="AI17" i="10"/>
  <c r="BN17" i="10" s="1"/>
  <c r="AH17" i="10"/>
  <c r="BM17" i="10" s="1"/>
  <c r="AG17" i="10"/>
  <c r="CQ16" i="10"/>
  <c r="CN16" i="10"/>
  <c r="BL16" i="10"/>
  <c r="BI16" i="10"/>
  <c r="CM16" i="10" s="1"/>
  <c r="BH16" i="10"/>
  <c r="CL16" i="10" s="1"/>
  <c r="BG16" i="10"/>
  <c r="BF16" i="10"/>
  <c r="CK16" i="10" s="1"/>
  <c r="BE16" i="10"/>
  <c r="CJ16" i="10" s="1"/>
  <c r="BD16" i="10"/>
  <c r="CI16" i="10" s="1"/>
  <c r="BC16" i="10"/>
  <c r="CH16" i="10" s="1"/>
  <c r="BB16" i="10"/>
  <c r="CG16" i="10" s="1"/>
  <c r="BA16" i="10"/>
  <c r="CF16" i="10" s="1"/>
  <c r="AZ16" i="10"/>
  <c r="CE16" i="10" s="1"/>
  <c r="AY16" i="10"/>
  <c r="CD16" i="10" s="1"/>
  <c r="AX16" i="10"/>
  <c r="CC16" i="10" s="1"/>
  <c r="AW16" i="10"/>
  <c r="CB16" i="10" s="1"/>
  <c r="AV16" i="10"/>
  <c r="CA16" i="10" s="1"/>
  <c r="AU16" i="10"/>
  <c r="BZ16" i="10" s="1"/>
  <c r="AT16" i="10"/>
  <c r="BY16" i="10" s="1"/>
  <c r="AS16" i="10"/>
  <c r="BX16" i="10" s="1"/>
  <c r="AR16" i="10"/>
  <c r="BW16" i="10" s="1"/>
  <c r="AQ16" i="10"/>
  <c r="BV16" i="10" s="1"/>
  <c r="AP16" i="10"/>
  <c r="BU16" i="10" s="1"/>
  <c r="AO16" i="10"/>
  <c r="BT16" i="10" s="1"/>
  <c r="AN16" i="10"/>
  <c r="BS16" i="10" s="1"/>
  <c r="AM16" i="10"/>
  <c r="BR16" i="10" s="1"/>
  <c r="AL16" i="10"/>
  <c r="BQ16" i="10" s="1"/>
  <c r="AK16" i="10"/>
  <c r="BP16" i="10" s="1"/>
  <c r="AJ16" i="10"/>
  <c r="BO16" i="10" s="1"/>
  <c r="AI16" i="10"/>
  <c r="BN16" i="10" s="1"/>
  <c r="AH16" i="10"/>
  <c r="BM16" i="10" s="1"/>
  <c r="AG16" i="10"/>
  <c r="CQ15" i="10"/>
  <c r="CN15" i="10"/>
  <c r="BL15" i="10"/>
  <c r="BI15" i="10"/>
  <c r="CM15" i="10" s="1"/>
  <c r="BH15" i="10"/>
  <c r="CL15" i="10" s="1"/>
  <c r="BG15" i="10"/>
  <c r="BF15" i="10"/>
  <c r="CK15" i="10" s="1"/>
  <c r="BE15" i="10"/>
  <c r="CJ15" i="10" s="1"/>
  <c r="BD15" i="10"/>
  <c r="CI15" i="10" s="1"/>
  <c r="BC15" i="10"/>
  <c r="CH15" i="10" s="1"/>
  <c r="BB15" i="10"/>
  <c r="CG15" i="10" s="1"/>
  <c r="BA15" i="10"/>
  <c r="CF15" i="10" s="1"/>
  <c r="AZ15" i="10"/>
  <c r="CE15" i="10" s="1"/>
  <c r="AY15" i="10"/>
  <c r="CD15" i="10" s="1"/>
  <c r="AX15" i="10"/>
  <c r="CC15" i="10" s="1"/>
  <c r="AW15" i="10"/>
  <c r="CB15" i="10" s="1"/>
  <c r="AV15" i="10"/>
  <c r="CA15" i="10" s="1"/>
  <c r="AU15" i="10"/>
  <c r="BZ15" i="10" s="1"/>
  <c r="AT15" i="10"/>
  <c r="BY15" i="10" s="1"/>
  <c r="AS15" i="10"/>
  <c r="BX15" i="10" s="1"/>
  <c r="AR15" i="10"/>
  <c r="BW15" i="10" s="1"/>
  <c r="AQ15" i="10"/>
  <c r="BV15" i="10" s="1"/>
  <c r="AP15" i="10"/>
  <c r="BU15" i="10" s="1"/>
  <c r="AO15" i="10"/>
  <c r="BT15" i="10" s="1"/>
  <c r="AN15" i="10"/>
  <c r="BS15" i="10" s="1"/>
  <c r="AM15" i="10"/>
  <c r="BR15" i="10" s="1"/>
  <c r="AL15" i="10"/>
  <c r="BQ15" i="10" s="1"/>
  <c r="AK15" i="10"/>
  <c r="BP15" i="10" s="1"/>
  <c r="AJ15" i="10"/>
  <c r="BO15" i="10" s="1"/>
  <c r="AI15" i="10"/>
  <c r="BN15" i="10" s="1"/>
  <c r="AH15" i="10"/>
  <c r="BM15" i="10" s="1"/>
  <c r="AG15" i="10"/>
  <c r="CQ14" i="10"/>
  <c r="CN14" i="10"/>
  <c r="BL14" i="10"/>
  <c r="BI14" i="10"/>
  <c r="CM14" i="10" s="1"/>
  <c r="BH14" i="10"/>
  <c r="CL14" i="10" s="1"/>
  <c r="BG14" i="10"/>
  <c r="BF14" i="10"/>
  <c r="CK14" i="10" s="1"/>
  <c r="BE14" i="10"/>
  <c r="CJ14" i="10" s="1"/>
  <c r="BD14" i="10"/>
  <c r="CI14" i="10" s="1"/>
  <c r="BC14" i="10"/>
  <c r="CH14" i="10" s="1"/>
  <c r="BB14" i="10"/>
  <c r="CG14" i="10" s="1"/>
  <c r="BA14" i="10"/>
  <c r="CF14" i="10" s="1"/>
  <c r="AZ14" i="10"/>
  <c r="CE14" i="10" s="1"/>
  <c r="AY14" i="10"/>
  <c r="CD14" i="10" s="1"/>
  <c r="AX14" i="10"/>
  <c r="CC14" i="10" s="1"/>
  <c r="AW14" i="10"/>
  <c r="CB14" i="10" s="1"/>
  <c r="AV14" i="10"/>
  <c r="CA14" i="10" s="1"/>
  <c r="AU14" i="10"/>
  <c r="BZ14" i="10" s="1"/>
  <c r="AT14" i="10"/>
  <c r="BY14" i="10" s="1"/>
  <c r="AS14" i="10"/>
  <c r="BX14" i="10" s="1"/>
  <c r="AR14" i="10"/>
  <c r="BW14" i="10" s="1"/>
  <c r="AQ14" i="10"/>
  <c r="BV14" i="10" s="1"/>
  <c r="AP14" i="10"/>
  <c r="BU14" i="10" s="1"/>
  <c r="AO14" i="10"/>
  <c r="BT14" i="10" s="1"/>
  <c r="AN14" i="10"/>
  <c r="BS14" i="10" s="1"/>
  <c r="AM14" i="10"/>
  <c r="BR14" i="10" s="1"/>
  <c r="AL14" i="10"/>
  <c r="BQ14" i="10" s="1"/>
  <c r="AK14" i="10"/>
  <c r="BP14" i="10" s="1"/>
  <c r="AJ14" i="10"/>
  <c r="BO14" i="10" s="1"/>
  <c r="AI14" i="10"/>
  <c r="BN14" i="10" s="1"/>
  <c r="AH14" i="10"/>
  <c r="BM14" i="10" s="1"/>
  <c r="AG14" i="10"/>
  <c r="CQ13" i="10"/>
  <c r="CN13" i="10"/>
  <c r="BL13" i="10"/>
  <c r="BI13" i="10"/>
  <c r="CM13" i="10" s="1"/>
  <c r="BH13" i="10"/>
  <c r="CL13" i="10" s="1"/>
  <c r="BG13" i="10"/>
  <c r="BF13" i="10"/>
  <c r="CK13" i="10" s="1"/>
  <c r="BE13" i="10"/>
  <c r="CJ13" i="10" s="1"/>
  <c r="BD13" i="10"/>
  <c r="CI13" i="10" s="1"/>
  <c r="BC13" i="10"/>
  <c r="CH13" i="10" s="1"/>
  <c r="BB13" i="10"/>
  <c r="CG13" i="10" s="1"/>
  <c r="BA13" i="10"/>
  <c r="CF13" i="10" s="1"/>
  <c r="AZ13" i="10"/>
  <c r="CE13" i="10" s="1"/>
  <c r="AY13" i="10"/>
  <c r="CD13" i="10" s="1"/>
  <c r="AX13" i="10"/>
  <c r="CC13" i="10" s="1"/>
  <c r="AW13" i="10"/>
  <c r="CB13" i="10" s="1"/>
  <c r="AV13" i="10"/>
  <c r="CA13" i="10" s="1"/>
  <c r="AU13" i="10"/>
  <c r="BZ13" i="10" s="1"/>
  <c r="AT13" i="10"/>
  <c r="BY13" i="10" s="1"/>
  <c r="AS13" i="10"/>
  <c r="BX13" i="10" s="1"/>
  <c r="AR13" i="10"/>
  <c r="BW13" i="10" s="1"/>
  <c r="AQ13" i="10"/>
  <c r="BV13" i="10" s="1"/>
  <c r="AP13" i="10"/>
  <c r="BU13" i="10" s="1"/>
  <c r="AO13" i="10"/>
  <c r="BT13" i="10" s="1"/>
  <c r="AN13" i="10"/>
  <c r="BS13" i="10" s="1"/>
  <c r="AM13" i="10"/>
  <c r="BR13" i="10" s="1"/>
  <c r="AL13" i="10"/>
  <c r="BQ13" i="10" s="1"/>
  <c r="AK13" i="10"/>
  <c r="BP13" i="10" s="1"/>
  <c r="AJ13" i="10"/>
  <c r="BO13" i="10" s="1"/>
  <c r="AI13" i="10"/>
  <c r="BN13" i="10" s="1"/>
  <c r="AH13" i="10"/>
  <c r="BM13" i="10" s="1"/>
  <c r="AG13" i="10"/>
  <c r="A13" i="10"/>
  <c r="CQ12" i="10"/>
  <c r="CN12" i="10"/>
  <c r="CM12" i="10"/>
  <c r="CL12" i="10"/>
  <c r="CK12" i="10"/>
  <c r="CJ12" i="10"/>
  <c r="CI12" i="10"/>
  <c r="CH12" i="10"/>
  <c r="CG12" i="10"/>
  <c r="BL12" i="10"/>
  <c r="BA12" i="10"/>
  <c r="CF12" i="10" s="1"/>
  <c r="AZ12" i="10"/>
  <c r="CE12" i="10" s="1"/>
  <c r="AY12" i="10"/>
  <c r="CD12" i="10" s="1"/>
  <c r="AX12" i="10"/>
  <c r="CC12" i="10" s="1"/>
  <c r="AW12" i="10"/>
  <c r="CB12" i="10" s="1"/>
  <c r="AV12" i="10"/>
  <c r="CA12" i="10" s="1"/>
  <c r="AU12" i="10"/>
  <c r="BZ12" i="10" s="1"/>
  <c r="AT12" i="10"/>
  <c r="BY12" i="10" s="1"/>
  <c r="AS12" i="10"/>
  <c r="BX12" i="10" s="1"/>
  <c r="AR12" i="10"/>
  <c r="BW12" i="10" s="1"/>
  <c r="AQ12" i="10"/>
  <c r="BV12" i="10" s="1"/>
  <c r="AP12" i="10"/>
  <c r="BU12" i="10" s="1"/>
  <c r="AO12" i="10"/>
  <c r="BT12" i="10" s="1"/>
  <c r="AN12" i="10"/>
  <c r="BS12" i="10" s="1"/>
  <c r="AM12" i="10"/>
  <c r="BR12" i="10" s="1"/>
  <c r="AL12" i="10"/>
  <c r="BQ12" i="10" s="1"/>
  <c r="AK12" i="10"/>
  <c r="BP12" i="10" s="1"/>
  <c r="AJ12" i="10"/>
  <c r="BO12" i="10" s="1"/>
  <c r="AI12" i="10"/>
  <c r="BN12" i="10" s="1"/>
  <c r="AH12" i="10"/>
  <c r="BM12" i="10" s="1"/>
  <c r="AG12" i="10"/>
  <c r="CP11" i="10"/>
  <c r="CP12" i="10" s="1"/>
  <c r="CP13" i="10" s="1"/>
  <c r="CP14" i="10" s="1"/>
  <c r="CP15" i="10" s="1"/>
  <c r="CP16" i="10" s="1"/>
  <c r="CP17" i="10" s="1"/>
  <c r="CP18" i="10" s="1"/>
  <c r="CP19" i="10" s="1"/>
  <c r="CP20" i="10" s="1"/>
  <c r="CP21" i="10" s="1"/>
  <c r="CP22" i="10" s="1"/>
  <c r="CP23" i="10" s="1"/>
  <c r="CP24" i="10" s="1"/>
  <c r="CP25" i="10" s="1"/>
  <c r="CP26" i="10" s="1"/>
  <c r="CP27" i="10" s="1"/>
  <c r="CP28" i="10" s="1"/>
  <c r="CP29" i="10" s="1"/>
  <c r="CP30" i="10" s="1"/>
  <c r="CP31" i="10" s="1"/>
  <c r="CP32" i="10" s="1"/>
  <c r="CP33" i="10" s="1"/>
  <c r="CP34" i="10" s="1"/>
  <c r="CP35" i="10" s="1"/>
  <c r="CP36" i="10" s="1"/>
  <c r="CP37" i="10" s="1"/>
  <c r="CP38" i="10" s="1"/>
  <c r="CP39" i="10" s="1"/>
  <c r="CP40" i="10" s="1"/>
  <c r="CP41" i="10" s="1"/>
  <c r="CP42" i="10" s="1"/>
  <c r="CP43" i="10" s="1"/>
  <c r="CP44" i="10" s="1"/>
  <c r="CP45" i="10" s="1"/>
  <c r="CP46" i="10" s="1"/>
  <c r="CP47" i="10" s="1"/>
  <c r="CP48" i="10" s="1"/>
  <c r="CP49" i="10" s="1"/>
  <c r="CP50" i="10" s="1"/>
  <c r="CP51" i="10" s="1"/>
  <c r="CP52" i="10" s="1"/>
  <c r="CP53" i="10" s="1"/>
  <c r="CP54" i="10" s="1"/>
  <c r="CP55" i="10" s="1"/>
  <c r="CP56" i="10" s="1"/>
  <c r="CP57" i="10" s="1"/>
  <c r="CP58" i="10" s="1"/>
  <c r="CP59" i="10" s="1"/>
  <c r="CP60" i="10" s="1"/>
  <c r="CP61" i="10" s="1"/>
  <c r="CP62" i="10" s="1"/>
  <c r="CP63" i="10" s="1"/>
  <c r="CP64" i="10" s="1"/>
  <c r="CP65" i="10" s="1"/>
  <c r="CP66" i="10" s="1"/>
  <c r="CP67" i="10" s="1"/>
  <c r="CP68" i="10" s="1"/>
  <c r="CP69" i="10" s="1"/>
  <c r="CP70" i="10" s="1"/>
  <c r="CP71" i="10" s="1"/>
  <c r="CP72" i="10" s="1"/>
  <c r="CP73" i="10" s="1"/>
  <c r="CP74" i="10" s="1"/>
  <c r="CP75" i="10" s="1"/>
  <c r="CP76" i="10" s="1"/>
  <c r="CP77" i="10" s="1"/>
  <c r="CP78" i="10" s="1"/>
  <c r="CP79" i="10" s="1"/>
  <c r="CP80" i="10" s="1"/>
  <c r="CP81" i="10" s="1"/>
  <c r="CP82" i="10" s="1"/>
  <c r="CP83" i="10" s="1"/>
  <c r="CP84" i="10" s="1"/>
  <c r="CP85" i="10" s="1"/>
  <c r="CP86" i="10" s="1"/>
  <c r="CP87" i="10" s="1"/>
  <c r="CP88" i="10" s="1"/>
  <c r="CP89" i="10" s="1"/>
  <c r="CP90" i="10" s="1"/>
  <c r="CP91" i="10" s="1"/>
  <c r="CP92" i="10" s="1"/>
  <c r="CP93" i="10" s="1"/>
  <c r="CP94" i="10" s="1"/>
  <c r="CP95" i="10" s="1"/>
  <c r="CP96" i="10" s="1"/>
  <c r="CP97" i="10" s="1"/>
  <c r="CP98" i="10" s="1"/>
  <c r="CP99" i="10" s="1"/>
  <c r="CP100" i="10" s="1"/>
  <c r="CP101" i="10" s="1"/>
  <c r="CP102" i="10" s="1"/>
  <c r="CP103" i="10" s="1"/>
  <c r="CP104" i="10" s="1"/>
  <c r="CP105" i="10" s="1"/>
  <c r="CP106" i="10" s="1"/>
  <c r="CP107" i="10" s="1"/>
  <c r="CP108" i="10" s="1"/>
  <c r="CP109" i="10" s="1"/>
  <c r="CP110" i="10" s="1"/>
  <c r="CP111" i="10" s="1"/>
  <c r="CP112" i="10" s="1"/>
  <c r="CP113" i="10" s="1"/>
  <c r="CP114" i="10" s="1"/>
  <c r="CP115" i="10" s="1"/>
  <c r="CP116" i="10" s="1"/>
  <c r="CP117" i="10" s="1"/>
  <c r="CP118" i="10" s="1"/>
  <c r="CP119" i="10" s="1"/>
  <c r="CP120" i="10" s="1"/>
  <c r="CP121" i="10" s="1"/>
  <c r="CP122" i="10" s="1"/>
  <c r="CP123" i="10" s="1"/>
  <c r="CP124" i="10" s="1"/>
  <c r="CP125" i="10" s="1"/>
  <c r="CP126" i="10" s="1"/>
  <c r="CP127" i="10" s="1"/>
  <c r="CP128" i="10" s="1"/>
  <c r="CP129" i="10" s="1"/>
  <c r="CP130" i="10" s="1"/>
  <c r="CP131" i="10" s="1"/>
  <c r="CM10" i="10"/>
  <c r="CN9" i="10" s="1"/>
  <c r="CL10" i="10"/>
  <c r="CM9" i="10" s="1"/>
  <c r="CK10" i="10"/>
  <c r="CL9" i="10" s="1"/>
  <c r="CJ10" i="10"/>
  <c r="CI10" i="10"/>
  <c r="CJ9" i="10" s="1"/>
  <c r="CH10" i="10"/>
  <c r="CI9" i="10" s="1"/>
  <c r="CG10" i="10"/>
  <c r="CH9" i="10" s="1"/>
  <c r="CF10" i="10"/>
  <c r="CG9" i="10" s="1"/>
  <c r="CE10" i="10"/>
  <c r="CF9" i="10" s="1"/>
  <c r="CD10" i="10"/>
  <c r="CE9" i="10" s="1"/>
  <c r="CC10" i="10"/>
  <c r="CD9" i="10" s="1"/>
  <c r="CB10" i="10"/>
  <c r="CC9" i="10" s="1"/>
  <c r="CA10" i="10"/>
  <c r="CB9" i="10" s="1"/>
  <c r="BZ10" i="10"/>
  <c r="CA9" i="10" s="1"/>
  <c r="BY10" i="10"/>
  <c r="BZ9" i="10" s="1"/>
  <c r="BX10" i="10"/>
  <c r="BY9" i="10" s="1"/>
  <c r="BW10" i="10"/>
  <c r="BX9" i="10" s="1"/>
  <c r="BV10" i="10"/>
  <c r="BW9" i="10" s="1"/>
  <c r="BU10" i="10"/>
  <c r="BV9" i="10" s="1"/>
  <c r="BT10" i="10"/>
  <c r="BU9" i="10" s="1"/>
  <c r="BS10" i="10"/>
  <c r="BT9" i="10" s="1"/>
  <c r="BR10" i="10"/>
  <c r="BS9" i="10" s="1"/>
  <c r="BQ10" i="10"/>
  <c r="BR9" i="10" s="1"/>
  <c r="BP10" i="10"/>
  <c r="BQ9" i="10" s="1"/>
  <c r="BO10" i="10"/>
  <c r="BP9" i="10" s="1"/>
  <c r="BN10" i="10"/>
  <c r="BO9" i="10" s="1"/>
  <c r="BM10" i="10"/>
  <c r="BN9" i="10" s="1"/>
  <c r="BI10" i="10"/>
  <c r="BJ9" i="10" s="1"/>
  <c r="BH10" i="10"/>
  <c r="BI9" i="10" s="1"/>
  <c r="BG10" i="10"/>
  <c r="BF10" i="10"/>
  <c r="BG9" i="10" s="1"/>
  <c r="BE10" i="10"/>
  <c r="BF9" i="10" s="1"/>
  <c r="BD10" i="10"/>
  <c r="BE9" i="10" s="1"/>
  <c r="BC10" i="10"/>
  <c r="BD9" i="10" s="1"/>
  <c r="BB10" i="10"/>
  <c r="BC9" i="10" s="1"/>
  <c r="BA10" i="10"/>
  <c r="BB9" i="10" s="1"/>
  <c r="AZ10" i="10"/>
  <c r="BA9" i="10" s="1"/>
  <c r="AY10" i="10"/>
  <c r="AZ9" i="10" s="1"/>
  <c r="AX10" i="10"/>
  <c r="AY9" i="10" s="1"/>
  <c r="AW10" i="10"/>
  <c r="AX9" i="10" s="1"/>
  <c r="AV10" i="10"/>
  <c r="AW9" i="10" s="1"/>
  <c r="AU10" i="10"/>
  <c r="AT10" i="10"/>
  <c r="AU9" i="10" s="1"/>
  <c r="AS10" i="10"/>
  <c r="AT9" i="10" s="1"/>
  <c r="AR10" i="10"/>
  <c r="AS9" i="10" s="1"/>
  <c r="AQ10" i="10"/>
  <c r="AR9" i="10" s="1"/>
  <c r="AP10" i="10"/>
  <c r="AQ9" i="10" s="1"/>
  <c r="AO10" i="10"/>
  <c r="AP9" i="10" s="1"/>
  <c r="AN10" i="10"/>
  <c r="AO9" i="10" s="1"/>
  <c r="AM10" i="10"/>
  <c r="AN9" i="10" s="1"/>
  <c r="AL10" i="10"/>
  <c r="AM9" i="10" s="1"/>
  <c r="AK10" i="10"/>
  <c r="AL9" i="10" s="1"/>
  <c r="AJ10" i="10"/>
  <c r="AK9" i="10" s="1"/>
  <c r="AI10" i="10"/>
  <c r="AJ9" i="10" s="1"/>
  <c r="AH10" i="10"/>
  <c r="AI9" i="10" s="1"/>
  <c r="CK9" i="10"/>
  <c r="BM9" i="10"/>
  <c r="AV9" i="10"/>
  <c r="AH9" i="10"/>
  <c r="CR7" i="10"/>
  <c r="BQ7" i="10"/>
  <c r="AL7" i="10"/>
  <c r="BH9" i="12" l="1"/>
  <c r="BG9" i="12"/>
  <c r="CP132" i="10"/>
  <c r="CP133" i="10" s="1"/>
  <c r="CP134" i="10" s="1"/>
  <c r="CP135" i="10" s="1"/>
  <c r="CP136" i="10" s="1"/>
  <c r="CP137" i="10" s="1"/>
  <c r="CP138" i="10" s="1"/>
  <c r="CP139" i="10" s="1"/>
  <c r="CP140" i="10" s="1"/>
  <c r="CP141" i="10" s="1"/>
  <c r="CP142" i="10" s="1"/>
  <c r="CP143" i="10" s="1"/>
  <c r="CP144" i="10" s="1"/>
  <c r="CP145" i="10" s="1"/>
  <c r="CP146" i="10" s="1"/>
  <c r="CP147" i="10" s="1"/>
  <c r="CP148" i="10" s="1"/>
  <c r="CP149" i="10" s="1"/>
  <c r="CP150" i="10" s="1"/>
  <c r="CP151" i="10" s="1"/>
  <c r="CP152" i="10" s="1"/>
  <c r="CP153" i="10" s="1"/>
  <c r="CP154" i="10" s="1"/>
  <c r="CP155" i="10" s="1"/>
  <c r="CP156" i="10" s="1"/>
  <c r="CP157" i="10" s="1"/>
  <c r="CP158" i="10" s="1"/>
  <c r="CP159" i="10" s="1"/>
  <c r="CP160" i="10" s="1"/>
  <c r="CP161" i="10" s="1"/>
  <c r="CP162" i="10" s="1"/>
  <c r="CP163" i="10" s="1"/>
  <c r="DL14" i="12"/>
  <c r="DH14" i="12"/>
  <c r="A15" i="12"/>
  <c r="DG14" i="12"/>
  <c r="DI14" i="12"/>
  <c r="DK14" i="12"/>
  <c r="DF14" i="12"/>
  <c r="DJ14" i="12"/>
  <c r="DE14" i="12"/>
  <c r="DK12" i="12"/>
  <c r="DG12" i="12"/>
  <c r="DJ12" i="12"/>
  <c r="DK13" i="12"/>
  <c r="DF12" i="12"/>
  <c r="DG13" i="12"/>
  <c r="DH12" i="12"/>
  <c r="DH13" i="12"/>
  <c r="DE12" i="12"/>
  <c r="DE13" i="12"/>
  <c r="DJ13" i="12"/>
  <c r="DF13" i="12"/>
  <c r="DL13" i="12"/>
  <c r="DI12" i="12"/>
  <c r="DI13" i="12"/>
  <c r="DF12" i="10"/>
  <c r="BH9" i="10"/>
  <c r="DH12" i="10"/>
  <c r="DK12" i="10"/>
  <c r="DJ12" i="10"/>
  <c r="DE12" i="10"/>
  <c r="DI12" i="10"/>
  <c r="DG13" i="10"/>
  <c r="DK13" i="10"/>
  <c r="DH13" i="10"/>
  <c r="A14" i="10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DI13" i="10"/>
  <c r="DE13" i="10"/>
  <c r="DJ13" i="10"/>
  <c r="DF13" i="10"/>
  <c r="DL13" i="10"/>
  <c r="DG12" i="10"/>
  <c r="DJ15" i="12" l="1"/>
  <c r="DF15" i="12"/>
  <c r="DK15" i="12"/>
  <c r="DE15" i="12"/>
  <c r="DG15" i="12"/>
  <c r="DI15" i="12"/>
  <c r="A16" i="12"/>
  <c r="DH15" i="12"/>
  <c r="DL15" i="12"/>
  <c r="DL14" i="10"/>
  <c r="DH14" i="10"/>
  <c r="DF14" i="10"/>
  <c r="DI14" i="10"/>
  <c r="DJ14" i="10"/>
  <c r="DG14" i="10"/>
  <c r="DK14" i="10"/>
  <c r="DE14" i="10"/>
  <c r="DL16" i="12" l="1"/>
  <c r="DH16" i="12"/>
  <c r="DI16" i="12"/>
  <c r="DF16" i="12"/>
  <c r="DJ16" i="12"/>
  <c r="DE16" i="12"/>
  <c r="A17" i="12"/>
  <c r="DG16" i="12"/>
  <c r="DK16" i="12"/>
  <c r="DJ15" i="10"/>
  <c r="DF15" i="10"/>
  <c r="DL15" i="10"/>
  <c r="DK15" i="10"/>
  <c r="DI15" i="10"/>
  <c r="DE15" i="10"/>
  <c r="DH15" i="10"/>
  <c r="DG15" i="10"/>
  <c r="DJ17" i="12" l="1"/>
  <c r="DF17" i="12"/>
  <c r="A18" i="12"/>
  <c r="DH17" i="12"/>
  <c r="DE17" i="12"/>
  <c r="DI17" i="12"/>
  <c r="DL17" i="12"/>
  <c r="DG17" i="12"/>
  <c r="DK17" i="12"/>
  <c r="DL16" i="10"/>
  <c r="DH16" i="10"/>
  <c r="DJ16" i="10"/>
  <c r="DK16" i="10"/>
  <c r="DF16" i="10"/>
  <c r="DE16" i="10"/>
  <c r="DI16" i="10"/>
  <c r="DG16" i="10"/>
  <c r="DL18" i="12" l="1"/>
  <c r="DH18" i="12"/>
  <c r="DK18" i="12"/>
  <c r="DF18" i="12"/>
  <c r="A19" i="12"/>
  <c r="DJ18" i="12"/>
  <c r="DE18" i="12"/>
  <c r="DI18" i="12"/>
  <c r="DG18" i="12"/>
  <c r="DE17" i="10"/>
  <c r="DJ17" i="10"/>
  <c r="DF17" i="10"/>
  <c r="DI17" i="10"/>
  <c r="DL17" i="10"/>
  <c r="DK17" i="10"/>
  <c r="DH17" i="10"/>
  <c r="DG17" i="10"/>
  <c r="DJ19" i="12" l="1"/>
  <c r="DF19" i="12"/>
  <c r="DK19" i="12"/>
  <c r="DE19" i="12"/>
  <c r="DG19" i="12"/>
  <c r="DI19" i="12"/>
  <c r="A20" i="12"/>
  <c r="DH19" i="12"/>
  <c r="DL19" i="12"/>
  <c r="DL18" i="10"/>
  <c r="DH18" i="10"/>
  <c r="DK18" i="10"/>
  <c r="DG18" i="10"/>
  <c r="DI18" i="10"/>
  <c r="DF18" i="10"/>
  <c r="DE18" i="10"/>
  <c r="DJ18" i="10"/>
  <c r="DL20" i="12" l="1"/>
  <c r="DH20" i="12"/>
  <c r="DI20" i="12"/>
  <c r="DK20" i="12"/>
  <c r="DJ20" i="12"/>
  <c r="DE20" i="12"/>
  <c r="A21" i="12"/>
  <c r="DG20" i="12"/>
  <c r="DF20" i="12"/>
  <c r="DI19" i="10"/>
  <c r="DJ19" i="10"/>
  <c r="DF19" i="10"/>
  <c r="DE19" i="10"/>
  <c r="DH19" i="10"/>
  <c r="DL19" i="10"/>
  <c r="DK19" i="10"/>
  <c r="DG19" i="10"/>
  <c r="DJ21" i="12" l="1"/>
  <c r="DF21" i="12"/>
  <c r="A22" i="12"/>
  <c r="DH21" i="12"/>
  <c r="DE21" i="12"/>
  <c r="DI21" i="12"/>
  <c r="DL21" i="12"/>
  <c r="DG21" i="12"/>
  <c r="DK21" i="12"/>
  <c r="DJ20" i="10"/>
  <c r="DF20" i="10"/>
  <c r="DL20" i="10"/>
  <c r="DH20" i="10"/>
  <c r="DK20" i="10"/>
  <c r="DG20" i="10"/>
  <c r="DI20" i="10"/>
  <c r="DE20" i="10"/>
  <c r="DL22" i="12" l="1"/>
  <c r="DH22" i="12"/>
  <c r="DK22" i="12"/>
  <c r="DF22" i="12"/>
  <c r="DI22" i="12"/>
  <c r="A23" i="12"/>
  <c r="DG22" i="12"/>
  <c r="DJ22" i="12"/>
  <c r="DE22" i="12"/>
  <c r="DL21" i="10"/>
  <c r="DH21" i="10"/>
  <c r="DJ21" i="10"/>
  <c r="DF21" i="10"/>
  <c r="DI21" i="10"/>
  <c r="DE21" i="10"/>
  <c r="DK21" i="10"/>
  <c r="DG21" i="10"/>
  <c r="DJ23" i="12" l="1"/>
  <c r="DF23" i="12"/>
  <c r="DI23" i="12"/>
  <c r="DE23" i="12"/>
  <c r="A24" i="12"/>
  <c r="DH23" i="12"/>
  <c r="DL23" i="12"/>
  <c r="DG23" i="12"/>
  <c r="DK23" i="12"/>
  <c r="DG22" i="10"/>
  <c r="DJ22" i="10"/>
  <c r="DF22" i="10"/>
  <c r="DL22" i="10"/>
  <c r="DH22" i="10"/>
  <c r="DK22" i="10"/>
  <c r="DI22" i="10"/>
  <c r="DE22" i="10"/>
  <c r="DL24" i="12" l="1"/>
  <c r="DH24" i="12"/>
  <c r="A25" i="12"/>
  <c r="DG24" i="12"/>
  <c r="DE24" i="12"/>
  <c r="DK24" i="12"/>
  <c r="DF24" i="12"/>
  <c r="DJ24" i="12"/>
  <c r="DI24" i="12"/>
  <c r="DK23" i="10"/>
  <c r="DJ23" i="10"/>
  <c r="DF23" i="10"/>
  <c r="DL23" i="10"/>
  <c r="DH23" i="10"/>
  <c r="DG23" i="10"/>
  <c r="DE23" i="10"/>
  <c r="DI23" i="10"/>
  <c r="DJ25" i="12" l="1"/>
  <c r="DF25" i="12"/>
  <c r="DL25" i="12"/>
  <c r="DG25" i="12"/>
  <c r="DI25" i="12"/>
  <c r="A26" i="12"/>
  <c r="DK25" i="12"/>
  <c r="DE25" i="12"/>
  <c r="DH25" i="12"/>
  <c r="DE24" i="10"/>
  <c r="DL24" i="10"/>
  <c r="DH24" i="10"/>
  <c r="DJ24" i="10"/>
  <c r="DF24" i="10"/>
  <c r="DI24" i="10"/>
  <c r="DG24" i="10"/>
  <c r="DK24" i="10"/>
  <c r="DL26" i="12" l="1"/>
  <c r="DH26" i="12"/>
  <c r="DJ26" i="12"/>
  <c r="DE26" i="12"/>
  <c r="A27" i="12"/>
  <c r="DF26" i="12"/>
  <c r="DI26" i="12"/>
  <c r="DG26" i="12"/>
  <c r="DK26" i="12"/>
  <c r="DG25" i="10"/>
  <c r="DJ25" i="10"/>
  <c r="DF25" i="10"/>
  <c r="DL25" i="10"/>
  <c r="DH25" i="10"/>
  <c r="DK25" i="10"/>
  <c r="DI25" i="10"/>
  <c r="DE25" i="10"/>
  <c r="DJ27" i="12" l="1"/>
  <c r="DF27" i="12"/>
  <c r="DI27" i="12"/>
  <c r="DL27" i="12"/>
  <c r="DE27" i="12"/>
  <c r="A28" i="12"/>
  <c r="DH27" i="12"/>
  <c r="DG27" i="12"/>
  <c r="DK27" i="12"/>
  <c r="DE26" i="10"/>
  <c r="DL26" i="10"/>
  <c r="DH26" i="10"/>
  <c r="DJ26" i="10"/>
  <c r="DF26" i="10"/>
  <c r="DI26" i="10"/>
  <c r="DG26" i="10"/>
  <c r="DK26" i="10"/>
  <c r="DL28" i="12" l="1"/>
  <c r="DH28" i="12"/>
  <c r="A29" i="12"/>
  <c r="DG28" i="12"/>
  <c r="DJ28" i="12"/>
  <c r="DE28" i="12"/>
  <c r="DK28" i="12"/>
  <c r="DF28" i="12"/>
  <c r="DI28" i="12"/>
  <c r="DJ27" i="10"/>
  <c r="DF27" i="10"/>
  <c r="DL27" i="10"/>
  <c r="DH27" i="10"/>
  <c r="DK27" i="10"/>
  <c r="DG27" i="10"/>
  <c r="DI27" i="10"/>
  <c r="DE27" i="10"/>
  <c r="DJ29" i="12" l="1"/>
  <c r="DF29" i="12"/>
  <c r="DL29" i="12"/>
  <c r="DG29" i="12"/>
  <c r="DI29" i="12"/>
  <c r="DH29" i="12"/>
  <c r="DK29" i="12"/>
  <c r="DE29" i="12"/>
  <c r="A30" i="12"/>
  <c r="DE28" i="10"/>
  <c r="DL28" i="10"/>
  <c r="DH28" i="10"/>
  <c r="DJ28" i="10"/>
  <c r="DF28" i="10"/>
  <c r="DI28" i="10"/>
  <c r="DG28" i="10"/>
  <c r="DK28" i="10"/>
  <c r="DL30" i="12" l="1"/>
  <c r="DH30" i="12"/>
  <c r="DJ30" i="12"/>
  <c r="DE30" i="12"/>
  <c r="A31" i="12"/>
  <c r="DG30" i="12"/>
  <c r="DF30" i="12"/>
  <c r="DI30" i="12"/>
  <c r="DK30" i="12"/>
  <c r="DJ29" i="10"/>
  <c r="DF29" i="10"/>
  <c r="DL29" i="10"/>
  <c r="DH29" i="10"/>
  <c r="DK29" i="10"/>
  <c r="DG29" i="10"/>
  <c r="DE29" i="10"/>
  <c r="DI29" i="10"/>
  <c r="DJ31" i="12" l="1"/>
  <c r="DF31" i="12"/>
  <c r="A32" i="12"/>
  <c r="DH31" i="12"/>
  <c r="DE31" i="12"/>
  <c r="DL31" i="12"/>
  <c r="DG31" i="12"/>
  <c r="DK31" i="12"/>
  <c r="DI31" i="12"/>
  <c r="DL30" i="10"/>
  <c r="DH30" i="10"/>
  <c r="DJ30" i="10"/>
  <c r="DF30" i="10"/>
  <c r="DI30" i="10"/>
  <c r="DE30" i="10"/>
  <c r="DG30" i="10"/>
  <c r="DK30" i="10"/>
  <c r="DL32" i="12" l="1"/>
  <c r="DH32" i="12"/>
  <c r="DK32" i="12"/>
  <c r="DF32" i="12"/>
  <c r="A33" i="12"/>
  <c r="DJ32" i="12"/>
  <c r="DE32" i="12"/>
  <c r="DI32" i="12"/>
  <c r="DG32" i="12"/>
  <c r="DL31" i="10"/>
  <c r="DH31" i="10"/>
  <c r="DJ31" i="10"/>
  <c r="DF31" i="10"/>
  <c r="DI31" i="10"/>
  <c r="DE31" i="10"/>
  <c r="DG31" i="10"/>
  <c r="DK31" i="10"/>
  <c r="DJ33" i="12" l="1"/>
  <c r="DF33" i="12"/>
  <c r="DK33" i="12"/>
  <c r="DE33" i="12"/>
  <c r="DH33" i="12"/>
  <c r="DG33" i="12"/>
  <c r="DI33" i="12"/>
  <c r="A34" i="12"/>
  <c r="DL33" i="12"/>
  <c r="DJ32" i="10"/>
  <c r="DF32" i="10"/>
  <c r="DL32" i="10"/>
  <c r="DH32" i="10"/>
  <c r="DK32" i="10"/>
  <c r="DG32" i="10"/>
  <c r="DI32" i="10"/>
  <c r="DE32" i="10"/>
  <c r="DL34" i="12" l="1"/>
  <c r="DH34" i="12"/>
  <c r="DI34" i="12"/>
  <c r="DF34" i="12"/>
  <c r="DJ34" i="12"/>
  <c r="A35" i="12"/>
  <c r="DG34" i="12"/>
  <c r="DK34" i="12"/>
  <c r="DE34" i="12"/>
  <c r="DE33" i="10"/>
  <c r="DL33" i="10"/>
  <c r="DH33" i="10"/>
  <c r="DJ33" i="10"/>
  <c r="DF33" i="10"/>
  <c r="DI33" i="10"/>
  <c r="DG33" i="10"/>
  <c r="DK33" i="10"/>
  <c r="DJ35" i="12" l="1"/>
  <c r="DF35" i="12"/>
  <c r="A36" i="12"/>
  <c r="DH35" i="12"/>
  <c r="DE35" i="12"/>
  <c r="DL35" i="12"/>
  <c r="DG35" i="12"/>
  <c r="DK35" i="12"/>
  <c r="DI35" i="12"/>
  <c r="DK34" i="10"/>
  <c r="DG34" i="10"/>
  <c r="DJ34" i="10"/>
  <c r="DF34" i="10"/>
  <c r="DL34" i="10"/>
  <c r="DH34" i="10"/>
  <c r="DI34" i="10"/>
  <c r="DE34" i="10"/>
  <c r="DL36" i="12" l="1"/>
  <c r="DH36" i="12"/>
  <c r="DK36" i="12"/>
  <c r="DF36" i="12"/>
  <c r="DI36" i="12"/>
  <c r="A37" i="12"/>
  <c r="DJ36" i="12"/>
  <c r="DE36" i="12"/>
  <c r="DG36" i="12"/>
  <c r="DI35" i="10"/>
  <c r="DE35" i="10"/>
  <c r="DL35" i="10"/>
  <c r="DH35" i="10"/>
  <c r="DJ35" i="10"/>
  <c r="DF35" i="10"/>
  <c r="DG35" i="10"/>
  <c r="DK35" i="10"/>
  <c r="DJ37" i="12" l="1"/>
  <c r="DF37" i="12"/>
  <c r="DK37" i="12"/>
  <c r="DE37" i="12"/>
  <c r="A38" i="12"/>
  <c r="DH37" i="12"/>
  <c r="DG37" i="12"/>
  <c r="DI37" i="12"/>
  <c r="DL37" i="12"/>
  <c r="DK36" i="10"/>
  <c r="DG36" i="10"/>
  <c r="DJ36" i="10"/>
  <c r="DF36" i="10"/>
  <c r="DL36" i="10"/>
  <c r="DH36" i="10"/>
  <c r="DE36" i="10"/>
  <c r="DI36" i="10"/>
  <c r="DL38" i="12" l="1"/>
  <c r="DH38" i="12"/>
  <c r="DI38" i="12"/>
  <c r="A39" i="12"/>
  <c r="DG38" i="12"/>
  <c r="DK38" i="12"/>
  <c r="DF38" i="12"/>
  <c r="DJ38" i="12"/>
  <c r="DE38" i="12"/>
  <c r="DI37" i="10"/>
  <c r="DE37" i="10"/>
  <c r="DL37" i="10"/>
  <c r="DH37" i="10"/>
  <c r="DJ37" i="10"/>
  <c r="DF37" i="10"/>
  <c r="DG37" i="10"/>
  <c r="DK37" i="10"/>
  <c r="DJ39" i="12" l="1"/>
  <c r="DF39" i="12"/>
  <c r="DL39" i="12"/>
  <c r="DG39" i="12"/>
  <c r="A40" i="12"/>
  <c r="DH39" i="12"/>
  <c r="DK39" i="12"/>
  <c r="DE39" i="12"/>
  <c r="DI39" i="12"/>
  <c r="DK38" i="10"/>
  <c r="DG38" i="10"/>
  <c r="DJ38" i="10"/>
  <c r="DF38" i="10"/>
  <c r="DL38" i="10"/>
  <c r="DH38" i="10"/>
  <c r="DE38" i="10"/>
  <c r="DI38" i="10"/>
  <c r="DL40" i="12" l="1"/>
  <c r="DH40" i="12"/>
  <c r="DJ40" i="12"/>
  <c r="DE40" i="12"/>
  <c r="A41" i="12"/>
  <c r="DG40" i="12"/>
  <c r="DK40" i="12"/>
  <c r="DI40" i="12"/>
  <c r="DF40" i="12"/>
  <c r="DK39" i="10"/>
  <c r="DG39" i="10"/>
  <c r="DJ39" i="10"/>
  <c r="DF39" i="10"/>
  <c r="DL39" i="10"/>
  <c r="DH39" i="10"/>
  <c r="DI39" i="10"/>
  <c r="DE39" i="10"/>
  <c r="DJ41" i="12" l="1"/>
  <c r="DF41" i="12"/>
  <c r="DI41" i="12"/>
  <c r="DG41" i="12"/>
  <c r="DE41" i="12"/>
  <c r="A42" i="12"/>
  <c r="DH41" i="12"/>
  <c r="DL41" i="12"/>
  <c r="DK41" i="12"/>
  <c r="DJ40" i="10"/>
  <c r="DF40" i="10"/>
  <c r="DL40" i="10"/>
  <c r="DG40" i="10"/>
  <c r="DK40" i="10"/>
  <c r="DE40" i="10"/>
  <c r="DH40" i="10"/>
  <c r="DI40" i="10"/>
  <c r="DL42" i="12" l="1"/>
  <c r="DH42" i="12"/>
  <c r="A43" i="12"/>
  <c r="DG42" i="12"/>
  <c r="DK42" i="12"/>
  <c r="DF42" i="12"/>
  <c r="DJ42" i="12"/>
  <c r="DE42" i="12"/>
  <c r="DI42" i="12"/>
  <c r="DL41" i="10"/>
  <c r="DH41" i="10"/>
  <c r="DJ41" i="10"/>
  <c r="DE41" i="10"/>
  <c r="DI41" i="10"/>
  <c r="DK41" i="10"/>
  <c r="DF41" i="10"/>
  <c r="DG41" i="10"/>
  <c r="DJ43" i="12" l="1"/>
  <c r="DF43" i="12"/>
  <c r="DL43" i="12"/>
  <c r="DG43" i="12"/>
  <c r="DI43" i="12"/>
  <c r="DK43" i="12"/>
  <c r="DE43" i="12"/>
  <c r="A44" i="12"/>
  <c r="DH43" i="12"/>
  <c r="DJ42" i="10"/>
  <c r="DF42" i="10"/>
  <c r="DI42" i="10"/>
  <c r="DH42" i="10"/>
  <c r="DK42" i="10"/>
  <c r="DE42" i="10"/>
  <c r="DL42" i="10"/>
  <c r="DG42" i="10"/>
  <c r="DL44" i="12" l="1"/>
  <c r="DH44" i="12"/>
  <c r="DJ44" i="12"/>
  <c r="DE44" i="12"/>
  <c r="DG44" i="12"/>
  <c r="DF44" i="12"/>
  <c r="DI44" i="12"/>
  <c r="A45" i="12"/>
  <c r="DK44" i="12"/>
  <c r="DL43" i="10"/>
  <c r="DH43" i="10"/>
  <c r="DG43" i="10"/>
  <c r="DK43" i="10"/>
  <c r="DF43" i="10"/>
  <c r="DI43" i="10"/>
  <c r="DJ43" i="10"/>
  <c r="DE43" i="10"/>
  <c r="DJ45" i="12" l="1"/>
  <c r="DF45" i="12"/>
  <c r="DI45" i="12"/>
  <c r="DL45" i="12"/>
  <c r="DK45" i="12"/>
  <c r="A46" i="12"/>
  <c r="DH45" i="12"/>
  <c r="DG45" i="12"/>
  <c r="DE45" i="12"/>
  <c r="DJ44" i="10"/>
  <c r="DF44" i="10"/>
  <c r="DL44" i="10"/>
  <c r="DG44" i="10"/>
  <c r="DK44" i="10"/>
  <c r="DE44" i="10"/>
  <c r="DH44" i="10"/>
  <c r="DI44" i="10"/>
  <c r="DL46" i="12" l="1"/>
  <c r="DH46" i="12"/>
  <c r="A47" i="12"/>
  <c r="DG46" i="12"/>
  <c r="DK46" i="12"/>
  <c r="DF46" i="12"/>
  <c r="DJ46" i="12"/>
  <c r="DE46" i="12"/>
  <c r="DI46" i="12"/>
  <c r="DI45" i="10"/>
  <c r="DE45" i="10"/>
  <c r="DL45" i="10"/>
  <c r="DH45" i="10"/>
  <c r="DK45" i="10"/>
  <c r="DJ45" i="10"/>
  <c r="DF45" i="10"/>
  <c r="DG45" i="10"/>
  <c r="DJ47" i="12" l="1"/>
  <c r="DF47" i="12"/>
  <c r="DL47" i="12"/>
  <c r="DG47" i="12"/>
  <c r="DH47" i="12"/>
  <c r="DK47" i="12"/>
  <c r="DE47" i="12"/>
  <c r="DI47" i="12"/>
  <c r="A48" i="12"/>
  <c r="DK46" i="10"/>
  <c r="DG46" i="10"/>
  <c r="DJ46" i="10"/>
  <c r="DF46" i="10"/>
  <c r="DH46" i="10"/>
  <c r="DE46" i="10"/>
  <c r="DI46" i="10"/>
  <c r="DL46" i="10"/>
  <c r="DL48" i="12" l="1"/>
  <c r="DH48" i="12"/>
  <c r="DJ48" i="12"/>
  <c r="DE48" i="12"/>
  <c r="DG48" i="12"/>
  <c r="DF48" i="12"/>
  <c r="DI48" i="12"/>
  <c r="A49" i="12"/>
  <c r="DK48" i="12"/>
  <c r="DI47" i="10"/>
  <c r="DE47" i="10"/>
  <c r="DL47" i="10"/>
  <c r="DH47" i="10"/>
  <c r="DG47" i="10"/>
  <c r="DF47" i="10"/>
  <c r="DJ47" i="10"/>
  <c r="DK47" i="10"/>
  <c r="DJ49" i="12" l="1"/>
  <c r="DF49" i="12"/>
  <c r="A50" i="12"/>
  <c r="DH49" i="12"/>
  <c r="DL49" i="12"/>
  <c r="DE49" i="12"/>
  <c r="DI49" i="12"/>
  <c r="DK49" i="12"/>
  <c r="DG49" i="12"/>
  <c r="DK48" i="10"/>
  <c r="DG48" i="10"/>
  <c r="DJ48" i="10"/>
  <c r="DF48" i="10"/>
  <c r="DL48" i="10"/>
  <c r="DI48" i="10"/>
  <c r="DE48" i="10"/>
  <c r="DH48" i="10"/>
  <c r="DL50" i="12" l="1"/>
  <c r="DH50" i="12"/>
  <c r="DI50" i="12"/>
  <c r="DK50" i="12"/>
  <c r="DE50" i="12"/>
  <c r="DG50" i="12"/>
  <c r="A51" i="12"/>
  <c r="DJ50" i="12"/>
  <c r="DF50" i="12"/>
  <c r="DI49" i="10"/>
  <c r="DE49" i="10"/>
  <c r="DL49" i="10"/>
  <c r="DH49" i="10"/>
  <c r="DK49" i="10"/>
  <c r="DJ49" i="10"/>
  <c r="DF49" i="10"/>
  <c r="DG49" i="10"/>
  <c r="DJ51" i="12" l="1"/>
  <c r="DF51" i="12"/>
  <c r="A52" i="12"/>
  <c r="DH51" i="12"/>
  <c r="DI51" i="12"/>
  <c r="DK51" i="12"/>
  <c r="DE51" i="12"/>
  <c r="DL51" i="12"/>
  <c r="DG51" i="12"/>
  <c r="DK50" i="10"/>
  <c r="DG50" i="10"/>
  <c r="DJ50" i="10"/>
  <c r="DF50" i="10"/>
  <c r="DH50" i="10"/>
  <c r="DE50" i="10"/>
  <c r="DI50" i="10"/>
  <c r="DL50" i="10"/>
  <c r="DL52" i="12" l="1"/>
  <c r="DH52" i="12"/>
  <c r="DK52" i="12"/>
  <c r="DF52" i="12"/>
  <c r="DG52" i="12"/>
  <c r="DI52" i="12"/>
  <c r="DJ52" i="12"/>
  <c r="DE52" i="12"/>
  <c r="A53" i="12"/>
  <c r="DL51" i="10"/>
  <c r="DH51" i="10"/>
  <c r="DI51" i="10"/>
  <c r="DG51" i="10"/>
  <c r="DK51" i="10"/>
  <c r="DJ51" i="10"/>
  <c r="DE51" i="10"/>
  <c r="DF51" i="10"/>
  <c r="DJ53" i="12" l="1"/>
  <c r="DF53" i="12"/>
  <c r="DK53" i="12"/>
  <c r="DE53" i="12"/>
  <c r="DL53" i="12"/>
  <c r="A54" i="12"/>
  <c r="DG53" i="12"/>
  <c r="DH53" i="12"/>
  <c r="DI53" i="12"/>
  <c r="DJ52" i="10"/>
  <c r="DF52" i="10"/>
  <c r="DH52" i="10"/>
  <c r="DL52" i="10"/>
  <c r="DG52" i="10"/>
  <c r="DE52" i="10"/>
  <c r="DI52" i="10"/>
  <c r="DK52" i="10"/>
  <c r="DL54" i="12" l="1"/>
  <c r="DH54" i="12"/>
  <c r="DI54" i="12"/>
  <c r="DJ54" i="12"/>
  <c r="DK54" i="12"/>
  <c r="DE54" i="12"/>
  <c r="DF54" i="12"/>
  <c r="A55" i="12"/>
  <c r="DG54" i="12"/>
  <c r="DL53" i="10"/>
  <c r="DH53" i="10"/>
  <c r="DK53" i="10"/>
  <c r="DF53" i="10"/>
  <c r="DJ53" i="10"/>
  <c r="DE53" i="10"/>
  <c r="DI53" i="10"/>
  <c r="DG53" i="10"/>
  <c r="DJ55" i="12" l="1"/>
  <c r="DF55" i="12"/>
  <c r="A56" i="12"/>
  <c r="DH55" i="12"/>
  <c r="DI55" i="12"/>
  <c r="DK55" i="12"/>
  <c r="DE55" i="12"/>
  <c r="DL55" i="12"/>
  <c r="DG55" i="12"/>
  <c r="DJ54" i="10"/>
  <c r="DF54" i="10"/>
  <c r="DK54" i="10"/>
  <c r="DE54" i="10"/>
  <c r="DI54" i="10"/>
  <c r="DL54" i="10"/>
  <c r="DG54" i="10"/>
  <c r="DH54" i="10"/>
  <c r="DL56" i="12" l="1"/>
  <c r="DH56" i="12"/>
  <c r="DK56" i="12"/>
  <c r="DF56" i="12"/>
  <c r="DG56" i="12"/>
  <c r="DI56" i="12"/>
  <c r="DJ56" i="12"/>
  <c r="A57" i="12"/>
  <c r="DE56" i="12"/>
  <c r="DL55" i="10"/>
  <c r="DH55" i="10"/>
  <c r="DI55" i="10"/>
  <c r="DG55" i="10"/>
  <c r="DF55" i="10"/>
  <c r="DE55" i="10"/>
  <c r="DJ55" i="10"/>
  <c r="DK55" i="10"/>
  <c r="DJ57" i="12" l="1"/>
  <c r="DF57" i="12"/>
  <c r="DK57" i="12"/>
  <c r="DE57" i="12"/>
  <c r="DL57" i="12"/>
  <c r="A58" i="12"/>
  <c r="DG57" i="12"/>
  <c r="DH57" i="12"/>
  <c r="DI57" i="12"/>
  <c r="DJ56" i="10"/>
  <c r="DF56" i="10"/>
  <c r="DH56" i="10"/>
  <c r="DL56" i="10"/>
  <c r="DG56" i="10"/>
  <c r="DK56" i="10"/>
  <c r="DI56" i="10"/>
  <c r="DE56" i="10"/>
  <c r="DL58" i="12" l="1"/>
  <c r="DH58" i="12"/>
  <c r="DJ58" i="12"/>
  <c r="DE58" i="12"/>
  <c r="DI58" i="12"/>
  <c r="A59" i="12"/>
  <c r="DF58" i="12"/>
  <c r="DG58" i="12"/>
  <c r="DK58" i="12"/>
  <c r="DL57" i="10"/>
  <c r="DH57" i="10"/>
  <c r="DK57" i="10"/>
  <c r="DF57" i="10"/>
  <c r="DJ57" i="10"/>
  <c r="DE57" i="10"/>
  <c r="DG57" i="10"/>
  <c r="DI57" i="10"/>
  <c r="DJ59" i="12" l="1"/>
  <c r="DF59" i="12"/>
  <c r="DI59" i="12"/>
  <c r="A60" i="12"/>
  <c r="DH59" i="12"/>
  <c r="DE59" i="12"/>
  <c r="DG59" i="12"/>
  <c r="DL59" i="12"/>
  <c r="DK59" i="12"/>
  <c r="DJ58" i="10"/>
  <c r="DF58" i="10"/>
  <c r="DK58" i="10"/>
  <c r="DE58" i="10"/>
  <c r="DI58" i="10"/>
  <c r="DH58" i="10"/>
  <c r="DG58" i="10"/>
  <c r="DL58" i="10"/>
  <c r="DL60" i="12" l="1"/>
  <c r="DH60" i="12"/>
  <c r="A61" i="12"/>
  <c r="DG60" i="12"/>
  <c r="DK60" i="12"/>
  <c r="DF60" i="12"/>
  <c r="DI60" i="12"/>
  <c r="DJ60" i="12"/>
  <c r="DE60" i="12"/>
  <c r="DL59" i="10"/>
  <c r="DH59" i="10"/>
  <c r="DI59" i="10"/>
  <c r="DG59" i="10"/>
  <c r="DK59" i="10"/>
  <c r="DJ59" i="10"/>
  <c r="DE59" i="10"/>
  <c r="DF59" i="10"/>
  <c r="DJ61" i="12" l="1"/>
  <c r="DF61" i="12"/>
  <c r="DL61" i="12"/>
  <c r="DG61" i="12"/>
  <c r="DK61" i="12"/>
  <c r="DE61" i="12"/>
  <c r="DH61" i="12"/>
  <c r="DI61" i="12"/>
  <c r="A62" i="12"/>
  <c r="DJ60" i="10"/>
  <c r="DF60" i="10"/>
  <c r="DH60" i="10"/>
  <c r="DL60" i="10"/>
  <c r="DG60" i="10"/>
  <c r="DE60" i="10"/>
  <c r="DI60" i="10"/>
  <c r="DK60" i="10"/>
  <c r="DL62" i="12" l="1"/>
  <c r="DH62" i="12"/>
  <c r="DJ62" i="12"/>
  <c r="DE62" i="12"/>
  <c r="DI62" i="12"/>
  <c r="DG62" i="12"/>
  <c r="DK62" i="12"/>
  <c r="DF62" i="12"/>
  <c r="A63" i="12"/>
  <c r="DL61" i="10"/>
  <c r="DH61" i="10"/>
  <c r="DK61" i="10"/>
  <c r="DF61" i="10"/>
  <c r="DJ61" i="10"/>
  <c r="DE61" i="10"/>
  <c r="DI61" i="10"/>
  <c r="DG61" i="10"/>
  <c r="DJ63" i="12" l="1"/>
  <c r="DF63" i="12"/>
  <c r="DI63" i="12"/>
  <c r="A64" i="12"/>
  <c r="DH63" i="12"/>
  <c r="DK63" i="12"/>
  <c r="DL63" i="12"/>
  <c r="DG63" i="12"/>
  <c r="DE63" i="12"/>
  <c r="DJ62" i="10"/>
  <c r="DF62" i="10"/>
  <c r="DK62" i="10"/>
  <c r="DE62" i="10"/>
  <c r="DI62" i="10"/>
  <c r="DL62" i="10"/>
  <c r="DG62" i="10"/>
  <c r="DH62" i="10"/>
  <c r="DL64" i="12" l="1"/>
  <c r="DH64" i="12"/>
  <c r="A65" i="12"/>
  <c r="DG64" i="12"/>
  <c r="DK64" i="12"/>
  <c r="DF64" i="12"/>
  <c r="DE64" i="12"/>
  <c r="DI64" i="12"/>
  <c r="DJ64" i="12"/>
  <c r="DI63" i="10"/>
  <c r="DE63" i="10"/>
  <c r="DJ63" i="10"/>
  <c r="DL63" i="10"/>
  <c r="DF63" i="10"/>
  <c r="DK63" i="10"/>
  <c r="DH63" i="10"/>
  <c r="DG63" i="10"/>
  <c r="DJ65" i="12" l="1"/>
  <c r="DF65" i="12"/>
  <c r="DL65" i="12"/>
  <c r="DG65" i="12"/>
  <c r="DK65" i="12"/>
  <c r="DE65" i="12"/>
  <c r="DI65" i="12"/>
  <c r="A66" i="12"/>
  <c r="DH65" i="12"/>
  <c r="DK64" i="10"/>
  <c r="DG64" i="10"/>
  <c r="DH64" i="10"/>
  <c r="DJ64" i="10"/>
  <c r="DI64" i="10"/>
  <c r="DL64" i="10"/>
  <c r="DF64" i="10"/>
  <c r="DE64" i="10"/>
  <c r="DL66" i="12" l="1"/>
  <c r="DH66" i="12"/>
  <c r="DJ66" i="12"/>
  <c r="DE66" i="12"/>
  <c r="DI66" i="12"/>
  <c r="A67" i="12"/>
  <c r="DF66" i="12"/>
  <c r="DK66" i="12"/>
  <c r="DG66" i="12"/>
  <c r="DI65" i="10"/>
  <c r="DE65" i="10"/>
  <c r="DJ65" i="10"/>
  <c r="DG65" i="10"/>
  <c r="DL65" i="10"/>
  <c r="DF65" i="10"/>
  <c r="DH65" i="10"/>
  <c r="DK65" i="10"/>
  <c r="DJ67" i="12" l="1"/>
  <c r="DF67" i="12"/>
  <c r="DI67" i="12"/>
  <c r="A68" i="12"/>
  <c r="DH67" i="12"/>
  <c r="DE67" i="12"/>
  <c r="DG67" i="12"/>
  <c r="DK67" i="12"/>
  <c r="DL67" i="12"/>
  <c r="DK66" i="10"/>
  <c r="DG66" i="10"/>
  <c r="DH66" i="10"/>
  <c r="DL66" i="10"/>
  <c r="DE66" i="10"/>
  <c r="DJ66" i="10"/>
  <c r="DF66" i="10"/>
  <c r="DI66" i="10"/>
  <c r="DL68" i="12" l="1"/>
  <c r="DH68" i="12"/>
  <c r="A69" i="12"/>
  <c r="DG68" i="12"/>
  <c r="DK68" i="12"/>
  <c r="DF68" i="12"/>
  <c r="DI68" i="12"/>
  <c r="DJ68" i="12"/>
  <c r="DE68" i="12"/>
  <c r="DI67" i="10"/>
  <c r="DE67" i="10"/>
  <c r="DJ67" i="10"/>
  <c r="DH67" i="10"/>
  <c r="DG67" i="10"/>
  <c r="DL67" i="10"/>
  <c r="DF67" i="10"/>
  <c r="DK67" i="10"/>
  <c r="DJ69" i="12" l="1"/>
  <c r="DF69" i="12"/>
  <c r="DL69" i="12"/>
  <c r="DG69" i="12"/>
  <c r="DK69" i="12"/>
  <c r="DE69" i="12"/>
  <c r="DH69" i="12"/>
  <c r="A70" i="12"/>
  <c r="DI69" i="12"/>
  <c r="DK68" i="10"/>
  <c r="DG68" i="10"/>
  <c r="DH68" i="10"/>
  <c r="DF68" i="10"/>
  <c r="DL68" i="10"/>
  <c r="DE68" i="10"/>
  <c r="DJ68" i="10"/>
  <c r="DI68" i="10"/>
  <c r="DL70" i="12" l="1"/>
  <c r="DH70" i="12"/>
  <c r="DJ70" i="12"/>
  <c r="DE70" i="12"/>
  <c r="DI70" i="12"/>
  <c r="DG70" i="12"/>
  <c r="DK70" i="12"/>
  <c r="A71" i="12"/>
  <c r="DF70" i="12"/>
  <c r="DI69" i="10"/>
  <c r="DE69" i="10"/>
  <c r="DJ69" i="10"/>
  <c r="DK69" i="10"/>
  <c r="DH69" i="10"/>
  <c r="DG69" i="10"/>
  <c r="DF69" i="10"/>
  <c r="DL69" i="10"/>
  <c r="DJ71" i="12" l="1"/>
  <c r="DF71" i="12"/>
  <c r="DI71" i="12"/>
  <c r="A72" i="12"/>
  <c r="DH71" i="12"/>
  <c r="DK71" i="12"/>
  <c r="DL71" i="12"/>
  <c r="DE71" i="12"/>
  <c r="DG71" i="12"/>
  <c r="DK70" i="10"/>
  <c r="DG70" i="10"/>
  <c r="DH70" i="10"/>
  <c r="DI70" i="10"/>
  <c r="DF70" i="10"/>
  <c r="DJ70" i="10"/>
  <c r="DE70" i="10"/>
  <c r="DL70" i="10"/>
  <c r="DL72" i="12" l="1"/>
  <c r="DH72" i="12"/>
  <c r="A73" i="12"/>
  <c r="DG72" i="12"/>
  <c r="DK72" i="12"/>
  <c r="DF72" i="12"/>
  <c r="DE72" i="12"/>
  <c r="DJ72" i="12"/>
  <c r="DI72" i="12"/>
  <c r="DI71" i="10"/>
  <c r="DE71" i="10"/>
  <c r="DJ71" i="10"/>
  <c r="DL71" i="10"/>
  <c r="DF71" i="10"/>
  <c r="DK71" i="10"/>
  <c r="DH71" i="10"/>
  <c r="DG71" i="10"/>
  <c r="DJ73" i="12" l="1"/>
  <c r="DF73" i="12"/>
  <c r="DL73" i="12"/>
  <c r="DG73" i="12"/>
  <c r="DK73" i="12"/>
  <c r="DE73" i="12"/>
  <c r="DI73" i="12"/>
  <c r="A74" i="12"/>
  <c r="DH73" i="12"/>
  <c r="DK72" i="10"/>
  <c r="DG72" i="10"/>
  <c r="DH72" i="10"/>
  <c r="DJ72" i="10"/>
  <c r="DI72" i="10"/>
  <c r="DL72" i="10"/>
  <c r="DE72" i="10"/>
  <c r="DF72" i="10"/>
  <c r="DL74" i="12" l="1"/>
  <c r="DH74" i="12"/>
  <c r="DJ74" i="12"/>
  <c r="DE74" i="12"/>
  <c r="DI74" i="12"/>
  <c r="A75" i="12"/>
  <c r="DF74" i="12"/>
  <c r="DK74" i="12"/>
  <c r="DG74" i="12"/>
  <c r="DI73" i="10"/>
  <c r="DE73" i="10"/>
  <c r="DJ73" i="10"/>
  <c r="DG73" i="10"/>
  <c r="DL73" i="10"/>
  <c r="DF73" i="10"/>
  <c r="DK73" i="10"/>
  <c r="DH73" i="10"/>
  <c r="DJ75" i="12" l="1"/>
  <c r="DF75" i="12"/>
  <c r="DL75" i="12"/>
  <c r="DG75" i="12"/>
  <c r="DH75" i="12"/>
  <c r="A76" i="12"/>
  <c r="DE75" i="12"/>
  <c r="DK75" i="12"/>
  <c r="DI75" i="12"/>
  <c r="DK74" i="10"/>
  <c r="DG74" i="10"/>
  <c r="DJ74" i="10"/>
  <c r="DH74" i="10"/>
  <c r="DE74" i="10"/>
  <c r="DL74" i="10"/>
  <c r="DI74" i="10"/>
  <c r="DF74" i="10"/>
  <c r="DL76" i="12" l="1"/>
  <c r="DH76" i="12"/>
  <c r="DJ76" i="12"/>
  <c r="DE76" i="12"/>
  <c r="A77" i="12"/>
  <c r="DF76" i="12"/>
  <c r="DK76" i="12"/>
  <c r="DI76" i="12"/>
  <c r="DG76" i="12"/>
  <c r="DI75" i="10"/>
  <c r="DE75" i="10"/>
  <c r="DL75" i="10"/>
  <c r="DG75" i="10"/>
  <c r="DJ75" i="10"/>
  <c r="DK75" i="10"/>
  <c r="DH75" i="10"/>
  <c r="DF75" i="10"/>
  <c r="DJ77" i="12" l="1"/>
  <c r="DF77" i="12"/>
  <c r="DI77" i="12"/>
  <c r="DK77" i="12"/>
  <c r="DH77" i="12"/>
  <c r="DG77" i="12"/>
  <c r="DL77" i="12"/>
  <c r="A78" i="12"/>
  <c r="DE77" i="12"/>
  <c r="DK76" i="10"/>
  <c r="DG76" i="10"/>
  <c r="DJ76" i="10"/>
  <c r="DE76" i="10"/>
  <c r="DH76" i="10"/>
  <c r="DF76" i="10"/>
  <c r="DI76" i="10"/>
  <c r="DL76" i="10"/>
  <c r="DL78" i="12" l="1"/>
  <c r="DH78" i="12"/>
  <c r="A79" i="12"/>
  <c r="DG78" i="12"/>
  <c r="DK78" i="12"/>
  <c r="DE78" i="12"/>
  <c r="DJ78" i="12"/>
  <c r="DI78" i="12"/>
  <c r="DF78" i="12"/>
  <c r="DI77" i="10"/>
  <c r="DE77" i="10"/>
  <c r="DL77" i="10"/>
  <c r="DG77" i="10"/>
  <c r="DJ77" i="10"/>
  <c r="DK77" i="10"/>
  <c r="DF77" i="10"/>
  <c r="DH77" i="10"/>
  <c r="DJ79" i="12" l="1"/>
  <c r="DF79" i="12"/>
  <c r="DL79" i="12"/>
  <c r="DG79" i="12"/>
  <c r="DK79" i="12"/>
  <c r="DI79" i="12"/>
  <c r="DH79" i="12"/>
  <c r="A80" i="12"/>
  <c r="DE79" i="12"/>
  <c r="DK78" i="10"/>
  <c r="DG78" i="10"/>
  <c r="DL78" i="10"/>
  <c r="DF78" i="10"/>
  <c r="DJ78" i="10"/>
  <c r="DE78" i="10"/>
  <c r="DH78" i="10"/>
  <c r="DI78" i="10"/>
  <c r="DL80" i="12" l="1"/>
  <c r="DH80" i="12"/>
  <c r="DJ80" i="12"/>
  <c r="DE80" i="12"/>
  <c r="DI80" i="12"/>
  <c r="DG80" i="12"/>
  <c r="DF80" i="12"/>
  <c r="DK80" i="12"/>
  <c r="A81" i="12"/>
  <c r="DI79" i="10"/>
  <c r="DE79" i="10"/>
  <c r="DH79" i="10"/>
  <c r="DL79" i="10"/>
  <c r="DG79" i="10"/>
  <c r="DJ79" i="10"/>
  <c r="DF79" i="10"/>
  <c r="DK79" i="10"/>
  <c r="DJ81" i="12" l="1"/>
  <c r="DF81" i="12"/>
  <c r="DI81" i="12"/>
  <c r="A82" i="12"/>
  <c r="DG81" i="12"/>
  <c r="DL81" i="12"/>
  <c r="DE81" i="12"/>
  <c r="DH81" i="12"/>
  <c r="DK81" i="12"/>
  <c r="DK80" i="10"/>
  <c r="DG80" i="10"/>
  <c r="DL80" i="10"/>
  <c r="DF80" i="10"/>
  <c r="DJ80" i="10"/>
  <c r="DE80" i="10"/>
  <c r="DH80" i="10"/>
  <c r="DI80" i="10"/>
  <c r="DL82" i="12" l="1"/>
  <c r="DH82" i="12"/>
  <c r="A83" i="12"/>
  <c r="DG82" i="12"/>
  <c r="DI82" i="12"/>
  <c r="DF82" i="12"/>
  <c r="DJ82" i="12"/>
  <c r="DK82" i="12"/>
  <c r="DE82" i="12"/>
  <c r="DI81" i="10"/>
  <c r="DE81" i="10"/>
  <c r="DH81" i="10"/>
  <c r="DL81" i="10"/>
  <c r="DG81" i="10"/>
  <c r="DJ81" i="10"/>
  <c r="DK81" i="10"/>
  <c r="DF81" i="10"/>
  <c r="DJ83" i="12" l="1"/>
  <c r="DF83" i="12"/>
  <c r="DL83" i="12"/>
  <c r="DG83" i="12"/>
  <c r="DH83" i="12"/>
  <c r="A84" i="12"/>
  <c r="DE83" i="12"/>
  <c r="DI83" i="12"/>
  <c r="DK83" i="12"/>
  <c r="DK82" i="10"/>
  <c r="DG82" i="10"/>
  <c r="DL82" i="10"/>
  <c r="DF82" i="10"/>
  <c r="DJ82" i="10"/>
  <c r="DE82" i="10"/>
  <c r="DH82" i="10"/>
  <c r="DI82" i="10"/>
  <c r="DL84" i="12" l="1"/>
  <c r="DH84" i="12"/>
  <c r="DJ84" i="12"/>
  <c r="DE84" i="12"/>
  <c r="A85" i="12"/>
  <c r="DF84" i="12"/>
  <c r="DK84" i="12"/>
  <c r="DG84" i="12"/>
  <c r="DI84" i="12"/>
  <c r="DI83" i="10"/>
  <c r="DE83" i="10"/>
  <c r="DH83" i="10"/>
  <c r="DL83" i="10"/>
  <c r="DG83" i="10"/>
  <c r="DJ83" i="10"/>
  <c r="DF83" i="10"/>
  <c r="DK83" i="10"/>
  <c r="DJ85" i="12" l="1"/>
  <c r="DF85" i="12"/>
  <c r="DI85" i="12"/>
  <c r="DK85" i="12"/>
  <c r="DH85" i="12"/>
  <c r="A86" i="12"/>
  <c r="DE85" i="12"/>
  <c r="DG85" i="12"/>
  <c r="DL85" i="12"/>
  <c r="DK84" i="10"/>
  <c r="DG84" i="10"/>
  <c r="DL84" i="10"/>
  <c r="DF84" i="10"/>
  <c r="DJ84" i="10"/>
  <c r="DE84" i="10"/>
  <c r="DH84" i="10"/>
  <c r="DI84" i="10"/>
  <c r="DJ86" i="12" l="1"/>
  <c r="DF86" i="12"/>
  <c r="DL86" i="12"/>
  <c r="DG86" i="12"/>
  <c r="DH86" i="12"/>
  <c r="DK86" i="12"/>
  <c r="A87" i="12"/>
  <c r="DI86" i="12"/>
  <c r="DE86" i="12"/>
  <c r="DI85" i="10"/>
  <c r="DE85" i="10"/>
  <c r="DH85" i="10"/>
  <c r="DL85" i="10"/>
  <c r="DG85" i="10"/>
  <c r="DJ85" i="10"/>
  <c r="DK85" i="10"/>
  <c r="DF85" i="10"/>
  <c r="DL87" i="12" l="1"/>
  <c r="DH87" i="12"/>
  <c r="DJ87" i="12"/>
  <c r="DE87" i="12"/>
  <c r="A88" i="12"/>
  <c r="DF87" i="12"/>
  <c r="DI87" i="12"/>
  <c r="DG87" i="12"/>
  <c r="DK87" i="12"/>
  <c r="DK86" i="10"/>
  <c r="DG86" i="10"/>
  <c r="DL86" i="10"/>
  <c r="DF86" i="10"/>
  <c r="DJ86" i="10"/>
  <c r="DE86" i="10"/>
  <c r="DH86" i="10"/>
  <c r="DI86" i="10"/>
  <c r="DJ88" i="12" l="1"/>
  <c r="DF88" i="12"/>
  <c r="DI88" i="12"/>
  <c r="DK88" i="12"/>
  <c r="DL88" i="12"/>
  <c r="DG88" i="12"/>
  <c r="DE88" i="12"/>
  <c r="DH88" i="12"/>
  <c r="A89" i="12"/>
  <c r="DI87" i="10"/>
  <c r="DE87" i="10"/>
  <c r="DH87" i="10"/>
  <c r="DL87" i="10"/>
  <c r="DG87" i="10"/>
  <c r="DJ87" i="10"/>
  <c r="DF87" i="10"/>
  <c r="DK87" i="10"/>
  <c r="DL89" i="12" l="1"/>
  <c r="DH89" i="12"/>
  <c r="A90" i="12"/>
  <c r="DG89" i="12"/>
  <c r="DK89" i="12"/>
  <c r="DE89" i="12"/>
  <c r="DF89" i="12"/>
  <c r="DJ89" i="12"/>
  <c r="DI89" i="12"/>
  <c r="DK88" i="10"/>
  <c r="DG88" i="10"/>
  <c r="DL88" i="10"/>
  <c r="DF88" i="10"/>
  <c r="DJ88" i="10"/>
  <c r="DE88" i="10"/>
  <c r="DH88" i="10"/>
  <c r="DI88" i="10"/>
  <c r="DJ90" i="12" l="1"/>
  <c r="DF90" i="12"/>
  <c r="DL90" i="12"/>
  <c r="DG90" i="12"/>
  <c r="DK90" i="12"/>
  <c r="DH90" i="12"/>
  <c r="DI90" i="12"/>
  <c r="DE90" i="12"/>
  <c r="A91" i="12"/>
  <c r="DI89" i="10"/>
  <c r="DE89" i="10"/>
  <c r="DH89" i="10"/>
  <c r="DL89" i="10"/>
  <c r="DG89" i="10"/>
  <c r="DJ89" i="10"/>
  <c r="DK89" i="10"/>
  <c r="DF89" i="10"/>
  <c r="DL91" i="12" l="1"/>
  <c r="DH91" i="12"/>
  <c r="DJ91" i="12"/>
  <c r="DE91" i="12"/>
  <c r="DI91" i="12"/>
  <c r="DG91" i="12"/>
  <c r="DF91" i="12"/>
  <c r="DK91" i="12"/>
  <c r="A92" i="12"/>
  <c r="DK90" i="10"/>
  <c r="DG90" i="10"/>
  <c r="DL90" i="10"/>
  <c r="DF90" i="10"/>
  <c r="DJ90" i="10"/>
  <c r="DE90" i="10"/>
  <c r="DH90" i="10"/>
  <c r="DI90" i="10"/>
  <c r="DJ92" i="12" l="1"/>
  <c r="DF92" i="12"/>
  <c r="DI92" i="12"/>
  <c r="A93" i="12"/>
  <c r="DG92" i="12"/>
  <c r="DK92" i="12"/>
  <c r="DL92" i="12"/>
  <c r="DE92" i="12"/>
  <c r="DH92" i="12"/>
  <c r="DI91" i="10"/>
  <c r="DE91" i="10"/>
  <c r="DH91" i="10"/>
  <c r="DL91" i="10"/>
  <c r="DG91" i="10"/>
  <c r="DJ91" i="10"/>
  <c r="DK91" i="10"/>
  <c r="DF91" i="10"/>
  <c r="DL93" i="12" l="1"/>
  <c r="DH93" i="12"/>
  <c r="A94" i="12"/>
  <c r="DG93" i="12"/>
  <c r="DI93" i="12"/>
  <c r="DF93" i="12"/>
  <c r="DK93" i="12"/>
  <c r="DJ93" i="12"/>
  <c r="DE93" i="12"/>
  <c r="DK92" i="10"/>
  <c r="DG92" i="10"/>
  <c r="DL92" i="10"/>
  <c r="DF92" i="10"/>
  <c r="DJ92" i="10"/>
  <c r="DE92" i="10"/>
  <c r="DH92" i="10"/>
  <c r="DI92" i="10"/>
  <c r="DJ94" i="12" l="1"/>
  <c r="DF94" i="12"/>
  <c r="DL94" i="12"/>
  <c r="DG94" i="12"/>
  <c r="DH94" i="12"/>
  <c r="DI94" i="12"/>
  <c r="DK94" i="12"/>
  <c r="DE94" i="12"/>
  <c r="A95" i="12"/>
  <c r="DI93" i="10"/>
  <c r="DE93" i="10"/>
  <c r="DH93" i="10"/>
  <c r="DL93" i="10"/>
  <c r="DG93" i="10"/>
  <c r="DJ93" i="10"/>
  <c r="DK93" i="10"/>
  <c r="DF93" i="10"/>
  <c r="DL95" i="12" l="1"/>
  <c r="DH95" i="12"/>
  <c r="DJ95" i="12"/>
  <c r="DE95" i="12"/>
  <c r="A96" i="12"/>
  <c r="DF95" i="12"/>
  <c r="DI95" i="12"/>
  <c r="DG95" i="12"/>
  <c r="DK95" i="12"/>
  <c r="DK94" i="10"/>
  <c r="DG94" i="10"/>
  <c r="DL94" i="10"/>
  <c r="DF94" i="10"/>
  <c r="DJ94" i="10"/>
  <c r="DE94" i="10"/>
  <c r="DH94" i="10"/>
  <c r="DI94" i="10"/>
  <c r="DJ96" i="12" l="1"/>
  <c r="DF96" i="12"/>
  <c r="DI96" i="12"/>
  <c r="DK96" i="12"/>
  <c r="DL96" i="12"/>
  <c r="DH96" i="12"/>
  <c r="DG96" i="12"/>
  <c r="DE96" i="12"/>
  <c r="A97" i="12"/>
  <c r="DJ95" i="10"/>
  <c r="DF95" i="10"/>
  <c r="DH95" i="10"/>
  <c r="DL95" i="10"/>
  <c r="DE95" i="10"/>
  <c r="DK95" i="10"/>
  <c r="DG95" i="10"/>
  <c r="DI95" i="10"/>
  <c r="DL97" i="12" l="1"/>
  <c r="DH97" i="12"/>
  <c r="A98" i="12"/>
  <c r="DG97" i="12"/>
  <c r="DK97" i="12"/>
  <c r="DE97" i="12"/>
  <c r="DF97" i="12"/>
  <c r="DJ97" i="12"/>
  <c r="DI97" i="12"/>
  <c r="DL96" i="10"/>
  <c r="DH96" i="10"/>
  <c r="DK96" i="10"/>
  <c r="DF96" i="10"/>
  <c r="DJ96" i="10"/>
  <c r="DI96" i="10"/>
  <c r="DE96" i="10"/>
  <c r="DG96" i="10"/>
  <c r="DJ98" i="12" l="1"/>
  <c r="DF98" i="12"/>
  <c r="DL98" i="12"/>
  <c r="DG98" i="12"/>
  <c r="DK98" i="12"/>
  <c r="DH98" i="12"/>
  <c r="DE98" i="12"/>
  <c r="A99" i="12"/>
  <c r="DI98" i="12"/>
  <c r="DJ97" i="10"/>
  <c r="DF97" i="10"/>
  <c r="DK97" i="10"/>
  <c r="DE97" i="10"/>
  <c r="DH97" i="10"/>
  <c r="DG97" i="10"/>
  <c r="DI97" i="10"/>
  <c r="DL97" i="10"/>
  <c r="DL99" i="12" l="1"/>
  <c r="DH99" i="12"/>
  <c r="DJ99" i="12"/>
  <c r="DE99" i="12"/>
  <c r="DI99" i="12"/>
  <c r="DG99" i="12"/>
  <c r="DF99" i="12"/>
  <c r="A100" i="12"/>
  <c r="DK99" i="12"/>
  <c r="DL98" i="10"/>
  <c r="DH98" i="10"/>
  <c r="DI98" i="10"/>
  <c r="DJ98" i="10"/>
  <c r="DE98" i="10"/>
  <c r="DF98" i="10"/>
  <c r="DG98" i="10"/>
  <c r="DK98" i="10"/>
  <c r="DJ100" i="12" l="1"/>
  <c r="DF100" i="12"/>
  <c r="DI100" i="12"/>
  <c r="A101" i="12"/>
  <c r="DG100" i="12"/>
  <c r="DK100" i="12"/>
  <c r="DH100" i="12"/>
  <c r="DE100" i="12"/>
  <c r="DL100" i="12"/>
  <c r="DJ99" i="10"/>
  <c r="DF99" i="10"/>
  <c r="DH99" i="10"/>
  <c r="DI99" i="10"/>
  <c r="DG99" i="10"/>
  <c r="DE99" i="10"/>
  <c r="DK99" i="10"/>
  <c r="DL99" i="10"/>
  <c r="DL101" i="12" l="1"/>
  <c r="DH101" i="12"/>
  <c r="A102" i="12"/>
  <c r="DG101" i="12"/>
  <c r="DI101" i="12"/>
  <c r="DF101" i="12"/>
  <c r="DE101" i="12"/>
  <c r="DK101" i="12"/>
  <c r="DJ101" i="12"/>
  <c r="DL100" i="10"/>
  <c r="DH100" i="10"/>
  <c r="DK100" i="10"/>
  <c r="DF100" i="10"/>
  <c r="DG100" i="10"/>
  <c r="DJ100" i="10"/>
  <c r="DI100" i="10"/>
  <c r="DE100" i="10"/>
  <c r="DJ102" i="12" l="1"/>
  <c r="DF102" i="12"/>
  <c r="DL102" i="12"/>
  <c r="DG102" i="12"/>
  <c r="DH102" i="12"/>
  <c r="DI102" i="12"/>
  <c r="DE102" i="12"/>
  <c r="DK102" i="12"/>
  <c r="A103" i="12"/>
  <c r="DJ101" i="10"/>
  <c r="DF101" i="10"/>
  <c r="DK101" i="10"/>
  <c r="DE101" i="10"/>
  <c r="DL101" i="10"/>
  <c r="DG101" i="10"/>
  <c r="DH101" i="10"/>
  <c r="DI101" i="10"/>
  <c r="DL103" i="12" l="1"/>
  <c r="DH103" i="12"/>
  <c r="DJ103" i="12"/>
  <c r="DE103" i="12"/>
  <c r="A104" i="12"/>
  <c r="DF103" i="12"/>
  <c r="DG103" i="12"/>
  <c r="DI103" i="12"/>
  <c r="DK103" i="12"/>
  <c r="DL102" i="10"/>
  <c r="DH102" i="10"/>
  <c r="DI102" i="10"/>
  <c r="DJ102" i="10"/>
  <c r="DE102" i="10"/>
  <c r="DK102" i="10"/>
  <c r="DG102" i="10"/>
  <c r="DF102" i="10"/>
  <c r="DJ104" i="12" l="1"/>
  <c r="DF104" i="12"/>
  <c r="DI104" i="12"/>
  <c r="DK104" i="12"/>
  <c r="DH104" i="12"/>
  <c r="DG104" i="12"/>
  <c r="DL104" i="12"/>
  <c r="DE104" i="12"/>
  <c r="A105" i="12"/>
  <c r="DJ103" i="10"/>
  <c r="DF103" i="10"/>
  <c r="DH103" i="10"/>
  <c r="DI103" i="10"/>
  <c r="DL103" i="10"/>
  <c r="DK103" i="10"/>
  <c r="DE103" i="10"/>
  <c r="DG103" i="10"/>
  <c r="DL105" i="12" l="1"/>
  <c r="DH105" i="12"/>
  <c r="A106" i="12"/>
  <c r="DG105" i="12"/>
  <c r="DK105" i="12"/>
  <c r="DE105" i="12"/>
  <c r="DJ105" i="12"/>
  <c r="DI105" i="12"/>
  <c r="DF105" i="12"/>
  <c r="DL104" i="10"/>
  <c r="DH104" i="10"/>
  <c r="DK104" i="10"/>
  <c r="DF104" i="10"/>
  <c r="DG104" i="10"/>
  <c r="DE104" i="10"/>
  <c r="DI104" i="10"/>
  <c r="DJ104" i="10"/>
  <c r="DJ106" i="12" l="1"/>
  <c r="DF106" i="12"/>
  <c r="DL106" i="12"/>
  <c r="DG106" i="12"/>
  <c r="DK106" i="12"/>
  <c r="DE106" i="12"/>
  <c r="A107" i="12"/>
  <c r="DI106" i="12"/>
  <c r="DH106" i="12"/>
  <c r="DL105" i="10"/>
  <c r="DH105" i="10"/>
  <c r="DK105" i="10"/>
  <c r="DF105" i="10"/>
  <c r="DE105" i="10"/>
  <c r="DG105" i="10"/>
  <c r="DJ105" i="10"/>
  <c r="DI105" i="10"/>
  <c r="DL107" i="12" l="1"/>
  <c r="DH107" i="12"/>
  <c r="DJ107" i="12"/>
  <c r="DE107" i="12"/>
  <c r="DI107" i="12"/>
  <c r="DF107" i="12"/>
  <c r="A108" i="12"/>
  <c r="DK107" i="12"/>
  <c r="DG107" i="12"/>
  <c r="DJ106" i="10"/>
  <c r="DF106" i="10"/>
  <c r="DK106" i="10"/>
  <c r="DE106" i="10"/>
  <c r="DI106" i="10"/>
  <c r="DL106" i="10"/>
  <c r="DG106" i="10"/>
  <c r="DH106" i="10"/>
  <c r="DJ108" i="12" l="1"/>
  <c r="DF108" i="12"/>
  <c r="DI108" i="12"/>
  <c r="A109" i="12"/>
  <c r="DG108" i="12"/>
  <c r="DH108" i="12"/>
  <c r="DE108" i="12"/>
  <c r="DK108" i="12"/>
  <c r="DL108" i="12"/>
  <c r="DL107" i="10"/>
  <c r="DH107" i="10"/>
  <c r="DI107" i="10"/>
  <c r="DG107" i="10"/>
  <c r="DJ107" i="10"/>
  <c r="DE107" i="10"/>
  <c r="DF107" i="10"/>
  <c r="DK107" i="10"/>
  <c r="DL109" i="12" l="1"/>
  <c r="DH109" i="12"/>
  <c r="A110" i="12"/>
  <c r="DG109" i="12"/>
  <c r="DI109" i="12"/>
  <c r="DE109" i="12"/>
  <c r="DK109" i="12"/>
  <c r="DF109" i="12"/>
  <c r="DJ109" i="12"/>
  <c r="DJ108" i="10"/>
  <c r="DF108" i="10"/>
  <c r="DH108" i="10"/>
  <c r="DG108" i="10"/>
  <c r="DI108" i="10"/>
  <c r="DE108" i="10"/>
  <c r="DK108" i="10"/>
  <c r="DL108" i="10"/>
  <c r="DJ110" i="12" l="1"/>
  <c r="DF110" i="12"/>
  <c r="DL110" i="12"/>
  <c r="DG110" i="12"/>
  <c r="DH110" i="12"/>
  <c r="DE110" i="12"/>
  <c r="A111" i="12"/>
  <c r="DI110" i="12"/>
  <c r="DK110" i="12"/>
  <c r="DL109" i="10"/>
  <c r="DH109" i="10"/>
  <c r="DK109" i="10"/>
  <c r="DF109" i="10"/>
  <c r="DE109" i="10"/>
  <c r="DG109" i="10"/>
  <c r="DJ109" i="10"/>
  <c r="DI109" i="10"/>
  <c r="DL111" i="12" l="1"/>
  <c r="DH111" i="12"/>
  <c r="DJ111" i="12"/>
  <c r="DE111" i="12"/>
  <c r="A112" i="12"/>
  <c r="DF111" i="12"/>
  <c r="DK111" i="12"/>
  <c r="DG111" i="12"/>
  <c r="DI111" i="12"/>
  <c r="DJ110" i="10"/>
  <c r="DF110" i="10"/>
  <c r="DK110" i="10"/>
  <c r="DE110" i="10"/>
  <c r="DI110" i="10"/>
  <c r="DL110" i="10"/>
  <c r="DH110" i="10"/>
  <c r="DG110" i="10"/>
  <c r="DJ112" i="12" l="1"/>
  <c r="DF112" i="12"/>
  <c r="DI112" i="12"/>
  <c r="DK112" i="12"/>
  <c r="DG112" i="12"/>
  <c r="A113" i="12"/>
  <c r="DE112" i="12"/>
  <c r="DL112" i="12"/>
  <c r="DH112" i="12"/>
  <c r="DL111" i="10"/>
  <c r="DH111" i="10"/>
  <c r="DI111" i="10"/>
  <c r="DG111" i="10"/>
  <c r="DJ111" i="10"/>
  <c r="DK111" i="10"/>
  <c r="DE111" i="10"/>
  <c r="DF111" i="10"/>
  <c r="DL113" i="12" l="1"/>
  <c r="DH113" i="12"/>
  <c r="A114" i="12"/>
  <c r="DG113" i="12"/>
  <c r="DK113" i="12"/>
  <c r="DE113" i="12"/>
  <c r="DJ113" i="12"/>
  <c r="DI113" i="12"/>
  <c r="DF113" i="12"/>
  <c r="DJ112" i="10"/>
  <c r="DF112" i="10"/>
  <c r="DH112" i="10"/>
  <c r="DG112" i="10"/>
  <c r="DL112" i="10"/>
  <c r="DE112" i="10"/>
  <c r="DI112" i="10"/>
  <c r="DK112" i="10"/>
  <c r="DJ114" i="12" l="1"/>
  <c r="DF114" i="12"/>
  <c r="DL114" i="12"/>
  <c r="DG114" i="12"/>
  <c r="DK114" i="12"/>
  <c r="A115" i="12"/>
  <c r="DI114" i="12"/>
  <c r="DH114" i="12"/>
  <c r="DE114" i="12"/>
  <c r="DL113" i="10"/>
  <c r="DH113" i="10"/>
  <c r="DK113" i="10"/>
  <c r="DF113" i="10"/>
  <c r="DE113" i="10"/>
  <c r="DJ113" i="10"/>
  <c r="DG113" i="10"/>
  <c r="DI113" i="10"/>
  <c r="DL115" i="12" l="1"/>
  <c r="DH115" i="12"/>
  <c r="DJ115" i="12"/>
  <c r="DE115" i="12"/>
  <c r="DI115" i="12"/>
  <c r="A116" i="12"/>
  <c r="DK115" i="12"/>
  <c r="DG115" i="12"/>
  <c r="DF115" i="12"/>
  <c r="DJ114" i="10"/>
  <c r="DF114" i="10"/>
  <c r="DK114" i="10"/>
  <c r="DE114" i="10"/>
  <c r="DI114" i="10"/>
  <c r="DH114" i="10"/>
  <c r="DL114" i="10"/>
  <c r="DG114" i="10"/>
  <c r="DJ116" i="12" l="1"/>
  <c r="DF116" i="12"/>
  <c r="DI116" i="12"/>
  <c r="A117" i="12"/>
  <c r="DG116" i="12"/>
  <c r="DE116" i="12"/>
  <c r="DL116" i="12"/>
  <c r="DK116" i="12"/>
  <c r="DH116" i="12"/>
  <c r="DL115" i="10"/>
  <c r="DH115" i="10"/>
  <c r="DI115" i="10"/>
  <c r="DG115" i="10"/>
  <c r="DF115" i="10"/>
  <c r="DJ115" i="10"/>
  <c r="DE115" i="10"/>
  <c r="DK115" i="10"/>
  <c r="DL117" i="12" l="1"/>
  <c r="DH117" i="12"/>
  <c r="A118" i="12"/>
  <c r="DG117" i="12"/>
  <c r="DI117" i="12"/>
  <c r="DK117" i="12"/>
  <c r="DJ117" i="12"/>
  <c r="DF117" i="12"/>
  <c r="DE117" i="12"/>
  <c r="DJ116" i="10"/>
  <c r="DF116" i="10"/>
  <c r="DH116" i="10"/>
  <c r="DG116" i="10"/>
  <c r="DL116" i="10"/>
  <c r="DE116" i="10"/>
  <c r="DI116" i="10"/>
  <c r="DK116" i="10"/>
  <c r="DJ118" i="12" l="1"/>
  <c r="DF118" i="12"/>
  <c r="DL118" i="12"/>
  <c r="DG118" i="12"/>
  <c r="DH118" i="12"/>
  <c r="A119" i="12"/>
  <c r="DK118" i="12"/>
  <c r="DI118" i="12"/>
  <c r="DE118" i="12"/>
  <c r="DL117" i="10"/>
  <c r="DH117" i="10"/>
  <c r="DK117" i="10"/>
  <c r="DF117" i="10"/>
  <c r="DE117" i="10"/>
  <c r="DJ117" i="10"/>
  <c r="DG117" i="10"/>
  <c r="DI117" i="10"/>
  <c r="DL119" i="12" l="1"/>
  <c r="DH119" i="12"/>
  <c r="DJ119" i="12"/>
  <c r="DE119" i="12"/>
  <c r="A120" i="12"/>
  <c r="DF119" i="12"/>
  <c r="DK119" i="12"/>
  <c r="DI119" i="12"/>
  <c r="DG119" i="12"/>
  <c r="DJ118" i="10"/>
  <c r="DF118" i="10"/>
  <c r="DK118" i="10"/>
  <c r="DE118" i="10"/>
  <c r="DI118" i="10"/>
  <c r="DH118" i="10"/>
  <c r="DL118" i="10"/>
  <c r="DG118" i="10"/>
  <c r="DJ120" i="12" l="1"/>
  <c r="DF120" i="12"/>
  <c r="DI120" i="12"/>
  <c r="DK120" i="12"/>
  <c r="A121" i="12"/>
  <c r="DE120" i="12"/>
  <c r="DL120" i="12"/>
  <c r="DH120" i="12"/>
  <c r="DG120" i="12"/>
  <c r="DL119" i="10"/>
  <c r="DH119" i="10"/>
  <c r="DI119" i="10"/>
  <c r="DG119" i="10"/>
  <c r="DF119" i="10"/>
  <c r="DJ119" i="10"/>
  <c r="DK119" i="10"/>
  <c r="DE119" i="10"/>
  <c r="A122" i="12" l="1"/>
  <c r="DI121" i="12"/>
  <c r="DE121" i="12"/>
  <c r="DJ121" i="12"/>
  <c r="DL121" i="12"/>
  <c r="DF121" i="12"/>
  <c r="DH121" i="12"/>
  <c r="DG121" i="12"/>
  <c r="DK121" i="12"/>
  <c r="DJ120" i="10"/>
  <c r="DF120" i="10"/>
  <c r="DH120" i="10"/>
  <c r="DG120" i="10"/>
  <c r="DL120" i="10"/>
  <c r="DE120" i="10"/>
  <c r="DI120" i="10"/>
  <c r="DK120" i="10"/>
  <c r="DK122" i="12" l="1"/>
  <c r="DG122" i="12"/>
  <c r="A123" i="12"/>
  <c r="DH122" i="12"/>
  <c r="DJ122" i="12"/>
  <c r="DF122" i="12"/>
  <c r="DL122" i="12"/>
  <c r="DI122" i="12"/>
  <c r="DE122" i="12"/>
  <c r="DL121" i="10"/>
  <c r="DH121" i="10"/>
  <c r="DK121" i="10"/>
  <c r="DF121" i="10"/>
  <c r="DE121" i="10"/>
  <c r="DJ121" i="10"/>
  <c r="DG121" i="10"/>
  <c r="DI121" i="10"/>
  <c r="A124" i="12" l="1"/>
  <c r="DI123" i="12"/>
  <c r="DE123" i="12"/>
  <c r="DJ123" i="12"/>
  <c r="DG123" i="12"/>
  <c r="DF123" i="12"/>
  <c r="DH123" i="12"/>
  <c r="DK123" i="12"/>
  <c r="DL123" i="12"/>
  <c r="DJ122" i="10"/>
  <c r="DF122" i="10"/>
  <c r="DK122" i="10"/>
  <c r="DE122" i="10"/>
  <c r="DI122" i="10"/>
  <c r="DH122" i="10"/>
  <c r="DL122" i="10"/>
  <c r="DG122" i="10"/>
  <c r="DK124" i="12" l="1"/>
  <c r="DG124" i="12"/>
  <c r="A125" i="12"/>
  <c r="DH124" i="12"/>
  <c r="DL124" i="12"/>
  <c r="DE124" i="12"/>
  <c r="DF124" i="12"/>
  <c r="DJ124" i="12"/>
  <c r="DI124" i="12"/>
  <c r="DL123" i="10"/>
  <c r="DH123" i="10"/>
  <c r="DI123" i="10"/>
  <c r="DG123" i="10"/>
  <c r="DF123" i="10"/>
  <c r="DJ123" i="10"/>
  <c r="DE123" i="10"/>
  <c r="DK123" i="10"/>
  <c r="A126" i="12" l="1"/>
  <c r="DI125" i="12"/>
  <c r="DE125" i="12"/>
  <c r="DJ125" i="12"/>
  <c r="DH125" i="12"/>
  <c r="DL125" i="12"/>
  <c r="DF125" i="12"/>
  <c r="DK125" i="12"/>
  <c r="DG125" i="12"/>
  <c r="DJ124" i="10"/>
  <c r="DF124" i="10"/>
  <c r="DH124" i="10"/>
  <c r="DG124" i="10"/>
  <c r="DL124" i="10"/>
  <c r="DE124" i="10"/>
  <c r="DI124" i="10"/>
  <c r="DK124" i="10"/>
  <c r="DK126" i="12" l="1"/>
  <c r="DG126" i="12"/>
  <c r="A127" i="12"/>
  <c r="DH126" i="12"/>
  <c r="DF126" i="12"/>
  <c r="DJ126" i="12"/>
  <c r="DL126" i="12"/>
  <c r="DE126" i="12"/>
  <c r="DI126" i="12"/>
  <c r="DJ125" i="10"/>
  <c r="DH125" i="10"/>
  <c r="DL125" i="10"/>
  <c r="DF125" i="10"/>
  <c r="DE125" i="10"/>
  <c r="DK125" i="10"/>
  <c r="DG125" i="10"/>
  <c r="DI125" i="10"/>
  <c r="A128" i="12" l="1"/>
  <c r="DI127" i="12"/>
  <c r="DE127" i="12"/>
  <c r="DJ127" i="12"/>
  <c r="DK127" i="12"/>
  <c r="DF127" i="12"/>
  <c r="DG127" i="12"/>
  <c r="DL127" i="12"/>
  <c r="DH127" i="12"/>
  <c r="DL126" i="10"/>
  <c r="DH126" i="10"/>
  <c r="DI126" i="10"/>
  <c r="DE126" i="10"/>
  <c r="DF126" i="10"/>
  <c r="DJ126" i="10"/>
  <c r="DK126" i="10"/>
  <c r="DG126" i="10"/>
  <c r="DK128" i="12" l="1"/>
  <c r="DG128" i="12"/>
  <c r="A129" i="12"/>
  <c r="DH128" i="12"/>
  <c r="DI128" i="12"/>
  <c r="DE128" i="12"/>
  <c r="DF128" i="12"/>
  <c r="DL128" i="12"/>
  <c r="DJ128" i="12"/>
  <c r="DJ127" i="10"/>
  <c r="DF127" i="10"/>
  <c r="DK127" i="10"/>
  <c r="DG127" i="10"/>
  <c r="DI127" i="10"/>
  <c r="DH127" i="10"/>
  <c r="DE127" i="10"/>
  <c r="DL127" i="10"/>
  <c r="A130" i="12" l="1"/>
  <c r="DI129" i="12"/>
  <c r="DE129" i="12"/>
  <c r="DJ129" i="12"/>
  <c r="DL129" i="12"/>
  <c r="DF129" i="12"/>
  <c r="DH129" i="12"/>
  <c r="DK129" i="12"/>
  <c r="DG129" i="12"/>
  <c r="DL128" i="10"/>
  <c r="DH128" i="10"/>
  <c r="DI128" i="10"/>
  <c r="DE128" i="10"/>
  <c r="DJ128" i="10"/>
  <c r="DK128" i="10"/>
  <c r="DF128" i="10"/>
  <c r="DG128" i="10"/>
  <c r="DK130" i="12" l="1"/>
  <c r="DG130" i="12"/>
  <c r="A131" i="12"/>
  <c r="DH130" i="12"/>
  <c r="DJ130" i="12"/>
  <c r="DF130" i="12"/>
  <c r="DI130" i="12"/>
  <c r="DL130" i="12"/>
  <c r="DE130" i="12"/>
  <c r="DJ129" i="10"/>
  <c r="DF129" i="10"/>
  <c r="DK129" i="10"/>
  <c r="DG129" i="10"/>
  <c r="DE129" i="10"/>
  <c r="DL129" i="10"/>
  <c r="DH129" i="10"/>
  <c r="DI129" i="10"/>
  <c r="A132" i="12" l="1"/>
  <c r="DI131" i="12"/>
  <c r="DE131" i="12"/>
  <c r="DJ131" i="12"/>
  <c r="DG131" i="12"/>
  <c r="DF131" i="12"/>
  <c r="DH131" i="12"/>
  <c r="DL131" i="12"/>
  <c r="DK131" i="12"/>
  <c r="DL130" i="10"/>
  <c r="DH130" i="10"/>
  <c r="DI130" i="10"/>
  <c r="DE130" i="10"/>
  <c r="DF130" i="10"/>
  <c r="DJ130" i="10"/>
  <c r="DG130" i="10"/>
  <c r="DK130" i="10"/>
  <c r="DJ132" i="12" l="1"/>
  <c r="DF132" i="12"/>
  <c r="DI132" i="12"/>
  <c r="DK132" i="12"/>
  <c r="DH132" i="12"/>
  <c r="A133" i="12"/>
  <c r="DG132" i="12"/>
  <c r="DE132" i="12"/>
  <c r="DJ131" i="10"/>
  <c r="DF131" i="10"/>
  <c r="DK131" i="10"/>
  <c r="DG131" i="10"/>
  <c r="DI131" i="10"/>
  <c r="DH131" i="10"/>
  <c r="A132" i="10"/>
  <c r="DL131" i="10"/>
  <c r="DE131" i="10"/>
  <c r="A134" i="12" l="1"/>
  <c r="DH133" i="12"/>
  <c r="DI133" i="12"/>
  <c r="DF133" i="12"/>
  <c r="DK133" i="12"/>
  <c r="DE133" i="12"/>
  <c r="DG133" i="12"/>
  <c r="DJ133" i="12"/>
  <c r="DK132" i="10"/>
  <c r="DG132" i="10"/>
  <c r="A133" i="10"/>
  <c r="DH132" i="10"/>
  <c r="DI132" i="10"/>
  <c r="DF132" i="10"/>
  <c r="DE132" i="10"/>
  <c r="DJ132" i="10"/>
  <c r="DJ134" i="12" l="1"/>
  <c r="DF134" i="12"/>
  <c r="DI134" i="12"/>
  <c r="DK134" i="12"/>
  <c r="DG134" i="12"/>
  <c r="DH134" i="12"/>
  <c r="A135" i="12"/>
  <c r="DE134" i="12"/>
  <c r="DI133" i="10"/>
  <c r="DE133" i="10"/>
  <c r="DJ133" i="10"/>
  <c r="DF133" i="10"/>
  <c r="A134" i="10"/>
  <c r="DK133" i="10"/>
  <c r="DG133" i="10"/>
  <c r="DH133" i="10"/>
  <c r="A136" i="12" l="1"/>
  <c r="DH135" i="12"/>
  <c r="DI135" i="12"/>
  <c r="DF135" i="12"/>
  <c r="DJ135" i="12"/>
  <c r="DK135" i="12"/>
  <c r="DG135" i="12"/>
  <c r="DE135" i="12"/>
  <c r="DK134" i="10"/>
  <c r="DG134" i="10"/>
  <c r="A135" i="10"/>
  <c r="DH134" i="10"/>
  <c r="DE134" i="10"/>
  <c r="DF134" i="10"/>
  <c r="DI134" i="10"/>
  <c r="DJ134" i="10"/>
  <c r="DJ136" i="12" l="1"/>
  <c r="DF136" i="12"/>
  <c r="DI136" i="12"/>
  <c r="DK136" i="12"/>
  <c r="DE136" i="12"/>
  <c r="DG136" i="12"/>
  <c r="DH136" i="12"/>
  <c r="A137" i="12"/>
  <c r="DI135" i="10"/>
  <c r="DE135" i="10"/>
  <c r="DJ135" i="10"/>
  <c r="DF135" i="10"/>
  <c r="DK135" i="10"/>
  <c r="A136" i="10"/>
  <c r="DH135" i="10"/>
  <c r="DG135" i="10"/>
  <c r="A138" i="12" l="1"/>
  <c r="DH137" i="12"/>
  <c r="DI137" i="12"/>
  <c r="DF137" i="12"/>
  <c r="DG137" i="12"/>
  <c r="DJ137" i="12"/>
  <c r="DK137" i="12"/>
  <c r="DE137" i="12"/>
  <c r="DK136" i="10"/>
  <c r="DG136" i="10"/>
  <c r="A137" i="10"/>
  <c r="DH136" i="10"/>
  <c r="DJ136" i="10"/>
  <c r="DE136" i="10"/>
  <c r="DF136" i="10"/>
  <c r="DI136" i="10"/>
  <c r="DJ138" i="12" l="1"/>
  <c r="DF138" i="12"/>
  <c r="DI138" i="12"/>
  <c r="DK138" i="12"/>
  <c r="A139" i="12"/>
  <c r="DE138" i="12"/>
  <c r="DH138" i="12"/>
  <c r="DG138" i="12"/>
  <c r="DI137" i="10"/>
  <c r="DE137" i="10"/>
  <c r="DJ137" i="10"/>
  <c r="DF137" i="10"/>
  <c r="DG137" i="10"/>
  <c r="DH137" i="10"/>
  <c r="DK137" i="10"/>
  <c r="A138" i="10"/>
  <c r="A140" i="12" l="1"/>
  <c r="DH139" i="12"/>
  <c r="DI139" i="12"/>
  <c r="DF139" i="12"/>
  <c r="DE139" i="12"/>
  <c r="DG139" i="12"/>
  <c r="DJ139" i="12"/>
  <c r="DK139" i="12"/>
  <c r="DK138" i="10"/>
  <c r="DG138" i="10"/>
  <c r="A139" i="10"/>
  <c r="DH138" i="10"/>
  <c r="DF138" i="10"/>
  <c r="DI138" i="10"/>
  <c r="DE138" i="10"/>
  <c r="DJ138" i="10"/>
  <c r="DJ140" i="12" l="1"/>
  <c r="DF140" i="12"/>
  <c r="DI140" i="12"/>
  <c r="DK140" i="12"/>
  <c r="DH140" i="12"/>
  <c r="A141" i="12"/>
  <c r="DE140" i="12"/>
  <c r="DG140" i="12"/>
  <c r="DI139" i="10"/>
  <c r="DE139" i="10"/>
  <c r="DJ139" i="10"/>
  <c r="DF139" i="10"/>
  <c r="DK139" i="10"/>
  <c r="A140" i="10"/>
  <c r="DH139" i="10"/>
  <c r="DG139" i="10"/>
  <c r="A142" i="12" l="1"/>
  <c r="DH141" i="12"/>
  <c r="DI141" i="12"/>
  <c r="DF141" i="12"/>
  <c r="DK141" i="12"/>
  <c r="DE141" i="12"/>
  <c r="DJ141" i="12"/>
  <c r="DG141" i="12"/>
  <c r="DK140" i="10"/>
  <c r="DG140" i="10"/>
  <c r="A141" i="10"/>
  <c r="DH140" i="10"/>
  <c r="DJ140" i="10"/>
  <c r="DE140" i="10"/>
  <c r="DF140" i="10"/>
  <c r="DI140" i="10"/>
  <c r="A143" i="12" l="1"/>
  <c r="DH142" i="12"/>
  <c r="DG142" i="12"/>
  <c r="DI142" i="12"/>
  <c r="DE142" i="12"/>
  <c r="DJ142" i="12"/>
  <c r="DK142" i="12"/>
  <c r="DF142" i="12"/>
  <c r="DI141" i="10"/>
  <c r="DE141" i="10"/>
  <c r="DJ141" i="10"/>
  <c r="DF141" i="10"/>
  <c r="DG141" i="10"/>
  <c r="DH141" i="10"/>
  <c r="DK141" i="10"/>
  <c r="A142" i="10"/>
  <c r="DJ143" i="12" l="1"/>
  <c r="DF143" i="12"/>
  <c r="DH143" i="12"/>
  <c r="A144" i="12"/>
  <c r="DE143" i="12"/>
  <c r="DI143" i="12"/>
  <c r="DG143" i="12"/>
  <c r="DK143" i="12"/>
  <c r="DK142" i="10"/>
  <c r="DG142" i="10"/>
  <c r="A143" i="10"/>
  <c r="DH142" i="10"/>
  <c r="DF142" i="10"/>
  <c r="DI142" i="10"/>
  <c r="DE142" i="10"/>
  <c r="DJ142" i="10"/>
  <c r="A145" i="12" l="1"/>
  <c r="DH144" i="12"/>
  <c r="DG144" i="12"/>
  <c r="DF144" i="12"/>
  <c r="DE144" i="12"/>
  <c r="DJ144" i="12"/>
  <c r="DK144" i="12"/>
  <c r="DI144" i="12"/>
  <c r="DI143" i="10"/>
  <c r="DE143" i="10"/>
  <c r="DJ143" i="10"/>
  <c r="DF143" i="10"/>
  <c r="DK143" i="10"/>
  <c r="A144" i="10"/>
  <c r="DH143" i="10"/>
  <c r="DG143" i="10"/>
  <c r="DJ145" i="12" l="1"/>
  <c r="DF145" i="12"/>
  <c r="DH145" i="12"/>
  <c r="DK145" i="12"/>
  <c r="DI145" i="12"/>
  <c r="A146" i="12"/>
  <c r="DE145" i="12"/>
  <c r="DG145" i="12"/>
  <c r="DK144" i="10"/>
  <c r="DG144" i="10"/>
  <c r="A145" i="10"/>
  <c r="DH144" i="10"/>
  <c r="DJ144" i="10"/>
  <c r="DE144" i="10"/>
  <c r="DF144" i="10"/>
  <c r="DI144" i="10"/>
  <c r="A147" i="12" l="1"/>
  <c r="DH146" i="12"/>
  <c r="DG146" i="12"/>
  <c r="DK146" i="12"/>
  <c r="DE146" i="12"/>
  <c r="DJ146" i="12"/>
  <c r="DI146" i="12"/>
  <c r="DF146" i="12"/>
  <c r="DI145" i="10"/>
  <c r="DE145" i="10"/>
  <c r="DJ145" i="10"/>
  <c r="DF145" i="10"/>
  <c r="DG145" i="10"/>
  <c r="DH145" i="10"/>
  <c r="DK145" i="10"/>
  <c r="A146" i="10"/>
  <c r="DJ147" i="12" l="1"/>
  <c r="DF147" i="12"/>
  <c r="DH147" i="12"/>
  <c r="DI147" i="12"/>
  <c r="DE147" i="12"/>
  <c r="A148" i="12"/>
  <c r="DK147" i="12"/>
  <c r="DG147" i="12"/>
  <c r="DK146" i="10"/>
  <c r="DG146" i="10"/>
  <c r="A147" i="10"/>
  <c r="DH146" i="10"/>
  <c r="DF146" i="10"/>
  <c r="DI146" i="10"/>
  <c r="DE146" i="10"/>
  <c r="DJ146" i="10"/>
  <c r="A149" i="12" l="1"/>
  <c r="DH148" i="12"/>
  <c r="DG148" i="12"/>
  <c r="DJ148" i="12"/>
  <c r="DK148" i="12"/>
  <c r="DE148" i="12"/>
  <c r="DF148" i="12"/>
  <c r="DI148" i="12"/>
  <c r="DI147" i="10"/>
  <c r="DE147" i="10"/>
  <c r="DJ147" i="10"/>
  <c r="DF147" i="10"/>
  <c r="DK147" i="10"/>
  <c r="A148" i="10"/>
  <c r="DH147" i="10"/>
  <c r="DG147" i="10"/>
  <c r="DJ149" i="12" l="1"/>
  <c r="DF149" i="12"/>
  <c r="DH149" i="12"/>
  <c r="DG149" i="12"/>
  <c r="DI149" i="12"/>
  <c r="DK149" i="12"/>
  <c r="DE149" i="12"/>
  <c r="A150" i="12"/>
  <c r="DK148" i="10"/>
  <c r="DG148" i="10"/>
  <c r="A149" i="10"/>
  <c r="DH148" i="10"/>
  <c r="DJ148" i="10"/>
  <c r="DE148" i="10"/>
  <c r="DF148" i="10"/>
  <c r="DI148" i="10"/>
  <c r="A151" i="12" l="1"/>
  <c r="DH150" i="12"/>
  <c r="DG150" i="12"/>
  <c r="DI150" i="12"/>
  <c r="DJ150" i="12"/>
  <c r="DF150" i="12"/>
  <c r="DE150" i="12"/>
  <c r="DK150" i="12"/>
  <c r="DI149" i="10"/>
  <c r="DE149" i="10"/>
  <c r="DJ149" i="10"/>
  <c r="DF149" i="10"/>
  <c r="A150" i="10"/>
  <c r="DG149" i="10"/>
  <c r="DH149" i="10"/>
  <c r="DK149" i="10"/>
  <c r="DK151" i="12" l="1"/>
  <c r="DG151" i="12"/>
  <c r="DJ151" i="12"/>
  <c r="DE151" i="12"/>
  <c r="A152" i="12"/>
  <c r="DF151" i="12"/>
  <c r="DI151" i="12"/>
  <c r="DH151" i="12"/>
  <c r="DK150" i="10"/>
  <c r="DG150" i="10"/>
  <c r="A151" i="10"/>
  <c r="DH150" i="10"/>
  <c r="DE150" i="10"/>
  <c r="DF150" i="10"/>
  <c r="DI150" i="10"/>
  <c r="DJ150" i="10"/>
  <c r="DI152" i="12" l="1"/>
  <c r="DE152" i="12"/>
  <c r="DJ152" i="12"/>
  <c r="DG152" i="12"/>
  <c r="A153" i="12"/>
  <c r="DK152" i="12"/>
  <c r="DH152" i="12"/>
  <c r="DF152" i="12"/>
  <c r="DI151" i="10"/>
  <c r="DE151" i="10"/>
  <c r="DJ151" i="10"/>
  <c r="DF151" i="10"/>
  <c r="DH151" i="10"/>
  <c r="DK151" i="10"/>
  <c r="A152" i="10"/>
  <c r="DG151" i="10"/>
  <c r="DK153" i="12" l="1"/>
  <c r="DG153" i="12"/>
  <c r="DH153" i="12"/>
  <c r="DI153" i="12"/>
  <c r="A154" i="12"/>
  <c r="DJ153" i="12"/>
  <c r="DE153" i="12"/>
  <c r="DF153" i="12"/>
  <c r="DK152" i="10"/>
  <c r="DG152" i="10"/>
  <c r="A153" i="10"/>
  <c r="DH152" i="10"/>
  <c r="DI152" i="10"/>
  <c r="DJ152" i="10"/>
  <c r="DE152" i="10"/>
  <c r="DF152" i="10"/>
  <c r="DI154" i="12" l="1"/>
  <c r="DE154" i="12"/>
  <c r="A155" i="12"/>
  <c r="DG154" i="12"/>
  <c r="DJ154" i="12"/>
  <c r="DF154" i="12"/>
  <c r="DH154" i="12"/>
  <c r="DK154" i="12"/>
  <c r="DI153" i="10"/>
  <c r="DE153" i="10"/>
  <c r="DJ153" i="10"/>
  <c r="DF153" i="10"/>
  <c r="A154" i="10"/>
  <c r="DG153" i="10"/>
  <c r="DH153" i="10"/>
  <c r="DK153" i="10"/>
  <c r="DK155" i="12" l="1"/>
  <c r="DG155" i="12"/>
  <c r="DJ155" i="12"/>
  <c r="DE155" i="12"/>
  <c r="DF155" i="12"/>
  <c r="DI155" i="12"/>
  <c r="DH155" i="12"/>
  <c r="A156" i="12"/>
  <c r="DK154" i="10"/>
  <c r="DG154" i="10"/>
  <c r="A155" i="10"/>
  <c r="DH154" i="10"/>
  <c r="DE154" i="10"/>
  <c r="DF154" i="10"/>
  <c r="DI154" i="10"/>
  <c r="DJ154" i="10"/>
  <c r="DI156" i="12" l="1"/>
  <c r="DE156" i="12"/>
  <c r="DJ156" i="12"/>
  <c r="A157" i="12"/>
  <c r="DF156" i="12"/>
  <c r="DH156" i="12"/>
  <c r="DG156" i="12"/>
  <c r="DK156" i="12"/>
  <c r="DK155" i="10"/>
  <c r="DG155" i="10"/>
  <c r="A156" i="10"/>
  <c r="DH155" i="10"/>
  <c r="DJ155" i="10"/>
  <c r="DE155" i="10"/>
  <c r="DI155" i="10"/>
  <c r="DF155" i="10"/>
  <c r="DK157" i="12" l="1"/>
  <c r="DG157" i="12"/>
  <c r="DH157" i="12"/>
  <c r="DJ157" i="12"/>
  <c r="DF157" i="12"/>
  <c r="A158" i="12"/>
  <c r="DE157" i="12"/>
  <c r="DI157" i="12"/>
  <c r="DI156" i="10"/>
  <c r="DE156" i="10"/>
  <c r="DJ156" i="10"/>
  <c r="DF156" i="10"/>
  <c r="DG156" i="10"/>
  <c r="DH156" i="10"/>
  <c r="DK156" i="10"/>
  <c r="A157" i="10"/>
  <c r="DI158" i="12" l="1"/>
  <c r="DE158" i="12"/>
  <c r="A159" i="12"/>
  <c r="DG158" i="12"/>
  <c r="DH158" i="12"/>
  <c r="DK158" i="12"/>
  <c r="DF158" i="12"/>
  <c r="DJ158" i="12"/>
  <c r="DK157" i="10"/>
  <c r="DG157" i="10"/>
  <c r="A158" i="10"/>
  <c r="DH157" i="10"/>
  <c r="DF157" i="10"/>
  <c r="DI157" i="10"/>
  <c r="DE157" i="10"/>
  <c r="DJ157" i="10"/>
  <c r="DK159" i="12" l="1"/>
  <c r="DG159" i="12"/>
  <c r="DJ159" i="12"/>
  <c r="DE159" i="12"/>
  <c r="DH159" i="12"/>
  <c r="A160" i="12"/>
  <c r="DI159" i="12"/>
  <c r="DF159" i="12"/>
  <c r="DI158" i="10"/>
  <c r="DE158" i="10"/>
  <c r="DJ158" i="10"/>
  <c r="DF158" i="10"/>
  <c r="DK158" i="10"/>
  <c r="A159" i="10"/>
  <c r="DG158" i="10"/>
  <c r="DH158" i="10"/>
  <c r="DI160" i="12" l="1"/>
  <c r="DE160" i="12"/>
  <c r="DJ160" i="12"/>
  <c r="DG160" i="12"/>
  <c r="DH160" i="12"/>
  <c r="DF160" i="12"/>
  <c r="DK160" i="12"/>
  <c r="A161" i="12"/>
  <c r="DK159" i="10"/>
  <c r="DG159" i="10"/>
  <c r="A160" i="10"/>
  <c r="DH159" i="10"/>
  <c r="DJ159" i="10"/>
  <c r="DE159" i="10"/>
  <c r="DI159" i="10"/>
  <c r="DF159" i="10"/>
  <c r="DK161" i="12" l="1"/>
  <c r="DG161" i="12"/>
  <c r="DH161" i="12"/>
  <c r="A162" i="12"/>
  <c r="DE161" i="12"/>
  <c r="DJ161" i="12"/>
  <c r="DF161" i="12"/>
  <c r="DI161" i="12"/>
  <c r="DI160" i="10"/>
  <c r="DE160" i="10"/>
  <c r="DJ160" i="10"/>
  <c r="DF160" i="10"/>
  <c r="DG160" i="10"/>
  <c r="DH160" i="10"/>
  <c r="DK160" i="10"/>
  <c r="A161" i="10"/>
  <c r="DI162" i="12" l="1"/>
  <c r="DE162" i="12"/>
  <c r="A163" i="12"/>
  <c r="DG162" i="12"/>
  <c r="DJ162" i="12"/>
  <c r="DH162" i="12"/>
  <c r="DK162" i="12"/>
  <c r="DF162" i="12"/>
  <c r="DK161" i="10"/>
  <c r="DG161" i="10"/>
  <c r="A162" i="10"/>
  <c r="DH161" i="10"/>
  <c r="DF161" i="10"/>
  <c r="DI161" i="10"/>
  <c r="DE161" i="10"/>
  <c r="DJ161" i="10"/>
  <c r="DK163" i="12" l="1"/>
  <c r="DG163" i="12"/>
  <c r="DJ163" i="12"/>
  <c r="DE163" i="12"/>
  <c r="DI163" i="12"/>
  <c r="DH163" i="12"/>
  <c r="DF163" i="12"/>
  <c r="DI162" i="10"/>
  <c r="DE162" i="10"/>
  <c r="DJ162" i="10"/>
  <c r="DF162" i="10"/>
  <c r="DK162" i="10"/>
  <c r="A163" i="10"/>
  <c r="DG162" i="10"/>
  <c r="DH162" i="10"/>
  <c r="DK163" i="10" l="1"/>
  <c r="DG163" i="10"/>
  <c r="DH163" i="10"/>
  <c r="DJ163" i="10"/>
  <c r="DE163" i="10"/>
  <c r="DI163" i="10"/>
  <c r="DF163" i="10"/>
  <c r="I20" i="4" l="1"/>
  <c r="S11" i="5" l="1"/>
  <c r="G21" i="4"/>
  <c r="H20" i="4"/>
  <c r="AV15" i="9" l="1"/>
  <c r="CX8" i="12"/>
  <c r="CX8" i="10" s="1"/>
  <c r="R11" i="5"/>
  <c r="Q12" i="5"/>
  <c r="I21" i="4"/>
  <c r="S12" i="5" l="1"/>
  <c r="I22" i="13"/>
  <c r="I18" i="13"/>
  <c r="I92" i="13"/>
  <c r="I84" i="13"/>
  <c r="I80" i="13"/>
  <c r="I76" i="13"/>
  <c r="I70" i="13"/>
  <c r="I36" i="13"/>
  <c r="I53" i="13"/>
  <c r="I61" i="13"/>
  <c r="I12" i="13"/>
  <c r="I10" i="13"/>
  <c r="I8" i="13"/>
  <c r="I63" i="13"/>
  <c r="I60" i="13"/>
  <c r="I32" i="13"/>
  <c r="I4" i="13"/>
  <c r="I46" i="13"/>
  <c r="I43" i="13"/>
  <c r="I40" i="13"/>
  <c r="I33" i="13"/>
  <c r="I71" i="13"/>
  <c r="I21" i="13"/>
  <c r="I17" i="13"/>
  <c r="I87" i="13"/>
  <c r="I83" i="13"/>
  <c r="I79" i="13"/>
  <c r="I75" i="13"/>
  <c r="I15" i="13"/>
  <c r="I55" i="13"/>
  <c r="I52" i="13"/>
  <c r="I49" i="13"/>
  <c r="I51" i="13"/>
  <c r="I73" i="13"/>
  <c r="I59" i="13"/>
  <c r="I67" i="13"/>
  <c r="I7" i="13"/>
  <c r="I5" i="13"/>
  <c r="I48" i="13"/>
  <c r="I58" i="13"/>
  <c r="I42" i="13"/>
  <c r="I3" i="13"/>
  <c r="I2" i="13"/>
  <c r="I20" i="13"/>
  <c r="I16" i="13"/>
  <c r="I86" i="13"/>
  <c r="I82" i="13"/>
  <c r="I78" i="13"/>
  <c r="I74" i="13"/>
  <c r="I57" i="13"/>
  <c r="I62" i="13"/>
  <c r="I50" i="13"/>
  <c r="I14" i="13"/>
  <c r="I90" i="13"/>
  <c r="I9" i="13"/>
  <c r="I68" i="13"/>
  <c r="I66" i="13"/>
  <c r="I34" i="13"/>
  <c r="I35" i="13"/>
  <c r="I31" i="13"/>
  <c r="I45" i="13"/>
  <c r="I30" i="13"/>
  <c r="I39" i="13"/>
  <c r="I37" i="13"/>
  <c r="I19" i="13"/>
  <c r="I65" i="13"/>
  <c r="I85" i="13"/>
  <c r="I81" i="13"/>
  <c r="I77" i="13"/>
  <c r="I91" i="13"/>
  <c r="I56" i="13"/>
  <c r="I54" i="13"/>
  <c r="I88" i="13"/>
  <c r="I13" i="13"/>
  <c r="I11" i="13"/>
  <c r="I69" i="13"/>
  <c r="I89" i="13"/>
  <c r="I72" i="13"/>
  <c r="I6" i="13"/>
  <c r="I29" i="13"/>
  <c r="I47" i="13"/>
  <c r="I44" i="13"/>
  <c r="I41" i="13"/>
  <c r="I38" i="13"/>
  <c r="I64" i="13"/>
  <c r="H21" i="4"/>
  <c r="G22" i="4"/>
  <c r="CR10" i="10"/>
  <c r="CR10" i="12"/>
  <c r="AV16" i="9" l="1"/>
  <c r="CY8" i="12"/>
  <c r="R12" i="5"/>
  <c r="I22" i="4"/>
  <c r="Q13" i="5"/>
  <c r="CS10" i="10"/>
  <c r="CR14" i="12"/>
  <c r="CR15" i="12"/>
  <c r="CR13" i="12"/>
  <c r="CR12" i="12"/>
  <c r="CR16" i="12"/>
  <c r="CR17" i="12"/>
  <c r="CR18" i="12"/>
  <c r="CR19" i="12"/>
  <c r="CR20" i="12"/>
  <c r="CR21" i="12"/>
  <c r="CR22" i="12"/>
  <c r="BA9" i="9" s="1"/>
  <c r="CR23" i="12"/>
  <c r="AY9" i="9" s="1"/>
  <c r="CR24" i="12"/>
  <c r="CR25" i="12"/>
  <c r="CR26" i="12"/>
  <c r="CR27" i="12"/>
  <c r="CR28" i="12"/>
  <c r="CR29" i="12"/>
  <c r="CR30" i="12"/>
  <c r="BF9" i="9" s="1"/>
  <c r="CR31" i="12"/>
  <c r="BD9" i="9" s="1"/>
  <c r="CR32" i="12"/>
  <c r="BB9" i="9" s="1"/>
  <c r="CR33" i="12"/>
  <c r="CR34" i="12"/>
  <c r="CR35" i="12"/>
  <c r="CR36" i="12"/>
  <c r="CR37" i="12"/>
  <c r="CR38" i="12"/>
  <c r="CR39" i="12"/>
  <c r="CR40" i="12"/>
  <c r="CR41" i="12"/>
  <c r="CR42" i="12"/>
  <c r="CR43" i="12"/>
  <c r="CR44" i="12"/>
  <c r="CR45" i="12"/>
  <c r="CR46" i="12"/>
  <c r="CR47" i="12"/>
  <c r="CR48" i="12"/>
  <c r="CR49" i="12"/>
  <c r="CR50" i="12"/>
  <c r="CR51" i="12"/>
  <c r="CR52" i="12"/>
  <c r="CR53" i="12"/>
  <c r="CR54" i="12"/>
  <c r="CR55" i="12"/>
  <c r="CR56" i="12"/>
  <c r="CR57" i="12"/>
  <c r="CR58" i="12"/>
  <c r="CR59" i="12"/>
  <c r="CR60" i="12"/>
  <c r="CR61" i="12"/>
  <c r="CR62" i="12"/>
  <c r="CR63" i="12"/>
  <c r="CR64" i="12"/>
  <c r="CR65" i="12"/>
  <c r="CR66" i="12"/>
  <c r="CR67" i="12"/>
  <c r="CR68" i="12"/>
  <c r="CR69" i="12"/>
  <c r="CR70" i="12"/>
  <c r="CR71" i="12"/>
  <c r="CR72" i="12"/>
  <c r="CR73" i="12"/>
  <c r="CR74" i="12"/>
  <c r="CR75" i="12"/>
  <c r="CR76" i="12"/>
  <c r="CR77" i="12"/>
  <c r="CR78" i="12"/>
  <c r="CR79" i="12"/>
  <c r="CR80" i="12"/>
  <c r="CR81" i="12"/>
  <c r="CR82" i="12"/>
  <c r="CR83" i="12"/>
  <c r="CR84" i="12"/>
  <c r="CR85" i="12"/>
  <c r="CR86" i="12"/>
  <c r="CR87" i="12"/>
  <c r="CR88" i="12"/>
  <c r="CR89" i="12"/>
  <c r="CR90" i="12"/>
  <c r="CR91" i="12"/>
  <c r="CR92" i="12"/>
  <c r="CR93" i="12"/>
  <c r="CR94" i="12"/>
  <c r="CR95" i="12"/>
  <c r="CR96" i="12"/>
  <c r="CR97" i="12"/>
  <c r="CR98" i="12"/>
  <c r="CR99" i="12"/>
  <c r="CR100" i="12"/>
  <c r="CR101" i="12"/>
  <c r="CR102" i="12"/>
  <c r="CR103" i="12"/>
  <c r="CR104" i="12"/>
  <c r="CR105" i="12"/>
  <c r="CR106" i="12"/>
  <c r="CR107" i="12"/>
  <c r="CR108" i="12"/>
  <c r="CR109" i="12"/>
  <c r="CR110" i="12"/>
  <c r="CR111" i="12"/>
  <c r="CR112" i="12"/>
  <c r="CR113" i="12"/>
  <c r="CR114" i="12"/>
  <c r="CR115" i="12"/>
  <c r="CR116" i="12"/>
  <c r="CR117" i="12"/>
  <c r="CR118" i="12"/>
  <c r="CR119" i="12"/>
  <c r="CR120" i="12"/>
  <c r="CR121" i="12"/>
  <c r="CR122" i="12"/>
  <c r="CR123" i="12"/>
  <c r="CR124" i="12"/>
  <c r="CR125" i="12"/>
  <c r="CR126" i="12"/>
  <c r="CR127" i="12"/>
  <c r="CR128" i="12"/>
  <c r="CR129" i="12"/>
  <c r="CR130" i="12"/>
  <c r="CR131" i="12"/>
  <c r="CR132" i="12"/>
  <c r="CR133" i="12"/>
  <c r="CR134" i="12"/>
  <c r="CR135" i="12"/>
  <c r="CR136" i="12"/>
  <c r="CR137" i="12"/>
  <c r="CR138" i="12"/>
  <c r="CR139" i="12"/>
  <c r="CR140" i="12"/>
  <c r="CR141" i="12"/>
  <c r="CR142" i="12"/>
  <c r="CR143" i="12"/>
  <c r="CR144" i="12"/>
  <c r="CR145" i="12"/>
  <c r="CR146" i="12"/>
  <c r="CR147" i="12"/>
  <c r="CR148" i="12"/>
  <c r="CR149" i="12"/>
  <c r="CR150" i="12"/>
  <c r="CR151" i="12"/>
  <c r="CR152" i="12"/>
  <c r="CR153" i="12"/>
  <c r="CR154" i="12"/>
  <c r="CR155" i="12"/>
  <c r="CR156" i="12"/>
  <c r="CR157" i="12"/>
  <c r="CR158" i="12"/>
  <c r="CR159" i="12"/>
  <c r="CR160" i="12"/>
  <c r="CR161" i="12"/>
  <c r="CR162" i="12"/>
  <c r="CR163" i="12"/>
  <c r="CR12" i="10"/>
  <c r="CR13" i="10"/>
  <c r="CR14" i="10"/>
  <c r="CR15" i="10"/>
  <c r="CR16" i="10"/>
  <c r="CR17" i="10"/>
  <c r="CR18" i="10"/>
  <c r="CR19" i="10"/>
  <c r="CR20" i="10"/>
  <c r="CR21" i="10"/>
  <c r="CR22" i="10"/>
  <c r="BP9" i="9" s="1"/>
  <c r="CR23" i="10"/>
  <c r="BN9" i="9" s="1"/>
  <c r="CR24" i="10"/>
  <c r="BL9" i="9" s="1"/>
  <c r="CR25" i="10"/>
  <c r="CR26" i="10"/>
  <c r="CR27" i="10"/>
  <c r="CR28" i="10"/>
  <c r="CR29" i="10"/>
  <c r="CR30" i="10"/>
  <c r="CR31" i="10"/>
  <c r="BS9" i="9" s="1"/>
  <c r="CR32" i="10"/>
  <c r="BQ9" i="9" s="1"/>
  <c r="CR33" i="10"/>
  <c r="CR34" i="10"/>
  <c r="CR35" i="10"/>
  <c r="CR36" i="10"/>
  <c r="CR37" i="10"/>
  <c r="CR38" i="10"/>
  <c r="CR39" i="10"/>
  <c r="CR40" i="10"/>
  <c r="CR41" i="10"/>
  <c r="CR42" i="10"/>
  <c r="CR43" i="10"/>
  <c r="CR44" i="10"/>
  <c r="CR45" i="10"/>
  <c r="CR46" i="10"/>
  <c r="CR47" i="10"/>
  <c r="BX9" i="9" s="1"/>
  <c r="CR48" i="10"/>
  <c r="BV9" i="9" s="1"/>
  <c r="CR49" i="10"/>
  <c r="CR50" i="10"/>
  <c r="CR51" i="10"/>
  <c r="CR52" i="10"/>
  <c r="CR53" i="10"/>
  <c r="CR54" i="10"/>
  <c r="CR55" i="10"/>
  <c r="CR56" i="10"/>
  <c r="CR57" i="10"/>
  <c r="CR58" i="10"/>
  <c r="CR59" i="10"/>
  <c r="CR60" i="10"/>
  <c r="CR61" i="10"/>
  <c r="CR62" i="10"/>
  <c r="CR63" i="10"/>
  <c r="CR64" i="10"/>
  <c r="CR65" i="10"/>
  <c r="CR66" i="10"/>
  <c r="CR67" i="10"/>
  <c r="CR68" i="10"/>
  <c r="CR69" i="10"/>
  <c r="CR70" i="10"/>
  <c r="CR71" i="10"/>
  <c r="CR72" i="10"/>
  <c r="CR73" i="10"/>
  <c r="CR74" i="10"/>
  <c r="CR75" i="10"/>
  <c r="CR76" i="10"/>
  <c r="CR77" i="10"/>
  <c r="CR78" i="10"/>
  <c r="CR79" i="10"/>
  <c r="CR80" i="10"/>
  <c r="CR81" i="10"/>
  <c r="CR82" i="10"/>
  <c r="CR83" i="10"/>
  <c r="CR84" i="10"/>
  <c r="CR85" i="10"/>
  <c r="CR86" i="10"/>
  <c r="CR87" i="10"/>
  <c r="CR88" i="10"/>
  <c r="CR89" i="10"/>
  <c r="CR90" i="10"/>
  <c r="CR91" i="10"/>
  <c r="CR92" i="10"/>
  <c r="CR93" i="10"/>
  <c r="CR94" i="10"/>
  <c r="CR95" i="10"/>
  <c r="CR96" i="10"/>
  <c r="CR97" i="10"/>
  <c r="CR98" i="10"/>
  <c r="CR99" i="10"/>
  <c r="CR100" i="10"/>
  <c r="CR101" i="10"/>
  <c r="CR102" i="10"/>
  <c r="CR103" i="10"/>
  <c r="CR104" i="10"/>
  <c r="CR105" i="10"/>
  <c r="CR106" i="10"/>
  <c r="CR107" i="10"/>
  <c r="CR108" i="10"/>
  <c r="CR109" i="10"/>
  <c r="CR110" i="10"/>
  <c r="CR111" i="10"/>
  <c r="CR112" i="10"/>
  <c r="CR113" i="10"/>
  <c r="CR114" i="10"/>
  <c r="CR115" i="10"/>
  <c r="CR116" i="10"/>
  <c r="CR117" i="10"/>
  <c r="CR118" i="10"/>
  <c r="CR119" i="10"/>
  <c r="CR120" i="10"/>
  <c r="CR121" i="10"/>
  <c r="CR122" i="10"/>
  <c r="CR123" i="10"/>
  <c r="CR124" i="10"/>
  <c r="CR125" i="10"/>
  <c r="CR126" i="10"/>
  <c r="CR127" i="10"/>
  <c r="CR128" i="10"/>
  <c r="CR129" i="10"/>
  <c r="CR130" i="10"/>
  <c r="CR131" i="10"/>
  <c r="CR132" i="10"/>
  <c r="CR133" i="10"/>
  <c r="CR134" i="10"/>
  <c r="CR135" i="10"/>
  <c r="CR136" i="10"/>
  <c r="CR137" i="10"/>
  <c r="CR138" i="10"/>
  <c r="CR139" i="10"/>
  <c r="CR140" i="10"/>
  <c r="CR141" i="10"/>
  <c r="CR142" i="10"/>
  <c r="CR143" i="10"/>
  <c r="CR144" i="10"/>
  <c r="CR145" i="10"/>
  <c r="CR146" i="10"/>
  <c r="CR147" i="10"/>
  <c r="CR148" i="10"/>
  <c r="CR149" i="10"/>
  <c r="CR150" i="10"/>
  <c r="CR151" i="10"/>
  <c r="CR152" i="10"/>
  <c r="CR153" i="10"/>
  <c r="CR154" i="10"/>
  <c r="CR155" i="10"/>
  <c r="CR156" i="10"/>
  <c r="CR157" i="10"/>
  <c r="CR158" i="10"/>
  <c r="CR159" i="10"/>
  <c r="CR160" i="10"/>
  <c r="CR161" i="10"/>
  <c r="CR162" i="10"/>
  <c r="CR163" i="10"/>
  <c r="H22" i="4" l="1"/>
  <c r="CY8" i="10"/>
  <c r="CY10" i="10" s="1"/>
  <c r="CY10" i="12"/>
  <c r="BU9" i="9"/>
  <c r="BI9" i="9"/>
  <c r="BZ9" i="9"/>
  <c r="AW9" i="9"/>
  <c r="BG9" i="9"/>
  <c r="BK9" i="9"/>
  <c r="R13" i="5"/>
  <c r="S13" i="5"/>
  <c r="CS10" i="12"/>
  <c r="CS14" i="12" s="1"/>
  <c r="G23" i="4"/>
  <c r="CT10" i="10"/>
  <c r="CS12" i="10"/>
  <c r="CS13" i="10"/>
  <c r="CS14" i="10"/>
  <c r="CS15" i="10"/>
  <c r="CS16" i="10"/>
  <c r="CS17" i="10"/>
  <c r="CS18" i="10"/>
  <c r="CS19" i="10"/>
  <c r="CS20" i="10"/>
  <c r="CS21" i="10"/>
  <c r="CS22" i="10"/>
  <c r="CS23" i="10"/>
  <c r="CS24" i="10"/>
  <c r="CS25" i="10"/>
  <c r="CS26" i="10"/>
  <c r="CS27" i="10"/>
  <c r="CS28" i="10"/>
  <c r="CS29" i="10"/>
  <c r="CS30" i="10"/>
  <c r="CS31" i="10"/>
  <c r="CS32" i="10"/>
  <c r="CS33" i="10"/>
  <c r="CS34" i="10"/>
  <c r="CS35" i="10"/>
  <c r="CS36" i="10"/>
  <c r="CS37" i="10"/>
  <c r="CS38" i="10"/>
  <c r="CS39" i="10"/>
  <c r="CS40" i="10"/>
  <c r="CS41" i="10"/>
  <c r="CS42" i="10"/>
  <c r="CS43" i="10"/>
  <c r="CS44" i="10"/>
  <c r="CS45" i="10"/>
  <c r="CS46" i="10"/>
  <c r="CS47" i="10"/>
  <c r="CS48" i="10"/>
  <c r="CS49" i="10"/>
  <c r="CS50" i="10"/>
  <c r="CS51" i="10"/>
  <c r="CS52" i="10"/>
  <c r="CS53" i="10"/>
  <c r="CS54" i="10"/>
  <c r="CS55" i="10"/>
  <c r="CS56" i="10"/>
  <c r="CS57" i="10"/>
  <c r="CS58" i="10"/>
  <c r="CS59" i="10"/>
  <c r="CS60" i="10"/>
  <c r="CS61" i="10"/>
  <c r="CS62" i="10"/>
  <c r="CS63" i="10"/>
  <c r="CS64" i="10"/>
  <c r="CS65" i="10"/>
  <c r="CS66" i="10"/>
  <c r="CS67" i="10"/>
  <c r="CS68" i="10"/>
  <c r="CS69" i="10"/>
  <c r="CS70" i="10"/>
  <c r="CS71" i="10"/>
  <c r="CS72" i="10"/>
  <c r="CS73" i="10"/>
  <c r="CS74" i="10"/>
  <c r="CS75" i="10"/>
  <c r="CS76" i="10"/>
  <c r="CS77" i="10"/>
  <c r="CS78" i="10"/>
  <c r="CS79" i="10"/>
  <c r="CS80" i="10"/>
  <c r="CS81" i="10"/>
  <c r="CS82" i="10"/>
  <c r="CS83" i="10"/>
  <c r="CS84" i="10"/>
  <c r="CS85" i="10"/>
  <c r="CS86" i="10"/>
  <c r="CS87" i="10"/>
  <c r="CS88" i="10"/>
  <c r="CS89" i="10"/>
  <c r="CS90" i="10"/>
  <c r="CS91" i="10"/>
  <c r="CS92" i="10"/>
  <c r="CS93" i="10"/>
  <c r="CS94" i="10"/>
  <c r="CS95" i="10"/>
  <c r="CS96" i="10"/>
  <c r="CS97" i="10"/>
  <c r="CS98" i="10"/>
  <c r="CS99" i="10"/>
  <c r="CS100" i="10"/>
  <c r="CS101" i="10"/>
  <c r="CS102" i="10"/>
  <c r="CS103" i="10"/>
  <c r="CS104" i="10"/>
  <c r="CS105" i="10"/>
  <c r="CS106" i="10"/>
  <c r="CS107" i="10"/>
  <c r="CS108" i="10"/>
  <c r="CS109" i="10"/>
  <c r="CS110" i="10"/>
  <c r="CS111" i="10"/>
  <c r="CS112" i="10"/>
  <c r="CS113" i="10"/>
  <c r="CS114" i="10"/>
  <c r="CS115" i="10"/>
  <c r="CS116" i="10"/>
  <c r="CS117" i="10"/>
  <c r="CS118" i="10"/>
  <c r="CS119" i="10"/>
  <c r="CS120" i="10"/>
  <c r="CS121" i="10"/>
  <c r="CS122" i="10"/>
  <c r="CS123" i="10"/>
  <c r="CS124" i="10"/>
  <c r="CS125" i="10"/>
  <c r="CS126" i="10"/>
  <c r="CS127" i="10"/>
  <c r="CS128" i="10"/>
  <c r="CS129" i="10"/>
  <c r="CS130" i="10"/>
  <c r="CS131" i="10"/>
  <c r="CS132" i="10"/>
  <c r="CS133" i="10"/>
  <c r="CS134" i="10"/>
  <c r="CS135" i="10"/>
  <c r="CS136" i="10"/>
  <c r="CS137" i="10"/>
  <c r="CS138" i="10"/>
  <c r="CS139" i="10"/>
  <c r="CS140" i="10"/>
  <c r="CS141" i="10"/>
  <c r="CS142" i="10"/>
  <c r="CS143" i="10"/>
  <c r="CS144" i="10"/>
  <c r="CS145" i="10"/>
  <c r="CS146" i="10"/>
  <c r="CS147" i="10"/>
  <c r="CS148" i="10"/>
  <c r="CS149" i="10"/>
  <c r="CS150" i="10"/>
  <c r="CS151" i="10"/>
  <c r="CS152" i="10"/>
  <c r="CS153" i="10"/>
  <c r="CS154" i="10"/>
  <c r="CS155" i="10"/>
  <c r="CS156" i="10"/>
  <c r="CS157" i="10"/>
  <c r="CS158" i="10"/>
  <c r="CS159" i="10"/>
  <c r="CS160" i="10"/>
  <c r="CS161" i="10"/>
  <c r="CS162" i="10"/>
  <c r="CS163" i="10"/>
  <c r="CS12" i="12"/>
  <c r="CS17" i="12"/>
  <c r="CS21" i="12"/>
  <c r="CS25" i="12"/>
  <c r="CS29" i="12"/>
  <c r="CS33" i="12"/>
  <c r="CS34" i="12"/>
  <c r="CS37" i="12"/>
  <c r="CS38" i="12"/>
  <c r="CS41" i="12"/>
  <c r="CS42" i="12"/>
  <c r="CS45" i="12"/>
  <c r="CS46" i="12"/>
  <c r="CS49" i="12"/>
  <c r="CS50" i="12"/>
  <c r="CS53" i="12"/>
  <c r="CS54" i="12"/>
  <c r="CS57" i="12"/>
  <c r="CS58" i="12"/>
  <c r="CS61" i="12"/>
  <c r="CS62" i="12"/>
  <c r="CS65" i="12"/>
  <c r="CS66" i="12"/>
  <c r="CS69" i="12"/>
  <c r="CS70" i="12"/>
  <c r="CS73" i="12"/>
  <c r="CS74" i="12"/>
  <c r="CS77" i="12"/>
  <c r="CS78" i="12"/>
  <c r="CS81" i="12"/>
  <c r="CS82" i="12"/>
  <c r="CS85" i="12"/>
  <c r="CS86" i="12"/>
  <c r="CS89" i="12"/>
  <c r="CS90" i="12"/>
  <c r="CS93" i="12"/>
  <c r="CS94" i="12"/>
  <c r="CS97" i="12"/>
  <c r="CS98" i="12"/>
  <c r="CS101" i="12"/>
  <c r="CS102" i="12"/>
  <c r="CS105" i="12"/>
  <c r="CS106" i="12"/>
  <c r="CS109" i="12"/>
  <c r="CS110" i="12"/>
  <c r="CS113" i="12"/>
  <c r="CS114" i="12"/>
  <c r="CS117" i="12"/>
  <c r="CS118" i="12"/>
  <c r="CS121" i="12"/>
  <c r="CS122" i="12"/>
  <c r="CS125" i="12"/>
  <c r="CS126" i="12"/>
  <c r="CS129" i="12"/>
  <c r="CS130" i="12"/>
  <c r="CS133" i="12"/>
  <c r="CS134" i="12"/>
  <c r="CS137" i="12"/>
  <c r="CS138" i="12"/>
  <c r="CS141" i="12"/>
  <c r="CS142" i="12"/>
  <c r="CS145" i="12"/>
  <c r="CS146" i="12"/>
  <c r="CS149" i="12"/>
  <c r="CS150" i="12"/>
  <c r="CS153" i="12"/>
  <c r="CS154" i="12"/>
  <c r="CS157" i="12"/>
  <c r="CS158" i="12"/>
  <c r="CS161" i="12"/>
  <c r="CS162" i="12"/>
  <c r="CS160" i="12" l="1"/>
  <c r="CS156" i="12"/>
  <c r="CS152" i="12"/>
  <c r="CS148" i="12"/>
  <c r="CS144" i="12"/>
  <c r="CS140" i="12"/>
  <c r="CS136" i="12"/>
  <c r="CS132" i="12"/>
  <c r="CS128" i="12"/>
  <c r="CS124" i="12"/>
  <c r="CS120" i="12"/>
  <c r="CS116" i="12"/>
  <c r="CS112" i="12"/>
  <c r="CS108" i="12"/>
  <c r="CS104" i="12"/>
  <c r="CS100" i="12"/>
  <c r="CS96" i="12"/>
  <c r="CS92" i="12"/>
  <c r="CS88" i="12"/>
  <c r="CS84" i="12"/>
  <c r="CS80" i="12"/>
  <c r="CS76" i="12"/>
  <c r="CS72" i="12"/>
  <c r="CS68" i="12"/>
  <c r="CS64" i="12"/>
  <c r="CS60" i="12"/>
  <c r="CS56" i="12"/>
  <c r="CS52" i="12"/>
  <c r="CS48" i="12"/>
  <c r="CS44" i="12"/>
  <c r="CS40" i="12"/>
  <c r="CS36" i="12"/>
  <c r="CS32" i="12"/>
  <c r="CS28" i="12"/>
  <c r="CS24" i="12"/>
  <c r="CS20" i="12"/>
  <c r="CS16" i="12"/>
  <c r="CS13" i="12"/>
  <c r="CY12" i="12"/>
  <c r="CY13" i="12"/>
  <c r="CY14" i="12"/>
  <c r="CY15" i="12"/>
  <c r="CY16" i="12"/>
  <c r="CY17" i="12"/>
  <c r="CY18" i="12"/>
  <c r="CY19" i="12"/>
  <c r="CY20" i="12"/>
  <c r="CY21" i="12"/>
  <c r="CY22" i="12"/>
  <c r="CY23" i="12"/>
  <c r="CY24" i="12"/>
  <c r="CY25" i="12"/>
  <c r="CY26" i="12"/>
  <c r="CY27" i="12"/>
  <c r="CY28" i="12"/>
  <c r="CY29" i="12"/>
  <c r="CY30" i="12"/>
  <c r="CY31" i="12"/>
  <c r="CY32" i="12"/>
  <c r="CY33" i="12"/>
  <c r="CY34" i="12"/>
  <c r="CY35" i="12"/>
  <c r="CY36" i="12"/>
  <c r="CY37" i="12"/>
  <c r="CY38" i="12"/>
  <c r="CY39" i="12"/>
  <c r="CY40" i="12"/>
  <c r="CY41" i="12"/>
  <c r="CY42" i="12"/>
  <c r="CY43" i="12"/>
  <c r="CY44" i="12"/>
  <c r="CY45" i="12"/>
  <c r="CY46" i="12"/>
  <c r="CY47" i="12"/>
  <c r="CY48" i="12"/>
  <c r="CY49" i="12"/>
  <c r="CY50" i="12"/>
  <c r="CY51" i="12"/>
  <c r="CY52" i="12"/>
  <c r="CY53" i="12"/>
  <c r="CY54" i="12"/>
  <c r="CY55" i="12"/>
  <c r="CY56" i="12"/>
  <c r="CY57" i="12"/>
  <c r="CY58" i="12"/>
  <c r="CY59" i="12"/>
  <c r="CY60" i="12"/>
  <c r="CY61" i="12"/>
  <c r="CY62" i="12"/>
  <c r="CY63" i="12"/>
  <c r="CY64" i="12"/>
  <c r="CY65" i="12"/>
  <c r="CY66" i="12"/>
  <c r="CY67" i="12"/>
  <c r="CY68" i="12"/>
  <c r="CY69" i="12"/>
  <c r="CY70" i="12"/>
  <c r="CY71" i="12"/>
  <c r="CY72" i="12"/>
  <c r="CY73" i="12"/>
  <c r="CY74" i="12"/>
  <c r="CY75" i="12"/>
  <c r="CY76" i="12"/>
  <c r="CY77" i="12"/>
  <c r="CY78" i="12"/>
  <c r="CY79" i="12"/>
  <c r="CY80" i="12"/>
  <c r="CY81" i="12"/>
  <c r="CY82" i="12"/>
  <c r="CY83" i="12"/>
  <c r="CY84" i="12"/>
  <c r="CY85" i="12"/>
  <c r="CY86" i="12"/>
  <c r="CY87" i="12"/>
  <c r="CY88" i="12"/>
  <c r="CY89" i="12"/>
  <c r="CY90" i="12"/>
  <c r="CY91" i="12"/>
  <c r="CY92" i="12"/>
  <c r="CY93" i="12"/>
  <c r="CY94" i="12"/>
  <c r="CY95" i="12"/>
  <c r="CY96" i="12"/>
  <c r="CY97" i="12"/>
  <c r="CY98" i="12"/>
  <c r="CY99" i="12"/>
  <c r="CY100" i="12"/>
  <c r="CY101" i="12"/>
  <c r="CY102" i="12"/>
  <c r="CY103" i="12"/>
  <c r="CY104" i="12"/>
  <c r="CY105" i="12"/>
  <c r="CY106" i="12"/>
  <c r="CY107" i="12"/>
  <c r="CY108" i="12"/>
  <c r="CY109" i="12"/>
  <c r="CY110" i="12"/>
  <c r="CY111" i="12"/>
  <c r="CY112" i="12"/>
  <c r="CY113" i="12"/>
  <c r="CY114" i="12"/>
  <c r="CY115" i="12"/>
  <c r="CY116" i="12"/>
  <c r="CY117" i="12"/>
  <c r="CY118" i="12"/>
  <c r="CY119" i="12"/>
  <c r="CY120" i="12"/>
  <c r="CY121" i="12"/>
  <c r="CY122" i="12"/>
  <c r="CY123" i="12"/>
  <c r="CY124" i="12"/>
  <c r="CY125" i="12"/>
  <c r="CY126" i="12"/>
  <c r="CY127" i="12"/>
  <c r="CY128" i="12"/>
  <c r="CY129" i="12"/>
  <c r="CY130" i="12"/>
  <c r="CY131" i="12"/>
  <c r="CY132" i="12"/>
  <c r="CY133" i="12"/>
  <c r="CY134" i="12"/>
  <c r="CY135" i="12"/>
  <c r="CY136" i="12"/>
  <c r="CY137" i="12"/>
  <c r="CY138" i="12"/>
  <c r="CY139" i="12"/>
  <c r="CY140" i="12"/>
  <c r="CY141" i="12"/>
  <c r="CY142" i="12"/>
  <c r="CY143" i="12"/>
  <c r="CY144" i="12"/>
  <c r="CY145" i="12"/>
  <c r="CY146" i="12"/>
  <c r="CY147" i="12"/>
  <c r="CY148" i="12"/>
  <c r="CY149" i="12"/>
  <c r="CY150" i="12"/>
  <c r="CY151" i="12"/>
  <c r="CY152" i="12"/>
  <c r="CY153" i="12"/>
  <c r="CY154" i="12"/>
  <c r="CY155" i="12"/>
  <c r="CY156" i="12"/>
  <c r="CY157" i="12"/>
  <c r="CY158" i="12"/>
  <c r="CY159" i="12"/>
  <c r="CY160" i="12"/>
  <c r="CY161" i="12"/>
  <c r="CY162" i="12"/>
  <c r="CY163" i="12"/>
  <c r="CS163" i="12"/>
  <c r="CS159" i="12"/>
  <c r="CS155" i="12"/>
  <c r="CS151" i="12"/>
  <c r="CS147" i="12"/>
  <c r="CS143" i="12"/>
  <c r="CS139" i="12"/>
  <c r="CS135" i="12"/>
  <c r="CS131" i="12"/>
  <c r="CS127" i="12"/>
  <c r="CS123" i="12"/>
  <c r="CS119" i="12"/>
  <c r="CS115" i="12"/>
  <c r="CS111" i="12"/>
  <c r="CS107" i="12"/>
  <c r="CS103" i="12"/>
  <c r="CS99" i="12"/>
  <c r="CS95" i="12"/>
  <c r="CS91" i="12"/>
  <c r="CS87" i="12"/>
  <c r="CS83" i="12"/>
  <c r="CS79" i="12"/>
  <c r="CS75" i="12"/>
  <c r="CS71" i="12"/>
  <c r="CS67" i="12"/>
  <c r="CS63" i="12"/>
  <c r="CS59" i="12"/>
  <c r="CS55" i="12"/>
  <c r="CS51" i="12"/>
  <c r="CS47" i="12"/>
  <c r="CS43" i="12"/>
  <c r="CS39" i="12"/>
  <c r="CS35" i="12"/>
  <c r="CS31" i="12"/>
  <c r="CS27" i="12"/>
  <c r="CS23" i="12"/>
  <c r="CS19" i="12"/>
  <c r="CS15" i="12"/>
  <c r="CY13" i="10"/>
  <c r="CY12" i="10"/>
  <c r="CY14" i="10"/>
  <c r="CY15" i="10"/>
  <c r="CY16" i="10"/>
  <c r="CY17" i="10"/>
  <c r="CY18" i="10"/>
  <c r="CY19" i="10"/>
  <c r="CY20" i="10"/>
  <c r="CY21" i="10"/>
  <c r="CY22" i="10"/>
  <c r="CY23" i="10"/>
  <c r="CY24" i="10"/>
  <c r="CY25" i="10"/>
  <c r="CY26" i="10"/>
  <c r="CY27" i="10"/>
  <c r="CY28" i="10"/>
  <c r="CY29" i="10"/>
  <c r="CY30" i="10"/>
  <c r="CY31" i="10"/>
  <c r="CY32" i="10"/>
  <c r="CY33" i="10"/>
  <c r="CY34" i="10"/>
  <c r="CY35" i="10"/>
  <c r="CY36" i="10"/>
  <c r="CY37" i="10"/>
  <c r="CY38" i="10"/>
  <c r="CY39" i="10"/>
  <c r="CY40" i="10"/>
  <c r="CY41" i="10"/>
  <c r="CY42" i="10"/>
  <c r="CY43" i="10"/>
  <c r="CY44" i="10"/>
  <c r="CY45" i="10"/>
  <c r="CY46" i="10"/>
  <c r="CY47" i="10"/>
  <c r="CY48" i="10"/>
  <c r="CY49" i="10"/>
  <c r="CY50" i="10"/>
  <c r="CY51" i="10"/>
  <c r="CY52" i="10"/>
  <c r="CY53" i="10"/>
  <c r="CY54" i="10"/>
  <c r="CY55" i="10"/>
  <c r="CY56" i="10"/>
  <c r="CY57" i="10"/>
  <c r="CY58" i="10"/>
  <c r="CY59" i="10"/>
  <c r="CY60" i="10"/>
  <c r="CY61" i="10"/>
  <c r="CY62" i="10"/>
  <c r="CY63" i="10"/>
  <c r="CY64" i="10"/>
  <c r="CY65" i="10"/>
  <c r="CY66" i="10"/>
  <c r="CY67" i="10"/>
  <c r="CY68" i="10"/>
  <c r="CY69" i="10"/>
  <c r="CY70" i="10"/>
  <c r="CY71" i="10"/>
  <c r="CY72" i="10"/>
  <c r="CY73" i="10"/>
  <c r="CY74" i="10"/>
  <c r="CY75" i="10"/>
  <c r="CY76" i="10"/>
  <c r="CY77" i="10"/>
  <c r="CY78" i="10"/>
  <c r="CY79" i="10"/>
  <c r="CY80" i="10"/>
  <c r="CY81" i="10"/>
  <c r="CY82" i="10"/>
  <c r="CY83" i="10"/>
  <c r="CY84" i="10"/>
  <c r="CY85" i="10"/>
  <c r="CY86" i="10"/>
  <c r="CY87" i="10"/>
  <c r="CY88" i="10"/>
  <c r="CY89" i="10"/>
  <c r="CY90" i="10"/>
  <c r="CY91" i="10"/>
  <c r="CY92" i="10"/>
  <c r="CY93" i="10"/>
  <c r="CY94" i="10"/>
  <c r="CY95" i="10"/>
  <c r="CY96" i="10"/>
  <c r="CY97" i="10"/>
  <c r="CY98" i="10"/>
  <c r="CY99" i="10"/>
  <c r="CY100" i="10"/>
  <c r="CY101" i="10"/>
  <c r="CY102" i="10"/>
  <c r="CY103" i="10"/>
  <c r="CY104" i="10"/>
  <c r="CY105" i="10"/>
  <c r="CY106" i="10"/>
  <c r="CY107" i="10"/>
  <c r="CY108" i="10"/>
  <c r="CY109" i="10"/>
  <c r="CY110" i="10"/>
  <c r="CY111" i="10"/>
  <c r="CY112" i="10"/>
  <c r="CY113" i="10"/>
  <c r="CY114" i="10"/>
  <c r="CY115" i="10"/>
  <c r="CY116" i="10"/>
  <c r="CY117" i="10"/>
  <c r="CY118" i="10"/>
  <c r="CY119" i="10"/>
  <c r="CY120" i="10"/>
  <c r="CY121" i="10"/>
  <c r="CY122" i="10"/>
  <c r="CY123" i="10"/>
  <c r="CY124" i="10"/>
  <c r="CY125" i="10"/>
  <c r="CY126" i="10"/>
  <c r="CY127" i="10"/>
  <c r="CY128" i="10"/>
  <c r="CY129" i="10"/>
  <c r="CY130" i="10"/>
  <c r="CY131" i="10"/>
  <c r="CY132" i="10"/>
  <c r="CY133" i="10"/>
  <c r="CY134" i="10"/>
  <c r="CY135" i="10"/>
  <c r="CY136" i="10"/>
  <c r="CY137" i="10"/>
  <c r="CY138" i="10"/>
  <c r="CY139" i="10"/>
  <c r="CY140" i="10"/>
  <c r="CY141" i="10"/>
  <c r="CY142" i="10"/>
  <c r="CY143" i="10"/>
  <c r="CY144" i="10"/>
  <c r="CY145" i="10"/>
  <c r="CY146" i="10"/>
  <c r="CY147" i="10"/>
  <c r="CY148" i="10"/>
  <c r="CY149" i="10"/>
  <c r="CY150" i="10"/>
  <c r="CY151" i="10"/>
  <c r="CY152" i="10"/>
  <c r="CY153" i="10"/>
  <c r="CY154" i="10"/>
  <c r="CY155" i="10"/>
  <c r="CY156" i="10"/>
  <c r="CY157" i="10"/>
  <c r="CY158" i="10"/>
  <c r="CY159" i="10"/>
  <c r="CY160" i="10"/>
  <c r="CY161" i="10"/>
  <c r="CY162" i="10"/>
  <c r="CY163" i="10"/>
  <c r="CS30" i="12"/>
  <c r="CS26" i="12"/>
  <c r="CS22" i="12"/>
  <c r="CS18" i="12"/>
  <c r="AV17" i="9"/>
  <c r="CZ8" i="12"/>
  <c r="Q14" i="5"/>
  <c r="I23" i="4"/>
  <c r="CT10" i="12"/>
  <c r="CT12" i="10"/>
  <c r="CT13" i="10"/>
  <c r="CT14" i="10"/>
  <c r="CT15" i="10"/>
  <c r="CT16" i="10"/>
  <c r="CT17" i="10"/>
  <c r="CT18" i="10"/>
  <c r="CT19" i="10"/>
  <c r="CT20" i="10"/>
  <c r="CT21" i="10"/>
  <c r="CT22" i="10"/>
  <c r="CT23" i="10"/>
  <c r="CT24" i="10"/>
  <c r="CT25" i="10"/>
  <c r="CT26" i="10"/>
  <c r="CT27" i="10"/>
  <c r="CT28" i="10"/>
  <c r="CT29" i="10"/>
  <c r="CT30" i="10"/>
  <c r="CT31" i="10"/>
  <c r="CT32" i="10"/>
  <c r="CT33" i="10"/>
  <c r="CT34" i="10"/>
  <c r="CT35" i="10"/>
  <c r="CT36" i="10"/>
  <c r="CT37" i="10"/>
  <c r="CT38" i="10"/>
  <c r="CT39" i="10"/>
  <c r="CT40" i="10"/>
  <c r="CT41" i="10"/>
  <c r="CT42" i="10"/>
  <c r="CT43" i="10"/>
  <c r="CT44" i="10"/>
  <c r="CT45" i="10"/>
  <c r="CT46" i="10"/>
  <c r="CT47" i="10"/>
  <c r="CT48" i="10"/>
  <c r="CT49" i="10"/>
  <c r="CT50" i="10"/>
  <c r="CT51" i="10"/>
  <c r="CT52" i="10"/>
  <c r="CT53" i="10"/>
  <c r="CT54" i="10"/>
  <c r="CT55" i="10"/>
  <c r="CT56" i="10"/>
  <c r="CT57" i="10"/>
  <c r="CT58" i="10"/>
  <c r="CT59" i="10"/>
  <c r="CT60" i="10"/>
  <c r="CT61" i="10"/>
  <c r="CT62" i="10"/>
  <c r="CT63" i="10"/>
  <c r="CT64" i="10"/>
  <c r="CT65" i="10"/>
  <c r="CT66" i="10"/>
  <c r="CT67" i="10"/>
  <c r="CT68" i="10"/>
  <c r="CT69" i="10"/>
  <c r="CT70" i="10"/>
  <c r="CT71" i="10"/>
  <c r="CT72" i="10"/>
  <c r="CT73" i="10"/>
  <c r="CT74" i="10"/>
  <c r="CT75" i="10"/>
  <c r="CT76" i="10"/>
  <c r="CT77" i="10"/>
  <c r="CT78" i="10"/>
  <c r="CT79" i="10"/>
  <c r="CT80" i="10"/>
  <c r="CT81" i="10"/>
  <c r="CT82" i="10"/>
  <c r="CT83" i="10"/>
  <c r="CT84" i="10"/>
  <c r="CT85" i="10"/>
  <c r="CT86" i="10"/>
  <c r="CT87" i="10"/>
  <c r="CT88" i="10"/>
  <c r="CT89" i="10"/>
  <c r="CT90" i="10"/>
  <c r="CT91" i="10"/>
  <c r="CT92" i="10"/>
  <c r="CT93" i="10"/>
  <c r="CT94" i="10"/>
  <c r="CT95" i="10"/>
  <c r="CT96" i="10"/>
  <c r="CT97" i="10"/>
  <c r="CT98" i="10"/>
  <c r="CT99" i="10"/>
  <c r="CT100" i="10"/>
  <c r="CT101" i="10"/>
  <c r="CT102" i="10"/>
  <c r="CT103" i="10"/>
  <c r="CT104" i="10"/>
  <c r="CT105" i="10"/>
  <c r="CT106" i="10"/>
  <c r="CT107" i="10"/>
  <c r="CT108" i="10"/>
  <c r="CT109" i="10"/>
  <c r="CT110" i="10"/>
  <c r="CT111" i="10"/>
  <c r="CT112" i="10"/>
  <c r="CT113" i="10"/>
  <c r="CT114" i="10"/>
  <c r="CT115" i="10"/>
  <c r="CT116" i="10"/>
  <c r="CT117" i="10"/>
  <c r="CT118" i="10"/>
  <c r="CT119" i="10"/>
  <c r="CT120" i="10"/>
  <c r="CT121" i="10"/>
  <c r="CT122" i="10"/>
  <c r="CT123" i="10"/>
  <c r="CT124" i="10"/>
  <c r="CT125" i="10"/>
  <c r="CT126" i="10"/>
  <c r="CT127" i="10"/>
  <c r="CT128" i="10"/>
  <c r="CT129" i="10"/>
  <c r="CT130" i="10"/>
  <c r="CT131" i="10"/>
  <c r="CT132" i="10"/>
  <c r="CT133" i="10"/>
  <c r="CT134" i="10"/>
  <c r="CT135" i="10"/>
  <c r="CT136" i="10"/>
  <c r="CT137" i="10"/>
  <c r="CT138" i="10"/>
  <c r="CT139" i="10"/>
  <c r="CT140" i="10"/>
  <c r="CT141" i="10"/>
  <c r="CT142" i="10"/>
  <c r="CT143" i="10"/>
  <c r="CT144" i="10"/>
  <c r="CT145" i="10"/>
  <c r="CT146" i="10"/>
  <c r="CT147" i="10"/>
  <c r="CT148" i="10"/>
  <c r="CT149" i="10"/>
  <c r="CT150" i="10"/>
  <c r="CT151" i="10"/>
  <c r="CT152" i="10"/>
  <c r="CT153" i="10"/>
  <c r="CT154" i="10"/>
  <c r="CT155" i="10"/>
  <c r="CT156" i="10"/>
  <c r="CT157" i="10"/>
  <c r="CT158" i="10"/>
  <c r="CT159" i="10"/>
  <c r="CT160" i="10"/>
  <c r="CT161" i="10"/>
  <c r="CT162" i="10"/>
  <c r="CT163" i="10"/>
  <c r="G10" i="4"/>
  <c r="C5" i="4" l="1"/>
  <c r="C8" i="4"/>
  <c r="C7" i="4"/>
  <c r="C9" i="4"/>
  <c r="C6" i="4"/>
  <c r="C4" i="4"/>
  <c r="CZ8" i="10"/>
  <c r="CZ10" i="10" s="1"/>
  <c r="CZ10" i="12"/>
  <c r="CT12" i="12"/>
  <c r="CT124" i="12"/>
  <c r="CT68" i="12"/>
  <c r="CT156" i="12"/>
  <c r="CT36" i="12"/>
  <c r="CT84" i="12"/>
  <c r="CT116" i="12"/>
  <c r="CT28" i="12"/>
  <c r="CT132" i="12"/>
  <c r="CT92" i="12"/>
  <c r="CT52" i="12"/>
  <c r="CT148" i="12"/>
  <c r="CT100" i="12"/>
  <c r="CT60" i="12"/>
  <c r="CT20" i="12"/>
  <c r="CT140" i="12"/>
  <c r="CT108" i="12"/>
  <c r="CT76" i="12"/>
  <c r="CT44" i="12"/>
  <c r="CT14" i="12"/>
  <c r="I10" i="4"/>
  <c r="S14" i="5"/>
  <c r="G24" i="4"/>
  <c r="H23" i="4"/>
  <c r="CT161" i="12"/>
  <c r="CT145" i="12"/>
  <c r="CT129" i="12"/>
  <c r="CT113" i="12"/>
  <c r="CT97" i="12"/>
  <c r="CT81" i="12"/>
  <c r="CT73" i="12"/>
  <c r="CT57" i="12"/>
  <c r="CT49" i="12"/>
  <c r="CT33" i="12"/>
  <c r="CT25" i="12"/>
  <c r="CT17" i="12"/>
  <c r="CT160" i="12"/>
  <c r="CT152" i="12"/>
  <c r="CT144" i="12"/>
  <c r="CT136" i="12"/>
  <c r="CT128" i="12"/>
  <c r="CT120" i="12"/>
  <c r="CT112" i="12"/>
  <c r="CT104" i="12"/>
  <c r="CT96" i="12"/>
  <c r="CT88" i="12"/>
  <c r="CT80" i="12"/>
  <c r="CT72" i="12"/>
  <c r="CT64" i="12"/>
  <c r="CT56" i="12"/>
  <c r="CT48" i="12"/>
  <c r="CT40" i="12"/>
  <c r="CT32" i="12"/>
  <c r="CT24" i="12"/>
  <c r="CT16" i="12"/>
  <c r="CT153" i="12"/>
  <c r="CT137" i="12"/>
  <c r="CT121" i="12"/>
  <c r="CT105" i="12"/>
  <c r="CT89" i="12"/>
  <c r="CT65" i="12"/>
  <c r="CT41" i="12"/>
  <c r="CT157" i="12"/>
  <c r="CT149" i="12"/>
  <c r="CT141" i="12"/>
  <c r="CT133" i="12"/>
  <c r="CT125" i="12"/>
  <c r="CT117" i="12"/>
  <c r="CT109" i="12"/>
  <c r="CT101" i="12"/>
  <c r="CT93" i="12"/>
  <c r="CT85" i="12"/>
  <c r="CT77" i="12"/>
  <c r="CT69" i="12"/>
  <c r="CT61" i="12"/>
  <c r="CT53" i="12"/>
  <c r="CT45" i="12"/>
  <c r="CT37" i="12"/>
  <c r="CT29" i="12"/>
  <c r="CT21" i="12"/>
  <c r="CT13" i="12"/>
  <c r="CT163" i="12"/>
  <c r="CT159" i="12"/>
  <c r="CT155" i="12"/>
  <c r="CT151" i="12"/>
  <c r="CT147" i="12"/>
  <c r="CT143" i="12"/>
  <c r="CT139" i="12"/>
  <c r="CT135" i="12"/>
  <c r="CT131" i="12"/>
  <c r="CT127" i="12"/>
  <c r="CT123" i="12"/>
  <c r="CT119" i="12"/>
  <c r="CT115" i="12"/>
  <c r="CT111" i="12"/>
  <c r="CT107" i="12"/>
  <c r="CT103" i="12"/>
  <c r="CT99" i="12"/>
  <c r="CT95" i="12"/>
  <c r="CT91" i="12"/>
  <c r="CT87" i="12"/>
  <c r="CT83" i="12"/>
  <c r="CT79" i="12"/>
  <c r="CT75" i="12"/>
  <c r="CT71" i="12"/>
  <c r="CT67" i="12"/>
  <c r="CT63" i="12"/>
  <c r="CT59" i="12"/>
  <c r="CT55" i="12"/>
  <c r="CT51" i="12"/>
  <c r="CT47" i="12"/>
  <c r="CT43" i="12"/>
  <c r="CT39" i="12"/>
  <c r="CT35" i="12"/>
  <c r="CT31" i="12"/>
  <c r="CT27" i="12"/>
  <c r="CT23" i="12"/>
  <c r="CT19" i="12"/>
  <c r="CT15" i="12"/>
  <c r="CT162" i="12"/>
  <c r="CT158" i="12"/>
  <c r="CT154" i="12"/>
  <c r="CT150" i="12"/>
  <c r="CT146" i="12"/>
  <c r="CT142" i="12"/>
  <c r="CT138" i="12"/>
  <c r="CT134" i="12"/>
  <c r="CT130" i="12"/>
  <c r="CT126" i="12"/>
  <c r="CT122" i="12"/>
  <c r="CT118" i="12"/>
  <c r="CT114" i="12"/>
  <c r="CT110" i="12"/>
  <c r="CT106" i="12"/>
  <c r="CT102" i="12"/>
  <c r="CT98" i="12"/>
  <c r="CT94" i="12"/>
  <c r="CT90" i="12"/>
  <c r="CT86" i="12"/>
  <c r="CT82" i="12"/>
  <c r="CT78" i="12"/>
  <c r="CT74" i="12"/>
  <c r="CT70" i="12"/>
  <c r="CT66" i="12"/>
  <c r="CT62" i="12"/>
  <c r="CT58" i="12"/>
  <c r="CT54" i="12"/>
  <c r="CT50" i="12"/>
  <c r="CT46" i="12"/>
  <c r="CT42" i="12"/>
  <c r="CT38" i="12"/>
  <c r="CT34" i="12"/>
  <c r="CT30" i="12"/>
  <c r="CT26" i="12"/>
  <c r="CT22" i="12"/>
  <c r="CT18" i="12"/>
  <c r="I32" i="4"/>
  <c r="I31" i="4"/>
  <c r="I30" i="4"/>
  <c r="CZ12" i="10" l="1"/>
  <c r="CZ13" i="10"/>
  <c r="CZ14" i="10"/>
  <c r="CZ15" i="10"/>
  <c r="CZ16" i="10"/>
  <c r="CZ17" i="10"/>
  <c r="CZ18" i="10"/>
  <c r="CZ19" i="10"/>
  <c r="CZ20" i="10"/>
  <c r="CZ21" i="10"/>
  <c r="CZ22" i="10"/>
  <c r="CZ23" i="10"/>
  <c r="CZ24" i="10"/>
  <c r="CZ25" i="10"/>
  <c r="CZ26" i="10"/>
  <c r="CZ27" i="10"/>
  <c r="CZ28" i="10"/>
  <c r="CZ29" i="10"/>
  <c r="CZ30" i="10"/>
  <c r="CZ31" i="10"/>
  <c r="CZ32" i="10"/>
  <c r="CZ33" i="10"/>
  <c r="CZ34" i="10"/>
  <c r="CZ35" i="10"/>
  <c r="CZ36" i="10"/>
  <c r="CZ37" i="10"/>
  <c r="CZ38" i="10"/>
  <c r="CZ39" i="10"/>
  <c r="CZ40" i="10"/>
  <c r="CZ41" i="10"/>
  <c r="CZ42" i="10"/>
  <c r="CZ43" i="10"/>
  <c r="CZ44" i="10"/>
  <c r="CZ45" i="10"/>
  <c r="CZ46" i="10"/>
  <c r="CZ47" i="10"/>
  <c r="CZ48" i="10"/>
  <c r="CZ49" i="10"/>
  <c r="CZ50" i="10"/>
  <c r="CZ51" i="10"/>
  <c r="CZ52" i="10"/>
  <c r="CZ53" i="10"/>
  <c r="CZ54" i="10"/>
  <c r="CZ55" i="10"/>
  <c r="CZ56" i="10"/>
  <c r="CZ57" i="10"/>
  <c r="CZ58" i="10"/>
  <c r="CZ59" i="10"/>
  <c r="CZ60" i="10"/>
  <c r="CZ61" i="10"/>
  <c r="CZ62" i="10"/>
  <c r="CZ63" i="10"/>
  <c r="CZ64" i="10"/>
  <c r="CZ65" i="10"/>
  <c r="CZ66" i="10"/>
  <c r="CZ67" i="10"/>
  <c r="CZ68" i="10"/>
  <c r="CZ69" i="10"/>
  <c r="CZ70" i="10"/>
  <c r="CZ71" i="10"/>
  <c r="CZ72" i="10"/>
  <c r="CZ73" i="10"/>
  <c r="CZ74" i="10"/>
  <c r="CZ75" i="10"/>
  <c r="CZ76" i="10"/>
  <c r="CZ77" i="10"/>
  <c r="CZ78" i="10"/>
  <c r="CZ79" i="10"/>
  <c r="CZ80" i="10"/>
  <c r="CZ81" i="10"/>
  <c r="CZ82" i="10"/>
  <c r="CZ83" i="10"/>
  <c r="CZ84" i="10"/>
  <c r="CZ85" i="10"/>
  <c r="CZ86" i="10"/>
  <c r="CZ87" i="10"/>
  <c r="CZ88" i="10"/>
  <c r="CZ89" i="10"/>
  <c r="CZ90" i="10"/>
  <c r="CZ91" i="10"/>
  <c r="CZ92" i="10"/>
  <c r="CZ93" i="10"/>
  <c r="CZ94" i="10"/>
  <c r="CZ95" i="10"/>
  <c r="CZ96" i="10"/>
  <c r="CZ97" i="10"/>
  <c r="CZ98" i="10"/>
  <c r="CZ99" i="10"/>
  <c r="CZ100" i="10"/>
  <c r="CZ101" i="10"/>
  <c r="CZ102" i="10"/>
  <c r="CZ103" i="10"/>
  <c r="CZ104" i="10"/>
  <c r="CZ105" i="10"/>
  <c r="CZ106" i="10"/>
  <c r="CZ107" i="10"/>
  <c r="CZ108" i="10"/>
  <c r="CZ109" i="10"/>
  <c r="CZ110" i="10"/>
  <c r="CZ111" i="10"/>
  <c r="CZ112" i="10"/>
  <c r="CZ113" i="10"/>
  <c r="CZ114" i="10"/>
  <c r="CZ115" i="10"/>
  <c r="CZ116" i="10"/>
  <c r="CZ117" i="10"/>
  <c r="CZ118" i="10"/>
  <c r="CZ119" i="10"/>
  <c r="CZ120" i="10"/>
  <c r="CZ121" i="10"/>
  <c r="CZ122" i="10"/>
  <c r="CZ123" i="10"/>
  <c r="CZ124" i="10"/>
  <c r="CZ125" i="10"/>
  <c r="CZ126" i="10"/>
  <c r="CZ127" i="10"/>
  <c r="CZ128" i="10"/>
  <c r="CZ129" i="10"/>
  <c r="CZ130" i="10"/>
  <c r="CZ131" i="10"/>
  <c r="CZ132" i="10"/>
  <c r="CZ133" i="10"/>
  <c r="CZ134" i="10"/>
  <c r="CZ135" i="10"/>
  <c r="CZ136" i="10"/>
  <c r="CZ137" i="10"/>
  <c r="CZ138" i="10"/>
  <c r="CZ139" i="10"/>
  <c r="CZ140" i="10"/>
  <c r="CZ141" i="10"/>
  <c r="CZ142" i="10"/>
  <c r="CZ143" i="10"/>
  <c r="CZ144" i="10"/>
  <c r="CZ145" i="10"/>
  <c r="CZ146" i="10"/>
  <c r="CZ147" i="10"/>
  <c r="CZ148" i="10"/>
  <c r="CZ149" i="10"/>
  <c r="CZ150" i="10"/>
  <c r="CZ151" i="10"/>
  <c r="CZ152" i="10"/>
  <c r="CZ153" i="10"/>
  <c r="CZ154" i="10"/>
  <c r="CZ155" i="10"/>
  <c r="CZ156" i="10"/>
  <c r="CZ157" i="10"/>
  <c r="CZ158" i="10"/>
  <c r="CZ159" i="10"/>
  <c r="CZ160" i="10"/>
  <c r="CZ161" i="10"/>
  <c r="CZ162" i="10"/>
  <c r="CZ163" i="10"/>
  <c r="AV18" i="9"/>
  <c r="DA8" i="12"/>
  <c r="CZ12" i="12"/>
  <c r="CZ13" i="12"/>
  <c r="CZ14" i="12"/>
  <c r="CZ15" i="12"/>
  <c r="CZ16" i="12"/>
  <c r="CZ17" i="12"/>
  <c r="CZ18" i="12"/>
  <c r="CZ19" i="12"/>
  <c r="CZ20" i="12"/>
  <c r="CZ21" i="12"/>
  <c r="CZ22" i="12"/>
  <c r="CZ23" i="12"/>
  <c r="CZ24" i="12"/>
  <c r="CZ25" i="12"/>
  <c r="CZ26" i="12"/>
  <c r="CZ27" i="12"/>
  <c r="CZ28" i="12"/>
  <c r="CZ29" i="12"/>
  <c r="CZ30" i="12"/>
  <c r="CZ31" i="12"/>
  <c r="CZ32" i="12"/>
  <c r="CZ33" i="12"/>
  <c r="CZ34" i="12"/>
  <c r="CZ35" i="12"/>
  <c r="CZ36" i="12"/>
  <c r="CZ37" i="12"/>
  <c r="CZ38" i="12"/>
  <c r="CZ39" i="12"/>
  <c r="CZ40" i="12"/>
  <c r="CZ41" i="12"/>
  <c r="CZ42" i="12"/>
  <c r="CZ43" i="12"/>
  <c r="CZ44" i="12"/>
  <c r="CZ45" i="12"/>
  <c r="CZ46" i="12"/>
  <c r="CZ47" i="12"/>
  <c r="CZ48" i="12"/>
  <c r="CZ49" i="12"/>
  <c r="CZ50" i="12"/>
  <c r="CZ51" i="12"/>
  <c r="CZ52" i="12"/>
  <c r="CZ53" i="12"/>
  <c r="CZ54" i="12"/>
  <c r="CZ55" i="12"/>
  <c r="CZ56" i="12"/>
  <c r="CZ57" i="12"/>
  <c r="CZ58" i="12"/>
  <c r="CZ59" i="12"/>
  <c r="CZ60" i="12"/>
  <c r="CZ61" i="12"/>
  <c r="CZ62" i="12"/>
  <c r="CZ63" i="12"/>
  <c r="CZ64" i="12"/>
  <c r="CZ65" i="12"/>
  <c r="CZ66" i="12"/>
  <c r="CZ67" i="12"/>
  <c r="CZ68" i="12"/>
  <c r="CZ69" i="12"/>
  <c r="CZ70" i="12"/>
  <c r="CZ71" i="12"/>
  <c r="CZ72" i="12"/>
  <c r="CZ73" i="12"/>
  <c r="CZ74" i="12"/>
  <c r="CZ75" i="12"/>
  <c r="CZ76" i="12"/>
  <c r="CZ77" i="12"/>
  <c r="CZ78" i="12"/>
  <c r="CZ79" i="12"/>
  <c r="CZ80" i="12"/>
  <c r="CZ81" i="12"/>
  <c r="CZ82" i="12"/>
  <c r="CZ83" i="12"/>
  <c r="CZ84" i="12"/>
  <c r="CZ85" i="12"/>
  <c r="CZ86" i="12"/>
  <c r="CZ87" i="12"/>
  <c r="CZ88" i="12"/>
  <c r="CZ89" i="12"/>
  <c r="CZ90" i="12"/>
  <c r="CZ91" i="12"/>
  <c r="CZ92" i="12"/>
  <c r="CZ93" i="12"/>
  <c r="CZ94" i="12"/>
  <c r="CZ95" i="12"/>
  <c r="CZ96" i="12"/>
  <c r="CZ97" i="12"/>
  <c r="CZ98" i="12"/>
  <c r="CZ99" i="12"/>
  <c r="CZ100" i="12"/>
  <c r="CZ101" i="12"/>
  <c r="CZ102" i="12"/>
  <c r="CZ103" i="12"/>
  <c r="CZ104" i="12"/>
  <c r="CZ105" i="12"/>
  <c r="CZ106" i="12"/>
  <c r="CZ107" i="12"/>
  <c r="CZ108" i="12"/>
  <c r="CZ109" i="12"/>
  <c r="CZ110" i="12"/>
  <c r="CZ111" i="12"/>
  <c r="CZ112" i="12"/>
  <c r="CZ113" i="12"/>
  <c r="CZ114" i="12"/>
  <c r="CZ115" i="12"/>
  <c r="CZ116" i="12"/>
  <c r="CZ117" i="12"/>
  <c r="CZ118" i="12"/>
  <c r="CZ119" i="12"/>
  <c r="CZ120" i="12"/>
  <c r="CZ121" i="12"/>
  <c r="CZ122" i="12"/>
  <c r="CZ123" i="12"/>
  <c r="CZ124" i="12"/>
  <c r="CZ125" i="12"/>
  <c r="CZ126" i="12"/>
  <c r="CZ127" i="12"/>
  <c r="CZ128" i="12"/>
  <c r="CZ129" i="12"/>
  <c r="CZ130" i="12"/>
  <c r="CZ131" i="12"/>
  <c r="CZ132" i="12"/>
  <c r="CZ133" i="12"/>
  <c r="CZ134" i="12"/>
  <c r="CZ135" i="12"/>
  <c r="CZ136" i="12"/>
  <c r="CZ137" i="12"/>
  <c r="CZ138" i="12"/>
  <c r="CZ139" i="12"/>
  <c r="CZ140" i="12"/>
  <c r="CZ141" i="12"/>
  <c r="CZ142" i="12"/>
  <c r="CZ143" i="12"/>
  <c r="CZ144" i="12"/>
  <c r="CZ145" i="12"/>
  <c r="CZ146" i="12"/>
  <c r="CZ147" i="12"/>
  <c r="CZ148" i="12"/>
  <c r="CZ149" i="12"/>
  <c r="CZ150" i="12"/>
  <c r="CZ151" i="12"/>
  <c r="CZ152" i="12"/>
  <c r="CZ153" i="12"/>
  <c r="CZ154" i="12"/>
  <c r="CZ155" i="12"/>
  <c r="CZ156" i="12"/>
  <c r="CZ157" i="12"/>
  <c r="CZ158" i="12"/>
  <c r="CZ159" i="12"/>
  <c r="CZ160" i="12"/>
  <c r="CZ161" i="12"/>
  <c r="CZ162" i="12"/>
  <c r="CZ163" i="12"/>
  <c r="N10" i="4"/>
  <c r="R14" i="5"/>
  <c r="I24" i="4"/>
  <c r="Q15" i="5"/>
  <c r="H10" i="4"/>
  <c r="DA8" i="10" l="1"/>
  <c r="DA10" i="10" s="1"/>
  <c r="DA10" i="12"/>
  <c r="Q4" i="5" a="1"/>
  <c r="L10" i="4"/>
  <c r="M10" i="4"/>
  <c r="G25" i="4"/>
  <c r="S15" i="5"/>
  <c r="H24" i="4"/>
  <c r="CU10" i="10"/>
  <c r="CU10" i="12"/>
  <c r="E7" i="4" l="1"/>
  <c r="E5" i="4"/>
  <c r="E9" i="4"/>
  <c r="E4" i="4"/>
  <c r="E6" i="4"/>
  <c r="E8" i="4"/>
  <c r="DA13" i="12"/>
  <c r="DA14" i="12"/>
  <c r="DA12" i="12"/>
  <c r="DA15" i="12"/>
  <c r="DA16" i="12"/>
  <c r="DA17" i="12"/>
  <c r="DA18" i="12"/>
  <c r="DA19" i="12"/>
  <c r="DA20" i="12"/>
  <c r="DA21" i="12"/>
  <c r="DA22" i="12"/>
  <c r="DA23" i="12"/>
  <c r="DA24" i="12"/>
  <c r="DA25" i="12"/>
  <c r="DA26" i="12"/>
  <c r="DA27" i="12"/>
  <c r="DA28" i="12"/>
  <c r="DA29" i="12"/>
  <c r="DA30" i="12"/>
  <c r="DA31" i="12"/>
  <c r="DA32" i="12"/>
  <c r="DA33" i="12"/>
  <c r="DA34" i="12"/>
  <c r="DA35" i="12"/>
  <c r="DA36" i="12"/>
  <c r="DA37" i="12"/>
  <c r="DA38" i="12"/>
  <c r="DA39" i="12"/>
  <c r="DA40" i="12"/>
  <c r="DA41" i="12"/>
  <c r="DA42" i="12"/>
  <c r="DA43" i="12"/>
  <c r="DA44" i="12"/>
  <c r="DA45" i="12"/>
  <c r="DA46" i="12"/>
  <c r="DA47" i="12"/>
  <c r="DA48" i="12"/>
  <c r="DA49" i="12"/>
  <c r="DA50" i="12"/>
  <c r="DA51" i="12"/>
  <c r="DA52" i="12"/>
  <c r="DA53" i="12"/>
  <c r="DA54" i="12"/>
  <c r="DA55" i="12"/>
  <c r="DA56" i="12"/>
  <c r="DA57" i="12"/>
  <c r="DA58" i="12"/>
  <c r="DA59" i="12"/>
  <c r="DA60" i="12"/>
  <c r="DA61" i="12"/>
  <c r="DA62" i="12"/>
  <c r="DA63" i="12"/>
  <c r="DA64" i="12"/>
  <c r="DA65" i="12"/>
  <c r="DA66" i="12"/>
  <c r="DA67" i="12"/>
  <c r="DA68" i="12"/>
  <c r="DA69" i="12"/>
  <c r="DA70" i="12"/>
  <c r="DA71" i="12"/>
  <c r="DA72" i="12"/>
  <c r="DA73" i="12"/>
  <c r="DA74" i="12"/>
  <c r="DA75" i="12"/>
  <c r="DA76" i="12"/>
  <c r="DA77" i="12"/>
  <c r="DA78" i="12"/>
  <c r="DA79" i="12"/>
  <c r="DA80" i="12"/>
  <c r="DA81" i="12"/>
  <c r="DA82" i="12"/>
  <c r="DA83" i="12"/>
  <c r="DA84" i="12"/>
  <c r="DA85" i="12"/>
  <c r="DA86" i="12"/>
  <c r="DA87" i="12"/>
  <c r="DA88" i="12"/>
  <c r="DA89" i="12"/>
  <c r="DA90" i="12"/>
  <c r="DA91" i="12"/>
  <c r="DA92" i="12"/>
  <c r="DA93" i="12"/>
  <c r="DA94" i="12"/>
  <c r="DA95" i="12"/>
  <c r="DA96" i="12"/>
  <c r="DA97" i="12"/>
  <c r="DA98" i="12"/>
  <c r="DA99" i="12"/>
  <c r="DA100" i="12"/>
  <c r="DA101" i="12"/>
  <c r="DA102" i="12"/>
  <c r="DA103" i="12"/>
  <c r="DA104" i="12"/>
  <c r="DA105" i="12"/>
  <c r="DA106" i="12"/>
  <c r="DA107" i="12"/>
  <c r="DA108" i="12"/>
  <c r="DA109" i="12"/>
  <c r="DA110" i="12"/>
  <c r="DA111" i="12"/>
  <c r="DA112" i="12"/>
  <c r="DA113" i="12"/>
  <c r="DA114" i="12"/>
  <c r="DA115" i="12"/>
  <c r="DA116" i="12"/>
  <c r="DA117" i="12"/>
  <c r="DA118" i="12"/>
  <c r="DA119" i="12"/>
  <c r="DA120" i="12"/>
  <c r="DA121" i="12"/>
  <c r="DA122" i="12"/>
  <c r="DA123" i="12"/>
  <c r="DA124" i="12"/>
  <c r="DA125" i="12"/>
  <c r="DA126" i="12"/>
  <c r="DA127" i="12"/>
  <c r="DA128" i="12"/>
  <c r="DA129" i="12"/>
  <c r="DA130" i="12"/>
  <c r="DA131" i="12"/>
  <c r="DA132" i="12"/>
  <c r="DA133" i="12"/>
  <c r="DA134" i="12"/>
  <c r="DA135" i="12"/>
  <c r="DA136" i="12"/>
  <c r="DA137" i="12"/>
  <c r="DA138" i="12"/>
  <c r="DA139" i="12"/>
  <c r="DA140" i="12"/>
  <c r="DA141" i="12"/>
  <c r="DA142" i="12"/>
  <c r="DA143" i="12"/>
  <c r="DA144" i="12"/>
  <c r="DA145" i="12"/>
  <c r="DA146" i="12"/>
  <c r="DA147" i="12"/>
  <c r="DA148" i="12"/>
  <c r="DA149" i="12"/>
  <c r="DA150" i="12"/>
  <c r="DA151" i="12"/>
  <c r="DA152" i="12"/>
  <c r="DA153" i="12"/>
  <c r="DA154" i="12"/>
  <c r="DA155" i="12"/>
  <c r="DA156" i="12"/>
  <c r="DA157" i="12"/>
  <c r="DA158" i="12"/>
  <c r="DA159" i="12"/>
  <c r="DA160" i="12"/>
  <c r="DA161" i="12"/>
  <c r="DA162" i="12"/>
  <c r="DA163" i="12"/>
  <c r="AV19" i="9"/>
  <c r="DB8" i="12"/>
  <c r="DA13" i="10"/>
  <c r="DA12" i="10"/>
  <c r="DA14" i="10"/>
  <c r="DA15" i="10"/>
  <c r="DA16" i="10"/>
  <c r="DA17" i="10"/>
  <c r="DA18" i="10"/>
  <c r="DA19" i="10"/>
  <c r="DA20" i="10"/>
  <c r="DA21" i="10"/>
  <c r="DA22" i="10"/>
  <c r="DA23" i="10"/>
  <c r="DA24" i="10"/>
  <c r="DA25" i="10"/>
  <c r="DA26" i="10"/>
  <c r="DA27" i="10"/>
  <c r="DA28" i="10"/>
  <c r="DA29" i="10"/>
  <c r="DA30" i="10"/>
  <c r="DA31" i="10"/>
  <c r="DA32" i="10"/>
  <c r="DA33" i="10"/>
  <c r="DA34" i="10"/>
  <c r="DA35" i="10"/>
  <c r="DA36" i="10"/>
  <c r="DA37" i="10"/>
  <c r="DA38" i="10"/>
  <c r="DA39" i="10"/>
  <c r="DA40" i="10"/>
  <c r="DA41" i="10"/>
  <c r="DA42" i="10"/>
  <c r="DA43" i="10"/>
  <c r="DA44" i="10"/>
  <c r="DA45" i="10"/>
  <c r="DA46" i="10"/>
  <c r="DA47" i="10"/>
  <c r="DA48" i="10"/>
  <c r="DA49" i="10"/>
  <c r="DA50" i="10"/>
  <c r="DA51" i="10"/>
  <c r="DA52" i="10"/>
  <c r="DA53" i="10"/>
  <c r="DA54" i="10"/>
  <c r="DA55" i="10"/>
  <c r="DA56" i="10"/>
  <c r="DA57" i="10"/>
  <c r="DA58" i="10"/>
  <c r="DA59" i="10"/>
  <c r="DA60" i="10"/>
  <c r="DA61" i="10"/>
  <c r="DA62" i="10"/>
  <c r="DA63" i="10"/>
  <c r="DA64" i="10"/>
  <c r="DA65" i="10"/>
  <c r="DA66" i="10"/>
  <c r="DA67" i="10"/>
  <c r="DA68" i="10"/>
  <c r="DA69" i="10"/>
  <c r="DA70" i="10"/>
  <c r="DA71" i="10"/>
  <c r="DA72" i="10"/>
  <c r="DA73" i="10"/>
  <c r="DA74" i="10"/>
  <c r="DA75" i="10"/>
  <c r="DA76" i="10"/>
  <c r="DA77" i="10"/>
  <c r="DA78" i="10"/>
  <c r="DA79" i="10"/>
  <c r="DA80" i="10"/>
  <c r="DA81" i="10"/>
  <c r="DA82" i="10"/>
  <c r="DA83" i="10"/>
  <c r="DA84" i="10"/>
  <c r="DA85" i="10"/>
  <c r="DA86" i="10"/>
  <c r="DA87" i="10"/>
  <c r="DA88" i="10"/>
  <c r="DA89" i="10"/>
  <c r="DA90" i="10"/>
  <c r="DA91" i="10"/>
  <c r="DA92" i="10"/>
  <c r="DA93" i="10"/>
  <c r="DA94" i="10"/>
  <c r="DA95" i="10"/>
  <c r="DA96" i="10"/>
  <c r="DA97" i="10"/>
  <c r="DA98" i="10"/>
  <c r="DA99" i="10"/>
  <c r="DA100" i="10"/>
  <c r="DA101" i="10"/>
  <c r="DA102" i="10"/>
  <c r="DA103" i="10"/>
  <c r="DA104" i="10"/>
  <c r="DA105" i="10"/>
  <c r="DA106" i="10"/>
  <c r="DA107" i="10"/>
  <c r="DA108" i="10"/>
  <c r="DA109" i="10"/>
  <c r="DA110" i="10"/>
  <c r="DA111" i="10"/>
  <c r="DA112" i="10"/>
  <c r="DA113" i="10"/>
  <c r="DA114" i="10"/>
  <c r="DA115" i="10"/>
  <c r="DA116" i="10"/>
  <c r="DA117" i="10"/>
  <c r="DA118" i="10"/>
  <c r="DA119" i="10"/>
  <c r="DA120" i="10"/>
  <c r="DA121" i="10"/>
  <c r="DA122" i="10"/>
  <c r="DA123" i="10"/>
  <c r="DA124" i="10"/>
  <c r="DA125" i="10"/>
  <c r="DA126" i="10"/>
  <c r="DA127" i="10"/>
  <c r="DA128" i="10"/>
  <c r="DA129" i="10"/>
  <c r="DA130" i="10"/>
  <c r="DA131" i="10"/>
  <c r="DA132" i="10"/>
  <c r="DA133" i="10"/>
  <c r="DA134" i="10"/>
  <c r="DA135" i="10"/>
  <c r="DA136" i="10"/>
  <c r="DA137" i="10"/>
  <c r="DA138" i="10"/>
  <c r="DA139" i="10"/>
  <c r="DA140" i="10"/>
  <c r="DA141" i="10"/>
  <c r="DA142" i="10"/>
  <c r="DA143" i="10"/>
  <c r="DA144" i="10"/>
  <c r="DA145" i="10"/>
  <c r="DA146" i="10"/>
  <c r="DA147" i="10"/>
  <c r="DA148" i="10"/>
  <c r="DA149" i="10"/>
  <c r="DA150" i="10"/>
  <c r="DA151" i="10"/>
  <c r="DA152" i="10"/>
  <c r="DA153" i="10"/>
  <c r="DA154" i="10"/>
  <c r="DA155" i="10"/>
  <c r="DA156" i="10"/>
  <c r="DA157" i="10"/>
  <c r="DA158" i="10"/>
  <c r="DA159" i="10"/>
  <c r="DA160" i="10"/>
  <c r="DA161" i="10"/>
  <c r="DA162" i="10"/>
  <c r="DA163" i="10"/>
  <c r="Q4" i="5"/>
  <c r="Q7" i="5"/>
  <c r="T8" i="5"/>
  <c r="T7" i="5"/>
  <c r="S4" i="5"/>
  <c r="S7" i="5"/>
  <c r="R4" i="5"/>
  <c r="R7" i="5"/>
  <c r="T4" i="5"/>
  <c r="S5" i="5"/>
  <c r="U6" i="5"/>
  <c r="U9" i="5"/>
  <c r="T6" i="5"/>
  <c r="T9" i="5"/>
  <c r="S6" i="5"/>
  <c r="S9" i="5"/>
  <c r="R9" i="5"/>
  <c r="Q6" i="5"/>
  <c r="Q9" i="5"/>
  <c r="U5" i="5"/>
  <c r="U8" i="5"/>
  <c r="T5" i="5"/>
  <c r="U7" i="5"/>
  <c r="R6" i="5"/>
  <c r="S8" i="5"/>
  <c r="R5" i="5"/>
  <c r="R8" i="5"/>
  <c r="Q5" i="5"/>
  <c r="Q8" i="5"/>
  <c r="U4" i="5"/>
  <c r="Q16" i="5"/>
  <c r="CU14" i="12"/>
  <c r="CU16" i="12"/>
  <c r="CU20" i="12"/>
  <c r="CU24" i="12"/>
  <c r="CU28" i="12"/>
  <c r="CU32" i="12"/>
  <c r="CU36" i="12"/>
  <c r="CU40" i="12"/>
  <c r="CU44" i="12"/>
  <c r="CU48" i="12"/>
  <c r="CU52" i="12"/>
  <c r="CU56" i="12"/>
  <c r="CU64" i="12"/>
  <c r="CU68" i="12"/>
  <c r="CU72" i="12"/>
  <c r="CU76" i="12"/>
  <c r="CU80" i="12"/>
  <c r="CU84" i="12"/>
  <c r="CU88" i="12"/>
  <c r="CU96" i="12"/>
  <c r="CU15" i="12"/>
  <c r="CU19" i="12"/>
  <c r="CU23" i="12"/>
  <c r="CU27" i="12"/>
  <c r="CU31" i="12"/>
  <c r="CU35" i="12"/>
  <c r="CU39" i="12"/>
  <c r="CU43" i="12"/>
  <c r="CU47" i="12"/>
  <c r="CU51" i="12"/>
  <c r="CU55" i="12"/>
  <c r="CU59" i="12"/>
  <c r="CU63" i="12"/>
  <c r="CU67" i="12"/>
  <c r="CU71" i="12"/>
  <c r="CU75" i="12"/>
  <c r="CU79" i="12"/>
  <c r="CU83" i="12"/>
  <c r="CU87" i="12"/>
  <c r="CU91" i="12"/>
  <c r="CU95" i="12"/>
  <c r="CU99" i="12"/>
  <c r="CU103" i="12"/>
  <c r="CU107" i="12"/>
  <c r="CU111" i="12"/>
  <c r="CU115" i="12"/>
  <c r="CU119" i="12"/>
  <c r="CU123" i="12"/>
  <c r="CU127" i="12"/>
  <c r="CU131" i="12"/>
  <c r="CU135" i="12"/>
  <c r="CU139" i="12"/>
  <c r="CU143" i="12"/>
  <c r="CU147" i="12"/>
  <c r="CU151" i="12"/>
  <c r="CU155" i="12"/>
  <c r="CU159" i="12"/>
  <c r="CU163" i="12"/>
  <c r="CU60" i="12"/>
  <c r="CU92" i="12"/>
  <c r="CU100" i="12"/>
  <c r="CU104" i="12"/>
  <c r="CU112" i="12"/>
  <c r="CU18" i="12"/>
  <c r="CU26" i="12"/>
  <c r="CU34" i="12"/>
  <c r="CU42" i="12"/>
  <c r="CU50" i="12"/>
  <c r="CU58" i="12"/>
  <c r="CU66" i="12"/>
  <c r="CU74" i="12"/>
  <c r="CU82" i="12"/>
  <c r="CU90" i="12"/>
  <c r="CU98" i="12"/>
  <c r="CU106" i="12"/>
  <c r="CU113" i="12"/>
  <c r="CU118" i="12"/>
  <c r="CU124" i="12"/>
  <c r="CU129" i="12"/>
  <c r="CU134" i="12"/>
  <c r="CU140" i="12"/>
  <c r="CU145" i="12"/>
  <c r="CU150" i="12"/>
  <c r="CU156" i="12"/>
  <c r="CU161" i="12"/>
  <c r="CU13" i="12"/>
  <c r="CU22" i="12"/>
  <c r="CU30" i="12"/>
  <c r="CU38" i="12"/>
  <c r="CU46" i="12"/>
  <c r="CU54" i="12"/>
  <c r="CU62" i="12"/>
  <c r="CU70" i="12"/>
  <c r="CU78" i="12"/>
  <c r="CU86" i="12"/>
  <c r="CU94" i="12"/>
  <c r="CU102" i="12"/>
  <c r="CU109" i="12"/>
  <c r="CU116" i="12"/>
  <c r="CU121" i="12"/>
  <c r="CU126" i="12"/>
  <c r="CU132" i="12"/>
  <c r="CU137" i="12"/>
  <c r="CU142" i="12"/>
  <c r="CU148" i="12"/>
  <c r="CU153" i="12"/>
  <c r="CU158" i="12"/>
  <c r="CU17" i="12"/>
  <c r="CU25" i="12"/>
  <c r="CU33" i="12"/>
  <c r="CU41" i="12"/>
  <c r="CU49" i="12"/>
  <c r="CU57" i="12"/>
  <c r="CU65" i="12"/>
  <c r="CU73" i="12"/>
  <c r="CU81" i="12"/>
  <c r="CU89" i="12"/>
  <c r="CU97" i="12"/>
  <c r="CU105" i="12"/>
  <c r="CU110" i="12"/>
  <c r="CU117" i="12"/>
  <c r="CU122" i="12"/>
  <c r="CU128" i="12"/>
  <c r="CU133" i="12"/>
  <c r="CU138" i="12"/>
  <c r="CU144" i="12"/>
  <c r="CU149" i="12"/>
  <c r="CU154" i="12"/>
  <c r="CU160" i="12"/>
  <c r="CU12" i="12"/>
  <c r="CU21" i="12"/>
  <c r="CU29" i="12"/>
  <c r="CU37" i="12"/>
  <c r="CU45" i="12"/>
  <c r="CU53" i="12"/>
  <c r="CU61" i="12"/>
  <c r="CU69" i="12"/>
  <c r="CU77" i="12"/>
  <c r="CU85" i="12"/>
  <c r="CU93" i="12"/>
  <c r="CU101" i="12"/>
  <c r="CU108" i="12"/>
  <c r="CU114" i="12"/>
  <c r="CU120" i="12"/>
  <c r="CU125" i="12"/>
  <c r="CU130" i="12"/>
  <c r="CU136" i="12"/>
  <c r="CU141" i="12"/>
  <c r="CU146" i="12"/>
  <c r="CU152" i="12"/>
  <c r="CU157" i="12"/>
  <c r="CU162" i="12"/>
  <c r="CU15" i="10"/>
  <c r="CU19" i="10"/>
  <c r="CU23" i="10"/>
  <c r="CU27" i="10"/>
  <c r="CU31" i="10"/>
  <c r="CU35" i="10"/>
  <c r="CU39" i="10"/>
  <c r="CU43" i="10"/>
  <c r="CU47" i="10"/>
  <c r="CU51" i="10"/>
  <c r="CU55" i="10"/>
  <c r="CU59" i="10"/>
  <c r="CU63" i="10"/>
  <c r="CU67" i="10"/>
  <c r="CU71" i="10"/>
  <c r="CU75" i="10"/>
  <c r="CU79" i="10"/>
  <c r="CU83" i="10"/>
  <c r="CU87" i="10"/>
  <c r="CU91" i="10"/>
  <c r="CU95" i="10"/>
  <c r="CU99" i="10"/>
  <c r="CU103" i="10"/>
  <c r="CU107" i="10"/>
  <c r="CU111" i="10"/>
  <c r="CU115" i="10"/>
  <c r="CU119" i="10"/>
  <c r="CU123" i="10"/>
  <c r="CU127" i="10"/>
  <c r="CU131" i="10"/>
  <c r="CU135" i="10"/>
  <c r="CU139" i="10"/>
  <c r="CU143" i="10"/>
  <c r="CU147" i="10"/>
  <c r="CU151" i="10"/>
  <c r="CU155" i="10"/>
  <c r="CU159" i="10"/>
  <c r="CU163" i="10"/>
  <c r="CU20" i="10"/>
  <c r="CU25" i="10"/>
  <c r="CU30" i="10"/>
  <c r="CU36" i="10"/>
  <c r="CU46" i="10"/>
  <c r="CU73" i="10"/>
  <c r="CU105" i="10"/>
  <c r="CU148" i="10"/>
  <c r="CU69" i="10"/>
  <c r="CU138" i="10"/>
  <c r="CU17" i="10"/>
  <c r="CU22" i="10"/>
  <c r="CU28" i="10"/>
  <c r="CU33" i="10"/>
  <c r="CU38" i="10"/>
  <c r="CU44" i="10"/>
  <c r="CU49" i="10"/>
  <c r="CU60" i="10"/>
  <c r="CU65" i="10"/>
  <c r="CU76" i="10"/>
  <c r="CU86" i="10"/>
  <c r="CU97" i="10"/>
  <c r="CU108" i="10"/>
  <c r="CU118" i="10"/>
  <c r="CU129" i="10"/>
  <c r="CU140" i="10"/>
  <c r="CU150" i="10"/>
  <c r="CU161" i="10"/>
  <c r="CU12" i="10"/>
  <c r="CU18" i="10"/>
  <c r="CU24" i="10"/>
  <c r="CU29" i="10"/>
  <c r="CU34" i="10"/>
  <c r="CU40" i="10"/>
  <c r="CU45" i="10"/>
  <c r="CU50" i="10"/>
  <c r="CU56" i="10"/>
  <c r="CU61" i="10"/>
  <c r="CU66" i="10"/>
  <c r="CU72" i="10"/>
  <c r="CU77" i="10"/>
  <c r="CU82" i="10"/>
  <c r="CU88" i="10"/>
  <c r="CU93" i="10"/>
  <c r="CU98" i="10"/>
  <c r="CU104" i="10"/>
  <c r="CU109" i="10"/>
  <c r="CU114" i="10"/>
  <c r="CU120" i="10"/>
  <c r="CU125" i="10"/>
  <c r="CU130" i="10"/>
  <c r="CU136" i="10"/>
  <c r="CU141" i="10"/>
  <c r="CU146" i="10"/>
  <c r="CU152" i="10"/>
  <c r="CU157" i="10"/>
  <c r="CU162" i="10"/>
  <c r="CU14" i="10"/>
  <c r="CU41" i="10"/>
  <c r="CU52" i="10"/>
  <c r="CU57" i="10"/>
  <c r="CU62" i="10"/>
  <c r="CU68" i="10"/>
  <c r="CU78" i="10"/>
  <c r="CU84" i="10"/>
  <c r="CU89" i="10"/>
  <c r="CU94" i="10"/>
  <c r="CU100" i="10"/>
  <c r="CU110" i="10"/>
  <c r="CU116" i="10"/>
  <c r="CU121" i="10"/>
  <c r="CU126" i="10"/>
  <c r="CU132" i="10"/>
  <c r="CU137" i="10"/>
  <c r="CU142" i="10"/>
  <c r="CU153" i="10"/>
  <c r="CU158" i="10"/>
  <c r="CU16" i="10"/>
  <c r="CU21" i="10"/>
  <c r="CU26" i="10"/>
  <c r="CU32" i="10"/>
  <c r="CU37" i="10"/>
  <c r="CU42" i="10"/>
  <c r="CU48" i="10"/>
  <c r="CU53" i="10"/>
  <c r="CU58" i="10"/>
  <c r="CU64" i="10"/>
  <c r="CU74" i="10"/>
  <c r="CU80" i="10"/>
  <c r="CU85" i="10"/>
  <c r="CU90" i="10"/>
  <c r="CU96" i="10"/>
  <c r="CU101" i="10"/>
  <c r="CU106" i="10"/>
  <c r="CU112" i="10"/>
  <c r="CU117" i="10"/>
  <c r="CU122" i="10"/>
  <c r="CU128" i="10"/>
  <c r="CU133" i="10"/>
  <c r="CU144" i="10"/>
  <c r="CU149" i="10"/>
  <c r="CU154" i="10"/>
  <c r="CU160" i="10"/>
  <c r="CU13" i="10"/>
  <c r="CU54" i="10"/>
  <c r="CU70" i="10"/>
  <c r="CU81" i="10"/>
  <c r="CU92" i="10"/>
  <c r="CU102" i="10"/>
  <c r="CU113" i="10"/>
  <c r="CU124" i="10"/>
  <c r="CU134" i="10"/>
  <c r="CU145" i="10"/>
  <c r="CU156" i="10"/>
  <c r="R15" i="5"/>
  <c r="I25" i="4"/>
  <c r="DB8" i="10" l="1"/>
  <c r="DB10" i="10" s="1"/>
  <c r="DB10" i="12"/>
  <c r="S16" i="5"/>
  <c r="G26" i="4"/>
  <c r="CV10" i="12"/>
  <c r="CV10" i="10"/>
  <c r="H25" i="4"/>
  <c r="AV20" i="9" l="1"/>
  <c r="DC8" i="12"/>
  <c r="D4" i="4"/>
  <c r="D7" i="4"/>
  <c r="D5" i="4"/>
  <c r="D9" i="4"/>
  <c r="D8" i="4"/>
  <c r="D6" i="4"/>
  <c r="DB14" i="12"/>
  <c r="DB15" i="12"/>
  <c r="DB12" i="12"/>
  <c r="DB13" i="12"/>
  <c r="DB16" i="12"/>
  <c r="DB17" i="12"/>
  <c r="DB18" i="12"/>
  <c r="DB19" i="12"/>
  <c r="DB20" i="12"/>
  <c r="DB21" i="12"/>
  <c r="DB22" i="12"/>
  <c r="DB23" i="12"/>
  <c r="DB24" i="12"/>
  <c r="DB25" i="12"/>
  <c r="DB26" i="12"/>
  <c r="DB27" i="12"/>
  <c r="DB28" i="12"/>
  <c r="DB29" i="12"/>
  <c r="DB30" i="12"/>
  <c r="DB31" i="12"/>
  <c r="DB32" i="12"/>
  <c r="DB33" i="12"/>
  <c r="DB34" i="12"/>
  <c r="DB35" i="12"/>
  <c r="DB36" i="12"/>
  <c r="DB37" i="12"/>
  <c r="DB38" i="12"/>
  <c r="DB39" i="12"/>
  <c r="DB40" i="12"/>
  <c r="DB41" i="12"/>
  <c r="DB42" i="12"/>
  <c r="DB43" i="12"/>
  <c r="DB44" i="12"/>
  <c r="DB45" i="12"/>
  <c r="DB46" i="12"/>
  <c r="DB47" i="12"/>
  <c r="DB48" i="12"/>
  <c r="DB49" i="12"/>
  <c r="DB50" i="12"/>
  <c r="DB51" i="12"/>
  <c r="DB52" i="12"/>
  <c r="DB53" i="12"/>
  <c r="DB54" i="12"/>
  <c r="DB55" i="12"/>
  <c r="DB56" i="12"/>
  <c r="DB57" i="12"/>
  <c r="DB58" i="12"/>
  <c r="DB59" i="12"/>
  <c r="DB60" i="12"/>
  <c r="DB61" i="12"/>
  <c r="DB62" i="12"/>
  <c r="DB63" i="12"/>
  <c r="DB64" i="12"/>
  <c r="DB65" i="12"/>
  <c r="DB66" i="12"/>
  <c r="DB67" i="12"/>
  <c r="DB68" i="12"/>
  <c r="DB69" i="12"/>
  <c r="DB70" i="12"/>
  <c r="DB71" i="12"/>
  <c r="DB72" i="12"/>
  <c r="DB73" i="12"/>
  <c r="DB74" i="12"/>
  <c r="DB75" i="12"/>
  <c r="DB76" i="12"/>
  <c r="DB77" i="12"/>
  <c r="DB78" i="12"/>
  <c r="DB79" i="12"/>
  <c r="DB80" i="12"/>
  <c r="DB81" i="12"/>
  <c r="DB82" i="12"/>
  <c r="DB83" i="12"/>
  <c r="DB84" i="12"/>
  <c r="DB85" i="12"/>
  <c r="DB86" i="12"/>
  <c r="DB87" i="12"/>
  <c r="DB88" i="12"/>
  <c r="DB89" i="12"/>
  <c r="DB90" i="12"/>
  <c r="DB91" i="12"/>
  <c r="DB92" i="12"/>
  <c r="DB93" i="12"/>
  <c r="DB94" i="12"/>
  <c r="DB95" i="12"/>
  <c r="DB96" i="12"/>
  <c r="DB97" i="12"/>
  <c r="DB98" i="12"/>
  <c r="DB99" i="12"/>
  <c r="DB100" i="12"/>
  <c r="DB101" i="12"/>
  <c r="DB102" i="12"/>
  <c r="DB103" i="12"/>
  <c r="DB104" i="12"/>
  <c r="DB105" i="12"/>
  <c r="DB106" i="12"/>
  <c r="DB107" i="12"/>
  <c r="DB108" i="12"/>
  <c r="DB109" i="12"/>
  <c r="DB110" i="12"/>
  <c r="DB111" i="12"/>
  <c r="DB112" i="12"/>
  <c r="DB113" i="12"/>
  <c r="DB114" i="12"/>
  <c r="DB115" i="12"/>
  <c r="DB116" i="12"/>
  <c r="DB117" i="12"/>
  <c r="DB118" i="12"/>
  <c r="DB119" i="12"/>
  <c r="DB120" i="12"/>
  <c r="DB121" i="12"/>
  <c r="DB122" i="12"/>
  <c r="DB123" i="12"/>
  <c r="DB124" i="12"/>
  <c r="DB125" i="12"/>
  <c r="DB126" i="12"/>
  <c r="DB127" i="12"/>
  <c r="DB128" i="12"/>
  <c r="DB129" i="12"/>
  <c r="DB130" i="12"/>
  <c r="DB131" i="12"/>
  <c r="DB132" i="12"/>
  <c r="DB133" i="12"/>
  <c r="DB134" i="12"/>
  <c r="DB135" i="12"/>
  <c r="DB136" i="12"/>
  <c r="DB137" i="12"/>
  <c r="DB138" i="12"/>
  <c r="DB139" i="12"/>
  <c r="DB140" i="12"/>
  <c r="DB141" i="12"/>
  <c r="DB142" i="12"/>
  <c r="DB143" i="12"/>
  <c r="DB144" i="12"/>
  <c r="DB145" i="12"/>
  <c r="DB146" i="12"/>
  <c r="DB147" i="12"/>
  <c r="DB148" i="12"/>
  <c r="DB149" i="12"/>
  <c r="DB150" i="12"/>
  <c r="DB151" i="12"/>
  <c r="DB152" i="12"/>
  <c r="DB153" i="12"/>
  <c r="DB154" i="12"/>
  <c r="DB155" i="12"/>
  <c r="DB156" i="12"/>
  <c r="DB157" i="12"/>
  <c r="DB158" i="12"/>
  <c r="DB159" i="12"/>
  <c r="DB160" i="12"/>
  <c r="DB161" i="12"/>
  <c r="DB162" i="12"/>
  <c r="DB163" i="12"/>
  <c r="DB12" i="10"/>
  <c r="DB13" i="10"/>
  <c r="DB14" i="10"/>
  <c r="DB15" i="10"/>
  <c r="DB16" i="10"/>
  <c r="DB17" i="10"/>
  <c r="DB18" i="10"/>
  <c r="DB19" i="10"/>
  <c r="DB20" i="10"/>
  <c r="DB21" i="10"/>
  <c r="DB22" i="10"/>
  <c r="DB23" i="10"/>
  <c r="DB24" i="10"/>
  <c r="DB25" i="10"/>
  <c r="DB26" i="10"/>
  <c r="DB27" i="10"/>
  <c r="DB28" i="10"/>
  <c r="DB29" i="10"/>
  <c r="DB30" i="10"/>
  <c r="DB31" i="10"/>
  <c r="DB32" i="10"/>
  <c r="DB33" i="10"/>
  <c r="DB34" i="10"/>
  <c r="DB35" i="10"/>
  <c r="DB36" i="10"/>
  <c r="DB37" i="10"/>
  <c r="DB38" i="10"/>
  <c r="DB39" i="10"/>
  <c r="DB40" i="10"/>
  <c r="DB41" i="10"/>
  <c r="DB42" i="10"/>
  <c r="DB43" i="10"/>
  <c r="DB44" i="10"/>
  <c r="DB45" i="10"/>
  <c r="DB46" i="10"/>
  <c r="DB47" i="10"/>
  <c r="DB48" i="10"/>
  <c r="DB49" i="10"/>
  <c r="DB50" i="10"/>
  <c r="DB51" i="10"/>
  <c r="DB52" i="10"/>
  <c r="DB53" i="10"/>
  <c r="DB54" i="10"/>
  <c r="DB55" i="10"/>
  <c r="DB56" i="10"/>
  <c r="DB57" i="10"/>
  <c r="DB58" i="10"/>
  <c r="DB59" i="10"/>
  <c r="DB60" i="10"/>
  <c r="DB61" i="10"/>
  <c r="DB62" i="10"/>
  <c r="DB63" i="10"/>
  <c r="DB64" i="10"/>
  <c r="DB65" i="10"/>
  <c r="DB66" i="10"/>
  <c r="DB67" i="10"/>
  <c r="DB68" i="10"/>
  <c r="DB69" i="10"/>
  <c r="DB70" i="10"/>
  <c r="DB71" i="10"/>
  <c r="DB72" i="10"/>
  <c r="DB73" i="10"/>
  <c r="DB74" i="10"/>
  <c r="DB75" i="10"/>
  <c r="DB76" i="10"/>
  <c r="DB77" i="10"/>
  <c r="DB78" i="10"/>
  <c r="DB79" i="10"/>
  <c r="DB80" i="10"/>
  <c r="DB81" i="10"/>
  <c r="DB82" i="10"/>
  <c r="DB83" i="10"/>
  <c r="DB84" i="10"/>
  <c r="DB85" i="10"/>
  <c r="DB86" i="10"/>
  <c r="DB87" i="10"/>
  <c r="DB88" i="10"/>
  <c r="DB89" i="10"/>
  <c r="DB90" i="10"/>
  <c r="DB91" i="10"/>
  <c r="DB92" i="10"/>
  <c r="DB93" i="10"/>
  <c r="DB94" i="10"/>
  <c r="DB95" i="10"/>
  <c r="DB96" i="10"/>
  <c r="DB97" i="10"/>
  <c r="DB98" i="10"/>
  <c r="DB99" i="10"/>
  <c r="DB100" i="10"/>
  <c r="DB101" i="10"/>
  <c r="DB102" i="10"/>
  <c r="DB103" i="10"/>
  <c r="DB104" i="10"/>
  <c r="DB105" i="10"/>
  <c r="DB106" i="10"/>
  <c r="DB107" i="10"/>
  <c r="DB108" i="10"/>
  <c r="DB109" i="10"/>
  <c r="DB110" i="10"/>
  <c r="DB111" i="10"/>
  <c r="DB112" i="10"/>
  <c r="DB113" i="10"/>
  <c r="DB114" i="10"/>
  <c r="DB115" i="10"/>
  <c r="DB116" i="10"/>
  <c r="DB117" i="10"/>
  <c r="DB118" i="10"/>
  <c r="DB119" i="10"/>
  <c r="DB120" i="10"/>
  <c r="DB121" i="10"/>
  <c r="DB122" i="10"/>
  <c r="DB123" i="10"/>
  <c r="DB124" i="10"/>
  <c r="DB125" i="10"/>
  <c r="DB126" i="10"/>
  <c r="DB127" i="10"/>
  <c r="DB128" i="10"/>
  <c r="DB129" i="10"/>
  <c r="DB130" i="10"/>
  <c r="DB131" i="10"/>
  <c r="DB132" i="10"/>
  <c r="DB133" i="10"/>
  <c r="DB134" i="10"/>
  <c r="DB135" i="10"/>
  <c r="DB136" i="10"/>
  <c r="DB137" i="10"/>
  <c r="DB138" i="10"/>
  <c r="DB139" i="10"/>
  <c r="DB140" i="10"/>
  <c r="DB141" i="10"/>
  <c r="DB142" i="10"/>
  <c r="DB143" i="10"/>
  <c r="DB144" i="10"/>
  <c r="DB145" i="10"/>
  <c r="DB146" i="10"/>
  <c r="DB147" i="10"/>
  <c r="DB148" i="10"/>
  <c r="DB149" i="10"/>
  <c r="DB150" i="10"/>
  <c r="DB151" i="10"/>
  <c r="DB152" i="10"/>
  <c r="DB153" i="10"/>
  <c r="DB154" i="10"/>
  <c r="DB155" i="10"/>
  <c r="DB156" i="10"/>
  <c r="DB157" i="10"/>
  <c r="DB158" i="10"/>
  <c r="DB159" i="10"/>
  <c r="DB160" i="10"/>
  <c r="DB161" i="10"/>
  <c r="DB162" i="10"/>
  <c r="DB163" i="10"/>
  <c r="Q17" i="5"/>
  <c r="R16" i="5"/>
  <c r="I26" i="4"/>
  <c r="CV15" i="12"/>
  <c r="CV19" i="12"/>
  <c r="CV23" i="12"/>
  <c r="CV27" i="12"/>
  <c r="CV31" i="12"/>
  <c r="CV35" i="12"/>
  <c r="CV39" i="12"/>
  <c r="CV43" i="12"/>
  <c r="CV47" i="12"/>
  <c r="CV51" i="12"/>
  <c r="CV55" i="12"/>
  <c r="CV59" i="12"/>
  <c r="CV63" i="12"/>
  <c r="CV67" i="12"/>
  <c r="CV71" i="12"/>
  <c r="CV75" i="12"/>
  <c r="CV79" i="12"/>
  <c r="CV83" i="12"/>
  <c r="CV87" i="12"/>
  <c r="CV91" i="12"/>
  <c r="CV95" i="12"/>
  <c r="CV99" i="12"/>
  <c r="CV103" i="12"/>
  <c r="CV107" i="12"/>
  <c r="CV111" i="12"/>
  <c r="CV115" i="12"/>
  <c r="CV119" i="12"/>
  <c r="CV123" i="12"/>
  <c r="CV127" i="12"/>
  <c r="CV131" i="12"/>
  <c r="CV135" i="12"/>
  <c r="CV139" i="12"/>
  <c r="CV143" i="12"/>
  <c r="CV147" i="12"/>
  <c r="CV151" i="12"/>
  <c r="CV155" i="12"/>
  <c r="CV159" i="12"/>
  <c r="CV163" i="12"/>
  <c r="CV12" i="12"/>
  <c r="CV16" i="12"/>
  <c r="CV17" i="12"/>
  <c r="CV22" i="12"/>
  <c r="CV28" i="12"/>
  <c r="CV33" i="12"/>
  <c r="CV38" i="12"/>
  <c r="CV44" i="12"/>
  <c r="CV49" i="12"/>
  <c r="CV54" i="12"/>
  <c r="CV60" i="12"/>
  <c r="CV65" i="12"/>
  <c r="CV70" i="12"/>
  <c r="CV76" i="12"/>
  <c r="CV81" i="12"/>
  <c r="CV86" i="12"/>
  <c r="CV92" i="12"/>
  <c r="CV97" i="12"/>
  <c r="CV102" i="12"/>
  <c r="CV108" i="12"/>
  <c r="CV113" i="12"/>
  <c r="CV118" i="12"/>
  <c r="CV124" i="12"/>
  <c r="CV129" i="12"/>
  <c r="CV134" i="12"/>
  <c r="CV140" i="12"/>
  <c r="CV145" i="12"/>
  <c r="CV150" i="12"/>
  <c r="CV156" i="12"/>
  <c r="CV161" i="12"/>
  <c r="CV18" i="12"/>
  <c r="CV24" i="12"/>
  <c r="CV29" i="12"/>
  <c r="CV34" i="12"/>
  <c r="CV40" i="12"/>
  <c r="CV45" i="12"/>
  <c r="CV50" i="12"/>
  <c r="CV56" i="12"/>
  <c r="CV61" i="12"/>
  <c r="CV66" i="12"/>
  <c r="CV72" i="12"/>
  <c r="CV77" i="12"/>
  <c r="CV82" i="12"/>
  <c r="CV88" i="12"/>
  <c r="CV93" i="12"/>
  <c r="CV98" i="12"/>
  <c r="CV104" i="12"/>
  <c r="CV109" i="12"/>
  <c r="CV114" i="12"/>
  <c r="CV120" i="12"/>
  <c r="CV125" i="12"/>
  <c r="CV130" i="12"/>
  <c r="CV136" i="12"/>
  <c r="CV141" i="12"/>
  <c r="CV146" i="12"/>
  <c r="CV152" i="12"/>
  <c r="CV157" i="12"/>
  <c r="CV162" i="12"/>
  <c r="CV13" i="12"/>
  <c r="CV20" i="12"/>
  <c r="CV25" i="12"/>
  <c r="CV30" i="12"/>
  <c r="CV36" i="12"/>
  <c r="CV41" i="12"/>
  <c r="CV46" i="12"/>
  <c r="CV52" i="12"/>
  <c r="CV57" i="12"/>
  <c r="CV62" i="12"/>
  <c r="CV68" i="12"/>
  <c r="CV73" i="12"/>
  <c r="CV78" i="12"/>
  <c r="CV84" i="12"/>
  <c r="CV89" i="12"/>
  <c r="CV94" i="12"/>
  <c r="CV100" i="12"/>
  <c r="CV105" i="12"/>
  <c r="CV110" i="12"/>
  <c r="CV116" i="12"/>
  <c r="CV121" i="12"/>
  <c r="CV126" i="12"/>
  <c r="CV132" i="12"/>
  <c r="CV137" i="12"/>
  <c r="CV142" i="12"/>
  <c r="CV148" i="12"/>
  <c r="CV153" i="12"/>
  <c r="CV158" i="12"/>
  <c r="CV14" i="12"/>
  <c r="CV21" i="12"/>
  <c r="CV26" i="12"/>
  <c r="CV32" i="12"/>
  <c r="CV37" i="12"/>
  <c r="CV42" i="12"/>
  <c r="CV48" i="12"/>
  <c r="CV53" i="12"/>
  <c r="CV58" i="12"/>
  <c r="CV64" i="12"/>
  <c r="CV69" i="12"/>
  <c r="CV74" i="12"/>
  <c r="CV80" i="12"/>
  <c r="CV85" i="12"/>
  <c r="CV90" i="12"/>
  <c r="CV96" i="12"/>
  <c r="CV101" i="12"/>
  <c r="CV106" i="12"/>
  <c r="CV112" i="12"/>
  <c r="CV117" i="12"/>
  <c r="CV122" i="12"/>
  <c r="CV128" i="12"/>
  <c r="CV133" i="12"/>
  <c r="CV138" i="12"/>
  <c r="CV144" i="12"/>
  <c r="CV149" i="12"/>
  <c r="CV154" i="12"/>
  <c r="CV160" i="12"/>
  <c r="CV13" i="10"/>
  <c r="CV24" i="10"/>
  <c r="CV40" i="10"/>
  <c r="CV56" i="10"/>
  <c r="CV72" i="10"/>
  <c r="CV88" i="10"/>
  <c r="CV104" i="10"/>
  <c r="CV120" i="10"/>
  <c r="CV136" i="10"/>
  <c r="CV152" i="10"/>
  <c r="CV20" i="10"/>
  <c r="CV44" i="10"/>
  <c r="CV64" i="10"/>
  <c r="CV84" i="10"/>
  <c r="CV108" i="10"/>
  <c r="CV128" i="10"/>
  <c r="CV148" i="10"/>
  <c r="CV28" i="10"/>
  <c r="CV48" i="10"/>
  <c r="CV68" i="10"/>
  <c r="CV92" i="10"/>
  <c r="CV112" i="10"/>
  <c r="CV132" i="10"/>
  <c r="CV156" i="10"/>
  <c r="CV12" i="10"/>
  <c r="CV32" i="10"/>
  <c r="CV52" i="10"/>
  <c r="CV76" i="10"/>
  <c r="CV96" i="10"/>
  <c r="CV116" i="10"/>
  <c r="CV140" i="10"/>
  <c r="CV160" i="10"/>
  <c r="CV16" i="10"/>
  <c r="CV36" i="10"/>
  <c r="CV124" i="10"/>
  <c r="CV60" i="10"/>
  <c r="CV144" i="10"/>
  <c r="CV80" i="10"/>
  <c r="CV100" i="10"/>
  <c r="CV143" i="10"/>
  <c r="CV111" i="10"/>
  <c r="CV79" i="10"/>
  <c r="CV51" i="10"/>
  <c r="CV23" i="10"/>
  <c r="CV154" i="10"/>
  <c r="CV138" i="10"/>
  <c r="CV122" i="10"/>
  <c r="CV106" i="10"/>
  <c r="CV90" i="10"/>
  <c r="CV74" i="10"/>
  <c r="CV58" i="10"/>
  <c r="CV42" i="10"/>
  <c r="CV26" i="10"/>
  <c r="CV139" i="10"/>
  <c r="CV107" i="10"/>
  <c r="CV75" i="10"/>
  <c r="CV39" i="10"/>
  <c r="CV157" i="10"/>
  <c r="CV141" i="10"/>
  <c r="CV125" i="10"/>
  <c r="CV109" i="10"/>
  <c r="CV93" i="10"/>
  <c r="CV77" i="10"/>
  <c r="CV61" i="10"/>
  <c r="CV29" i="10"/>
  <c r="CV54" i="10"/>
  <c r="CV73" i="10"/>
  <c r="CV127" i="10"/>
  <c r="CV35" i="10"/>
  <c r="CV146" i="10"/>
  <c r="CV114" i="10"/>
  <c r="CV82" i="10"/>
  <c r="CV34" i="10"/>
  <c r="CV123" i="10"/>
  <c r="CV59" i="10"/>
  <c r="CV149" i="10"/>
  <c r="CV117" i="10"/>
  <c r="CV85" i="10"/>
  <c r="CV53" i="10"/>
  <c r="CV21" i="10"/>
  <c r="CV151" i="10"/>
  <c r="CV119" i="10"/>
  <c r="CV87" i="10"/>
  <c r="CV55" i="10"/>
  <c r="CV27" i="10"/>
  <c r="CV158" i="10"/>
  <c r="CV142" i="10"/>
  <c r="CV126" i="10"/>
  <c r="CV110" i="10"/>
  <c r="CV94" i="10"/>
  <c r="CV78" i="10"/>
  <c r="CV62" i="10"/>
  <c r="CV46" i="10"/>
  <c r="CV30" i="10"/>
  <c r="CV14" i="10"/>
  <c r="CV147" i="10"/>
  <c r="CV115" i="10"/>
  <c r="CV83" i="10"/>
  <c r="CV47" i="10"/>
  <c r="CV161" i="10"/>
  <c r="CV145" i="10"/>
  <c r="CV129" i="10"/>
  <c r="CV113" i="10"/>
  <c r="CV97" i="10"/>
  <c r="CV81" i="10"/>
  <c r="CV65" i="10"/>
  <c r="CV49" i="10"/>
  <c r="CV33" i="10"/>
  <c r="CV17" i="10"/>
  <c r="CV45" i="10"/>
  <c r="CV135" i="10"/>
  <c r="CV103" i="10"/>
  <c r="CV71" i="10"/>
  <c r="CV43" i="10"/>
  <c r="CV15" i="10"/>
  <c r="CV150" i="10"/>
  <c r="CV134" i="10"/>
  <c r="CV118" i="10"/>
  <c r="CV102" i="10"/>
  <c r="CV86" i="10"/>
  <c r="CV70" i="10"/>
  <c r="CV38" i="10"/>
  <c r="CV22" i="10"/>
  <c r="CV159" i="10"/>
  <c r="CV131" i="10"/>
  <c r="CV99" i="10"/>
  <c r="CV67" i="10"/>
  <c r="CV31" i="10"/>
  <c r="CV153" i="10"/>
  <c r="CV137" i="10"/>
  <c r="CV121" i="10"/>
  <c r="CV105" i="10"/>
  <c r="CV89" i="10"/>
  <c r="CV57" i="10"/>
  <c r="CV41" i="10"/>
  <c r="CV25" i="10"/>
  <c r="CV163" i="10"/>
  <c r="CV95" i="10"/>
  <c r="CV63" i="10"/>
  <c r="CV162" i="10"/>
  <c r="CV130" i="10"/>
  <c r="CV98" i="10"/>
  <c r="CV66" i="10"/>
  <c r="CV50" i="10"/>
  <c r="CV18" i="10"/>
  <c r="CV155" i="10"/>
  <c r="CV91" i="10"/>
  <c r="CV19" i="10"/>
  <c r="CV133" i="10"/>
  <c r="CV101" i="10"/>
  <c r="CV69" i="10"/>
  <c r="CV37" i="10"/>
  <c r="DC8" i="10" l="1"/>
  <c r="DC10" i="10" s="1"/>
  <c r="DC10" i="12"/>
  <c r="CW10" i="10"/>
  <c r="CW10" i="12"/>
  <c r="H26" i="4"/>
  <c r="S17" i="5"/>
  <c r="DC13" i="12" l="1"/>
  <c r="DC14" i="12"/>
  <c r="DC12" i="12"/>
  <c r="DC15" i="12"/>
  <c r="DC16" i="12"/>
  <c r="DC17" i="12"/>
  <c r="DC18" i="12"/>
  <c r="DC19" i="12"/>
  <c r="DC20" i="12"/>
  <c r="DC21" i="12"/>
  <c r="DC22" i="12"/>
  <c r="DC23" i="12"/>
  <c r="DC24" i="12"/>
  <c r="DC25" i="12"/>
  <c r="DC26" i="12"/>
  <c r="DC27" i="12"/>
  <c r="DC28" i="12"/>
  <c r="DC29" i="12"/>
  <c r="DC30" i="12"/>
  <c r="DC31" i="12"/>
  <c r="DC32" i="12"/>
  <c r="DC33" i="12"/>
  <c r="DC34" i="12"/>
  <c r="DC35" i="12"/>
  <c r="DC36" i="12"/>
  <c r="DC37" i="12"/>
  <c r="DC38" i="12"/>
  <c r="DC39" i="12"/>
  <c r="DC40" i="12"/>
  <c r="DC41" i="12"/>
  <c r="DC42" i="12"/>
  <c r="DC43" i="12"/>
  <c r="DC44" i="12"/>
  <c r="DC45" i="12"/>
  <c r="DC46" i="12"/>
  <c r="DC47" i="12"/>
  <c r="DC48" i="12"/>
  <c r="DC49" i="12"/>
  <c r="DC50" i="12"/>
  <c r="DC51" i="12"/>
  <c r="DC52" i="12"/>
  <c r="DC53" i="12"/>
  <c r="DC54" i="12"/>
  <c r="DC55" i="12"/>
  <c r="DC56" i="12"/>
  <c r="DC57" i="12"/>
  <c r="DC58" i="12"/>
  <c r="DC59" i="12"/>
  <c r="DC60" i="12"/>
  <c r="DC61" i="12"/>
  <c r="DC62" i="12"/>
  <c r="DC63" i="12"/>
  <c r="DC64" i="12"/>
  <c r="DC65" i="12"/>
  <c r="DC66" i="12"/>
  <c r="DC67" i="12"/>
  <c r="DC68" i="12"/>
  <c r="DC69" i="12"/>
  <c r="DC70" i="12"/>
  <c r="DC71" i="12"/>
  <c r="DC72" i="12"/>
  <c r="DC73" i="12"/>
  <c r="DC74" i="12"/>
  <c r="DC75" i="12"/>
  <c r="DC76" i="12"/>
  <c r="DC77" i="12"/>
  <c r="DC78" i="12"/>
  <c r="DC79" i="12"/>
  <c r="DC80" i="12"/>
  <c r="DC81" i="12"/>
  <c r="DC82" i="12"/>
  <c r="DC83" i="12"/>
  <c r="DC84" i="12"/>
  <c r="DC85" i="12"/>
  <c r="DC86" i="12"/>
  <c r="DC87" i="12"/>
  <c r="DC88" i="12"/>
  <c r="DC89" i="12"/>
  <c r="DC90" i="12"/>
  <c r="DC91" i="12"/>
  <c r="DC92" i="12"/>
  <c r="DC93" i="12"/>
  <c r="DC94" i="12"/>
  <c r="DC95" i="12"/>
  <c r="DC96" i="12"/>
  <c r="DC97" i="12"/>
  <c r="DC98" i="12"/>
  <c r="DC99" i="12"/>
  <c r="DC100" i="12"/>
  <c r="DC101" i="12"/>
  <c r="DC102" i="12"/>
  <c r="DC103" i="12"/>
  <c r="DC104" i="12"/>
  <c r="DC105" i="12"/>
  <c r="DC106" i="12"/>
  <c r="DC107" i="12"/>
  <c r="DC108" i="12"/>
  <c r="DC109" i="12"/>
  <c r="DC110" i="12"/>
  <c r="DC111" i="12"/>
  <c r="DC112" i="12"/>
  <c r="DC113" i="12"/>
  <c r="DC114" i="12"/>
  <c r="DC115" i="12"/>
  <c r="DC116" i="12"/>
  <c r="DC117" i="12"/>
  <c r="DC118" i="12"/>
  <c r="DC119" i="12"/>
  <c r="DC120" i="12"/>
  <c r="DC121" i="12"/>
  <c r="DC122" i="12"/>
  <c r="DC123" i="12"/>
  <c r="DC124" i="12"/>
  <c r="DC125" i="12"/>
  <c r="DC126" i="12"/>
  <c r="DC127" i="12"/>
  <c r="DC128" i="12"/>
  <c r="DC129" i="12"/>
  <c r="DC130" i="12"/>
  <c r="DC131" i="12"/>
  <c r="DC132" i="12"/>
  <c r="DC133" i="12"/>
  <c r="DC134" i="12"/>
  <c r="DC135" i="12"/>
  <c r="DC136" i="12"/>
  <c r="DC137" i="12"/>
  <c r="DC138" i="12"/>
  <c r="DC139" i="12"/>
  <c r="DC140" i="12"/>
  <c r="DC141" i="12"/>
  <c r="DC142" i="12"/>
  <c r="DC143" i="12"/>
  <c r="DC144" i="12"/>
  <c r="DC145" i="12"/>
  <c r="DC146" i="12"/>
  <c r="DC147" i="12"/>
  <c r="DC148" i="12"/>
  <c r="DC149" i="12"/>
  <c r="DC150" i="12"/>
  <c r="DC151" i="12"/>
  <c r="DC152" i="12"/>
  <c r="DC153" i="12"/>
  <c r="DC154" i="12"/>
  <c r="DC155" i="12"/>
  <c r="DC156" i="12"/>
  <c r="DC157" i="12"/>
  <c r="DC158" i="12"/>
  <c r="DC159" i="12"/>
  <c r="DC160" i="12"/>
  <c r="DC161" i="12"/>
  <c r="DC162" i="12"/>
  <c r="DC163" i="12"/>
  <c r="AV21" i="9"/>
  <c r="DD8" i="12"/>
  <c r="DC12" i="10"/>
  <c r="DC13" i="10"/>
  <c r="DC14" i="10"/>
  <c r="DC15" i="10"/>
  <c r="DC16" i="10"/>
  <c r="DC17" i="10"/>
  <c r="DC18" i="10"/>
  <c r="DC19" i="10"/>
  <c r="DC20" i="10"/>
  <c r="DC21" i="10"/>
  <c r="DC22" i="10"/>
  <c r="DC23" i="10"/>
  <c r="DC24" i="10"/>
  <c r="DC25" i="10"/>
  <c r="DC26" i="10"/>
  <c r="DC27" i="10"/>
  <c r="DC28" i="10"/>
  <c r="DC29" i="10"/>
  <c r="DC30" i="10"/>
  <c r="DC31" i="10"/>
  <c r="DC32" i="10"/>
  <c r="DC33" i="10"/>
  <c r="DC34" i="10"/>
  <c r="DC35" i="10"/>
  <c r="DC36" i="10"/>
  <c r="DC37" i="10"/>
  <c r="DC38" i="10"/>
  <c r="DC39" i="10"/>
  <c r="DC40" i="10"/>
  <c r="DC41" i="10"/>
  <c r="DC42" i="10"/>
  <c r="DC43" i="10"/>
  <c r="DC44" i="10"/>
  <c r="DC45" i="10"/>
  <c r="DC46" i="10"/>
  <c r="DC47" i="10"/>
  <c r="DC48" i="10"/>
  <c r="DC49" i="10"/>
  <c r="DC50" i="10"/>
  <c r="DC51" i="10"/>
  <c r="DC52" i="10"/>
  <c r="DC53" i="10"/>
  <c r="DC54" i="10"/>
  <c r="DC55" i="10"/>
  <c r="DC56" i="10"/>
  <c r="DC57" i="10"/>
  <c r="DC58" i="10"/>
  <c r="DC59" i="10"/>
  <c r="DC60" i="10"/>
  <c r="DC61" i="10"/>
  <c r="DC62" i="10"/>
  <c r="DC63" i="10"/>
  <c r="DC64" i="10"/>
  <c r="DC65" i="10"/>
  <c r="DC66" i="10"/>
  <c r="DC67" i="10"/>
  <c r="DC68" i="10"/>
  <c r="DC69" i="10"/>
  <c r="DC70" i="10"/>
  <c r="DC71" i="10"/>
  <c r="DC72" i="10"/>
  <c r="DC73" i="10"/>
  <c r="DC74" i="10"/>
  <c r="DC75" i="10"/>
  <c r="DC76" i="10"/>
  <c r="DC77" i="10"/>
  <c r="DC78" i="10"/>
  <c r="DC79" i="10"/>
  <c r="DC80" i="10"/>
  <c r="DC81" i="10"/>
  <c r="DC82" i="10"/>
  <c r="DC83" i="10"/>
  <c r="DC84" i="10"/>
  <c r="DC85" i="10"/>
  <c r="DC86" i="10"/>
  <c r="DC87" i="10"/>
  <c r="DC88" i="10"/>
  <c r="DC89" i="10"/>
  <c r="DC90" i="10"/>
  <c r="DC91" i="10"/>
  <c r="DC92" i="10"/>
  <c r="DC93" i="10"/>
  <c r="DC94" i="10"/>
  <c r="DC95" i="10"/>
  <c r="DC96" i="10"/>
  <c r="DC97" i="10"/>
  <c r="DC98" i="10"/>
  <c r="DC99" i="10"/>
  <c r="DC100" i="10"/>
  <c r="DC101" i="10"/>
  <c r="DC102" i="10"/>
  <c r="DC103" i="10"/>
  <c r="DC104" i="10"/>
  <c r="DC105" i="10"/>
  <c r="DC106" i="10"/>
  <c r="DC107" i="10"/>
  <c r="DC108" i="10"/>
  <c r="DC109" i="10"/>
  <c r="DC110" i="10"/>
  <c r="DC111" i="10"/>
  <c r="DC112" i="10"/>
  <c r="DC113" i="10"/>
  <c r="DC114" i="10"/>
  <c r="DC115" i="10"/>
  <c r="DC116" i="10"/>
  <c r="DC117" i="10"/>
  <c r="DC118" i="10"/>
  <c r="DC119" i="10"/>
  <c r="DC120" i="10"/>
  <c r="DC121" i="10"/>
  <c r="DC122" i="10"/>
  <c r="DC123" i="10"/>
  <c r="DC124" i="10"/>
  <c r="DC125" i="10"/>
  <c r="DC126" i="10"/>
  <c r="DC127" i="10"/>
  <c r="DC128" i="10"/>
  <c r="DC129" i="10"/>
  <c r="DC130" i="10"/>
  <c r="DC131" i="10"/>
  <c r="DC132" i="10"/>
  <c r="DC133" i="10"/>
  <c r="DC134" i="10"/>
  <c r="DC135" i="10"/>
  <c r="DC136" i="10"/>
  <c r="DC137" i="10"/>
  <c r="DC138" i="10"/>
  <c r="DC139" i="10"/>
  <c r="DC140" i="10"/>
  <c r="DC141" i="10"/>
  <c r="DC142" i="10"/>
  <c r="DC143" i="10"/>
  <c r="DC144" i="10"/>
  <c r="DC145" i="10"/>
  <c r="DC146" i="10"/>
  <c r="DC147" i="10"/>
  <c r="DC148" i="10"/>
  <c r="DC149" i="10"/>
  <c r="DC150" i="10"/>
  <c r="DC151" i="10"/>
  <c r="DC152" i="10"/>
  <c r="DC153" i="10"/>
  <c r="DC154" i="10"/>
  <c r="DC155" i="10"/>
  <c r="DC156" i="10"/>
  <c r="DC157" i="10"/>
  <c r="DC158" i="10"/>
  <c r="DC159" i="10"/>
  <c r="DC160" i="10"/>
  <c r="DC161" i="10"/>
  <c r="DC162" i="10"/>
  <c r="DC163" i="10"/>
  <c r="CW14" i="12"/>
  <c r="CW13" i="12"/>
  <c r="CW12" i="12"/>
  <c r="CW15" i="12"/>
  <c r="CW16" i="12"/>
  <c r="CW17" i="12"/>
  <c r="CW18" i="12"/>
  <c r="CW19" i="12"/>
  <c r="CW20" i="12"/>
  <c r="CW21" i="12"/>
  <c r="CW22" i="12"/>
  <c r="CW23" i="12"/>
  <c r="CW24" i="12"/>
  <c r="CW25" i="12"/>
  <c r="CW26" i="12"/>
  <c r="CW27" i="12"/>
  <c r="CW28" i="12"/>
  <c r="CW29" i="12"/>
  <c r="CW30" i="12"/>
  <c r="CW31" i="12"/>
  <c r="CW32" i="12"/>
  <c r="CW33" i="12"/>
  <c r="CW34" i="12"/>
  <c r="CW35" i="12"/>
  <c r="CW36" i="12"/>
  <c r="CW37" i="12"/>
  <c r="CW38" i="12"/>
  <c r="CW39" i="12"/>
  <c r="CW40" i="12"/>
  <c r="CW41" i="12"/>
  <c r="CW42" i="12"/>
  <c r="CW43" i="12"/>
  <c r="CW44" i="12"/>
  <c r="CW45" i="12"/>
  <c r="CW46" i="12"/>
  <c r="CW47" i="12"/>
  <c r="CW48" i="12"/>
  <c r="CW49" i="12"/>
  <c r="CW50" i="12"/>
  <c r="CW51" i="12"/>
  <c r="CW52" i="12"/>
  <c r="CW53" i="12"/>
  <c r="CW54" i="12"/>
  <c r="CW55" i="12"/>
  <c r="CW56" i="12"/>
  <c r="CW57" i="12"/>
  <c r="CW58" i="12"/>
  <c r="CW59" i="12"/>
  <c r="CW60" i="12"/>
  <c r="CW61" i="12"/>
  <c r="CW62" i="12"/>
  <c r="CW63" i="12"/>
  <c r="CW64" i="12"/>
  <c r="CW65" i="12"/>
  <c r="CW66" i="12"/>
  <c r="CW67" i="12"/>
  <c r="CW68" i="12"/>
  <c r="CW69" i="12"/>
  <c r="CW70" i="12"/>
  <c r="CW71" i="12"/>
  <c r="CW72" i="12"/>
  <c r="CW73" i="12"/>
  <c r="CW74" i="12"/>
  <c r="CW75" i="12"/>
  <c r="CW76" i="12"/>
  <c r="CW77" i="12"/>
  <c r="CW78" i="12"/>
  <c r="CW79" i="12"/>
  <c r="CW80" i="12"/>
  <c r="CW81" i="12"/>
  <c r="CW82" i="12"/>
  <c r="CW83" i="12"/>
  <c r="CW84" i="12"/>
  <c r="CW85" i="12"/>
  <c r="CW86" i="12"/>
  <c r="CW87" i="12"/>
  <c r="CW88" i="12"/>
  <c r="CW89" i="12"/>
  <c r="CW90" i="12"/>
  <c r="CW91" i="12"/>
  <c r="CW92" i="12"/>
  <c r="CW93" i="12"/>
  <c r="CW94" i="12"/>
  <c r="CW95" i="12"/>
  <c r="CW96" i="12"/>
  <c r="CW97" i="12"/>
  <c r="CW98" i="12"/>
  <c r="CW99" i="12"/>
  <c r="CW100" i="12"/>
  <c r="CW101" i="12"/>
  <c r="CW102" i="12"/>
  <c r="CW103" i="12"/>
  <c r="CW104" i="12"/>
  <c r="CW105" i="12"/>
  <c r="CW106" i="12"/>
  <c r="CW107" i="12"/>
  <c r="CW108" i="12"/>
  <c r="CW109" i="12"/>
  <c r="CW110" i="12"/>
  <c r="CW111" i="12"/>
  <c r="CW112" i="12"/>
  <c r="CW113" i="12"/>
  <c r="CW114" i="12"/>
  <c r="CW115" i="12"/>
  <c r="CW116" i="12"/>
  <c r="CW117" i="12"/>
  <c r="CW118" i="12"/>
  <c r="CW119" i="12"/>
  <c r="CW120" i="12"/>
  <c r="CW121" i="12"/>
  <c r="CW122" i="12"/>
  <c r="CW123" i="12"/>
  <c r="CW124" i="12"/>
  <c r="CW125" i="12"/>
  <c r="CW126" i="12"/>
  <c r="CW127" i="12"/>
  <c r="CW128" i="12"/>
  <c r="CW129" i="12"/>
  <c r="CW130" i="12"/>
  <c r="CW131" i="12"/>
  <c r="CW132" i="12"/>
  <c r="CW133" i="12"/>
  <c r="CW134" i="12"/>
  <c r="CW135" i="12"/>
  <c r="CW136" i="12"/>
  <c r="CW137" i="12"/>
  <c r="CW138" i="12"/>
  <c r="CW139" i="12"/>
  <c r="CW140" i="12"/>
  <c r="CW141" i="12"/>
  <c r="CW142" i="12"/>
  <c r="CW143" i="12"/>
  <c r="CW144" i="12"/>
  <c r="CW145" i="12"/>
  <c r="CW146" i="12"/>
  <c r="CW147" i="12"/>
  <c r="CW148" i="12"/>
  <c r="CW149" i="12"/>
  <c r="CW150" i="12"/>
  <c r="CW151" i="12"/>
  <c r="CW152" i="12"/>
  <c r="CW153" i="12"/>
  <c r="CW154" i="12"/>
  <c r="CW155" i="12"/>
  <c r="CW156" i="12"/>
  <c r="CW157" i="12"/>
  <c r="CW158" i="12"/>
  <c r="CW159" i="12"/>
  <c r="CW160" i="12"/>
  <c r="CW161" i="12"/>
  <c r="CW162" i="12"/>
  <c r="CW163" i="12"/>
  <c r="CW13" i="10"/>
  <c r="CW14" i="10"/>
  <c r="CW12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W44" i="10"/>
  <c r="CW45" i="10"/>
  <c r="CW46" i="10"/>
  <c r="CW47" i="10"/>
  <c r="CW48" i="10"/>
  <c r="CW49" i="10"/>
  <c r="CW50" i="10"/>
  <c r="CW51" i="10"/>
  <c r="CW52" i="10"/>
  <c r="CW53" i="10"/>
  <c r="CW54" i="10"/>
  <c r="CW55" i="10"/>
  <c r="CW56" i="10"/>
  <c r="CW57" i="10"/>
  <c r="CW58" i="10"/>
  <c r="CW59" i="10"/>
  <c r="CW60" i="10"/>
  <c r="CW61" i="10"/>
  <c r="CW62" i="10"/>
  <c r="CW63" i="10"/>
  <c r="CW64" i="10"/>
  <c r="CW65" i="10"/>
  <c r="CW66" i="10"/>
  <c r="CW67" i="10"/>
  <c r="CW68" i="10"/>
  <c r="CW69" i="10"/>
  <c r="CW70" i="10"/>
  <c r="CW71" i="10"/>
  <c r="CW72" i="10"/>
  <c r="CW73" i="10"/>
  <c r="CW74" i="10"/>
  <c r="CW75" i="10"/>
  <c r="CW76" i="10"/>
  <c r="CW77" i="10"/>
  <c r="CW78" i="10"/>
  <c r="CW79" i="10"/>
  <c r="CW80" i="10"/>
  <c r="CW81" i="10"/>
  <c r="CW82" i="10"/>
  <c r="CW83" i="10"/>
  <c r="CW84" i="10"/>
  <c r="CW85" i="10"/>
  <c r="CW86" i="10"/>
  <c r="CW87" i="10"/>
  <c r="CW88" i="10"/>
  <c r="CW89" i="10"/>
  <c r="CW90" i="10"/>
  <c r="CW91" i="10"/>
  <c r="CW92" i="10"/>
  <c r="CW93" i="10"/>
  <c r="CW94" i="10"/>
  <c r="CW95" i="10"/>
  <c r="CW96" i="10"/>
  <c r="CW97" i="10"/>
  <c r="CW98" i="10"/>
  <c r="CW99" i="10"/>
  <c r="CW100" i="10"/>
  <c r="CW101" i="10"/>
  <c r="CW102" i="10"/>
  <c r="CW103" i="10"/>
  <c r="CW104" i="10"/>
  <c r="CW105" i="10"/>
  <c r="CW106" i="10"/>
  <c r="CW107" i="10"/>
  <c r="CW108" i="10"/>
  <c r="CW109" i="10"/>
  <c r="CW110" i="10"/>
  <c r="CW111" i="10"/>
  <c r="CW112" i="10"/>
  <c r="CW113" i="10"/>
  <c r="CW114" i="10"/>
  <c r="CW115" i="10"/>
  <c r="CW116" i="10"/>
  <c r="CW117" i="10"/>
  <c r="CW118" i="10"/>
  <c r="CW119" i="10"/>
  <c r="CW120" i="10"/>
  <c r="CW121" i="10"/>
  <c r="CW122" i="10"/>
  <c r="CW123" i="10"/>
  <c r="CW124" i="10"/>
  <c r="CW125" i="10"/>
  <c r="CW126" i="10"/>
  <c r="CW127" i="10"/>
  <c r="CW128" i="10"/>
  <c r="CW129" i="10"/>
  <c r="CW130" i="10"/>
  <c r="CW131" i="10"/>
  <c r="CW132" i="10"/>
  <c r="CW133" i="10"/>
  <c r="CW134" i="10"/>
  <c r="CW135" i="10"/>
  <c r="CW136" i="10"/>
  <c r="CW137" i="10"/>
  <c r="CW138" i="10"/>
  <c r="CW139" i="10"/>
  <c r="CW140" i="10"/>
  <c r="CW141" i="10"/>
  <c r="CW142" i="10"/>
  <c r="CW143" i="10"/>
  <c r="CW144" i="10"/>
  <c r="CW145" i="10"/>
  <c r="CW146" i="10"/>
  <c r="CW147" i="10"/>
  <c r="CW148" i="10"/>
  <c r="CW149" i="10"/>
  <c r="CW150" i="10"/>
  <c r="CW151" i="10"/>
  <c r="CW152" i="10"/>
  <c r="CW153" i="10"/>
  <c r="CW154" i="10"/>
  <c r="CW155" i="10"/>
  <c r="CW156" i="10"/>
  <c r="CW157" i="10"/>
  <c r="CW158" i="10"/>
  <c r="CW159" i="10"/>
  <c r="CW160" i="10"/>
  <c r="CW161" i="10"/>
  <c r="CW162" i="10"/>
  <c r="CW163" i="10"/>
  <c r="R17" i="5"/>
  <c r="O9" i="5"/>
  <c r="N9" i="5"/>
  <c r="L9" i="5"/>
  <c r="K9" i="5"/>
  <c r="O8" i="5"/>
  <c r="M9" i="5"/>
  <c r="M8" i="5"/>
  <c r="L8" i="5"/>
  <c r="K8" i="5"/>
  <c r="N8" i="5"/>
  <c r="J32" i="4"/>
  <c r="J30" i="4"/>
  <c r="DD10" i="12" l="1"/>
  <c r="DD8" i="10"/>
  <c r="DD10" i="10" s="1"/>
  <c r="CX10" i="10"/>
  <c r="CX10" i="12"/>
  <c r="J31" i="4"/>
  <c r="K31" i="4" s="1"/>
  <c r="DD13" i="10" l="1"/>
  <c r="DD12" i="10"/>
  <c r="DD14" i="10"/>
  <c r="DD15" i="10"/>
  <c r="DD16" i="10"/>
  <c r="DD17" i="10"/>
  <c r="DD18" i="10"/>
  <c r="DD19" i="10"/>
  <c r="DD20" i="10"/>
  <c r="DD21" i="10"/>
  <c r="DD22" i="10"/>
  <c r="DD23" i="10"/>
  <c r="DD24" i="10"/>
  <c r="DD25" i="10"/>
  <c r="DD26" i="10"/>
  <c r="DD27" i="10"/>
  <c r="DD28" i="10"/>
  <c r="DD29" i="10"/>
  <c r="DD30" i="10"/>
  <c r="DD31" i="10"/>
  <c r="DD32" i="10"/>
  <c r="DD33" i="10"/>
  <c r="DD34" i="10"/>
  <c r="DD35" i="10"/>
  <c r="DD36" i="10"/>
  <c r="DD37" i="10"/>
  <c r="DD38" i="10"/>
  <c r="DD39" i="10"/>
  <c r="DD40" i="10"/>
  <c r="DD41" i="10"/>
  <c r="DD42" i="10"/>
  <c r="DD43" i="10"/>
  <c r="DD44" i="10"/>
  <c r="DD45" i="10"/>
  <c r="DD46" i="10"/>
  <c r="DD47" i="10"/>
  <c r="DD48" i="10"/>
  <c r="DD49" i="10"/>
  <c r="DD50" i="10"/>
  <c r="DD51" i="10"/>
  <c r="DD52" i="10"/>
  <c r="DD53" i="10"/>
  <c r="DD54" i="10"/>
  <c r="DD55" i="10"/>
  <c r="DD56" i="10"/>
  <c r="DD57" i="10"/>
  <c r="DD58" i="10"/>
  <c r="DD59" i="10"/>
  <c r="DD60" i="10"/>
  <c r="DD61" i="10"/>
  <c r="DD62" i="10"/>
  <c r="DD63" i="10"/>
  <c r="DD64" i="10"/>
  <c r="DD65" i="10"/>
  <c r="DD66" i="10"/>
  <c r="DD67" i="10"/>
  <c r="DD68" i="10"/>
  <c r="DD69" i="10"/>
  <c r="DD70" i="10"/>
  <c r="DD71" i="10"/>
  <c r="DD72" i="10"/>
  <c r="DD73" i="10"/>
  <c r="DD74" i="10"/>
  <c r="DD75" i="10"/>
  <c r="DD76" i="10"/>
  <c r="DD77" i="10"/>
  <c r="DD78" i="10"/>
  <c r="DD79" i="10"/>
  <c r="DD80" i="10"/>
  <c r="DD81" i="10"/>
  <c r="DD82" i="10"/>
  <c r="DD83" i="10"/>
  <c r="DD84" i="10"/>
  <c r="DD85" i="10"/>
  <c r="DD86" i="10"/>
  <c r="DD87" i="10"/>
  <c r="DD88" i="10"/>
  <c r="DD89" i="10"/>
  <c r="DD90" i="10"/>
  <c r="DD91" i="10"/>
  <c r="DD92" i="10"/>
  <c r="DD93" i="10"/>
  <c r="DD94" i="10"/>
  <c r="DD95" i="10"/>
  <c r="DD96" i="10"/>
  <c r="DD97" i="10"/>
  <c r="DD98" i="10"/>
  <c r="DD99" i="10"/>
  <c r="DD100" i="10"/>
  <c r="DD101" i="10"/>
  <c r="DD102" i="10"/>
  <c r="DD103" i="10"/>
  <c r="DD104" i="10"/>
  <c r="DD105" i="10"/>
  <c r="DD106" i="10"/>
  <c r="DD107" i="10"/>
  <c r="DD108" i="10"/>
  <c r="DD109" i="10"/>
  <c r="DD110" i="10"/>
  <c r="DD111" i="10"/>
  <c r="DD112" i="10"/>
  <c r="DD113" i="10"/>
  <c r="DD114" i="10"/>
  <c r="DD115" i="10"/>
  <c r="DD116" i="10"/>
  <c r="DD117" i="10"/>
  <c r="DD118" i="10"/>
  <c r="DD119" i="10"/>
  <c r="DD120" i="10"/>
  <c r="DD121" i="10"/>
  <c r="DD122" i="10"/>
  <c r="DD123" i="10"/>
  <c r="DD124" i="10"/>
  <c r="DD125" i="10"/>
  <c r="DD126" i="10"/>
  <c r="DD127" i="10"/>
  <c r="DD128" i="10"/>
  <c r="DD129" i="10"/>
  <c r="DD130" i="10"/>
  <c r="DD131" i="10"/>
  <c r="DD132" i="10"/>
  <c r="DD133" i="10"/>
  <c r="DD134" i="10"/>
  <c r="DD135" i="10"/>
  <c r="DD136" i="10"/>
  <c r="DD137" i="10"/>
  <c r="DD138" i="10"/>
  <c r="DD139" i="10"/>
  <c r="DD140" i="10"/>
  <c r="DD141" i="10"/>
  <c r="DD142" i="10"/>
  <c r="DD143" i="10"/>
  <c r="DD144" i="10"/>
  <c r="DD145" i="10"/>
  <c r="DD146" i="10"/>
  <c r="DD147" i="10"/>
  <c r="DD148" i="10"/>
  <c r="DD149" i="10"/>
  <c r="DD150" i="10"/>
  <c r="DD151" i="10"/>
  <c r="DD152" i="10"/>
  <c r="DD153" i="10"/>
  <c r="DD154" i="10"/>
  <c r="DD155" i="10"/>
  <c r="DD156" i="10"/>
  <c r="DD157" i="10"/>
  <c r="DD158" i="10"/>
  <c r="DD159" i="10"/>
  <c r="DD160" i="10"/>
  <c r="DD161" i="10"/>
  <c r="DD162" i="10"/>
  <c r="DD163" i="10"/>
  <c r="DD12" i="12"/>
  <c r="DD14" i="12"/>
  <c r="DD13" i="12"/>
  <c r="DD15" i="12"/>
  <c r="DD16" i="12"/>
  <c r="DD17" i="12"/>
  <c r="DD18" i="12"/>
  <c r="DD19" i="12"/>
  <c r="DD20" i="12"/>
  <c r="DD21" i="12"/>
  <c r="DD22" i="12"/>
  <c r="DD23" i="12"/>
  <c r="DD24" i="12"/>
  <c r="DD25" i="12"/>
  <c r="DD26" i="12"/>
  <c r="DD27" i="12"/>
  <c r="DD28" i="12"/>
  <c r="DD29" i="12"/>
  <c r="DD30" i="12"/>
  <c r="DD31" i="12"/>
  <c r="DD32" i="12"/>
  <c r="DD33" i="12"/>
  <c r="DD34" i="12"/>
  <c r="DD35" i="12"/>
  <c r="DD36" i="12"/>
  <c r="DD37" i="12"/>
  <c r="DD38" i="12"/>
  <c r="DD39" i="12"/>
  <c r="DD40" i="12"/>
  <c r="DD41" i="12"/>
  <c r="DD42" i="12"/>
  <c r="DD43" i="12"/>
  <c r="DD44" i="12"/>
  <c r="DD45" i="12"/>
  <c r="DD46" i="12"/>
  <c r="DD47" i="12"/>
  <c r="DD48" i="12"/>
  <c r="DD49" i="12"/>
  <c r="DD50" i="12"/>
  <c r="DD51" i="12"/>
  <c r="DD52" i="12"/>
  <c r="DD53" i="12"/>
  <c r="DD54" i="12"/>
  <c r="DD55" i="12"/>
  <c r="DD56" i="12"/>
  <c r="DD57" i="12"/>
  <c r="DD58" i="12"/>
  <c r="DD59" i="12"/>
  <c r="DD60" i="12"/>
  <c r="DD61" i="12"/>
  <c r="DD62" i="12"/>
  <c r="DD63" i="12"/>
  <c r="DD64" i="12"/>
  <c r="DD65" i="12"/>
  <c r="DD66" i="12"/>
  <c r="DD67" i="12"/>
  <c r="DD68" i="12"/>
  <c r="DD69" i="12"/>
  <c r="DD70" i="12"/>
  <c r="DD71" i="12"/>
  <c r="DD72" i="12"/>
  <c r="DD73" i="12"/>
  <c r="DD74" i="12"/>
  <c r="DD75" i="12"/>
  <c r="DD76" i="12"/>
  <c r="DD77" i="12"/>
  <c r="DD78" i="12"/>
  <c r="DD79" i="12"/>
  <c r="DD80" i="12"/>
  <c r="DD81" i="12"/>
  <c r="DD82" i="12"/>
  <c r="DD83" i="12"/>
  <c r="DD84" i="12"/>
  <c r="DD85" i="12"/>
  <c r="DD86" i="12"/>
  <c r="DD87" i="12"/>
  <c r="DD88" i="12"/>
  <c r="DD89" i="12"/>
  <c r="DD90" i="12"/>
  <c r="DD91" i="12"/>
  <c r="DD92" i="12"/>
  <c r="DD93" i="12"/>
  <c r="DD94" i="12"/>
  <c r="DD95" i="12"/>
  <c r="DD96" i="12"/>
  <c r="DD97" i="12"/>
  <c r="DD98" i="12"/>
  <c r="DD99" i="12"/>
  <c r="DD100" i="12"/>
  <c r="DD101" i="12"/>
  <c r="DD102" i="12"/>
  <c r="DD103" i="12"/>
  <c r="DD104" i="12"/>
  <c r="DD105" i="12"/>
  <c r="DD106" i="12"/>
  <c r="DD107" i="12"/>
  <c r="DD108" i="12"/>
  <c r="DD109" i="12"/>
  <c r="DD110" i="12"/>
  <c r="DD111" i="12"/>
  <c r="DD112" i="12"/>
  <c r="DD113" i="12"/>
  <c r="DD114" i="12"/>
  <c r="DD115" i="12"/>
  <c r="DD116" i="12"/>
  <c r="DD117" i="12"/>
  <c r="DD118" i="12"/>
  <c r="DD119" i="12"/>
  <c r="DD120" i="12"/>
  <c r="DD121" i="12"/>
  <c r="DD122" i="12"/>
  <c r="DD123" i="12"/>
  <c r="DD124" i="12"/>
  <c r="DD125" i="12"/>
  <c r="DD126" i="12"/>
  <c r="DD127" i="12"/>
  <c r="DD128" i="12"/>
  <c r="DD129" i="12"/>
  <c r="DD130" i="12"/>
  <c r="DD131" i="12"/>
  <c r="DD132" i="12"/>
  <c r="DD133" i="12"/>
  <c r="DD134" i="12"/>
  <c r="DD135" i="12"/>
  <c r="DD136" i="12"/>
  <c r="DD137" i="12"/>
  <c r="DD138" i="12"/>
  <c r="DD139" i="12"/>
  <c r="DD140" i="12"/>
  <c r="DD141" i="12"/>
  <c r="DD142" i="12"/>
  <c r="DD143" i="12"/>
  <c r="DD144" i="12"/>
  <c r="DD145" i="12"/>
  <c r="DD146" i="12"/>
  <c r="DD147" i="12"/>
  <c r="DD148" i="12"/>
  <c r="DD149" i="12"/>
  <c r="DD150" i="12"/>
  <c r="DD151" i="12"/>
  <c r="DD152" i="12"/>
  <c r="DD153" i="12"/>
  <c r="DD154" i="12"/>
  <c r="DD155" i="12"/>
  <c r="DD156" i="12"/>
  <c r="DD157" i="12"/>
  <c r="DD158" i="12"/>
  <c r="DD159" i="12"/>
  <c r="DD160" i="12"/>
  <c r="DD161" i="12"/>
  <c r="DD162" i="12"/>
  <c r="DD163" i="12"/>
  <c r="BB10" i="9"/>
  <c r="BD13" i="9"/>
  <c r="AW13" i="9"/>
  <c r="BK11" i="9"/>
  <c r="AY12" i="9"/>
  <c r="BI12" i="9"/>
  <c r="BA10" i="9"/>
  <c r="BG13" i="9"/>
  <c r="AY11" i="9"/>
  <c r="BB13" i="9"/>
  <c r="BK14" i="9"/>
  <c r="BV13" i="9"/>
  <c r="BQ13" i="9"/>
  <c r="BU10" i="9"/>
  <c r="BL11" i="9"/>
  <c r="BN12" i="9"/>
  <c r="BU12" i="9"/>
  <c r="BV12" i="9"/>
  <c r="BZ12" i="9"/>
  <c r="BQ10" i="9"/>
  <c r="BQ12" i="9"/>
  <c r="BP10" i="9"/>
  <c r="CX14" i="12"/>
  <c r="CX15" i="12"/>
  <c r="CX12" i="12"/>
  <c r="CX13" i="12"/>
  <c r="CX16" i="12"/>
  <c r="CX17" i="12"/>
  <c r="CX18" i="12"/>
  <c r="CX19" i="12"/>
  <c r="CX20" i="12"/>
  <c r="CX21" i="12"/>
  <c r="CX22" i="12"/>
  <c r="CX23" i="12"/>
  <c r="CX24" i="12"/>
  <c r="CX25" i="12"/>
  <c r="CX26" i="12"/>
  <c r="CX27" i="12"/>
  <c r="CX28" i="12"/>
  <c r="CX29" i="12"/>
  <c r="CX30" i="12"/>
  <c r="CX31" i="12"/>
  <c r="CX32" i="12"/>
  <c r="CX33" i="12"/>
  <c r="CX34" i="12"/>
  <c r="CX35" i="12"/>
  <c r="CX36" i="12"/>
  <c r="CX37" i="12"/>
  <c r="CX38" i="12"/>
  <c r="CX39" i="12"/>
  <c r="CX40" i="12"/>
  <c r="CX41" i="12"/>
  <c r="CX42" i="12"/>
  <c r="CX43" i="12"/>
  <c r="CX44" i="12"/>
  <c r="CX45" i="12"/>
  <c r="CX46" i="12"/>
  <c r="CX47" i="12"/>
  <c r="CX48" i="12"/>
  <c r="CX49" i="12"/>
  <c r="CX50" i="12"/>
  <c r="CX51" i="12"/>
  <c r="CX52" i="12"/>
  <c r="CX53" i="12"/>
  <c r="CX54" i="12"/>
  <c r="CX55" i="12"/>
  <c r="CX56" i="12"/>
  <c r="CX57" i="12"/>
  <c r="CX58" i="12"/>
  <c r="CX59" i="12"/>
  <c r="CX60" i="12"/>
  <c r="CX61" i="12"/>
  <c r="CX62" i="12"/>
  <c r="CX63" i="12"/>
  <c r="CX64" i="12"/>
  <c r="CX65" i="12"/>
  <c r="CX66" i="12"/>
  <c r="CX67" i="12"/>
  <c r="CX68" i="12"/>
  <c r="CX69" i="12"/>
  <c r="CX70" i="12"/>
  <c r="CX71" i="12"/>
  <c r="CX72" i="12"/>
  <c r="CX73" i="12"/>
  <c r="CX74" i="12"/>
  <c r="CX75" i="12"/>
  <c r="CX76" i="12"/>
  <c r="CX77" i="12"/>
  <c r="CX78" i="12"/>
  <c r="CX79" i="12"/>
  <c r="CX80" i="12"/>
  <c r="CX81" i="12"/>
  <c r="CX82" i="12"/>
  <c r="CX83" i="12"/>
  <c r="CX84" i="12"/>
  <c r="CX85" i="12"/>
  <c r="CX86" i="12"/>
  <c r="CX87" i="12"/>
  <c r="CX88" i="12"/>
  <c r="CX89" i="12"/>
  <c r="CX90" i="12"/>
  <c r="CX91" i="12"/>
  <c r="CX92" i="12"/>
  <c r="CX93" i="12"/>
  <c r="CX94" i="12"/>
  <c r="CX95" i="12"/>
  <c r="CX96" i="12"/>
  <c r="CX97" i="12"/>
  <c r="CX98" i="12"/>
  <c r="CX99" i="12"/>
  <c r="CX100" i="12"/>
  <c r="CX101" i="12"/>
  <c r="CX102" i="12"/>
  <c r="CX103" i="12"/>
  <c r="CX104" i="12"/>
  <c r="CX105" i="12"/>
  <c r="CX106" i="12"/>
  <c r="CX107" i="12"/>
  <c r="CX108" i="12"/>
  <c r="CX109" i="12"/>
  <c r="CX110" i="12"/>
  <c r="CX111" i="12"/>
  <c r="CX112" i="12"/>
  <c r="CX113" i="12"/>
  <c r="CX114" i="12"/>
  <c r="CX115" i="12"/>
  <c r="CX116" i="12"/>
  <c r="CX117" i="12"/>
  <c r="CX118" i="12"/>
  <c r="CX119" i="12"/>
  <c r="CX120" i="12"/>
  <c r="CX121" i="12"/>
  <c r="CX122" i="12"/>
  <c r="CX123" i="12"/>
  <c r="CX124" i="12"/>
  <c r="CX125" i="12"/>
  <c r="CX126" i="12"/>
  <c r="CX127" i="12"/>
  <c r="CX128" i="12"/>
  <c r="CX129" i="12"/>
  <c r="CX130" i="12"/>
  <c r="CX131" i="12"/>
  <c r="CX132" i="12"/>
  <c r="CX133" i="12"/>
  <c r="CX134" i="12"/>
  <c r="CX135" i="12"/>
  <c r="CX136" i="12"/>
  <c r="CX137" i="12"/>
  <c r="CX138" i="12"/>
  <c r="CX139" i="12"/>
  <c r="CX140" i="12"/>
  <c r="CX141" i="12"/>
  <c r="CX142" i="12"/>
  <c r="CX143" i="12"/>
  <c r="CX144" i="12"/>
  <c r="CX145" i="12"/>
  <c r="CX146" i="12"/>
  <c r="CX147" i="12"/>
  <c r="CX148" i="12"/>
  <c r="CX149" i="12"/>
  <c r="CX150" i="12"/>
  <c r="CX151" i="12"/>
  <c r="CX152" i="12"/>
  <c r="CX153" i="12"/>
  <c r="CX154" i="12"/>
  <c r="CX155" i="12"/>
  <c r="CX156" i="12"/>
  <c r="CX157" i="12"/>
  <c r="CX158" i="12"/>
  <c r="CX159" i="12"/>
  <c r="CX160" i="12"/>
  <c r="CX161" i="12"/>
  <c r="CX162" i="12"/>
  <c r="CX163" i="12"/>
  <c r="CX13" i="10"/>
  <c r="CX12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X38" i="10"/>
  <c r="CX39" i="10"/>
  <c r="CX40" i="10"/>
  <c r="CX41" i="10"/>
  <c r="CX42" i="10"/>
  <c r="CX43" i="10"/>
  <c r="CX44" i="10"/>
  <c r="CX45" i="10"/>
  <c r="CX46" i="10"/>
  <c r="CX47" i="10"/>
  <c r="CX48" i="10"/>
  <c r="CX49" i="10"/>
  <c r="CX50" i="10"/>
  <c r="CX51" i="10"/>
  <c r="CX52" i="10"/>
  <c r="CX53" i="10"/>
  <c r="CX54" i="10"/>
  <c r="CX55" i="10"/>
  <c r="CX56" i="10"/>
  <c r="CX57" i="10"/>
  <c r="CX58" i="10"/>
  <c r="CX59" i="10"/>
  <c r="CX60" i="10"/>
  <c r="CX61" i="10"/>
  <c r="CX62" i="10"/>
  <c r="CX63" i="10"/>
  <c r="CX64" i="10"/>
  <c r="CX65" i="10"/>
  <c r="CX66" i="10"/>
  <c r="CX67" i="10"/>
  <c r="CX68" i="10"/>
  <c r="CX69" i="10"/>
  <c r="CX70" i="10"/>
  <c r="CX71" i="10"/>
  <c r="CX72" i="10"/>
  <c r="CX73" i="10"/>
  <c r="CX74" i="10"/>
  <c r="CX75" i="10"/>
  <c r="CX76" i="10"/>
  <c r="CX77" i="10"/>
  <c r="CX78" i="10"/>
  <c r="CX79" i="10"/>
  <c r="CX80" i="10"/>
  <c r="CX81" i="10"/>
  <c r="CX82" i="10"/>
  <c r="CX83" i="10"/>
  <c r="CX84" i="10"/>
  <c r="CX85" i="10"/>
  <c r="CX86" i="10"/>
  <c r="CX87" i="10"/>
  <c r="CX88" i="10"/>
  <c r="CX89" i="10"/>
  <c r="CX90" i="10"/>
  <c r="CX91" i="10"/>
  <c r="CX92" i="10"/>
  <c r="CX93" i="10"/>
  <c r="CX94" i="10"/>
  <c r="CX95" i="10"/>
  <c r="CX96" i="10"/>
  <c r="CX97" i="10"/>
  <c r="CX98" i="10"/>
  <c r="CX99" i="10"/>
  <c r="CX100" i="10"/>
  <c r="CX101" i="10"/>
  <c r="CX102" i="10"/>
  <c r="CX103" i="10"/>
  <c r="CX104" i="10"/>
  <c r="CX105" i="10"/>
  <c r="CX106" i="10"/>
  <c r="CX107" i="10"/>
  <c r="CX108" i="10"/>
  <c r="CX109" i="10"/>
  <c r="CX110" i="10"/>
  <c r="CX111" i="10"/>
  <c r="CX112" i="10"/>
  <c r="CX113" i="10"/>
  <c r="CX114" i="10"/>
  <c r="CX115" i="10"/>
  <c r="CX116" i="10"/>
  <c r="CX117" i="10"/>
  <c r="CX118" i="10"/>
  <c r="CX119" i="10"/>
  <c r="CX120" i="10"/>
  <c r="CX121" i="10"/>
  <c r="CX122" i="10"/>
  <c r="CX123" i="10"/>
  <c r="CX124" i="10"/>
  <c r="CX125" i="10"/>
  <c r="CX126" i="10"/>
  <c r="CX127" i="10"/>
  <c r="CX128" i="10"/>
  <c r="CX129" i="10"/>
  <c r="CX130" i="10"/>
  <c r="CX131" i="10"/>
  <c r="CX132" i="10"/>
  <c r="CX133" i="10"/>
  <c r="CX134" i="10"/>
  <c r="CX135" i="10"/>
  <c r="CX136" i="10"/>
  <c r="CX137" i="10"/>
  <c r="CX138" i="10"/>
  <c r="CX139" i="10"/>
  <c r="CX140" i="10"/>
  <c r="CX141" i="10"/>
  <c r="CX142" i="10"/>
  <c r="CX143" i="10"/>
  <c r="CX144" i="10"/>
  <c r="CX145" i="10"/>
  <c r="CX146" i="10"/>
  <c r="CX147" i="10"/>
  <c r="CX148" i="10"/>
  <c r="CX149" i="10"/>
  <c r="CX150" i="10"/>
  <c r="CX151" i="10"/>
  <c r="CX152" i="10"/>
  <c r="CX153" i="10"/>
  <c r="CX154" i="10"/>
  <c r="CX155" i="10"/>
  <c r="CX156" i="10"/>
  <c r="CX157" i="10"/>
  <c r="CX158" i="10"/>
  <c r="CX159" i="10"/>
  <c r="CX160" i="10"/>
  <c r="CX161" i="10"/>
  <c r="CX162" i="10"/>
  <c r="CX163" i="10"/>
  <c r="K32" i="4"/>
  <c r="K30" i="4"/>
  <c r="BS16" i="9" l="1"/>
  <c r="BS21" i="9"/>
  <c r="BP16" i="9"/>
  <c r="BN16" i="9"/>
  <c r="BX16" i="9"/>
  <c r="BV16" i="9"/>
  <c r="BP21" i="9"/>
  <c r="BN21" i="9"/>
  <c r="BX21" i="9"/>
  <c r="BV20" i="9"/>
  <c r="BL20" i="9"/>
  <c r="BZ20" i="9"/>
  <c r="BP20" i="9"/>
  <c r="BU16" i="9"/>
  <c r="BZ16" i="9"/>
  <c r="BQ21" i="9"/>
  <c r="BV21" i="9"/>
  <c r="BQ19" i="9"/>
  <c r="BZ21" i="9"/>
  <c r="BU19" i="9"/>
  <c r="BS15" i="9"/>
  <c r="BU15" i="9"/>
  <c r="BN15" i="9"/>
  <c r="BL15" i="9"/>
  <c r="BV19" i="9"/>
  <c r="BX19" i="9"/>
  <c r="BZ19" i="9"/>
  <c r="BQ15" i="9"/>
  <c r="BS19" i="9"/>
  <c r="BL19" i="9"/>
  <c r="BN19" i="9"/>
  <c r="BP19" i="9"/>
  <c r="BV15" i="9"/>
  <c r="BP15" i="9"/>
  <c r="BZ15" i="9"/>
  <c r="BX15" i="9"/>
  <c r="BL18" i="9"/>
  <c r="BX20" i="9"/>
  <c r="BP18" i="9"/>
  <c r="BN18" i="9"/>
  <c r="BU21" i="9"/>
  <c r="BQ16" i="9"/>
  <c r="BL21" i="9"/>
  <c r="BS20" i="9"/>
  <c r="BQ20" i="9"/>
  <c r="BN20" i="9"/>
  <c r="BU20" i="9"/>
  <c r="BX18" i="9"/>
  <c r="BV18" i="9"/>
  <c r="BQ18" i="9"/>
  <c r="BZ18" i="9"/>
  <c r="BZ17" i="9"/>
  <c r="BP17" i="9"/>
  <c r="BL16" i="9"/>
  <c r="BX17" i="9"/>
  <c r="BN17" i="9"/>
  <c r="BU17" i="9"/>
  <c r="BV17" i="9"/>
  <c r="BL17" i="9"/>
  <c r="BU18" i="9"/>
  <c r="BS18" i="9"/>
  <c r="BS17" i="9"/>
  <c r="BQ17" i="9"/>
  <c r="BG21" i="9"/>
  <c r="AY16" i="9"/>
  <c r="BF17" i="9"/>
  <c r="BF16" i="9"/>
  <c r="BB17" i="9"/>
  <c r="BB16" i="9"/>
  <c r="BK17" i="9"/>
  <c r="BD17" i="9"/>
  <c r="BG17" i="9"/>
  <c r="BI17" i="9"/>
  <c r="AY17" i="9"/>
  <c r="BA17" i="9"/>
  <c r="BI18" i="9"/>
  <c r="AW17" i="9"/>
  <c r="BA18" i="9"/>
  <c r="BK18" i="9"/>
  <c r="AW18" i="9"/>
  <c r="BG18" i="9"/>
  <c r="BD18" i="9"/>
  <c r="AY18" i="9"/>
  <c r="BF20" i="9"/>
  <c r="BF18" i="9"/>
  <c r="BB20" i="9"/>
  <c r="BB18" i="9"/>
  <c r="BK20" i="9"/>
  <c r="BI16" i="9"/>
  <c r="AY21" i="9"/>
  <c r="BA16" i="9"/>
  <c r="BK16" i="9"/>
  <c r="AW16" i="9"/>
  <c r="BG16" i="9"/>
  <c r="BD16" i="9"/>
  <c r="BD15" i="9"/>
  <c r="BK15" i="9"/>
  <c r="BI15" i="9"/>
  <c r="BG15" i="9"/>
  <c r="BA15" i="9"/>
  <c r="AY15" i="9"/>
  <c r="AW15" i="9"/>
  <c r="BF19" i="9"/>
  <c r="BD19" i="9"/>
  <c r="BB19" i="9"/>
  <c r="BI19" i="9"/>
  <c r="BK19" i="9"/>
  <c r="BA19" i="9"/>
  <c r="BG19" i="9"/>
  <c r="AW19" i="9"/>
  <c r="AY19" i="9"/>
  <c r="BD21" i="9"/>
  <c r="BF21" i="9"/>
  <c r="BI21" i="9"/>
  <c r="BB21" i="9"/>
  <c r="BA21" i="9"/>
  <c r="BK21" i="9"/>
  <c r="AW21" i="9"/>
  <c r="BD20" i="9"/>
  <c r="BG20" i="9"/>
  <c r="BI20" i="9"/>
  <c r="AY20" i="9"/>
  <c r="BA20" i="9"/>
  <c r="BF15" i="9"/>
  <c r="AW20" i="9"/>
  <c r="BB15" i="9"/>
  <c r="BK12" i="9"/>
  <c r="BA12" i="9"/>
  <c r="BD12" i="9"/>
  <c r="BG14" i="9"/>
  <c r="AY10" i="9"/>
  <c r="BI13" i="9"/>
  <c r="BA14" i="9"/>
  <c r="BF11" i="9"/>
  <c r="BI10" i="9"/>
  <c r="BF14" i="9"/>
  <c r="AW12" i="9"/>
  <c r="BF12" i="9"/>
  <c r="BI14" i="9"/>
  <c r="AY13" i="9"/>
  <c r="BI11" i="9"/>
  <c r="BF13" i="9"/>
  <c r="BK13" i="9"/>
  <c r="AW14" i="9"/>
  <c r="BG10" i="9"/>
  <c r="BA11" i="9"/>
  <c r="BF10" i="9"/>
  <c r="BD14" i="9"/>
  <c r="BB12" i="9"/>
  <c r="AY14" i="9"/>
  <c r="AW10" i="9"/>
  <c r="BD11" i="9"/>
  <c r="BB14" i="9"/>
  <c r="BB11" i="9"/>
  <c r="BD10" i="9"/>
  <c r="BA13" i="9"/>
  <c r="BG12" i="9"/>
  <c r="BG11" i="9"/>
  <c r="AW11" i="9"/>
  <c r="BK10" i="9"/>
  <c r="BU14" i="9"/>
  <c r="BL10" i="9"/>
  <c r="BV11" i="9"/>
  <c r="BX11" i="9"/>
  <c r="BL13" i="9"/>
  <c r="BZ10" i="9"/>
  <c r="BX10" i="9"/>
  <c r="BV14" i="9"/>
  <c r="BX12" i="9"/>
  <c r="BZ14" i="9"/>
  <c r="BN11" i="9"/>
  <c r="BS11" i="9"/>
  <c r="BN10" i="9"/>
  <c r="BN14" i="9"/>
  <c r="BQ11" i="9"/>
  <c r="BP14" i="9"/>
  <c r="BZ13" i="9"/>
  <c r="BP12" i="9"/>
  <c r="BX13" i="9"/>
  <c r="BS10" i="9"/>
  <c r="BL12" i="9"/>
  <c r="BN13" i="9"/>
  <c r="BS12" i="9"/>
  <c r="BV10" i="9"/>
  <c r="BQ14" i="9"/>
  <c r="BP13" i="9"/>
  <c r="BS14" i="9"/>
  <c r="BL14" i="9"/>
  <c r="BS13" i="9"/>
  <c r="BU11" i="9"/>
  <c r="BX14" i="9"/>
  <c r="BZ11" i="9"/>
  <c r="BP11" i="9"/>
  <c r="BU13" i="9"/>
</calcChain>
</file>

<file path=xl/sharedStrings.xml><?xml version="1.0" encoding="utf-8"?>
<sst xmlns="http://schemas.openxmlformats.org/spreadsheetml/2006/main" count="1827" uniqueCount="588">
  <si>
    <t>Title</t>
  </si>
  <si>
    <t>Total Points</t>
  </si>
  <si>
    <t>Grade</t>
  </si>
  <si>
    <t>Fit</t>
  </si>
  <si>
    <t>Start</t>
  </si>
  <si>
    <t>End</t>
  </si>
  <si>
    <t>bottom</t>
  </si>
  <si>
    <t>top</t>
  </si>
  <si>
    <t>tolerance #</t>
  </si>
  <si>
    <t>Fit tolerance %</t>
  </si>
  <si>
    <t>n</t>
  </si>
  <si>
    <t>%</t>
  </si>
  <si>
    <t>Midpoint</t>
  </si>
  <si>
    <t>Director, Market Operations</t>
  </si>
  <si>
    <t>Director, Power Systems Assessments</t>
  </si>
  <si>
    <t>Director, MACD</t>
  </si>
  <si>
    <t>Director, Contract Management</t>
  </si>
  <si>
    <t>Director, Human Resources</t>
  </si>
  <si>
    <t>Director, Settlements</t>
  </si>
  <si>
    <t>Director, Smart Metering</t>
  </si>
  <si>
    <t>General Counsel</t>
  </si>
  <si>
    <t>Director, Markets</t>
  </si>
  <si>
    <t>Manager, Stakeholder &amp; Public Affairs</t>
  </si>
  <si>
    <t>Corporate Controller</t>
  </si>
  <si>
    <t>Director, Clean Energy Procurement</t>
  </si>
  <si>
    <t>Director, Corporate and Commercial Law Group</t>
  </si>
  <si>
    <t>Director, Financial Planning &amp; Analysis</t>
  </si>
  <si>
    <t>Director, Policy &amp; Analysis</t>
  </si>
  <si>
    <t>Director, Renewables Procurement</t>
  </si>
  <si>
    <t>Director, Resource Integration</t>
  </si>
  <si>
    <t>Director, Transmission Integration</t>
  </si>
  <si>
    <t>Manager, Business Solutions</t>
  </si>
  <si>
    <t>Manager, Internal Audit</t>
  </si>
  <si>
    <t>Director, Business Development</t>
  </si>
  <si>
    <t>Director, Conservation Performance</t>
  </si>
  <si>
    <t>Manager Market Facilitation</t>
  </si>
  <si>
    <t>Manager, Emergency Preparedness</t>
  </si>
  <si>
    <t>Manager, Market Forecasts &amp; Integration</t>
  </si>
  <si>
    <t>Manager, Reliability Standards &amp; Assessments</t>
  </si>
  <si>
    <t>Manager, Shift Operations</t>
  </si>
  <si>
    <t>Manager, Systems Performance &amp; Models</t>
  </si>
  <si>
    <t>Manager, Treasury &amp; Pension Operations</t>
  </si>
  <si>
    <t>Manager, Technology Support</t>
  </si>
  <si>
    <t>Director, Strategic Engagement &amp; Innovation</t>
  </si>
  <si>
    <t>Manager, Human Resources (Employee &amp; Labour Relations)</t>
  </si>
  <si>
    <t>Manager, Meter Data Management</t>
  </si>
  <si>
    <t>Manager, Settlement Support</t>
  </si>
  <si>
    <t>Manager, Special Projects</t>
  </si>
  <si>
    <t>Manager, First Nations</t>
  </si>
  <si>
    <t>Manager, Human Resources (Total Rewards)</t>
  </si>
  <si>
    <t>Manager, Regulatory Affairs</t>
  </si>
  <si>
    <t>Manager, Smart Metering</t>
  </si>
  <si>
    <t>Senior Counsel Manager</t>
  </si>
  <si>
    <t>Manager, Contract Management (Commercial Services)</t>
  </si>
  <si>
    <t>Manager, Contract Management (Vacant role)</t>
  </si>
  <si>
    <t>Manager, Market Change Initiatives</t>
  </si>
  <si>
    <t>Manager, Procurement Operations</t>
  </si>
  <si>
    <t>Manager, Renewable Generation Procurement</t>
  </si>
  <si>
    <t>Section Head Communications</t>
  </si>
  <si>
    <t>Manager Alliances</t>
  </si>
  <si>
    <t>Section Head Planning &amp; Assessments</t>
  </si>
  <si>
    <t>Section Head Shift Operations Support</t>
  </si>
  <si>
    <t>Manager, Conservation Intelligence and Analytics</t>
  </si>
  <si>
    <t>Manager, Financial Planning &amp; Analysis</t>
  </si>
  <si>
    <t>Manager, Human Resources (Business Partner)</t>
  </si>
  <si>
    <t>Manager, IT Operations</t>
  </si>
  <si>
    <t>Manager, IT Solutions</t>
  </si>
  <si>
    <t>Manager, Project &amp; Portfolio</t>
  </si>
  <si>
    <t>Section Head Corporate Business Management</t>
  </si>
  <si>
    <t>Incumbent Data</t>
  </si>
  <si>
    <t>Evaluation Points</t>
  </si>
  <si>
    <t>Corporate Services</t>
  </si>
  <si>
    <t>Information &amp; Technology Services</t>
  </si>
  <si>
    <t>Planning, Law &amp; Aboriginal Relations</t>
  </si>
  <si>
    <t>Market &amp; Resource Development</t>
  </si>
  <si>
    <t>Market &amp; Systems Operations</t>
  </si>
  <si>
    <t>CEO</t>
  </si>
  <si>
    <t>Conservation &amp; Corporate Relations</t>
  </si>
  <si>
    <t>Director, Human Resources_x000D_</t>
  </si>
  <si>
    <t>Corporate Controller_x000D_</t>
  </si>
  <si>
    <t>Director, Corporate and Commercial Law Group_x000D_</t>
  </si>
  <si>
    <t>Director, Clean Energy Procurement_x000D_</t>
  </si>
  <si>
    <t>Manager Market Facilitation_x000D_</t>
  </si>
  <si>
    <t>Director, Business Development_x000D_</t>
  </si>
  <si>
    <t>Manager, Organizational Governance &amp; Support_x000D_</t>
  </si>
  <si>
    <t>Manager, HR (Employee &amp; Labour Relations)_x000D_</t>
  </si>
  <si>
    <t>Manager, Human Resources (Total Rewards)_x000D_</t>
  </si>
  <si>
    <t>Manager, Contract Mgmt (Commercial Services)</t>
  </si>
  <si>
    <t>Section Head Planning &amp; Assessments_x000D_</t>
  </si>
  <si>
    <t>Manager Alliances_x000D_</t>
  </si>
  <si>
    <t>Manager, Contract Mgmt (Contract &amp; Support Services)_x000D_</t>
  </si>
  <si>
    <t>Manager, Operations Change Initiatives</t>
  </si>
  <si>
    <t>Manager, Program Delivery &amp; Partner Services</t>
  </si>
  <si>
    <t>Manager, Finance &amp; Accounting</t>
  </si>
  <si>
    <t>Manager, Learning &amp; Organizational Development</t>
  </si>
  <si>
    <t>Manager Technical Services</t>
  </si>
  <si>
    <t>Market Transformation Manager</t>
  </si>
  <si>
    <t>Section Head, ITI</t>
  </si>
  <si>
    <t>Section Head, IT Operations</t>
  </si>
  <si>
    <t>Manager Customer Relations</t>
  </si>
  <si>
    <t>Manager, Procure to Pay</t>
  </si>
  <si>
    <t>Section Head-Talent Acquisition &amp; Management</t>
  </si>
  <si>
    <t>Job Ranking Matrix</t>
  </si>
  <si>
    <t>Evaluation Details</t>
  </si>
  <si>
    <t>Job Title</t>
  </si>
  <si>
    <t>IESO Business Unit</t>
  </si>
  <si>
    <t>KH</t>
  </si>
  <si>
    <t>PS</t>
  </si>
  <si>
    <t>AC</t>
  </si>
  <si>
    <t>Hay Pts</t>
  </si>
  <si>
    <t>SP</t>
  </si>
  <si>
    <t>PTK</t>
  </si>
  <si>
    <t>POI</t>
  </si>
  <si>
    <t>CIS</t>
  </si>
  <si>
    <t>pts</t>
  </si>
  <si>
    <t>TKE</t>
  </si>
  <si>
    <t>TKC</t>
  </si>
  <si>
    <t>FTA</t>
  </si>
  <si>
    <t>MAG</t>
  </si>
  <si>
    <t>NOI</t>
  </si>
  <si>
    <t>F+</t>
  </si>
  <si>
    <t>F</t>
  </si>
  <si>
    <t>C</t>
  </si>
  <si>
    <t>A3</t>
  </si>
  <si>
    <t>A2</t>
  </si>
  <si>
    <t>Range Spread</t>
  </si>
  <si>
    <t>* Data is in thousands of Canadian dollars</t>
  </si>
  <si>
    <t>INTERPOLATION SPREADSHEET - PLEASE INPUT DATA IN RANGE B10 TO X56</t>
  </si>
  <si>
    <t>Total Direct</t>
  </si>
  <si>
    <t>INPUT</t>
  </si>
  <si>
    <t>SLOPE</t>
  </si>
  <si>
    <t>INTERCEPT</t>
  </si>
  <si>
    <t>OUTPUT</t>
  </si>
  <si>
    <t>Total Pts</t>
  </si>
  <si>
    <t>S POINTS</t>
  </si>
  <si>
    <t>S-Correlation</t>
  </si>
  <si>
    <t>Aged</t>
  </si>
  <si>
    <t>Round</t>
  </si>
  <si>
    <t>S-Pts</t>
  </si>
  <si>
    <t>POL</t>
  </si>
  <si>
    <t>P90</t>
  </si>
  <si>
    <t>P75</t>
  </si>
  <si>
    <t>P50</t>
  </si>
  <si>
    <t>P25</t>
  </si>
  <si>
    <t>P10</t>
  </si>
  <si>
    <t>AVG</t>
  </si>
  <si>
    <t>N</t>
  </si>
  <si>
    <t>ACT</t>
  </si>
  <si>
    <t>TC_T</t>
  </si>
  <si>
    <t>TD_T</t>
  </si>
  <si>
    <t>BV</t>
  </si>
  <si>
    <t>BV+TA</t>
  </si>
  <si>
    <t>TAR_A</t>
  </si>
  <si>
    <t>TAR_T</t>
  </si>
  <si>
    <t>TR_A</t>
  </si>
  <si>
    <t>TR_T</t>
  </si>
  <si>
    <t>TC_D</t>
  </si>
  <si>
    <t>TD_D</t>
  </si>
  <si>
    <t>TP_D</t>
  </si>
  <si>
    <t>IESO</t>
  </si>
  <si>
    <t>Base Salary</t>
  </si>
  <si>
    <t>Target Total Cash</t>
  </si>
  <si>
    <t>Pay Grade</t>
  </si>
  <si>
    <t>Public Market</t>
  </si>
  <si>
    <t>Private Market</t>
  </si>
  <si>
    <t>Total</t>
  </si>
  <si>
    <t>Hybrid Market</t>
  </si>
  <si>
    <t>IESO - Market Pricing</t>
  </si>
  <si>
    <t>Points</t>
  </si>
  <si>
    <t>Public Market - 
Target Total Cash</t>
  </si>
  <si>
    <t>Public Market - 
Base Salary</t>
  </si>
  <si>
    <t>Private Market - 
Base Salary</t>
  </si>
  <si>
    <t>Private Market - 
Target Total Cash</t>
  </si>
  <si>
    <t>Percentile</t>
  </si>
  <si>
    <t>P25 &lt; x &lt; P50</t>
  </si>
  <si>
    <t>P50 &lt; x &lt; P75</t>
  </si>
  <si>
    <t>Legend</t>
  </si>
  <si>
    <t>Public</t>
  </si>
  <si>
    <t>Private</t>
  </si>
  <si>
    <t>Hybrid Market - % Weighting</t>
  </si>
  <si>
    <t>*Between 25 to 75</t>
  </si>
  <si>
    <t>Target Total Direct</t>
  </si>
  <si>
    <t>Public Market - 
Target Total Direct</t>
  </si>
  <si>
    <t>Lundhild</t>
  </si>
  <si>
    <t>Evelyn</t>
  </si>
  <si>
    <t>INGMAN</t>
  </si>
  <si>
    <t>NICHOLAS</t>
  </si>
  <si>
    <t>Emp #</t>
  </si>
  <si>
    <t>PERSON Last Name</t>
  </si>
  <si>
    <t>PERSON First Name</t>
  </si>
  <si>
    <t>STATUS Status Code</t>
  </si>
  <si>
    <t>Grade / Band</t>
  </si>
  <si>
    <t>UNION Union Code</t>
  </si>
  <si>
    <t>Former</t>
  </si>
  <si>
    <t>STATUS Original Hire Date</t>
  </si>
  <si>
    <t>JOB Business Card Title</t>
  </si>
  <si>
    <t>Manages</t>
  </si>
  <si>
    <t>LOCATION Department Desc</t>
  </si>
  <si>
    <t>LOCATION Division Desc</t>
  </si>
  <si>
    <t>LOCATION Supervisor</t>
  </si>
  <si>
    <t>PAY Base Pay Amount</t>
  </si>
  <si>
    <t>Other Pay</t>
  </si>
  <si>
    <t>BHrs</t>
  </si>
  <si>
    <t>Gender</t>
  </si>
  <si>
    <t>4H</t>
  </si>
  <si>
    <t>MGMT</t>
  </si>
  <si>
    <t>OPA</t>
  </si>
  <si>
    <t>Acting Manager, Market Transformation</t>
  </si>
  <si>
    <t>Yes</t>
  </si>
  <si>
    <t>Conservation Performance</t>
  </si>
  <si>
    <t>Ionescu, Sorana</t>
  </si>
  <si>
    <t>Vechsler</t>
  </si>
  <si>
    <t>M. Christina</t>
  </si>
  <si>
    <t>3L</t>
  </si>
  <si>
    <t>Acting Senior Counsel - Manager</t>
  </si>
  <si>
    <t>Boll, Michael</t>
  </si>
  <si>
    <t>NICHOLSON</t>
  </si>
  <si>
    <t>SUSAN</t>
  </si>
  <si>
    <t>A</t>
  </si>
  <si>
    <t>04</t>
  </si>
  <si>
    <t>MGT</t>
  </si>
  <si>
    <t>M&amp;F</t>
  </si>
  <si>
    <t>Kanagarajan</t>
  </si>
  <si>
    <t>Jessei</t>
  </si>
  <si>
    <t>4M</t>
  </si>
  <si>
    <t>Data &amp; Reporting Manager</t>
  </si>
  <si>
    <t>Program Delivery &amp; Partner Services</t>
  </si>
  <si>
    <t>Sparkes, Katherine</t>
  </si>
  <si>
    <t>TOMCZAK</t>
  </si>
  <si>
    <t>PRZEMEK</t>
  </si>
  <si>
    <t>03</t>
  </si>
  <si>
    <t>Director - Smart Metering</t>
  </si>
  <si>
    <t>I&amp;TS</t>
  </si>
  <si>
    <t>M</t>
  </si>
  <si>
    <t>Brady</t>
  </si>
  <si>
    <t>D. Sean</t>
  </si>
  <si>
    <t>3M</t>
  </si>
  <si>
    <t>Director Business Development</t>
  </si>
  <si>
    <t>Business Development</t>
  </si>
  <si>
    <t>Young, Terry</t>
  </si>
  <si>
    <t>Yahoda</t>
  </si>
  <si>
    <t>Darryl</t>
  </si>
  <si>
    <t>Director Clean Energy Procurement</t>
  </si>
  <si>
    <t>Clean Energy Procurement</t>
  </si>
  <si>
    <t>Butler, Josephine</t>
  </si>
  <si>
    <t>Farmer</t>
  </si>
  <si>
    <t>Charles</t>
  </si>
  <si>
    <t>Director Conservation Integration</t>
  </si>
  <si>
    <t>Conservation Integration</t>
  </si>
  <si>
    <t>Lyle, Michael</t>
  </si>
  <si>
    <t>Ionescu</t>
  </si>
  <si>
    <t>Sorana</t>
  </si>
  <si>
    <t>Director Conservation Performance</t>
  </si>
  <si>
    <t>Boll</t>
  </si>
  <si>
    <t>Michael</t>
  </si>
  <si>
    <t>Director Corporate/Commercial Law Group</t>
  </si>
  <si>
    <t>Rattray, John</t>
  </si>
  <si>
    <t>Squissato</t>
  </si>
  <si>
    <t>Elizabeth</t>
  </si>
  <si>
    <t>3H</t>
  </si>
  <si>
    <t>Director Human Resources</t>
  </si>
  <si>
    <t>Human Resources</t>
  </si>
  <si>
    <t>Marshall, Kimberly</t>
  </si>
  <si>
    <t>Ellard</t>
  </si>
  <si>
    <t>Barbara</t>
  </si>
  <si>
    <t>Director Policy &amp; Analysis</t>
  </si>
  <si>
    <t>Policy &amp; Analysis</t>
  </si>
  <si>
    <t>Cronkwright</t>
  </si>
  <si>
    <t>Shawn</t>
  </si>
  <si>
    <t>Director Renewables Procurement</t>
  </si>
  <si>
    <t>Renewables Procurement</t>
  </si>
  <si>
    <t>Pessione</t>
  </si>
  <si>
    <t>George</t>
  </si>
  <si>
    <t>Director Resource Integration</t>
  </si>
  <si>
    <t>Resource Integration</t>
  </si>
  <si>
    <t>Pietrewicz</t>
  </si>
  <si>
    <t>Andrew</t>
  </si>
  <si>
    <t>McNally</t>
  </si>
  <si>
    <t>Julia</t>
  </si>
  <si>
    <t>Director Strategic Engagement &amp; Innovation</t>
  </si>
  <si>
    <t>Strategic Engagement &amp; Innovation</t>
  </si>
  <si>
    <t>Chow</t>
  </si>
  <si>
    <t>Robert</t>
  </si>
  <si>
    <t>Director Transmission Integration</t>
  </si>
  <si>
    <t>Transmission Integration</t>
  </si>
  <si>
    <t>Toneguzzo</t>
  </si>
  <si>
    <t>Joseph</t>
  </si>
  <si>
    <t>Killeavy</t>
  </si>
  <si>
    <t>Contract Management</t>
  </si>
  <si>
    <t>Kosic</t>
  </si>
  <si>
    <t>Lubica</t>
  </si>
  <si>
    <t>Director, Financial Planning &amp; Analysis and Office &amp; Facility Services</t>
  </si>
  <si>
    <t>Financial Planning &amp; Analysis</t>
  </si>
  <si>
    <t>Rouse</t>
  </si>
  <si>
    <t>Stephen</t>
  </si>
  <si>
    <t>Director, Marketing</t>
  </si>
  <si>
    <t>Marketing</t>
  </si>
  <si>
    <t>KULA</t>
  </si>
  <si>
    <t>LEONARD</t>
  </si>
  <si>
    <t>Director, Operations</t>
  </si>
  <si>
    <t>OPS</t>
  </si>
  <si>
    <t>RIVARD</t>
  </si>
  <si>
    <t>BRIAN</t>
  </si>
  <si>
    <t>Director-Markets</t>
  </si>
  <si>
    <t>WILSON</t>
  </si>
  <si>
    <t>MARK</t>
  </si>
  <si>
    <t>Director-Planning &amp; Assessment</t>
  </si>
  <si>
    <t>BRIGGS</t>
  </si>
  <si>
    <t>JEANNETTE</t>
  </si>
  <si>
    <t>Director-Settlements</t>
  </si>
  <si>
    <t>MCDONALD</t>
  </si>
  <si>
    <t>GLENN</t>
  </si>
  <si>
    <t>Dir-Mrkt Assmt &amp; Cmp</t>
  </si>
  <si>
    <t>MAC</t>
  </si>
  <si>
    <t>RATTRAY</t>
  </si>
  <si>
    <t>JOHN</t>
  </si>
  <si>
    <t>General Counsel &amp; Secretary</t>
  </si>
  <si>
    <t>LEG</t>
  </si>
  <si>
    <t>CHAPMAN</t>
  </si>
  <si>
    <t>TOM</t>
  </si>
  <si>
    <t>Manager - Economics</t>
  </si>
  <si>
    <t>WADIE</t>
  </si>
  <si>
    <t>MAGUED EMILE</t>
  </si>
  <si>
    <t>Manager - Smart Metering</t>
  </si>
  <si>
    <t>Aloussis</t>
  </si>
  <si>
    <t>Carrie</t>
  </si>
  <si>
    <t>Brady, D. Sean</t>
  </si>
  <si>
    <t>Forster</t>
  </si>
  <si>
    <t>Catherine</t>
  </si>
  <si>
    <t>Manager Commercial Services</t>
  </si>
  <si>
    <t>Killeavy, Michael</t>
  </si>
  <si>
    <t>Tan</t>
  </si>
  <si>
    <t>Alex</t>
  </si>
  <si>
    <t>Manager Finance &amp; Accounting</t>
  </si>
  <si>
    <t>Nicholson, Susan</t>
  </si>
  <si>
    <t>McQueenie</t>
  </si>
  <si>
    <t>Janet</t>
  </si>
  <si>
    <t>Manager Human Resources</t>
  </si>
  <si>
    <t>Squissato, Elizabeth</t>
  </si>
  <si>
    <t>Ferreira</t>
  </si>
  <si>
    <t>Joe</t>
  </si>
  <si>
    <t>Manager IT Operations</t>
  </si>
  <si>
    <t>I &amp; TS</t>
  </si>
  <si>
    <t>Technology Support</t>
  </si>
  <si>
    <t>Chong Tai, David</t>
  </si>
  <si>
    <t>Sinclair</t>
  </si>
  <si>
    <t>Manager Procurement Operations</t>
  </si>
  <si>
    <t>Cronkwright, Shawn</t>
  </si>
  <si>
    <t>Sparkes</t>
  </si>
  <si>
    <t>Katherine</t>
  </si>
  <si>
    <t>Manager Program Delivery &amp; Partner Services</t>
  </si>
  <si>
    <t>Marconi</t>
  </si>
  <si>
    <t>Nancy</t>
  </si>
  <si>
    <t>Manager Regulatory Proceedings</t>
  </si>
  <si>
    <t>Regulatory Affairs</t>
  </si>
  <si>
    <t>Butterfield</t>
  </si>
  <si>
    <t>David Adam</t>
  </si>
  <si>
    <t>Manager Renewable Generation Procurement</t>
  </si>
  <si>
    <t>Cecchini</t>
  </si>
  <si>
    <t>Perry</t>
  </si>
  <si>
    <t>Manager RESOP/FIT</t>
  </si>
  <si>
    <t>Schruder</t>
  </si>
  <si>
    <t>Nikolas</t>
  </si>
  <si>
    <t>von Bertoldi</t>
  </si>
  <si>
    <t>Viviana</t>
  </si>
  <si>
    <t>Manager, FIT &amp; microFIT</t>
  </si>
  <si>
    <t>Ignatavicius</t>
  </si>
  <si>
    <t>Rita</t>
  </si>
  <si>
    <t>Manager, Office and Facility Management</t>
  </si>
  <si>
    <t>Facilities</t>
  </si>
  <si>
    <t>Patenaude, Paul</t>
  </si>
  <si>
    <t>CHONG-TAI</t>
  </si>
  <si>
    <t>DAVID</t>
  </si>
  <si>
    <t>Mgr - IT Operations</t>
  </si>
  <si>
    <t>ROBITAILLE</t>
  </si>
  <si>
    <t>Mgr Emergency Preprd</t>
  </si>
  <si>
    <t>DUNN</t>
  </si>
  <si>
    <t>Mgr IT Security and Risk Mgmt</t>
  </si>
  <si>
    <t>PRESUTTI</t>
  </si>
  <si>
    <t>NICOLA</t>
  </si>
  <si>
    <t>Mgr/Business Architect EDAC</t>
  </si>
  <si>
    <t>WRIGHT HILBIG</t>
  </si>
  <si>
    <t>RHONDA</t>
  </si>
  <si>
    <t>PETTITT</t>
  </si>
  <si>
    <t>WILLIAM</t>
  </si>
  <si>
    <t>Mgr-Business Solutions</t>
  </si>
  <si>
    <t>DEKYTSPOTTER</t>
  </si>
  <si>
    <t>FRANCOIS</t>
  </si>
  <si>
    <t>Mgr-Human Resources</t>
  </si>
  <si>
    <t>C&amp;ER</t>
  </si>
  <si>
    <t>HODGKINSON</t>
  </si>
  <si>
    <t>Mgr-Internal Audit</t>
  </si>
  <si>
    <t>MARIA</t>
  </si>
  <si>
    <t>AHMED</t>
  </si>
  <si>
    <t>Mgr-Market Facilitn</t>
  </si>
  <si>
    <t>JOHNSON</t>
  </si>
  <si>
    <t>LEN</t>
  </si>
  <si>
    <t>Mgr-Mrkt Forecasts &amp; Integ</t>
  </si>
  <si>
    <t>SAVAGE</t>
  </si>
  <si>
    <t>JESSICA</t>
  </si>
  <si>
    <t>Mgr-Reliability Assessments</t>
  </si>
  <si>
    <t>ZAWORSKI</t>
  </si>
  <si>
    <t>RICHARD</t>
  </si>
  <si>
    <t>Mgr-Settlmnt Support</t>
  </si>
  <si>
    <t>SHORT</t>
  </si>
  <si>
    <t>Mgr-Shift Operations</t>
  </si>
  <si>
    <t>CAMPBELL</t>
  </si>
  <si>
    <t>ALEXANDRA</t>
  </si>
  <si>
    <t>Mgr-Stkhldr &amp; Public Affairs</t>
  </si>
  <si>
    <t>AGAVRILOAI</t>
  </si>
  <si>
    <t>IOAN</t>
  </si>
  <si>
    <t>Mgr-System Perf &amp; Models</t>
  </si>
  <si>
    <t>MARTINELLO</t>
  </si>
  <si>
    <t>ANTHONY</t>
  </si>
  <si>
    <t>Mgr-Treasury &amp; Pension Oper</t>
  </si>
  <si>
    <t>Bond</t>
  </si>
  <si>
    <t>Luke</t>
  </si>
  <si>
    <t>Program Manager Intake and Finance</t>
  </si>
  <si>
    <t>HOLMSEN</t>
  </si>
  <si>
    <t>MARTINE</t>
  </si>
  <si>
    <t>05</t>
  </si>
  <si>
    <t>Section Head - Communications</t>
  </si>
  <si>
    <t>DEANGELIS</t>
  </si>
  <si>
    <t>COSIMO</t>
  </si>
  <si>
    <t>Section Head - Corp Bus Mgmt</t>
  </si>
  <si>
    <t>LYN</t>
  </si>
  <si>
    <t>TYRONE</t>
  </si>
  <si>
    <t>Section Head - IT&amp;I</t>
  </si>
  <si>
    <t>CHIU</t>
  </si>
  <si>
    <t>WANG</t>
  </si>
  <si>
    <t>HIPPLE</t>
  </si>
  <si>
    <t>WOO</t>
  </si>
  <si>
    <t>PETER</t>
  </si>
  <si>
    <t>LIEZL</t>
  </si>
  <si>
    <t>JOVIC</t>
  </si>
  <si>
    <t>RADO</t>
  </si>
  <si>
    <t>KANDOLA</t>
  </si>
  <si>
    <t>HARDEEP</t>
  </si>
  <si>
    <t>Section Head-Planning &amp; Assess</t>
  </si>
  <si>
    <t>JAGER</t>
  </si>
  <si>
    <t>SAM</t>
  </si>
  <si>
    <t>FACCA</t>
  </si>
  <si>
    <t>MAURO</t>
  </si>
  <si>
    <t>REBELLON</t>
  </si>
  <si>
    <t>PEDRO</t>
  </si>
  <si>
    <t>KHAN</t>
  </si>
  <si>
    <t>KHAQAN AHMAD</t>
  </si>
  <si>
    <t>ADAM</t>
  </si>
  <si>
    <t>GABRIEL</t>
  </si>
  <si>
    <t>HARTWELL</t>
  </si>
  <si>
    <t>BRYAN</t>
  </si>
  <si>
    <t>DEVEREAUX</t>
  </si>
  <si>
    <t>Section Head-Shift Oper Supprt</t>
  </si>
  <si>
    <t>RIDDELL</t>
  </si>
  <si>
    <t>ROBIN</t>
  </si>
  <si>
    <t>Section Head-Talent Acq &amp; Mgmt</t>
  </si>
  <si>
    <t>Jageman</t>
  </si>
  <si>
    <t>Caroline</t>
  </si>
  <si>
    <t>LOA</t>
  </si>
  <si>
    <t>Senior Counsel - Manager</t>
  </si>
  <si>
    <t>TRICKEY</t>
  </si>
  <si>
    <t>CANDICE</t>
  </si>
  <si>
    <t>Sttlmt Prod Manager</t>
  </si>
  <si>
    <t>WALDEN</t>
  </si>
  <si>
    <t>DALE</t>
  </si>
  <si>
    <t>05A</t>
  </si>
  <si>
    <t>Superintendent-Operations</t>
  </si>
  <si>
    <t>MEYER</t>
  </si>
  <si>
    <t>GARRY</t>
  </si>
  <si>
    <t>VERT</t>
  </si>
  <si>
    <t>JAMES</t>
  </si>
  <si>
    <t>MAGUIRE</t>
  </si>
  <si>
    <t>DANNY</t>
  </si>
  <si>
    <t>PARCEY</t>
  </si>
  <si>
    <t>TODD</t>
  </si>
  <si>
    <t>CHARLAND</t>
  </si>
  <si>
    <t>MARIO</t>
  </si>
  <si>
    <t>Job Evaluation Title</t>
  </si>
  <si>
    <t>Hay Points</t>
  </si>
  <si>
    <t>IESO Title</t>
  </si>
  <si>
    <t>LTI%</t>
  </si>
  <si>
    <t>Pricing Point</t>
  </si>
  <si>
    <t>Min</t>
  </si>
  <si>
    <t>Max</t>
  </si>
  <si>
    <t>Min %</t>
  </si>
  <si>
    <t>Midpoint %</t>
  </si>
  <si>
    <t>Max %</t>
  </si>
  <si>
    <t>Below Min</t>
  </si>
  <si>
    <t>Above Max</t>
  </si>
  <si>
    <t>Implications of Salary Structure on Base Salaries</t>
  </si>
  <si>
    <t xml:space="preserve"> </t>
  </si>
  <si>
    <t>Capgemini Canada</t>
  </si>
  <si>
    <t>Enbridge Inc.</t>
  </si>
  <si>
    <t>Fortis Inc.</t>
  </si>
  <si>
    <t>Manulife Financial</t>
  </si>
  <si>
    <t>Navtech Systems Support Inc.</t>
  </si>
  <si>
    <t>Newfoundland Power Inc.</t>
  </si>
  <si>
    <t>Rogers Communications Inc.</t>
  </si>
  <si>
    <t>Siemens Canada Limited</t>
  </si>
  <si>
    <t>Sun Life Financial Canada</t>
  </si>
  <si>
    <t>Suncor Energy Inc.</t>
  </si>
  <si>
    <t>TELUS Communications Inc.</t>
  </si>
  <si>
    <t>Business Development Bank of Canada</t>
  </si>
  <si>
    <t>CPP Investment Board</t>
  </si>
  <si>
    <t>Enersource Hydro Mississauga Inc</t>
  </si>
  <si>
    <t>Horizon Utilities Corporation</t>
  </si>
  <si>
    <t>Hydro Ottawa Limited</t>
  </si>
  <si>
    <t>Metrolinx</t>
  </si>
  <si>
    <t>NB Power Holding Corporation</t>
  </si>
  <si>
    <t>Ontario Teachers' Pension Plan Board</t>
  </si>
  <si>
    <t>PowerStream Inc.</t>
  </si>
  <si>
    <t>SaskEnergy Incorporated</t>
  </si>
  <si>
    <t>Toronto Hydro-Electric System Limited</t>
  </si>
  <si>
    <t>Veridian Corporation</t>
  </si>
  <si>
    <t>Workplace Safety and Insurance Board</t>
  </si>
  <si>
    <t>Participant List</t>
  </si>
  <si>
    <t>5H</t>
  </si>
  <si>
    <t>5L</t>
  </si>
  <si>
    <t>G</t>
  </si>
  <si>
    <t>S</t>
  </si>
  <si>
    <t>Vice President, Market &amp; System Operations &amp; COO</t>
  </si>
  <si>
    <t>III</t>
  </si>
  <si>
    <t xml:space="preserve">Vice President, Market &amp; Resource Dev't </t>
  </si>
  <si>
    <t>C-</t>
  </si>
  <si>
    <t>Vice President, Conservation &amp; Corporate Relations</t>
  </si>
  <si>
    <t>G-</t>
  </si>
  <si>
    <t>Vice President, Corporate Services and CFO</t>
  </si>
  <si>
    <t>Vice President, Info Tech Services &amp; CIO</t>
  </si>
  <si>
    <t>Vice-President, Planning, Law and Aboriginal Relations</t>
  </si>
  <si>
    <t>6-</t>
  </si>
  <si>
    <t>2L</t>
  </si>
  <si>
    <t>2H</t>
  </si>
  <si>
    <t>* Please adjust the above data in the "Grade Structure" tab</t>
  </si>
  <si>
    <t>Grade Structure</t>
  </si>
  <si>
    <t>Butler</t>
  </si>
  <si>
    <t>Josephine</t>
  </si>
  <si>
    <t>Vice President Market &amp; Resource Development</t>
  </si>
  <si>
    <t>WARREN</t>
  </si>
  <si>
    <t>KIM</t>
  </si>
  <si>
    <t>02</t>
  </si>
  <si>
    <t>VP Oper &amp; COO</t>
  </si>
  <si>
    <t>YOUNG</t>
  </si>
  <si>
    <t>TERENCE</t>
  </si>
  <si>
    <t>VP Corp &amp; Emp Relations</t>
  </si>
  <si>
    <t>THOMAS</t>
  </si>
  <si>
    <t>DOUGLAS</t>
  </si>
  <si>
    <t>VP - Info &amp; Tec Services &amp; CIO</t>
  </si>
  <si>
    <t>Lyle</t>
  </si>
  <si>
    <t>Vice President Planning Law &amp; Aboriginal Relations</t>
  </si>
  <si>
    <t>Marshall</t>
  </si>
  <si>
    <t>Kimberly</t>
  </si>
  <si>
    <t>Vice President Corporate Services &amp; CFO</t>
  </si>
  <si>
    <t>Campbell, Bruce</t>
  </si>
  <si>
    <t>VP Office Market &amp; Resource Development</t>
  </si>
  <si>
    <t>VP Office Planning, Law &amp; Aboriginal Relations</t>
  </si>
  <si>
    <t>VP Office Corporate Services</t>
  </si>
  <si>
    <t>STI</t>
  </si>
  <si>
    <t>Compa Ratio 
(IESO Target Total Cash / 
Market Target Total Direct)</t>
  </si>
  <si>
    <t>Manager, RESOP/FIT</t>
  </si>
  <si>
    <t>Superintendent Operations</t>
  </si>
  <si>
    <t>Compa Ratio
(IESO Base Salary / 
Market Base Salary)</t>
  </si>
  <si>
    <t>Compa Ratio 
(IESO Base Salary / 
Market Target Total Direct)</t>
  </si>
  <si>
    <t>Compa Ratio
(IESO Target Total Cash / 
Market Target Total Cash)</t>
  </si>
  <si>
    <t>Compa Ratio
(IESO Midpoint / 
Market Target Total Cash)</t>
  </si>
  <si>
    <t>IESO 
Midpoint</t>
  </si>
  <si>
    <t>IESO 
Target Total Cash</t>
  </si>
  <si>
    <t>IESO 
Base Salary</t>
  </si>
  <si>
    <t>8L</t>
  </si>
  <si>
    <t>8H</t>
  </si>
  <si>
    <t>7L</t>
  </si>
  <si>
    <t>7H</t>
  </si>
  <si>
    <t>6L</t>
  </si>
  <si>
    <t>6H</t>
  </si>
  <si>
    <t>Pay Structure</t>
  </si>
  <si>
    <t>TD_T / TC_T</t>
  </si>
  <si>
    <t>* Please adjust min-mid-max %'s in cells AQ36 to AS48</t>
  </si>
  <si>
    <t>Selected Private Organizatiosn (N=11)</t>
  </si>
  <si>
    <t>Selected Public Organizations (N=13)</t>
  </si>
  <si>
    <t>TC_T / ACT</t>
  </si>
  <si>
    <t>Prospective Structure</t>
  </si>
  <si>
    <r>
      <t xml:space="preserve">Prospective
STI$
</t>
    </r>
    <r>
      <rPr>
        <sz val="9"/>
        <color indexed="9"/>
        <rFont val="Calibri"/>
        <family val="2"/>
        <scheme val="minor"/>
      </rPr>
      <t>(10% of Prospective Structure Midpoint)</t>
    </r>
  </si>
  <si>
    <t>IESO Grading Structure</t>
  </si>
  <si>
    <t>Vice President, Market &amp; Resource Dev't</t>
  </si>
  <si>
    <t>Filed:  July 22, 2016, EB-2015-0275, Exhibit I, Tab 1, Schedule 5.06, Attachment 1</t>
  </si>
  <si>
    <t>Public Market - P50</t>
  </si>
  <si>
    <t>Private Market - P50</t>
  </si>
  <si>
    <t>Hybrid Market
(50% Public / 50% Private)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</si>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</sst>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0.0%"/>
    <numFmt numFmtId="167" formatCode="General_)"/>
    <numFmt numFmtId="168" formatCode="0_)"/>
    <numFmt numFmtId="169" formatCode="_(* #,##0_);_(* \(#,##0\);_(* &quot;-&quot;??_);_(@_)"/>
    <numFmt numFmtId="170" formatCode="0.0000"/>
    <numFmt numFmtId="171" formatCode="0.0"/>
    <numFmt numFmtId="172" formatCode="_-* #,##0_-;\-* #,##0_-;_-* &quot;-&quot;??_-;_-@_-"/>
    <numFmt numFmtId="173" formatCode="mm/dd/yyyy"/>
    <numFmt numFmtId="174" formatCode="#,##0.#####"/>
    <numFmt numFmtId="175" formatCode="#,##0.0"/>
    <numFmt numFmtId="176" formatCode="mmm\ d\,\ yyyy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11"/>
      <color theme="1"/>
      <name val="Unknown"/>
    </font>
    <font>
      <sz val="10"/>
      <name val="Courier"/>
      <family val="3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0"/>
      <name val="Calibri"/>
      <family val="2"/>
      <scheme val="minor"/>
    </font>
    <font>
      <i/>
      <sz val="10"/>
      <name val="Calibri"/>
      <family val="2"/>
      <scheme val="minor"/>
    </font>
    <font>
      <sz val="9"/>
      <name val="Arial"/>
      <family val="2"/>
    </font>
    <font>
      <b/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9"/>
      <name val="Calibri"/>
      <family val="2"/>
      <scheme val="minor"/>
    </font>
    <font>
      <b/>
      <sz val="12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203B7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00B05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9" fontId="9" fillId="0" borderId="0" applyFont="0" applyFill="0" applyBorder="0" applyAlignment="0" applyProtection="0"/>
    <xf numFmtId="0" fontId="7" fillId="0" borderId="0"/>
    <xf numFmtId="0" fontId="6" fillId="0" borderId="0"/>
    <xf numFmtId="167" fontId="23" fillId="0" borderId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5" fillId="0" borderId="0"/>
    <xf numFmtId="43" fontId="5" fillId="0" borderId="0" applyFont="0" applyFill="0" applyBorder="0" applyAlignment="0" applyProtection="0"/>
  </cellStyleXfs>
  <cellXfs count="442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166" fontId="10" fillId="0" borderId="0" xfId="1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right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right"/>
      <protection hidden="1"/>
    </xf>
    <xf numFmtId="0" fontId="0" fillId="0" borderId="10" xfId="0" applyBorder="1" applyAlignment="1" applyProtection="1">
      <alignment horizontal="center"/>
      <protection hidden="1"/>
    </xf>
    <xf numFmtId="9" fontId="0" fillId="0" borderId="9" xfId="1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right"/>
      <protection hidden="1"/>
    </xf>
    <xf numFmtId="0" fontId="0" fillId="0" borderId="13" xfId="0" applyBorder="1" applyAlignment="1" applyProtection="1">
      <alignment horizontal="center"/>
      <protection hidden="1"/>
    </xf>
    <xf numFmtId="9" fontId="0" fillId="0" borderId="12" xfId="1" applyFont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right"/>
      <protection hidden="1"/>
    </xf>
    <xf numFmtId="0" fontId="0" fillId="0" borderId="16" xfId="0" applyBorder="1" applyAlignment="1" applyProtection="1">
      <alignment horizontal="center"/>
      <protection hidden="1"/>
    </xf>
    <xf numFmtId="9" fontId="0" fillId="0" borderId="15" xfId="1" applyFont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3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0" fontId="11" fillId="3" borderId="0" xfId="0" applyFont="1" applyFill="1" applyBorder="1" applyAlignment="1" applyProtection="1">
      <alignment horizontal="left" vertical="center" indent="1"/>
      <protection hidden="1"/>
    </xf>
    <xf numFmtId="0" fontId="11" fillId="3" borderId="0" xfId="0" applyFont="1" applyFill="1" applyBorder="1" applyAlignment="1" applyProtection="1">
      <alignment horizontal="center" vertical="center"/>
      <protection hidden="1"/>
    </xf>
    <xf numFmtId="0" fontId="11" fillId="3" borderId="0" xfId="0" applyFont="1" applyFill="1" applyBorder="1" applyAlignment="1" applyProtection="1">
      <alignment horizontal="center" vertical="center" wrapText="1"/>
      <protection hidden="1"/>
    </xf>
    <xf numFmtId="0" fontId="11" fillId="5" borderId="0" xfId="0" applyFont="1" applyFill="1" applyBorder="1" applyAlignment="1" applyProtection="1">
      <alignment horizontal="left" vertical="center" indent="1"/>
      <protection hidden="1"/>
    </xf>
    <xf numFmtId="0" fontId="11" fillId="5" borderId="0" xfId="0" applyFont="1" applyFill="1" applyBorder="1" applyAlignment="1" applyProtection="1">
      <alignment horizontal="center" vertical="center" wrapText="1"/>
      <protection hidden="1"/>
    </xf>
    <xf numFmtId="0" fontId="11" fillId="5" borderId="6" xfId="0" applyFont="1" applyFill="1" applyBorder="1" applyAlignment="1" applyProtection="1">
      <alignment horizontal="center" vertical="center" wrapText="1"/>
      <protection hidden="1"/>
    </xf>
    <xf numFmtId="1" fontId="9" fillId="0" borderId="0" xfId="0" applyNumberFormat="1" applyFont="1" applyAlignment="1" applyProtection="1">
      <alignment horizontal="center"/>
      <protection hidden="1"/>
    </xf>
    <xf numFmtId="0" fontId="7" fillId="0" borderId="0" xfId="2"/>
    <xf numFmtId="0" fontId="7" fillId="0" borderId="0" xfId="2" applyFont="1" applyAlignment="1">
      <alignment wrapText="1"/>
    </xf>
    <xf numFmtId="0" fontId="11" fillId="3" borderId="6" xfId="0" applyFont="1" applyFill="1" applyBorder="1" applyAlignment="1" applyProtection="1">
      <alignment horizontal="center" vertical="center" wrapText="1"/>
      <protection hidden="1"/>
    </xf>
    <xf numFmtId="0" fontId="7" fillId="0" borderId="0" xfId="2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center"/>
    </xf>
    <xf numFmtId="0" fontId="12" fillId="7" borderId="17" xfId="2" applyFont="1" applyFill="1" applyBorder="1" applyAlignment="1">
      <alignment horizontal="center" vertical="center" wrapText="1"/>
    </xf>
    <xf numFmtId="0" fontId="12" fillId="7" borderId="18" xfId="2" applyFont="1" applyFill="1" applyBorder="1" applyAlignment="1">
      <alignment horizontal="center" vertical="center" wrapText="1"/>
    </xf>
    <xf numFmtId="0" fontId="12" fillId="7" borderId="19" xfId="2" applyFont="1" applyFill="1" applyBorder="1" applyAlignment="1">
      <alignment horizontal="center" vertical="center" wrapText="1"/>
    </xf>
    <xf numFmtId="0" fontId="15" fillId="0" borderId="0" xfId="0" applyFont="1" applyProtection="1">
      <protection hidden="1"/>
    </xf>
    <xf numFmtId="0" fontId="16" fillId="0" borderId="0" xfId="2" applyFont="1" applyAlignment="1">
      <alignment vertical="center"/>
    </xf>
    <xf numFmtId="0" fontId="14" fillId="0" borderId="0" xfId="2" applyFont="1" applyAlignment="1">
      <alignment vertical="center" wrapText="1"/>
    </xf>
    <xf numFmtId="0" fontId="14" fillId="0" borderId="0" xfId="2" applyFont="1" applyAlignment="1">
      <alignment vertical="center"/>
    </xf>
    <xf numFmtId="0" fontId="7" fillId="8" borderId="33" xfId="2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 hidden="1"/>
    </xf>
    <xf numFmtId="166" fontId="10" fillId="0" borderId="0" xfId="1" applyNumberFormat="1" applyFont="1" applyAlignment="1" applyProtection="1">
      <alignment horizontal="center"/>
      <protection locked="0" hidden="1"/>
    </xf>
    <xf numFmtId="9" fontId="10" fillId="0" borderId="0" xfId="1" applyFont="1" applyAlignment="1" applyProtection="1">
      <alignment horizontal="center"/>
      <protection locked="0" hidden="1"/>
    </xf>
    <xf numFmtId="0" fontId="6" fillId="9" borderId="0" xfId="3" applyFont="1" applyFill="1" applyAlignment="1">
      <alignment wrapText="1"/>
    </xf>
    <xf numFmtId="0" fontId="6" fillId="0" borderId="0" xfId="3"/>
    <xf numFmtId="0" fontId="6" fillId="0" borderId="36" xfId="3" applyFont="1" applyBorder="1" applyAlignment="1">
      <alignment wrapText="1"/>
    </xf>
    <xf numFmtId="0" fontId="6" fillId="0" borderId="0" xfId="3" applyFont="1" applyAlignment="1">
      <alignment wrapText="1"/>
    </xf>
    <xf numFmtId="0" fontId="17" fillId="0" borderId="0" xfId="3" applyFont="1" applyAlignment="1">
      <alignment horizontal="left"/>
    </xf>
    <xf numFmtId="0" fontId="6" fillId="0" borderId="37" xfId="3" applyFont="1" applyBorder="1" applyAlignment="1">
      <alignment wrapText="1"/>
    </xf>
    <xf numFmtId="0" fontId="6" fillId="0" borderId="0" xfId="3" applyFont="1" applyBorder="1" applyAlignment="1">
      <alignment wrapText="1"/>
    </xf>
    <xf numFmtId="0" fontId="19" fillId="3" borderId="17" xfId="3" applyFont="1" applyFill="1" applyBorder="1" applyAlignment="1">
      <alignment horizontal="center" vertical="center" wrapText="1"/>
    </xf>
    <xf numFmtId="0" fontId="19" fillId="3" borderId="18" xfId="3" applyFont="1" applyFill="1" applyBorder="1" applyAlignment="1">
      <alignment horizontal="center" vertical="center" wrapText="1"/>
    </xf>
    <xf numFmtId="0" fontId="19" fillId="3" borderId="19" xfId="3" applyFont="1" applyFill="1" applyBorder="1" applyAlignment="1">
      <alignment horizontal="center" vertical="center" wrapText="1"/>
    </xf>
    <xf numFmtId="0" fontId="20" fillId="0" borderId="22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vertical="center" wrapText="1"/>
    </xf>
    <xf numFmtId="0" fontId="20" fillId="0" borderId="24" xfId="3" applyFont="1" applyBorder="1" applyAlignment="1">
      <alignment horizontal="center" vertical="center" wrapText="1"/>
    </xf>
    <xf numFmtId="0" fontId="20" fillId="0" borderId="23" xfId="3" applyFont="1" applyBorder="1" applyAlignment="1">
      <alignment vertical="center" wrapText="1"/>
    </xf>
    <xf numFmtId="0" fontId="20" fillId="0" borderId="26" xfId="3" applyFont="1" applyBorder="1" applyAlignment="1">
      <alignment horizontal="center" vertical="center" wrapText="1"/>
    </xf>
    <xf numFmtId="0" fontId="20" fillId="0" borderId="28" xfId="3" applyFont="1" applyBorder="1" applyAlignment="1">
      <alignment horizontal="center" vertical="center" wrapText="1"/>
    </xf>
    <xf numFmtId="0" fontId="20" fillId="0" borderId="21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27" xfId="3" applyFont="1" applyBorder="1" applyAlignment="1">
      <alignment vertical="center" wrapText="1"/>
    </xf>
    <xf numFmtId="0" fontId="20" fillId="0" borderId="20" xfId="3" applyFont="1" applyBorder="1" applyAlignment="1">
      <alignment vertical="center" wrapText="1"/>
    </xf>
    <xf numFmtId="0" fontId="6" fillId="9" borderId="0" xfId="3" applyFill="1" applyAlignment="1"/>
    <xf numFmtId="0" fontId="6" fillId="9" borderId="0" xfId="3" applyFill="1" applyAlignment="1">
      <alignment horizontal="center"/>
    </xf>
    <xf numFmtId="0" fontId="6" fillId="0" borderId="36" xfId="3" applyBorder="1" applyAlignment="1"/>
    <xf numFmtId="0" fontId="6" fillId="0" borderId="36" xfId="3" applyBorder="1" applyAlignment="1">
      <alignment horizontal="center"/>
    </xf>
    <xf numFmtId="0" fontId="6" fillId="0" borderId="0" xfId="3" applyAlignment="1">
      <alignment horizontal="center"/>
    </xf>
    <xf numFmtId="0" fontId="17" fillId="0" borderId="0" xfId="3" applyFont="1" applyAlignment="1"/>
    <xf numFmtId="0" fontId="6" fillId="0" borderId="0" xfId="3" applyAlignment="1"/>
    <xf numFmtId="0" fontId="6" fillId="0" borderId="37" xfId="3" applyBorder="1" applyAlignment="1">
      <alignment horizontal="center"/>
    </xf>
    <xf numFmtId="0" fontId="19" fillId="10" borderId="41" xfId="3" applyFont="1" applyFill="1" applyBorder="1" applyAlignment="1">
      <alignment horizontal="center" vertical="top" wrapText="1"/>
    </xf>
    <xf numFmtId="0" fontId="19" fillId="10" borderId="42" xfId="3" applyFont="1" applyFill="1" applyBorder="1" applyAlignment="1">
      <alignment horizontal="center" vertical="top" wrapText="1"/>
    </xf>
    <xf numFmtId="0" fontId="19" fillId="10" borderId="43" xfId="3" applyFont="1" applyFill="1" applyBorder="1" applyAlignment="1">
      <alignment horizontal="center" vertical="top" wrapText="1"/>
    </xf>
    <xf numFmtId="0" fontId="6" fillId="0" borderId="0" xfId="3" applyAlignment="1">
      <alignment vertical="center"/>
    </xf>
    <xf numFmtId="0" fontId="22" fillId="0" borderId="0" xfId="3" applyFont="1" applyAlignment="1">
      <alignment horizontal="left" vertical="top"/>
    </xf>
    <xf numFmtId="15" fontId="22" fillId="0" borderId="0" xfId="3" applyNumberFormat="1" applyFont="1" applyAlignment="1">
      <alignment horizontal="left" vertical="top"/>
    </xf>
    <xf numFmtId="0" fontId="20" fillId="0" borderId="34" xfId="3" applyFont="1" applyBorder="1" applyAlignment="1">
      <alignment horizontal="center" vertical="center" wrapText="1"/>
    </xf>
    <xf numFmtId="167" fontId="24" fillId="0" borderId="0" xfId="4" applyFont="1"/>
    <xf numFmtId="167" fontId="25" fillId="0" borderId="0" xfId="4" quotePrefix="1" applyFont="1" applyAlignment="1">
      <alignment horizontal="left"/>
    </xf>
    <xf numFmtId="167" fontId="26" fillId="0" borderId="0" xfId="4" applyFont="1"/>
    <xf numFmtId="168" fontId="24" fillId="0" borderId="0" xfId="4" applyNumberFormat="1" applyFont="1" applyProtection="1"/>
    <xf numFmtId="167" fontId="24" fillId="0" borderId="51" xfId="4" applyFont="1" applyBorder="1"/>
    <xf numFmtId="167" fontId="24" fillId="0" borderId="53" xfId="4" applyFont="1" applyBorder="1"/>
    <xf numFmtId="169" fontId="24" fillId="0" borderId="53" xfId="5" applyNumberFormat="1" applyFont="1" applyBorder="1"/>
    <xf numFmtId="167" fontId="24" fillId="12" borderId="0" xfId="4" applyFont="1" applyFill="1"/>
    <xf numFmtId="167" fontId="24" fillId="0" borderId="0" xfId="4" applyNumberFormat="1" applyFont="1" applyAlignment="1" applyProtection="1">
      <alignment horizontal="left"/>
    </xf>
    <xf numFmtId="167" fontId="24" fillId="0" borderId="0" xfId="4" quotePrefix="1" applyNumberFormat="1" applyFont="1" applyAlignment="1" applyProtection="1">
      <alignment horizontal="left"/>
    </xf>
    <xf numFmtId="167" fontId="24" fillId="0" borderId="0" xfId="4" applyFont="1" applyFill="1"/>
    <xf numFmtId="167" fontId="25" fillId="0" borderId="0" xfId="4" applyNumberFormat="1" applyFont="1" applyFill="1" applyAlignment="1" applyProtection="1">
      <alignment horizontal="left"/>
    </xf>
    <xf numFmtId="167" fontId="25" fillId="0" borderId="54" xfId="4" applyFont="1" applyBorder="1"/>
    <xf numFmtId="167" fontId="25" fillId="0" borderId="54" xfId="4" quotePrefix="1" applyFont="1" applyBorder="1" applyAlignment="1">
      <alignment horizontal="left"/>
    </xf>
    <xf numFmtId="167" fontId="24" fillId="0" borderId="54" xfId="4" applyFont="1" applyBorder="1"/>
    <xf numFmtId="167" fontId="26" fillId="0" borderId="54" xfId="4" applyFont="1" applyBorder="1"/>
    <xf numFmtId="167" fontId="24" fillId="0" borderId="54" xfId="4" applyNumberFormat="1" applyFont="1" applyBorder="1" applyProtection="1"/>
    <xf numFmtId="167" fontId="24" fillId="0" borderId="0" xfId="4" applyNumberFormat="1" applyFont="1" applyBorder="1" applyProtection="1"/>
    <xf numFmtId="167" fontId="24" fillId="0" borderId="54" xfId="4" applyFont="1" applyFill="1" applyBorder="1"/>
    <xf numFmtId="167" fontId="25" fillId="0" borderId="0" xfId="4" applyFont="1" applyBorder="1"/>
    <xf numFmtId="167" fontId="24" fillId="0" borderId="0" xfId="4" applyFont="1" applyBorder="1"/>
    <xf numFmtId="9" fontId="24" fillId="0" borderId="0" xfId="1" applyFont="1" applyBorder="1"/>
    <xf numFmtId="167" fontId="25" fillId="0" borderId="0" xfId="4" quotePrefix="1" applyFont="1" applyBorder="1" applyAlignment="1">
      <alignment horizontal="left"/>
    </xf>
    <xf numFmtId="169" fontId="24" fillId="0" borderId="53" xfId="5" applyNumberFormat="1" applyFont="1" applyBorder="1" applyProtection="1"/>
    <xf numFmtId="167" fontId="25" fillId="0" borderId="0" xfId="4" applyNumberFormat="1" applyFont="1" applyAlignment="1" applyProtection="1">
      <alignment horizontal="left"/>
    </xf>
    <xf numFmtId="167" fontId="24" fillId="13" borderId="0" xfId="4" applyFont="1" applyFill="1"/>
    <xf numFmtId="167" fontId="24" fillId="13" borderId="55" xfId="4" applyFont="1" applyFill="1" applyBorder="1"/>
    <xf numFmtId="1" fontId="27" fillId="13" borderId="0" xfId="4" applyNumberFormat="1" applyFont="1" applyFill="1" applyProtection="1"/>
    <xf numFmtId="167" fontId="26" fillId="0" borderId="0" xfId="4" applyFont="1" applyBorder="1"/>
    <xf numFmtId="167" fontId="24" fillId="0" borderId="0" xfId="4" applyNumberFormat="1" applyFont="1" applyAlignment="1" applyProtection="1">
      <alignment horizontal="right"/>
    </xf>
    <xf numFmtId="167" fontId="24" fillId="0" borderId="0" xfId="4" applyNumberFormat="1" applyFont="1" applyProtection="1"/>
    <xf numFmtId="167" fontId="25" fillId="0" borderId="1" xfId="4" applyNumberFormat="1" applyFont="1" applyBorder="1" applyAlignment="1" applyProtection="1">
      <alignment horizontal="left"/>
    </xf>
    <xf numFmtId="170" fontId="27" fillId="0" borderId="3" xfId="4" applyNumberFormat="1" applyFont="1" applyBorder="1" applyProtection="1"/>
    <xf numFmtId="167" fontId="25" fillId="14" borderId="1" xfId="4" applyNumberFormat="1" applyFont="1" applyFill="1" applyBorder="1" applyAlignment="1" applyProtection="1">
      <alignment horizontal="left"/>
    </xf>
    <xf numFmtId="166" fontId="27" fillId="14" borderId="3" xfId="4" applyNumberFormat="1" applyFont="1" applyFill="1" applyBorder="1" applyProtection="1"/>
    <xf numFmtId="167" fontId="27" fillId="0" borderId="0" xfId="4" applyNumberFormat="1" applyFont="1" applyProtection="1"/>
    <xf numFmtId="167" fontId="25" fillId="0" borderId="1" xfId="4" quotePrefix="1" applyNumberFormat="1" applyFont="1" applyBorder="1" applyAlignment="1" applyProtection="1">
      <alignment horizontal="left"/>
    </xf>
    <xf numFmtId="167" fontId="27" fillId="0" borderId="3" xfId="4" applyNumberFormat="1" applyFont="1" applyBorder="1" applyProtection="1"/>
    <xf numFmtId="167" fontId="24" fillId="0" borderId="1" xfId="4" applyFont="1" applyBorder="1"/>
    <xf numFmtId="9" fontId="24" fillId="0" borderId="3" xfId="1" applyFont="1" applyBorder="1"/>
    <xf numFmtId="167" fontId="27" fillId="0" borderId="0" xfId="4" applyNumberFormat="1" applyFont="1" applyBorder="1" applyProtection="1"/>
    <xf numFmtId="167" fontId="24" fillId="0" borderId="0" xfId="4" applyFont="1" applyAlignment="1">
      <alignment vertical="center"/>
    </xf>
    <xf numFmtId="167" fontId="24" fillId="0" borderId="36" xfId="4" applyNumberFormat="1" applyFont="1" applyBorder="1" applyAlignment="1" applyProtection="1">
      <alignment horizontal="left" vertical="center"/>
    </xf>
    <xf numFmtId="0" fontId="24" fillId="0" borderId="36" xfId="6" applyFont="1" applyBorder="1" applyAlignment="1">
      <alignment horizontal="center"/>
    </xf>
    <xf numFmtId="0" fontId="24" fillId="0" borderId="36" xfId="7" applyFont="1" applyBorder="1"/>
    <xf numFmtId="0" fontId="24" fillId="0" borderId="37" xfId="7" applyFont="1" applyBorder="1"/>
    <xf numFmtId="167" fontId="24" fillId="0" borderId="36" xfId="4" applyNumberFormat="1" applyFont="1" applyBorder="1" applyAlignment="1" applyProtection="1">
      <alignment horizontal="right" vertical="center"/>
    </xf>
    <xf numFmtId="167" fontId="24" fillId="0" borderId="53" xfId="4" applyFont="1" applyBorder="1" applyAlignment="1">
      <alignment vertical="center"/>
    </xf>
    <xf numFmtId="169" fontId="24" fillId="0" borderId="53" xfId="5" applyNumberFormat="1" applyFont="1" applyBorder="1" applyAlignment="1" applyProtection="1">
      <alignment horizontal="fill" vertical="center"/>
    </xf>
    <xf numFmtId="1" fontId="24" fillId="0" borderId="36" xfId="4" applyNumberFormat="1" applyFont="1" applyBorder="1" applyAlignment="1" applyProtection="1">
      <alignment vertical="center"/>
    </xf>
    <xf numFmtId="0" fontId="24" fillId="0" borderId="0" xfId="7" applyFont="1"/>
    <xf numFmtId="37" fontId="24" fillId="0" borderId="0" xfId="7" applyNumberFormat="1" applyFont="1"/>
    <xf numFmtId="0" fontId="24" fillId="0" borderId="51" xfId="7" applyFont="1" applyBorder="1"/>
    <xf numFmtId="167" fontId="24" fillId="0" borderId="0" xfId="4" applyNumberFormat="1" applyFont="1" applyBorder="1" applyAlignment="1" applyProtection="1">
      <alignment horizontal="left" vertical="center"/>
    </xf>
    <xf numFmtId="167" fontId="24" fillId="0" borderId="0" xfId="4" applyNumberFormat="1" applyFont="1" applyBorder="1" applyAlignment="1" applyProtection="1">
      <alignment vertical="center"/>
    </xf>
    <xf numFmtId="1" fontId="24" fillId="0" borderId="0" xfId="4" applyNumberFormat="1" applyFont="1" applyBorder="1" applyAlignment="1" applyProtection="1">
      <alignment vertical="center"/>
    </xf>
    <xf numFmtId="1" fontId="24" fillId="0" borderId="0" xfId="4" applyNumberFormat="1" applyFont="1" applyFill="1" applyBorder="1" applyAlignment="1" applyProtection="1">
      <alignment vertical="center"/>
    </xf>
    <xf numFmtId="167" fontId="25" fillId="15" borderId="0" xfId="4" applyFont="1" applyFill="1"/>
    <xf numFmtId="0" fontId="25" fillId="15" borderId="0" xfId="7" applyFont="1" applyFill="1"/>
    <xf numFmtId="37" fontId="25" fillId="15" borderId="0" xfId="7" applyNumberFormat="1" applyFont="1" applyFill="1"/>
    <xf numFmtId="1" fontId="25" fillId="15" borderId="0" xfId="4" applyNumberFormat="1" applyFont="1" applyFill="1"/>
    <xf numFmtId="167" fontId="25" fillId="15" borderId="51" xfId="4" applyFont="1" applyFill="1" applyBorder="1"/>
    <xf numFmtId="167" fontId="25" fillId="15" borderId="0" xfId="4" applyNumberFormat="1" applyFont="1" applyFill="1" applyProtection="1"/>
    <xf numFmtId="167" fontId="25" fillId="15" borderId="53" xfId="4" applyFont="1" applyFill="1" applyBorder="1"/>
    <xf numFmtId="168" fontId="25" fillId="15" borderId="0" xfId="4" applyNumberFormat="1" applyFont="1" applyFill="1" applyProtection="1"/>
    <xf numFmtId="169" fontId="25" fillId="15" borderId="53" xfId="5" applyNumberFormat="1" applyFont="1" applyFill="1" applyBorder="1" applyAlignment="1" applyProtection="1">
      <alignment horizontal="fill" vertical="center"/>
    </xf>
    <xf numFmtId="4" fontId="25" fillId="15" borderId="0" xfId="4" applyNumberFormat="1" applyFont="1" applyFill="1" applyProtection="1"/>
    <xf numFmtId="4" fontId="25" fillId="15" borderId="0" xfId="4" applyNumberFormat="1" applyFont="1" applyFill="1"/>
    <xf numFmtId="171" fontId="24" fillId="0" borderId="0" xfId="6" applyNumberFormat="1" applyFont="1" applyAlignment="1">
      <alignment horizontal="center"/>
    </xf>
    <xf numFmtId="171" fontId="28" fillId="0" borderId="0" xfId="6" applyNumberFormat="1" applyFont="1" applyAlignment="1">
      <alignment horizontal="center"/>
    </xf>
    <xf numFmtId="0" fontId="28" fillId="0" borderId="0" xfId="6" applyFont="1" applyAlignment="1">
      <alignment horizontal="center"/>
    </xf>
    <xf numFmtId="2" fontId="24" fillId="0" borderId="0" xfId="4" applyNumberFormat="1" applyFont="1" applyProtection="1"/>
    <xf numFmtId="4" fontId="24" fillId="0" borderId="0" xfId="4" applyNumberFormat="1" applyFont="1" applyProtection="1"/>
    <xf numFmtId="3" fontId="24" fillId="0" borderId="0" xfId="4" applyNumberFormat="1" applyFont="1" applyProtection="1"/>
    <xf numFmtId="0" fontId="24" fillId="0" borderId="0" xfId="6" applyFont="1" applyAlignment="1">
      <alignment horizontal="center"/>
    </xf>
    <xf numFmtId="167" fontId="25" fillId="11" borderId="0" xfId="4" applyFont="1" applyFill="1"/>
    <xf numFmtId="0" fontId="25" fillId="11" borderId="0" xfId="7" applyFont="1" applyFill="1"/>
    <xf numFmtId="37" fontId="25" fillId="11" borderId="0" xfId="7" applyNumberFormat="1" applyFont="1" applyFill="1"/>
    <xf numFmtId="1" fontId="25" fillId="11" borderId="0" xfId="4" applyNumberFormat="1" applyFont="1" applyFill="1" applyProtection="1"/>
    <xf numFmtId="167" fontId="25" fillId="11" borderId="51" xfId="4" applyFont="1" applyFill="1" applyBorder="1"/>
    <xf numFmtId="167" fontId="25" fillId="11" borderId="0" xfId="4" applyNumberFormat="1" applyFont="1" applyFill="1" applyProtection="1"/>
    <xf numFmtId="167" fontId="25" fillId="11" borderId="53" xfId="4" applyFont="1" applyFill="1" applyBorder="1"/>
    <xf numFmtId="168" fontId="25" fillId="11" borderId="0" xfId="4" applyNumberFormat="1" applyFont="1" applyFill="1" applyProtection="1"/>
    <xf numFmtId="169" fontId="25" fillId="11" borderId="53" xfId="5" applyNumberFormat="1" applyFont="1" applyFill="1" applyBorder="1" applyAlignment="1" applyProtection="1">
      <alignment horizontal="fill" vertical="center"/>
    </xf>
    <xf numFmtId="4" fontId="24" fillId="11" borderId="0" xfId="4" applyNumberFormat="1" applyFont="1" applyFill="1" applyProtection="1"/>
    <xf numFmtId="37" fontId="29" fillId="11" borderId="0" xfId="7" applyNumberFormat="1" applyFont="1" applyFill="1"/>
    <xf numFmtId="0" fontId="25" fillId="6" borderId="0" xfId="7" applyFont="1" applyFill="1"/>
    <xf numFmtId="37" fontId="25" fillId="11" borderId="0" xfId="5" applyNumberFormat="1" applyFont="1" applyFill="1"/>
    <xf numFmtId="37" fontId="29" fillId="11" borderId="0" xfId="5" applyNumberFormat="1" applyFont="1" applyFill="1"/>
    <xf numFmtId="0" fontId="28" fillId="0" borderId="0" xfId="6" applyFont="1" applyFill="1" applyAlignment="1">
      <alignment horizontal="center"/>
    </xf>
    <xf numFmtId="171" fontId="28" fillId="0" borderId="0" xfId="6" applyNumberFormat="1" applyFont="1" applyFill="1" applyAlignment="1">
      <alignment horizontal="center"/>
    </xf>
    <xf numFmtId="37" fontId="24" fillId="11" borderId="0" xfId="7" applyNumberFormat="1" applyFont="1" applyFill="1"/>
    <xf numFmtId="37" fontId="24" fillId="11" borderId="0" xfId="5" applyNumberFormat="1" applyFont="1" applyFill="1"/>
    <xf numFmtId="0" fontId="24" fillId="11" borderId="0" xfId="7" applyFont="1" applyFill="1"/>
    <xf numFmtId="1" fontId="24" fillId="11" borderId="0" xfId="4" applyNumberFormat="1" applyFont="1" applyFill="1" applyProtection="1"/>
    <xf numFmtId="167" fontId="24" fillId="11" borderId="51" xfId="4" applyFont="1" applyFill="1" applyBorder="1"/>
    <xf numFmtId="167" fontId="24" fillId="11" borderId="0" xfId="4" applyNumberFormat="1" applyFont="1" applyFill="1" applyProtection="1"/>
    <xf numFmtId="167" fontId="24" fillId="11" borderId="53" xfId="4" applyFont="1" applyFill="1" applyBorder="1"/>
    <xf numFmtId="168" fontId="24" fillId="11" borderId="0" xfId="4" applyNumberFormat="1" applyFont="1" applyFill="1" applyProtection="1"/>
    <xf numFmtId="169" fontId="24" fillId="11" borderId="53" xfId="5" applyNumberFormat="1" applyFont="1" applyFill="1" applyBorder="1" applyAlignment="1" applyProtection="1">
      <alignment horizontal="fill" vertical="center"/>
    </xf>
    <xf numFmtId="167" fontId="24" fillId="11" borderId="0" xfId="4" applyFont="1" applyFill="1"/>
    <xf numFmtId="37" fontId="26" fillId="11" borderId="0" xfId="5" applyNumberFormat="1" applyFont="1" applyFill="1"/>
    <xf numFmtId="171" fontId="28" fillId="0" borderId="0" xfId="8" applyNumberFormat="1" applyFont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37" fontId="25" fillId="15" borderId="0" xfId="5" applyNumberFormat="1" applyFont="1" applyFill="1"/>
    <xf numFmtId="37" fontId="29" fillId="15" borderId="0" xfId="5" applyNumberFormat="1" applyFont="1" applyFill="1"/>
    <xf numFmtId="1" fontId="25" fillId="15" borderId="0" xfId="4" applyNumberFormat="1" applyFont="1" applyFill="1" applyProtection="1"/>
    <xf numFmtId="2" fontId="25" fillId="15" borderId="0" xfId="4" applyNumberFormat="1" applyFont="1" applyFill="1" applyProtection="1"/>
    <xf numFmtId="3" fontId="25" fillId="15" borderId="0" xfId="4" applyNumberFormat="1" applyFont="1" applyFill="1" applyProtection="1"/>
    <xf numFmtId="37" fontId="26" fillId="0" borderId="0" xfId="7" applyNumberFormat="1" applyFont="1"/>
    <xf numFmtId="169" fontId="24" fillId="0" borderId="0" xfId="5" applyNumberFormat="1" applyFont="1" applyFill="1"/>
    <xf numFmtId="9" fontId="24" fillId="0" borderId="0" xfId="6" applyNumberFormat="1" applyFont="1"/>
    <xf numFmtId="9" fontId="24" fillId="0" borderId="0" xfId="1" applyFont="1" applyFill="1"/>
    <xf numFmtId="9" fontId="24" fillId="0" borderId="0" xfId="5" applyNumberFormat="1" applyFont="1" applyFill="1"/>
    <xf numFmtId="37" fontId="30" fillId="0" borderId="0" xfId="7" applyNumberFormat="1" applyFont="1"/>
    <xf numFmtId="9" fontId="26" fillId="0" borderId="0" xfId="6" applyNumberFormat="1" applyFont="1"/>
    <xf numFmtId="9" fontId="26" fillId="0" borderId="0" xfId="1" applyFont="1" applyFill="1"/>
    <xf numFmtId="0" fontId="24" fillId="0" borderId="0" xfId="7" applyFont="1" applyFill="1"/>
    <xf numFmtId="37" fontId="24" fillId="0" borderId="0" xfId="7" applyNumberFormat="1" applyFont="1" applyFill="1"/>
    <xf numFmtId="37" fontId="26" fillId="0" borderId="0" xfId="7" applyNumberFormat="1" applyFont="1" applyFill="1"/>
    <xf numFmtId="167" fontId="24" fillId="0" borderId="51" xfId="4" applyFont="1" applyFill="1" applyBorder="1"/>
    <xf numFmtId="3" fontId="24" fillId="0" borderId="0" xfId="4" applyNumberFormat="1" applyFont="1" applyFill="1" applyProtection="1"/>
    <xf numFmtId="1" fontId="24" fillId="0" borderId="0" xfId="4" applyNumberFormat="1" applyFont="1" applyFill="1" applyProtection="1"/>
    <xf numFmtId="0" fontId="9" fillId="0" borderId="0" xfId="6"/>
    <xf numFmtId="167" fontId="24" fillId="0" borderId="0" xfId="4" applyNumberFormat="1" applyFont="1" applyFill="1" applyProtection="1"/>
    <xf numFmtId="2" fontId="24" fillId="0" borderId="0" xfId="4" applyNumberFormat="1" applyFont="1" applyFill="1" applyProtection="1"/>
    <xf numFmtId="168" fontId="24" fillId="0" borderId="0" xfId="4" applyNumberFormat="1" applyFont="1" applyFill="1" applyProtection="1"/>
    <xf numFmtId="169" fontId="24" fillId="0" borderId="53" xfId="5" applyNumberFormat="1" applyFont="1" applyFill="1" applyBorder="1" applyAlignment="1" applyProtection="1">
      <alignment horizontal="fill" vertical="center"/>
    </xf>
    <xf numFmtId="37" fontId="24" fillId="0" borderId="0" xfId="4" applyNumberFormat="1" applyFont="1"/>
    <xf numFmtId="37" fontId="26" fillId="0" borderId="0" xfId="4" applyNumberFormat="1" applyFont="1"/>
    <xf numFmtId="164" fontId="24" fillId="0" borderId="0" xfId="0" applyNumberFormat="1" applyFont="1" applyBorder="1" applyAlignment="1" applyProtection="1">
      <alignment horizontal="center"/>
      <protection hidden="1"/>
    </xf>
    <xf numFmtId="164" fontId="24" fillId="0" borderId="52" xfId="0" applyNumberFormat="1" applyFont="1" applyBorder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1" fontId="24" fillId="0" borderId="0" xfId="0" applyNumberFormat="1" applyFont="1" applyAlignment="1" applyProtection="1">
      <alignment horizontal="center"/>
      <protection hidden="1"/>
    </xf>
    <xf numFmtId="166" fontId="24" fillId="0" borderId="0" xfId="1" applyNumberFormat="1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locked="0" hidden="1"/>
    </xf>
    <xf numFmtId="1" fontId="9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10" fillId="0" borderId="0" xfId="1" applyNumberFormat="1" applyFont="1" applyAlignment="1" applyProtection="1">
      <alignment horizontal="center" vertical="center"/>
      <protection locked="0" hidden="1"/>
    </xf>
    <xf numFmtId="1" fontId="0" fillId="0" borderId="0" xfId="0" applyNumberFormat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166" fontId="9" fillId="0" borderId="0" xfId="1" applyNumberFormat="1" applyFont="1" applyFill="1" applyAlignment="1" applyProtection="1">
      <alignment horizontal="center" vertical="center"/>
      <protection hidden="1"/>
    </xf>
    <xf numFmtId="164" fontId="24" fillId="0" borderId="51" xfId="0" applyNumberFormat="1" applyFont="1" applyBorder="1" applyAlignment="1" applyProtection="1">
      <alignment horizontal="center"/>
      <protection hidden="1"/>
    </xf>
    <xf numFmtId="164" fontId="24" fillId="0" borderId="0" xfId="0" quotePrefix="1" applyNumberFormat="1" applyFont="1" applyBorder="1" applyAlignment="1" applyProtection="1">
      <alignment horizontal="center"/>
      <protection hidden="1"/>
    </xf>
    <xf numFmtId="4" fontId="24" fillId="0" borderId="0" xfId="0" applyNumberFormat="1" applyFont="1" applyBorder="1" applyAlignment="1" applyProtection="1">
      <alignment horizontal="center"/>
      <protection hidden="1"/>
    </xf>
    <xf numFmtId="4" fontId="24" fillId="0" borderId="61" xfId="0" applyNumberFormat="1" applyFont="1" applyBorder="1" applyAlignment="1" applyProtection="1">
      <alignment horizontal="center"/>
      <protection hidden="1"/>
    </xf>
    <xf numFmtId="4" fontId="24" fillId="0" borderId="52" xfId="0" applyNumberFormat="1" applyFont="1" applyBorder="1" applyAlignment="1" applyProtection="1">
      <alignment horizontal="center"/>
      <protection hidden="1"/>
    </xf>
    <xf numFmtId="0" fontId="15" fillId="0" borderId="0" xfId="0" applyFont="1" applyProtection="1"/>
    <xf numFmtId="0" fontId="24" fillId="0" borderId="0" xfId="0" applyFont="1" applyProtection="1"/>
    <xf numFmtId="0" fontId="31" fillId="0" borderId="0" xfId="0" applyFont="1" applyAlignment="1" applyProtection="1">
      <alignment horizontal="center" vertical="center"/>
    </xf>
    <xf numFmtId="0" fontId="34" fillId="0" borderId="0" xfId="0" applyFont="1" applyAlignment="1" applyProtection="1">
      <alignment horizontal="left" vertical="center"/>
    </xf>
    <xf numFmtId="0" fontId="35" fillId="16" borderId="62" xfId="0" applyFont="1" applyFill="1" applyBorder="1" applyAlignment="1" applyProtection="1">
      <alignment horizontal="center" vertical="center"/>
    </xf>
    <xf numFmtId="0" fontId="35" fillId="16" borderId="33" xfId="0" applyFont="1" applyFill="1" applyBorder="1" applyAlignment="1" applyProtection="1">
      <alignment horizontal="center" vertical="center"/>
    </xf>
    <xf numFmtId="0" fontId="35" fillId="16" borderId="65" xfId="0" applyFont="1" applyFill="1" applyBorder="1" applyAlignment="1" applyProtection="1">
      <alignment horizontal="center" vertical="center"/>
    </xf>
    <xf numFmtId="0" fontId="35" fillId="16" borderId="22" xfId="0" applyFont="1" applyFill="1" applyBorder="1" applyAlignment="1" applyProtection="1">
      <alignment horizontal="center" vertical="center"/>
    </xf>
    <xf numFmtId="9" fontId="35" fillId="16" borderId="24" xfId="0" applyNumberFormat="1" applyFont="1" applyFill="1" applyBorder="1" applyAlignment="1" applyProtection="1">
      <alignment horizontal="center" vertical="center"/>
    </xf>
    <xf numFmtId="0" fontId="35" fillId="16" borderId="30" xfId="0" applyFont="1" applyFill="1" applyBorder="1" applyAlignment="1" applyProtection="1">
      <alignment horizontal="center" vertical="center"/>
    </xf>
    <xf numFmtId="9" fontId="35" fillId="16" borderId="32" xfId="0" applyNumberFormat="1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27" fillId="0" borderId="0" xfId="0" applyFont="1" applyFill="1" applyBorder="1" applyProtection="1"/>
    <xf numFmtId="0" fontId="32" fillId="4" borderId="0" xfId="0" applyFont="1" applyFill="1" applyBorder="1" applyAlignment="1" applyProtection="1">
      <alignment vertical="center"/>
    </xf>
    <xf numFmtId="0" fontId="12" fillId="4" borderId="50" xfId="0" applyFont="1" applyFill="1" applyBorder="1" applyAlignment="1" applyProtection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12" fillId="2" borderId="60" xfId="0" applyFont="1" applyFill="1" applyBorder="1" applyAlignment="1" applyProtection="1">
      <alignment horizontal="center" vertical="center" wrapText="1"/>
    </xf>
    <xf numFmtId="0" fontId="32" fillId="4" borderId="58" xfId="0" applyFont="1" applyFill="1" applyBorder="1" applyAlignment="1" applyProtection="1">
      <alignment horizontal="center" vertical="center" wrapText="1"/>
    </xf>
    <xf numFmtId="0" fontId="32" fillId="4" borderId="64" xfId="0" applyFont="1" applyFill="1" applyBorder="1" applyAlignment="1" applyProtection="1">
      <alignment horizontal="center" vertical="center" wrapText="1"/>
    </xf>
    <xf numFmtId="0" fontId="32" fillId="2" borderId="58" xfId="0" applyFont="1" applyFill="1" applyBorder="1" applyAlignment="1" applyProtection="1">
      <alignment horizontal="center" vertical="center" wrapText="1"/>
    </xf>
    <xf numFmtId="0" fontId="12" fillId="5" borderId="6" xfId="0" applyFont="1" applyFill="1" applyBorder="1" applyAlignment="1" applyProtection="1">
      <alignment horizontal="center" vertical="center" wrapText="1"/>
    </xf>
    <xf numFmtId="1" fontId="24" fillId="0" borderId="25" xfId="0" applyNumberFormat="1" applyFont="1" applyBorder="1" applyAlignment="1" applyProtection="1">
      <alignment horizontal="center"/>
    </xf>
    <xf numFmtId="2" fontId="24" fillId="0" borderId="70" xfId="0" applyNumberFormat="1" applyFont="1" applyBorder="1" applyAlignment="1" applyProtection="1">
      <alignment horizontal="center"/>
    </xf>
    <xf numFmtId="2" fontId="24" fillId="0" borderId="6" xfId="0" applyNumberFormat="1" applyFont="1" applyBorder="1" applyAlignment="1" applyProtection="1">
      <alignment horizontal="center"/>
    </xf>
    <xf numFmtId="2" fontId="24" fillId="0" borderId="61" xfId="0" applyNumberFormat="1" applyFont="1" applyBorder="1" applyAlignment="1" applyProtection="1">
      <alignment horizontal="center"/>
    </xf>
    <xf numFmtId="0" fontId="24" fillId="0" borderId="27" xfId="0" applyFont="1" applyBorder="1" applyAlignment="1" applyProtection="1">
      <alignment horizontal="center"/>
    </xf>
    <xf numFmtId="2" fontId="24" fillId="0" borderId="51" xfId="0" applyNumberFormat="1" applyFont="1" applyBorder="1" applyAlignment="1" applyProtection="1">
      <alignment horizontal="center"/>
    </xf>
    <xf numFmtId="2" fontId="24" fillId="0" borderId="0" xfId="0" applyNumberFormat="1" applyFont="1" applyBorder="1" applyAlignment="1" applyProtection="1">
      <alignment horizontal="center"/>
    </xf>
    <xf numFmtId="2" fontId="24" fillId="0" borderId="52" xfId="0" applyNumberFormat="1" applyFont="1" applyBorder="1" applyAlignment="1" applyProtection="1">
      <alignment horizontal="center"/>
    </xf>
    <xf numFmtId="0" fontId="24" fillId="0" borderId="20" xfId="0" applyFont="1" applyBorder="1" applyAlignment="1" applyProtection="1">
      <alignment horizontal="center"/>
    </xf>
    <xf numFmtId="2" fontId="24" fillId="0" borderId="37" xfId="0" applyNumberFormat="1" applyFont="1" applyBorder="1" applyAlignment="1" applyProtection="1">
      <alignment horizontal="center"/>
    </xf>
    <xf numFmtId="2" fontId="24" fillId="0" borderId="36" xfId="0" applyNumberFormat="1" applyFont="1" applyBorder="1" applyAlignment="1" applyProtection="1">
      <alignment horizontal="center"/>
    </xf>
    <xf numFmtId="2" fontId="24" fillId="0" borderId="71" xfId="0" applyNumberFormat="1" applyFont="1" applyBorder="1" applyAlignment="1" applyProtection="1">
      <alignment horizontal="center"/>
    </xf>
    <xf numFmtId="0" fontId="24" fillId="0" borderId="0" xfId="0" applyFont="1" applyBorder="1" applyAlignment="1" applyProtection="1">
      <alignment horizontal="center"/>
    </xf>
    <xf numFmtId="1" fontId="24" fillId="16" borderId="23" xfId="0" applyNumberFormat="1" applyFont="1" applyFill="1" applyBorder="1" applyAlignment="1" applyProtection="1">
      <alignment horizontal="center"/>
    </xf>
    <xf numFmtId="0" fontId="34" fillId="0" borderId="0" xfId="0" applyFont="1" applyBorder="1" applyAlignment="1" applyProtection="1">
      <alignment horizontal="left"/>
    </xf>
    <xf numFmtId="0" fontId="24" fillId="0" borderId="62" xfId="0" applyFont="1" applyBorder="1" applyAlignment="1" applyProtection="1">
      <alignment horizontal="center"/>
    </xf>
    <xf numFmtId="1" fontId="24" fillId="0" borderId="63" xfId="0" applyNumberFormat="1" applyFont="1" applyBorder="1" applyAlignment="1" applyProtection="1">
      <alignment horizontal="center"/>
    </xf>
    <xf numFmtId="0" fontId="24" fillId="0" borderId="22" xfId="0" applyFont="1" applyBorder="1" applyAlignment="1" applyProtection="1">
      <alignment horizontal="center"/>
    </xf>
    <xf numFmtId="1" fontId="24" fillId="0" borderId="24" xfId="0" applyNumberFormat="1" applyFont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/>
    </xf>
    <xf numFmtId="1" fontId="24" fillId="0" borderId="32" xfId="0" applyNumberFormat="1" applyFont="1" applyBorder="1" applyAlignment="1" applyProtection="1">
      <alignment horizontal="center"/>
    </xf>
    <xf numFmtId="3" fontId="35" fillId="11" borderId="33" xfId="0" applyNumberFormat="1" applyFont="1" applyFill="1" applyBorder="1" applyAlignment="1" applyProtection="1">
      <alignment horizontal="center" vertical="center"/>
      <protection locked="0"/>
    </xf>
    <xf numFmtId="3" fontId="35" fillId="11" borderId="66" xfId="0" applyNumberFormat="1" applyFont="1" applyFill="1" applyBorder="1" applyAlignment="1" applyProtection="1">
      <alignment horizontal="center" vertical="center"/>
      <protection locked="0"/>
    </xf>
    <xf numFmtId="9" fontId="35" fillId="11" borderId="63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/>
    </xf>
    <xf numFmtId="0" fontId="5" fillId="0" borderId="0" xfId="9" applyFont="1"/>
    <xf numFmtId="0" fontId="5" fillId="0" borderId="23" xfId="9" applyFont="1" applyBorder="1" applyAlignment="1">
      <alignment wrapText="1"/>
    </xf>
    <xf numFmtId="4" fontId="5" fillId="0" borderId="23" xfId="9" applyNumberFormat="1" applyFont="1" applyBorder="1" applyAlignment="1">
      <alignment wrapText="1"/>
    </xf>
    <xf numFmtId="14" fontId="5" fillId="0" borderId="23" xfId="9" applyNumberFormat="1" applyFont="1" applyBorder="1" applyAlignment="1">
      <alignment wrapText="1"/>
    </xf>
    <xf numFmtId="0" fontId="5" fillId="0" borderId="23" xfId="9" applyNumberFormat="1" applyFont="1" applyBorder="1" applyProtection="1">
      <protection locked="0"/>
    </xf>
    <xf numFmtId="173" fontId="5" fillId="0" borderId="23" xfId="9" applyNumberFormat="1" applyFont="1" applyBorder="1" applyProtection="1">
      <protection locked="0"/>
    </xf>
    <xf numFmtId="174" fontId="5" fillId="0" borderId="23" xfId="9" applyNumberFormat="1" applyFont="1" applyBorder="1" applyProtection="1">
      <protection locked="0"/>
    </xf>
    <xf numFmtId="0" fontId="5" fillId="0" borderId="23" xfId="9" applyFont="1" applyBorder="1" applyAlignment="1">
      <alignment horizontal="center" wrapText="1"/>
    </xf>
    <xf numFmtId="0" fontId="5" fillId="0" borderId="23" xfId="9" applyNumberFormat="1" applyFont="1" applyBorder="1" applyAlignment="1" applyProtection="1">
      <alignment horizontal="center"/>
      <protection locked="0"/>
    </xf>
    <xf numFmtId="172" fontId="35" fillId="0" borderId="23" xfId="10" applyNumberFormat="1" applyFont="1" applyBorder="1" applyAlignment="1">
      <alignment wrapText="1"/>
    </xf>
    <xf numFmtId="172" fontId="35" fillId="0" borderId="23" xfId="10" applyNumberFormat="1" applyFont="1" applyBorder="1" applyProtection="1">
      <protection locked="0"/>
    </xf>
    <xf numFmtId="0" fontId="5" fillId="17" borderId="23" xfId="9" applyFont="1" applyFill="1" applyBorder="1" applyAlignment="1">
      <alignment horizontal="center" vertical="center" wrapText="1"/>
    </xf>
    <xf numFmtId="0" fontId="5" fillId="0" borderId="23" xfId="9" applyFont="1" applyBorder="1"/>
    <xf numFmtId="0" fontId="5" fillId="18" borderId="23" xfId="9" applyNumberFormat="1" applyFont="1" applyFill="1" applyBorder="1" applyAlignment="1" applyProtection="1">
      <alignment horizontal="center" vertical="center"/>
      <protection locked="0"/>
    </xf>
    <xf numFmtId="0" fontId="5" fillId="0" borderId="23" xfId="9" applyFont="1" applyBorder="1" applyAlignment="1">
      <alignment horizontal="left" vertical="top"/>
    </xf>
    <xf numFmtId="0" fontId="5" fillId="11" borderId="23" xfId="9" applyNumberFormat="1" applyFont="1" applyFill="1" applyBorder="1" applyProtection="1">
      <protection locked="0"/>
    </xf>
    <xf numFmtId="0" fontId="4" fillId="0" borderId="23" xfId="9" applyFont="1" applyBorder="1" applyAlignment="1">
      <alignment wrapText="1"/>
    </xf>
    <xf numFmtId="0" fontId="5" fillId="19" borderId="23" xfId="9" applyFont="1" applyFill="1" applyBorder="1" applyAlignment="1">
      <alignment wrapText="1"/>
    </xf>
    <xf numFmtId="0" fontId="5" fillId="19" borderId="23" xfId="9" applyNumberFormat="1" applyFont="1" applyFill="1" applyBorder="1" applyProtection="1">
      <protection locked="0"/>
    </xf>
    <xf numFmtId="0" fontId="4" fillId="19" borderId="23" xfId="9" applyFont="1" applyFill="1" applyBorder="1" applyAlignment="1">
      <alignment wrapText="1"/>
    </xf>
    <xf numFmtId="0" fontId="3" fillId="17" borderId="23" xfId="9" applyFont="1" applyFill="1" applyBorder="1" applyAlignment="1">
      <alignment horizontal="center" vertical="center" wrapText="1"/>
    </xf>
    <xf numFmtId="3" fontId="5" fillId="0" borderId="23" xfId="9" applyNumberFormat="1" applyFont="1" applyBorder="1" applyAlignment="1">
      <alignment horizontal="center" wrapText="1"/>
    </xf>
    <xf numFmtId="3" fontId="5" fillId="0" borderId="23" xfId="9" applyNumberFormat="1" applyFont="1" applyBorder="1" applyAlignment="1" applyProtection="1">
      <alignment horizontal="center"/>
      <protection locked="0"/>
    </xf>
    <xf numFmtId="4" fontId="24" fillId="0" borderId="70" xfId="0" applyNumberFormat="1" applyFont="1" applyBorder="1" applyAlignment="1" applyProtection="1">
      <alignment horizontal="center"/>
      <protection hidden="1"/>
    </xf>
    <xf numFmtId="4" fontId="24" fillId="0" borderId="6" xfId="0" applyNumberFormat="1" applyFont="1" applyBorder="1" applyAlignment="1" applyProtection="1">
      <alignment horizontal="center"/>
      <protection hidden="1"/>
    </xf>
    <xf numFmtId="4" fontId="24" fillId="0" borderId="51" xfId="0" applyNumberFormat="1" applyFont="1" applyBorder="1" applyAlignment="1" applyProtection="1">
      <alignment horizontal="center"/>
      <protection hidden="1"/>
    </xf>
    <xf numFmtId="0" fontId="32" fillId="4" borderId="0" xfId="0" applyFont="1" applyFill="1" applyBorder="1" applyAlignment="1" applyProtection="1">
      <alignment horizontal="center" vertical="center" wrapText="1"/>
    </xf>
    <xf numFmtId="9" fontId="24" fillId="0" borderId="0" xfId="0" applyNumberFormat="1" applyFont="1" applyBorder="1" applyAlignment="1" applyProtection="1">
      <alignment horizontal="center"/>
      <protection hidden="1"/>
    </xf>
    <xf numFmtId="0" fontId="32" fillId="20" borderId="58" xfId="0" applyFont="1" applyFill="1" applyBorder="1" applyAlignment="1" applyProtection="1">
      <alignment horizontal="center" vertical="center" wrapText="1"/>
    </xf>
    <xf numFmtId="164" fontId="24" fillId="0" borderId="51" xfId="0" quotePrefix="1" applyNumberFormat="1" applyFont="1" applyBorder="1" applyAlignment="1" applyProtection="1">
      <alignment horizontal="center"/>
      <protection hidden="1"/>
    </xf>
    <xf numFmtId="0" fontId="25" fillId="0" borderId="0" xfId="0" applyFont="1" applyProtection="1"/>
    <xf numFmtId="0" fontId="25" fillId="0" borderId="0" xfId="0" applyFont="1" applyAlignment="1" applyProtection="1">
      <alignment horizontal="center"/>
    </xf>
    <xf numFmtId="164" fontId="25" fillId="0" borderId="0" xfId="0" applyNumberFormat="1" applyFont="1" applyAlignment="1" applyProtection="1">
      <alignment horizontal="center"/>
    </xf>
    <xf numFmtId="0" fontId="12" fillId="3" borderId="6" xfId="0" applyFont="1" applyFill="1" applyBorder="1" applyAlignment="1" applyProtection="1">
      <alignment horizontal="center" vertical="center" wrapText="1"/>
    </xf>
    <xf numFmtId="0" fontId="24" fillId="0" borderId="0" xfId="0" applyFont="1" applyAlignment="1" applyProtection="1">
      <alignment horizontal="left" vertical="center"/>
    </xf>
    <xf numFmtId="0" fontId="36" fillId="0" borderId="0" xfId="0" applyFont="1" applyProtection="1"/>
    <xf numFmtId="0" fontId="24" fillId="0" borderId="0" xfId="0" applyFont="1" applyProtection="1">
      <protection locked="0"/>
    </xf>
    <xf numFmtId="0" fontId="24" fillId="0" borderId="51" xfId="0" applyFont="1" applyBorder="1" applyAlignment="1" applyProtection="1">
      <alignment horizontal="center"/>
      <protection locked="0"/>
    </xf>
    <xf numFmtId="0" fontId="24" fillId="0" borderId="51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171" fontId="24" fillId="0" borderId="27" xfId="0" applyNumberFormat="1" applyFont="1" applyBorder="1" applyAlignment="1" applyProtection="1">
      <alignment horizontal="center"/>
      <protection locked="0"/>
    </xf>
    <xf numFmtId="9" fontId="30" fillId="0" borderId="0" xfId="0" applyNumberFormat="1" applyFont="1" applyAlignment="1" applyProtection="1">
      <alignment horizontal="center"/>
      <protection locked="0"/>
    </xf>
    <xf numFmtId="0" fontId="38" fillId="0" borderId="0" xfId="6" applyFont="1" applyAlignment="1">
      <alignment horizontal="center"/>
    </xf>
    <xf numFmtId="0" fontId="37" fillId="0" borderId="0" xfId="6" applyFont="1"/>
    <xf numFmtId="0" fontId="38" fillId="0" borderId="0" xfId="6" applyFont="1"/>
    <xf numFmtId="0" fontId="38" fillId="0" borderId="36" xfId="6" applyFont="1" applyBorder="1"/>
    <xf numFmtId="0" fontId="38" fillId="0" borderId="36" xfId="6" applyFont="1" applyBorder="1" applyAlignment="1">
      <alignment horizontal="center"/>
    </xf>
    <xf numFmtId="0" fontId="9" fillId="0" borderId="0" xfId="6" applyAlignment="1">
      <alignment horizontal="left"/>
    </xf>
    <xf numFmtId="0" fontId="38" fillId="0" borderId="36" xfId="0" applyFont="1" applyBorder="1" applyAlignment="1">
      <alignment horizontal="center"/>
    </xf>
    <xf numFmtId="0" fontId="9" fillId="0" borderId="0" xfId="6" applyAlignment="1">
      <alignment horizontal="center"/>
    </xf>
    <xf numFmtId="0" fontId="0" fillId="0" borderId="0" xfId="0" applyAlignment="1">
      <alignment horizontal="center"/>
    </xf>
    <xf numFmtId="176" fontId="9" fillId="0" borderId="0" xfId="6" applyNumberFormat="1" applyFont="1" applyAlignment="1">
      <alignment horizontal="right"/>
    </xf>
    <xf numFmtId="0" fontId="9" fillId="0" borderId="0" xfId="0" applyFont="1" applyAlignment="1" applyProtection="1">
      <alignment horizontal="center"/>
      <protection hidden="1"/>
    </xf>
    <xf numFmtId="0" fontId="20" fillId="0" borderId="73" xfId="0" applyFont="1" applyBorder="1" applyAlignment="1">
      <alignment horizontal="left" vertical="center"/>
    </xf>
    <xf numFmtId="0" fontId="20" fillId="0" borderId="45" xfId="0" applyFont="1" applyBorder="1" applyAlignment="1">
      <alignment horizontal="left" vertical="center"/>
    </xf>
    <xf numFmtId="0" fontId="20" fillId="0" borderId="46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9" fontId="20" fillId="0" borderId="47" xfId="0" applyNumberFormat="1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73" xfId="0" applyFont="1" applyFill="1" applyBorder="1" applyAlignment="1">
      <alignment horizontal="left" vertical="center"/>
    </xf>
    <xf numFmtId="0" fontId="20" fillId="0" borderId="74" xfId="0" applyFont="1" applyBorder="1" applyAlignment="1">
      <alignment horizontal="left" vertical="center"/>
    </xf>
    <xf numFmtId="0" fontId="20" fillId="0" borderId="23" xfId="0" applyFont="1" applyBorder="1" applyAlignment="1">
      <alignment horizontal="left" vertical="center"/>
    </xf>
    <xf numFmtId="0" fontId="20" fillId="0" borderId="3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0" fontId="1" fillId="17" borderId="23" xfId="9" applyFont="1" applyFill="1" applyBorder="1" applyAlignment="1">
      <alignment horizontal="center" vertical="center" wrapText="1"/>
    </xf>
    <xf numFmtId="0" fontId="24" fillId="0" borderId="0" xfId="0" applyFont="1" applyFill="1" applyBorder="1" applyProtection="1">
      <protection locked="0"/>
    </xf>
    <xf numFmtId="0" fontId="12" fillId="2" borderId="50" xfId="0" applyFont="1" applyFill="1" applyBorder="1" applyAlignment="1" applyProtection="1">
      <alignment horizontal="center" vertical="center" wrapText="1"/>
    </xf>
    <xf numFmtId="4" fontId="24" fillId="0" borderId="52" xfId="0" applyNumberFormat="1" applyFont="1" applyFill="1" applyBorder="1" applyAlignment="1" applyProtection="1">
      <alignment horizontal="center"/>
      <protection hidden="1"/>
    </xf>
    <xf numFmtId="4" fontId="24" fillId="0" borderId="0" xfId="0" applyNumberFormat="1" applyFont="1" applyFill="1" applyBorder="1" applyAlignment="1" applyProtection="1">
      <alignment horizontal="center"/>
      <protection hidden="1"/>
    </xf>
    <xf numFmtId="175" fontId="24" fillId="0" borderId="27" xfId="0" applyNumberFormat="1" applyFont="1" applyBorder="1" applyAlignment="1" applyProtection="1">
      <alignment horizontal="center"/>
      <protection locked="0"/>
    </xf>
    <xf numFmtId="9" fontId="28" fillId="0" borderId="0" xfId="6" applyNumberFormat="1" applyFont="1" applyAlignment="1">
      <alignment horizontal="center"/>
    </xf>
    <xf numFmtId="175" fontId="24" fillId="0" borderId="52" xfId="0" applyNumberFormat="1" applyFont="1" applyBorder="1" applyAlignment="1" applyProtection="1">
      <alignment horizontal="center"/>
      <protection hidden="1"/>
    </xf>
    <xf numFmtId="164" fontId="24" fillId="0" borderId="76" xfId="0" applyNumberFormat="1" applyFont="1" applyBorder="1" applyAlignment="1" applyProtection="1">
      <alignment horizontal="center"/>
      <protection hidden="1"/>
    </xf>
    <xf numFmtId="164" fontId="24" fillId="0" borderId="27" xfId="0" applyNumberFormat="1" applyFont="1" applyBorder="1" applyAlignment="1" applyProtection="1">
      <alignment horizontal="center"/>
      <protection hidden="1"/>
    </xf>
    <xf numFmtId="0" fontId="6" fillId="0" borderId="0" xfId="3" applyFill="1" applyAlignment="1">
      <alignment vertical="center"/>
    </xf>
    <xf numFmtId="0" fontId="20" fillId="0" borderId="0" xfId="3" applyFont="1" applyFill="1" applyBorder="1" applyAlignment="1">
      <alignment horizontal="left" vertical="center"/>
    </xf>
    <xf numFmtId="0" fontId="20" fillId="0" borderId="0" xfId="3" applyFont="1" applyFill="1" applyBorder="1" applyAlignment="1">
      <alignment horizontal="center" vertical="center" wrapText="1"/>
    </xf>
    <xf numFmtId="9" fontId="20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 wrapText="1"/>
    </xf>
    <xf numFmtId="0" fontId="20" fillId="0" borderId="77" xfId="0" applyFont="1" applyBorder="1" applyAlignment="1">
      <alignment horizontal="left" vertical="center"/>
    </xf>
    <xf numFmtId="0" fontId="20" fillId="0" borderId="78" xfId="0" applyFont="1" applyBorder="1" applyAlignment="1">
      <alignment horizontal="center" vertical="center" wrapText="1"/>
    </xf>
    <xf numFmtId="0" fontId="20" fillId="0" borderId="79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9" fontId="20" fillId="0" borderId="79" xfId="0" applyNumberFormat="1" applyFont="1" applyBorder="1" applyAlignment="1">
      <alignment horizontal="center" vertical="center" wrapText="1"/>
    </xf>
    <xf numFmtId="0" fontId="21" fillId="0" borderId="80" xfId="0" applyFont="1" applyBorder="1" applyAlignment="1">
      <alignment horizontal="center" vertical="center" wrapText="1"/>
    </xf>
    <xf numFmtId="0" fontId="20" fillId="0" borderId="81" xfId="0" applyFont="1" applyBorder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13" fillId="0" borderId="0" xfId="2" applyFont="1" applyBorder="1" applyAlignment="1">
      <alignment vertical="center" wrapText="1"/>
    </xf>
    <xf numFmtId="0" fontId="11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1" fontId="9" fillId="0" borderId="0" xfId="0" applyNumberFormat="1" applyFont="1" applyFill="1" applyBorder="1" applyAlignment="1" applyProtection="1">
      <alignment horizontal="center" vertical="center"/>
      <protection hidden="1"/>
    </xf>
    <xf numFmtId="166" fontId="9" fillId="0" borderId="0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" fontId="0" fillId="0" borderId="0" xfId="0" applyNumberFormat="1" applyFill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vertical="center"/>
    </xf>
    <xf numFmtId="0" fontId="18" fillId="0" borderId="0" xfId="3" applyFont="1" applyAlignment="1">
      <alignment horizontal="center" vertical="top" wrapText="1"/>
    </xf>
    <xf numFmtId="0" fontId="19" fillId="10" borderId="72" xfId="3" applyFont="1" applyFill="1" applyBorder="1" applyAlignment="1">
      <alignment horizontal="center" vertical="center"/>
    </xf>
    <xf numFmtId="0" fontId="19" fillId="10" borderId="42" xfId="3" applyFont="1" applyFill="1" applyBorder="1" applyAlignment="1">
      <alignment horizontal="center" vertical="center"/>
    </xf>
    <xf numFmtId="0" fontId="19" fillId="10" borderId="38" xfId="3" applyFont="1" applyFill="1" applyBorder="1" applyAlignment="1">
      <alignment horizontal="center" vertical="center"/>
    </xf>
    <xf numFmtId="0" fontId="19" fillId="10" borderId="40" xfId="3" applyFont="1" applyFill="1" applyBorder="1" applyAlignment="1">
      <alignment horizontal="center" vertical="center"/>
    </xf>
    <xf numFmtId="0" fontId="19" fillId="10" borderId="38" xfId="3" applyFont="1" applyFill="1" applyBorder="1" applyAlignment="1">
      <alignment horizontal="center" vertical="top" wrapText="1"/>
    </xf>
    <xf numFmtId="0" fontId="19" fillId="10" borderId="38" xfId="3" applyFont="1" applyFill="1" applyBorder="1" applyAlignment="1">
      <alignment horizontal="center" vertical="center" wrapText="1"/>
    </xf>
    <xf numFmtId="0" fontId="19" fillId="10" borderId="40" xfId="3" applyFont="1" applyFill="1" applyBorder="1" applyAlignment="1">
      <alignment horizontal="center" vertical="center" wrapText="1"/>
    </xf>
    <xf numFmtId="0" fontId="19" fillId="10" borderId="39" xfId="3" applyFont="1" applyFill="1" applyBorder="1" applyAlignment="1">
      <alignment horizontal="center" vertical="center" wrapText="1"/>
    </xf>
    <xf numFmtId="0" fontId="19" fillId="10" borderId="44" xfId="3" applyFont="1" applyFill="1" applyBorder="1" applyAlignment="1">
      <alignment horizontal="center" vertical="center" wrapText="1"/>
    </xf>
    <xf numFmtId="0" fontId="8" fillId="4" borderId="0" xfId="0" applyFont="1" applyFill="1" applyBorder="1" applyAlignment="1" applyProtection="1">
      <alignment horizontal="center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/>
      <protection hidden="1"/>
    </xf>
    <xf numFmtId="0" fontId="8" fillId="4" borderId="3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3" xfId="0" applyFont="1" applyFill="1" applyBorder="1" applyAlignment="1" applyProtection="1">
      <alignment horizontal="center" vertical="center"/>
      <protection hidden="1"/>
    </xf>
    <xf numFmtId="0" fontId="13" fillId="0" borderId="0" xfId="2" applyFont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13" fillId="0" borderId="0" xfId="2" applyFont="1" applyBorder="1" applyAlignment="1">
      <alignment horizontal="center" wrapText="1"/>
    </xf>
    <xf numFmtId="0" fontId="13" fillId="0" borderId="0" xfId="2" applyFont="1" applyFill="1" applyBorder="1" applyAlignment="1">
      <alignment horizontal="center" vertical="center" wrapText="1"/>
    </xf>
    <xf numFmtId="0" fontId="13" fillId="0" borderId="6" xfId="2" applyFont="1" applyFill="1" applyBorder="1" applyAlignment="1">
      <alignment horizontal="center" vertical="center" wrapText="1"/>
    </xf>
    <xf numFmtId="0" fontId="33" fillId="2" borderId="37" xfId="0" applyFont="1" applyFill="1" applyBorder="1" applyAlignment="1" applyProtection="1">
      <alignment horizontal="center" vertical="center"/>
    </xf>
    <xf numFmtId="0" fontId="33" fillId="2" borderId="36" xfId="0" applyFont="1" applyFill="1" applyBorder="1" applyAlignment="1" applyProtection="1">
      <alignment horizontal="center" vertical="center"/>
    </xf>
    <xf numFmtId="0" fontId="32" fillId="4" borderId="56" xfId="0" applyFont="1" applyFill="1" applyBorder="1" applyAlignment="1" applyProtection="1">
      <alignment horizontal="center" vertical="center" wrapText="1"/>
    </xf>
    <xf numFmtId="0" fontId="32" fillId="4" borderId="57" xfId="0" applyFont="1" applyFill="1" applyBorder="1" applyAlignment="1" applyProtection="1">
      <alignment horizontal="center" vertical="center" wrapText="1"/>
    </xf>
    <xf numFmtId="0" fontId="32" fillId="4" borderId="50" xfId="0" applyFont="1" applyFill="1" applyBorder="1" applyAlignment="1" applyProtection="1">
      <alignment horizontal="center" vertical="center" wrapText="1"/>
    </xf>
    <xf numFmtId="0" fontId="32" fillId="4" borderId="0" xfId="0" applyFont="1" applyFill="1" applyBorder="1" applyAlignment="1" applyProtection="1">
      <alignment horizontal="center" vertical="center" wrapText="1"/>
    </xf>
    <xf numFmtId="0" fontId="32" fillId="4" borderId="67" xfId="0" applyFont="1" applyFill="1" applyBorder="1" applyAlignment="1" applyProtection="1">
      <alignment horizontal="center" vertical="center" wrapText="1"/>
    </xf>
    <xf numFmtId="0" fontId="32" fillId="4" borderId="68" xfId="0" applyFont="1" applyFill="1" applyBorder="1" applyAlignment="1" applyProtection="1">
      <alignment horizontal="center" vertical="center" wrapText="1"/>
    </xf>
    <xf numFmtId="0" fontId="32" fillId="4" borderId="69" xfId="0" applyFont="1" applyFill="1" applyBorder="1" applyAlignment="1" applyProtection="1">
      <alignment horizontal="center" vertical="center" wrapText="1"/>
    </xf>
    <xf numFmtId="0" fontId="33" fillId="4" borderId="1" xfId="0" applyFont="1" applyFill="1" applyBorder="1" applyAlignment="1" applyProtection="1">
      <alignment horizontal="center" vertical="center"/>
    </xf>
    <xf numFmtId="0" fontId="33" fillId="4" borderId="2" xfId="0" applyFont="1" applyFill="1" applyBorder="1" applyAlignment="1" applyProtection="1">
      <alignment horizontal="center" vertical="center"/>
    </xf>
    <xf numFmtId="0" fontId="32" fillId="4" borderId="58" xfId="0" applyFont="1" applyFill="1" applyBorder="1" applyAlignment="1" applyProtection="1">
      <alignment horizontal="center" vertical="center" wrapText="1"/>
      <protection hidden="1"/>
    </xf>
    <xf numFmtId="0" fontId="32" fillId="4" borderId="75" xfId="0" applyFont="1" applyFill="1" applyBorder="1" applyAlignment="1" applyProtection="1">
      <alignment horizontal="center" vertical="center" wrapText="1"/>
      <protection hidden="1"/>
    </xf>
    <xf numFmtId="0" fontId="32" fillId="4" borderId="59" xfId="0" applyFont="1" applyFill="1" applyBorder="1" applyAlignment="1" applyProtection="1">
      <alignment horizontal="center" vertical="center" wrapText="1"/>
    </xf>
    <xf numFmtId="0" fontId="12" fillId="2" borderId="56" xfId="0" applyFont="1" applyFill="1" applyBorder="1" applyAlignment="1" applyProtection="1">
      <alignment horizontal="center" vertical="center" wrapText="1"/>
    </xf>
    <xf numFmtId="0" fontId="12" fillId="2" borderId="59" xfId="0" applyFont="1" applyFill="1" applyBorder="1" applyAlignment="1" applyProtection="1">
      <alignment horizontal="center" vertical="center" wrapText="1"/>
    </xf>
    <xf numFmtId="0" fontId="12" fillId="2" borderId="57" xfId="0" applyFont="1" applyFill="1" applyBorder="1" applyAlignment="1" applyProtection="1">
      <alignment horizontal="center" vertical="center" wrapText="1"/>
    </xf>
    <xf numFmtId="0" fontId="37" fillId="0" borderId="0" xfId="6" applyFont="1" applyAlignment="1">
      <alignment horizontal="left"/>
    </xf>
    <xf numFmtId="0" fontId="39" fillId="0" borderId="0" xfId="6" applyFont="1" applyAlignment="1">
      <alignment horizontal="left" vertical="top" wrapText="1"/>
    </xf>
    <xf numFmtId="0" fontId="20" fillId="0" borderId="24" xfId="3" applyFont="1" applyBorder="1" applyAlignment="1">
      <alignment horizontal="center" vertical="center" wrapText="1"/>
    </xf>
    <xf numFmtId="0" fontId="20" fillId="0" borderId="32" xfId="3" applyFont="1" applyBorder="1" applyAlignment="1">
      <alignment horizontal="center" vertical="center" wrapText="1"/>
    </xf>
    <xf numFmtId="0" fontId="20" fillId="0" borderId="22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vertical="center" wrapText="1"/>
    </xf>
    <xf numFmtId="0" fontId="20" fillId="0" borderId="30" xfId="3" applyFont="1" applyBorder="1" applyAlignment="1">
      <alignment horizontal="center" vertical="center" wrapText="1"/>
    </xf>
    <xf numFmtId="0" fontId="20" fillId="0" borderId="31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24" xfId="3" applyFont="1" applyBorder="1" applyAlignment="1">
      <alignment horizontal="center" wrapText="1"/>
    </xf>
    <xf numFmtId="0" fontId="20" fillId="0" borderId="29" xfId="3" applyFont="1" applyBorder="1" applyAlignment="1">
      <alignment horizontal="center" vertical="center" wrapText="1"/>
    </xf>
    <xf numFmtId="0" fontId="20" fillId="0" borderId="35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wrapText="1"/>
    </xf>
    <xf numFmtId="0" fontId="20" fillId="0" borderId="26" xfId="3" applyFont="1" applyBorder="1" applyAlignment="1">
      <alignment horizontal="center" vertical="center" wrapText="1"/>
    </xf>
    <xf numFmtId="0" fontId="20" fillId="0" borderId="28" xfId="3" applyFont="1" applyBorder="1" applyAlignment="1">
      <alignment horizontal="center" vertical="center" wrapText="1"/>
    </xf>
    <xf numFmtId="0" fontId="20" fillId="0" borderId="21" xfId="3" applyFont="1" applyBorder="1" applyAlignment="1">
      <alignment horizontal="center" vertical="center" wrapText="1"/>
    </xf>
  </cellXfs>
  <cellStyles count="11">
    <cellStyle name="Comma 2" xfId="5"/>
    <cellStyle name="Comma 3" xfId="10"/>
    <cellStyle name="Normal" xfId="0" builtinId="0"/>
    <cellStyle name="Normal 2" xfId="2"/>
    <cellStyle name="Normal 2 2" xfId="6"/>
    <cellStyle name="Normal 3" xfId="3"/>
    <cellStyle name="Normal 3 2" xfId="8"/>
    <cellStyle name="Normal 4" xfId="9"/>
    <cellStyle name="Normal_INTR-SEL" xfId="4"/>
    <cellStyle name="Normal_NB_Output_2003#2" xfId="7"/>
    <cellStyle name="Percent" xfId="1" builtinId="5"/>
  </cellStyles>
  <dxfs count="18"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E4AF"/>
        </patternFill>
      </fill>
    </dxf>
    <dxf>
      <fill>
        <patternFill>
          <bgColor rgb="FFFFCC66"/>
        </patternFill>
      </fill>
    </dxf>
    <dxf>
      <border>
        <bottom style="hair">
          <color indexed="64"/>
        </bottom>
      </border>
    </dxf>
  </dxfs>
  <tableStyles count="0" defaultTableStyle="TableStyleMedium2" defaultPivotStyle="PivotStyleLight16"/>
  <colors>
    <mruColors>
      <color rgb="FFFFE4AF"/>
      <color rgb="FFFFCC66"/>
      <color rgb="FFFFCC99"/>
      <color rgb="FFFF9999"/>
      <color rgb="FFFFFF99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198120</xdr:colOff>
      <xdr:row>1</xdr:row>
      <xdr:rowOff>60960</xdr:rowOff>
    </xdr:from>
    <xdr:to>
      <xdr:col>15</xdr:col>
      <xdr:colOff>579121</xdr:colOff>
      <xdr:row>2</xdr:row>
      <xdr:rowOff>144780</xdr:rowOff>
    </xdr:to>
    <xdr:pic>
      <xdr:nvPicPr>
        <xdr:cNvPr id="2" name="Picture 1" descr="HGr 281blue-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243840"/>
          <a:ext cx="1120140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358140</xdr:colOff>
      <xdr:row>1</xdr:row>
      <xdr:rowOff>83820</xdr:rowOff>
    </xdr:from>
    <xdr:to>
      <xdr:col>7</xdr:col>
      <xdr:colOff>213360</xdr:colOff>
      <xdr:row>2</xdr:row>
      <xdr:rowOff>167640</xdr:rowOff>
    </xdr:to>
    <xdr:pic>
      <xdr:nvPicPr>
        <xdr:cNvPr id="2" name="Picture 1" descr="HGr 281blue-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54340" y="266700"/>
          <a:ext cx="1135380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showGridLines="0" zoomScaleNormal="100" workbookViewId="0">
      <selection activeCell="B41" sqref="B41"/>
    </sheetView>
  </sheetViews>
  <sheetFormatPr defaultColWidth="8.85546875" defaultRowHeight="15"/>
  <cols>
    <col min="1" max="1" width="39.85546875" style="77" bestFit="1" customWidth="1"/>
    <col min="2" max="2" width="25.5703125" style="77" customWidth="1"/>
    <col min="3" max="14" width="4.7109375" style="75" customWidth="1"/>
    <col min="15" max="16" width="10.7109375" style="75" customWidth="1"/>
    <col min="17" max="16384" width="8.85546875" style="50"/>
  </cols>
  <sheetData>
    <row r="1" spans="1:16">
      <c r="A1" s="71"/>
      <c r="B1" s="7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</row>
    <row r="2" spans="1:16">
      <c r="A2" s="73"/>
      <c r="B2" s="73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6" ht="16.5">
      <c r="A3" s="76"/>
      <c r="O3" s="78"/>
      <c r="P3" s="74"/>
    </row>
    <row r="4" spans="1:16" ht="19.899999999999999" customHeight="1" thickBot="1">
      <c r="A4" s="384" t="s">
        <v>103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</row>
    <row r="5" spans="1:16" ht="15" customHeight="1">
      <c r="A5" s="385" t="s">
        <v>104</v>
      </c>
      <c r="B5" s="387" t="s">
        <v>105</v>
      </c>
      <c r="C5" s="389" t="s">
        <v>106</v>
      </c>
      <c r="D5" s="389"/>
      <c r="E5" s="389"/>
      <c r="F5" s="389"/>
      <c r="G5" s="389" t="s">
        <v>107</v>
      </c>
      <c r="H5" s="389"/>
      <c r="I5" s="389"/>
      <c r="J5" s="389"/>
      <c r="K5" s="389" t="s">
        <v>108</v>
      </c>
      <c r="L5" s="389"/>
      <c r="M5" s="389"/>
      <c r="N5" s="389"/>
      <c r="O5" s="390" t="s">
        <v>109</v>
      </c>
      <c r="P5" s="392" t="s">
        <v>110</v>
      </c>
    </row>
    <row r="6" spans="1:16" ht="15.75" thickBot="1">
      <c r="A6" s="386"/>
      <c r="B6" s="388"/>
      <c r="C6" s="79" t="s">
        <v>111</v>
      </c>
      <c r="D6" s="80" t="s">
        <v>112</v>
      </c>
      <c r="E6" s="80" t="s">
        <v>113</v>
      </c>
      <c r="F6" s="81" t="s">
        <v>114</v>
      </c>
      <c r="G6" s="79" t="s">
        <v>115</v>
      </c>
      <c r="H6" s="80" t="s">
        <v>116</v>
      </c>
      <c r="I6" s="80" t="s">
        <v>11</v>
      </c>
      <c r="J6" s="81" t="s">
        <v>114</v>
      </c>
      <c r="K6" s="79" t="s">
        <v>117</v>
      </c>
      <c r="L6" s="80" t="s">
        <v>118</v>
      </c>
      <c r="M6" s="80" t="s">
        <v>119</v>
      </c>
      <c r="N6" s="81" t="s">
        <v>114</v>
      </c>
      <c r="O6" s="391"/>
      <c r="P6" s="393"/>
    </row>
    <row r="7" spans="1:16" ht="15.75" thickTop="1">
      <c r="A7" s="334" t="s">
        <v>520</v>
      </c>
      <c r="B7" s="335" t="s">
        <v>76</v>
      </c>
      <c r="C7" s="336" t="s">
        <v>518</v>
      </c>
      <c r="D7" s="337" t="s">
        <v>521</v>
      </c>
      <c r="E7" s="337">
        <v>3</v>
      </c>
      <c r="F7" s="338">
        <v>700</v>
      </c>
      <c r="G7" s="336" t="s">
        <v>120</v>
      </c>
      <c r="H7" s="337">
        <v>4</v>
      </c>
      <c r="I7" s="339">
        <v>0.56999999999999995</v>
      </c>
      <c r="J7" s="338">
        <v>400</v>
      </c>
      <c r="K7" s="336" t="s">
        <v>120</v>
      </c>
      <c r="L7" s="337">
        <v>6</v>
      </c>
      <c r="M7" s="337" t="s">
        <v>122</v>
      </c>
      <c r="N7" s="338">
        <v>608</v>
      </c>
      <c r="O7" s="340">
        <f t="shared" ref="O7:O12" si="0">F7+J7+N7</f>
        <v>1708</v>
      </c>
      <c r="P7" s="341" t="s">
        <v>123</v>
      </c>
    </row>
    <row r="8" spans="1:16">
      <c r="A8" s="342" t="s">
        <v>522</v>
      </c>
      <c r="B8" s="335" t="s">
        <v>76</v>
      </c>
      <c r="C8" s="336" t="s">
        <v>518</v>
      </c>
      <c r="D8" s="337" t="s">
        <v>521</v>
      </c>
      <c r="E8" s="337">
        <v>3</v>
      </c>
      <c r="F8" s="338">
        <v>700</v>
      </c>
      <c r="G8" s="336" t="s">
        <v>120</v>
      </c>
      <c r="H8" s="337">
        <v>4</v>
      </c>
      <c r="I8" s="339">
        <v>0.56999999999999995</v>
      </c>
      <c r="J8" s="338">
        <v>400</v>
      </c>
      <c r="K8" s="336" t="s">
        <v>120</v>
      </c>
      <c r="L8" s="337">
        <v>6</v>
      </c>
      <c r="M8" s="337" t="s">
        <v>523</v>
      </c>
      <c r="N8" s="338">
        <v>528</v>
      </c>
      <c r="O8" s="340">
        <f t="shared" si="0"/>
        <v>1628</v>
      </c>
      <c r="P8" s="341" t="s">
        <v>124</v>
      </c>
    </row>
    <row r="9" spans="1:16">
      <c r="A9" s="334" t="s">
        <v>524</v>
      </c>
      <c r="B9" s="335" t="s">
        <v>76</v>
      </c>
      <c r="C9" s="336" t="s">
        <v>525</v>
      </c>
      <c r="D9" s="337" t="s">
        <v>521</v>
      </c>
      <c r="E9" s="337">
        <v>3</v>
      </c>
      <c r="F9" s="338">
        <v>608</v>
      </c>
      <c r="G9" s="336" t="s">
        <v>120</v>
      </c>
      <c r="H9" s="337">
        <v>4</v>
      </c>
      <c r="I9" s="339">
        <v>0.56999999999999995</v>
      </c>
      <c r="J9" s="338">
        <v>350</v>
      </c>
      <c r="K9" s="336" t="s">
        <v>120</v>
      </c>
      <c r="L9" s="337">
        <v>4</v>
      </c>
      <c r="M9" s="337" t="s">
        <v>519</v>
      </c>
      <c r="N9" s="338">
        <v>460</v>
      </c>
      <c r="O9" s="340">
        <f t="shared" si="0"/>
        <v>1418</v>
      </c>
      <c r="P9" s="341" t="s">
        <v>124</v>
      </c>
    </row>
    <row r="10" spans="1:16">
      <c r="A10" s="334" t="s">
        <v>526</v>
      </c>
      <c r="B10" s="335" t="s">
        <v>76</v>
      </c>
      <c r="C10" s="336" t="s">
        <v>525</v>
      </c>
      <c r="D10" s="337" t="s">
        <v>521</v>
      </c>
      <c r="E10" s="337">
        <v>3</v>
      </c>
      <c r="F10" s="338">
        <v>608</v>
      </c>
      <c r="G10" s="336" t="s">
        <v>120</v>
      </c>
      <c r="H10" s="337">
        <v>4</v>
      </c>
      <c r="I10" s="339">
        <v>0.56999999999999995</v>
      </c>
      <c r="J10" s="338">
        <v>350</v>
      </c>
      <c r="K10" s="336" t="s">
        <v>120</v>
      </c>
      <c r="L10" s="337">
        <v>4</v>
      </c>
      <c r="M10" s="337" t="s">
        <v>519</v>
      </c>
      <c r="N10" s="338">
        <v>460</v>
      </c>
      <c r="O10" s="340">
        <f t="shared" si="0"/>
        <v>1418</v>
      </c>
      <c r="P10" s="341" t="s">
        <v>124</v>
      </c>
    </row>
    <row r="11" spans="1:16">
      <c r="A11" s="343" t="s">
        <v>527</v>
      </c>
      <c r="B11" s="335" t="s">
        <v>76</v>
      </c>
      <c r="C11" s="336" t="s">
        <v>525</v>
      </c>
      <c r="D11" s="337" t="s">
        <v>521</v>
      </c>
      <c r="E11" s="337">
        <v>3</v>
      </c>
      <c r="F11" s="338">
        <v>608</v>
      </c>
      <c r="G11" s="336" t="s">
        <v>120</v>
      </c>
      <c r="H11" s="337">
        <v>4</v>
      </c>
      <c r="I11" s="339">
        <v>0.56999999999999995</v>
      </c>
      <c r="J11" s="338">
        <v>350</v>
      </c>
      <c r="K11" s="336" t="s">
        <v>120</v>
      </c>
      <c r="L11" s="337">
        <v>4</v>
      </c>
      <c r="M11" s="337" t="s">
        <v>519</v>
      </c>
      <c r="N11" s="338">
        <v>460</v>
      </c>
      <c r="O11" s="340">
        <f t="shared" si="0"/>
        <v>1418</v>
      </c>
      <c r="P11" s="341" t="s">
        <v>124</v>
      </c>
    </row>
    <row r="12" spans="1:16">
      <c r="A12" s="344" t="s">
        <v>528</v>
      </c>
      <c r="B12" s="367" t="s">
        <v>76</v>
      </c>
      <c r="C12" s="368" t="s">
        <v>525</v>
      </c>
      <c r="D12" s="369" t="s">
        <v>521</v>
      </c>
      <c r="E12" s="369">
        <v>3</v>
      </c>
      <c r="F12" s="370">
        <v>608</v>
      </c>
      <c r="G12" s="368" t="s">
        <v>120</v>
      </c>
      <c r="H12" s="369">
        <v>4</v>
      </c>
      <c r="I12" s="371">
        <v>0.56999999999999995</v>
      </c>
      <c r="J12" s="370">
        <v>350</v>
      </c>
      <c r="K12" s="368" t="s">
        <v>120</v>
      </c>
      <c r="L12" s="369" t="s">
        <v>529</v>
      </c>
      <c r="M12" s="369" t="s">
        <v>523</v>
      </c>
      <c r="N12" s="370">
        <v>460</v>
      </c>
      <c r="O12" s="372">
        <f t="shared" si="0"/>
        <v>1418</v>
      </c>
      <c r="P12" s="373" t="s">
        <v>124</v>
      </c>
    </row>
    <row r="13" spans="1:16" s="82" customFormat="1">
      <c r="A13" s="363"/>
      <c r="B13" s="363"/>
      <c r="C13" s="364"/>
      <c r="D13" s="364"/>
      <c r="E13" s="364"/>
      <c r="F13" s="364"/>
      <c r="G13" s="364"/>
      <c r="H13" s="364"/>
      <c r="I13" s="365"/>
      <c r="J13" s="364"/>
      <c r="K13" s="364"/>
      <c r="L13" s="364"/>
      <c r="M13" s="364"/>
      <c r="N13" s="364"/>
      <c r="O13" s="366"/>
      <c r="P13" s="364"/>
    </row>
    <row r="14" spans="1:16" s="82" customFormat="1">
      <c r="A14" s="363"/>
      <c r="B14" s="363"/>
      <c r="C14" s="364"/>
      <c r="D14" s="364"/>
      <c r="E14" s="364"/>
      <c r="F14" s="364"/>
      <c r="G14" s="364"/>
      <c r="H14" s="364"/>
      <c r="I14" s="365"/>
      <c r="J14" s="364"/>
      <c r="K14" s="364"/>
      <c r="L14" s="364"/>
      <c r="M14" s="364"/>
      <c r="N14" s="364"/>
      <c r="O14" s="366"/>
      <c r="P14" s="364"/>
    </row>
    <row r="15" spans="1:16" s="82" customFormat="1">
      <c r="A15" s="363"/>
      <c r="B15" s="363"/>
      <c r="C15" s="364"/>
      <c r="D15" s="364"/>
      <c r="E15" s="364"/>
      <c r="F15" s="364"/>
      <c r="G15" s="364"/>
      <c r="H15" s="364"/>
      <c r="I15" s="365"/>
      <c r="J15" s="364"/>
      <c r="K15" s="364"/>
      <c r="L15" s="364"/>
      <c r="M15" s="364"/>
      <c r="N15" s="364"/>
      <c r="O15" s="366"/>
      <c r="P15" s="364"/>
    </row>
    <row r="16" spans="1:16" s="82" customFormat="1">
      <c r="A16" s="363"/>
      <c r="B16" s="363"/>
      <c r="C16" s="364"/>
      <c r="D16" s="364"/>
      <c r="E16" s="364"/>
      <c r="F16" s="364"/>
      <c r="G16" s="364"/>
      <c r="H16" s="364"/>
      <c r="I16" s="365"/>
      <c r="J16" s="364"/>
      <c r="K16" s="364"/>
      <c r="L16" s="364"/>
      <c r="M16" s="364"/>
      <c r="N16" s="364"/>
      <c r="O16" s="366"/>
      <c r="P16" s="364"/>
    </row>
    <row r="17" spans="1:16" s="82" customFormat="1">
      <c r="A17" s="363"/>
      <c r="B17" s="363"/>
      <c r="C17" s="364"/>
      <c r="D17" s="364"/>
      <c r="E17" s="364"/>
      <c r="F17" s="364"/>
      <c r="G17" s="364"/>
      <c r="H17" s="364"/>
      <c r="I17" s="365"/>
      <c r="J17" s="364"/>
      <c r="K17" s="364"/>
      <c r="L17" s="364"/>
      <c r="M17" s="364"/>
      <c r="N17" s="364"/>
      <c r="O17" s="366"/>
      <c r="P17" s="364"/>
    </row>
    <row r="18" spans="1:16" s="82" customFormat="1">
      <c r="A18" s="363"/>
      <c r="B18" s="363"/>
      <c r="C18" s="364"/>
      <c r="D18" s="364"/>
      <c r="E18" s="364"/>
      <c r="F18" s="364"/>
      <c r="G18" s="364"/>
      <c r="H18" s="364"/>
      <c r="I18" s="365"/>
      <c r="J18" s="364"/>
      <c r="K18" s="364"/>
      <c r="L18" s="364"/>
      <c r="M18" s="364"/>
      <c r="N18" s="364"/>
      <c r="O18" s="366"/>
      <c r="P18" s="364"/>
    </row>
    <row r="19" spans="1:16" s="82" customFormat="1">
      <c r="A19" s="363"/>
      <c r="B19" s="363"/>
      <c r="C19" s="364"/>
      <c r="D19" s="364"/>
      <c r="E19" s="364"/>
      <c r="F19" s="364"/>
      <c r="G19" s="364"/>
      <c r="H19" s="364"/>
      <c r="I19" s="365"/>
      <c r="J19" s="364"/>
      <c r="K19" s="364"/>
      <c r="L19" s="364"/>
      <c r="M19" s="364"/>
      <c r="N19" s="364"/>
      <c r="O19" s="366"/>
      <c r="P19" s="364"/>
    </row>
    <row r="20" spans="1:16" s="82" customFormat="1">
      <c r="A20" s="363"/>
      <c r="B20" s="363"/>
      <c r="C20" s="364"/>
      <c r="D20" s="364"/>
      <c r="E20" s="364"/>
      <c r="F20" s="364"/>
      <c r="G20" s="364"/>
      <c r="H20" s="364"/>
      <c r="I20" s="365"/>
      <c r="J20" s="364"/>
      <c r="K20" s="364"/>
      <c r="L20" s="364"/>
      <c r="M20" s="364"/>
      <c r="N20" s="364"/>
      <c r="O20" s="366"/>
      <c r="P20" s="364"/>
    </row>
    <row r="21" spans="1:16" s="82" customFormat="1">
      <c r="A21" s="363"/>
      <c r="B21" s="363"/>
      <c r="C21" s="364"/>
      <c r="D21" s="364"/>
      <c r="E21" s="364"/>
      <c r="F21" s="364"/>
      <c r="G21" s="364"/>
      <c r="H21" s="364"/>
      <c r="I21" s="365"/>
      <c r="J21" s="364"/>
      <c r="K21" s="364"/>
      <c r="L21" s="364"/>
      <c r="M21" s="364"/>
      <c r="N21" s="364"/>
      <c r="O21" s="366"/>
      <c r="P21" s="364"/>
    </row>
    <row r="22" spans="1:16" s="82" customFormat="1">
      <c r="A22" s="363"/>
      <c r="B22" s="363"/>
      <c r="C22" s="364"/>
      <c r="D22" s="364"/>
      <c r="E22" s="364"/>
      <c r="F22" s="364"/>
      <c r="G22" s="364"/>
      <c r="H22" s="364"/>
      <c r="I22" s="365"/>
      <c r="J22" s="364"/>
      <c r="K22" s="364"/>
      <c r="L22" s="364"/>
      <c r="M22" s="364"/>
      <c r="N22" s="364"/>
      <c r="O22" s="366"/>
      <c r="P22" s="364"/>
    </row>
    <row r="23" spans="1:16" s="82" customFormat="1">
      <c r="A23" s="363"/>
      <c r="B23" s="363"/>
      <c r="C23" s="364"/>
      <c r="D23" s="364"/>
      <c r="E23" s="364"/>
      <c r="F23" s="364"/>
      <c r="G23" s="364"/>
      <c r="H23" s="364"/>
      <c r="I23" s="365"/>
      <c r="J23" s="364"/>
      <c r="K23" s="364"/>
      <c r="L23" s="364"/>
      <c r="M23" s="364"/>
      <c r="N23" s="364"/>
      <c r="O23" s="366"/>
      <c r="P23" s="364"/>
    </row>
    <row r="24" spans="1:16" s="82" customFormat="1">
      <c r="A24" s="363"/>
      <c r="B24" s="363"/>
      <c r="C24" s="364"/>
      <c r="D24" s="364"/>
      <c r="E24" s="364"/>
      <c r="F24" s="364"/>
      <c r="G24" s="364"/>
      <c r="H24" s="364"/>
      <c r="I24" s="365"/>
      <c r="J24" s="364"/>
      <c r="K24" s="364"/>
      <c r="L24" s="364"/>
      <c r="M24" s="364"/>
      <c r="N24" s="364"/>
      <c r="O24" s="366"/>
      <c r="P24" s="364"/>
    </row>
    <row r="25" spans="1:16" s="82" customFormat="1">
      <c r="A25" s="363"/>
      <c r="B25" s="363"/>
      <c r="C25" s="364"/>
      <c r="D25" s="364"/>
      <c r="E25" s="364"/>
      <c r="F25" s="364"/>
      <c r="G25" s="364"/>
      <c r="H25" s="364"/>
      <c r="I25" s="365"/>
      <c r="J25" s="364"/>
      <c r="K25" s="364"/>
      <c r="L25" s="364"/>
      <c r="M25" s="364"/>
      <c r="N25" s="364"/>
      <c r="O25" s="366"/>
      <c r="P25" s="364"/>
    </row>
    <row r="26" spans="1:16" s="82" customFormat="1">
      <c r="A26" s="363"/>
      <c r="B26" s="363"/>
      <c r="C26" s="364"/>
      <c r="D26" s="364"/>
      <c r="E26" s="364"/>
      <c r="F26" s="364"/>
      <c r="G26" s="364"/>
      <c r="H26" s="364"/>
      <c r="I26" s="365"/>
      <c r="J26" s="364"/>
      <c r="K26" s="364"/>
      <c r="L26" s="364"/>
      <c r="M26" s="364"/>
      <c r="N26" s="364"/>
      <c r="O26" s="366"/>
      <c r="P26" s="364"/>
    </row>
    <row r="27" spans="1:16" s="82" customFormat="1">
      <c r="A27" s="363"/>
      <c r="B27" s="363"/>
      <c r="C27" s="364"/>
      <c r="D27" s="364"/>
      <c r="E27" s="364"/>
      <c r="F27" s="364"/>
      <c r="G27" s="364"/>
      <c r="H27" s="364"/>
      <c r="I27" s="365"/>
      <c r="J27" s="364"/>
      <c r="K27" s="364"/>
      <c r="L27" s="364"/>
      <c r="M27" s="364"/>
      <c r="N27" s="364"/>
      <c r="O27" s="366"/>
      <c r="P27" s="364"/>
    </row>
    <row r="28" spans="1:16" s="82" customFormat="1">
      <c r="A28" s="363"/>
      <c r="B28" s="363"/>
      <c r="C28" s="364"/>
      <c r="D28" s="364"/>
      <c r="E28" s="364"/>
      <c r="F28" s="364"/>
      <c r="G28" s="364"/>
      <c r="H28" s="364"/>
      <c r="I28" s="365"/>
      <c r="J28" s="364"/>
      <c r="K28" s="364"/>
      <c r="L28" s="364"/>
      <c r="M28" s="364"/>
      <c r="N28" s="364"/>
      <c r="O28" s="366"/>
      <c r="P28" s="364"/>
    </row>
    <row r="29" spans="1:16" s="82" customFormat="1">
      <c r="A29" s="363"/>
      <c r="B29" s="363"/>
      <c r="C29" s="364"/>
      <c r="D29" s="364"/>
      <c r="E29" s="364"/>
      <c r="F29" s="364"/>
      <c r="G29" s="364"/>
      <c r="H29" s="364"/>
      <c r="I29" s="365"/>
      <c r="J29" s="364"/>
      <c r="K29" s="364"/>
      <c r="L29" s="364"/>
      <c r="M29" s="364"/>
      <c r="N29" s="364"/>
      <c r="O29" s="366"/>
      <c r="P29" s="364"/>
    </row>
    <row r="30" spans="1:16" s="82" customFormat="1">
      <c r="A30" s="363"/>
      <c r="B30" s="363"/>
      <c r="C30" s="364"/>
      <c r="D30" s="364"/>
      <c r="E30" s="364"/>
      <c r="F30" s="364"/>
      <c r="G30" s="364"/>
      <c r="H30" s="364"/>
      <c r="I30" s="365"/>
      <c r="J30" s="364"/>
      <c r="K30" s="364"/>
      <c r="L30" s="364"/>
      <c r="M30" s="364"/>
      <c r="N30" s="364"/>
      <c r="O30" s="366"/>
      <c r="P30" s="364"/>
    </row>
    <row r="31" spans="1:16" s="82" customFormat="1">
      <c r="A31" s="363"/>
      <c r="B31" s="363"/>
      <c r="C31" s="364"/>
      <c r="D31" s="364"/>
      <c r="E31" s="364"/>
      <c r="F31" s="364"/>
      <c r="G31" s="364"/>
      <c r="H31" s="364"/>
      <c r="I31" s="365"/>
      <c r="J31" s="364"/>
      <c r="K31" s="364"/>
      <c r="L31" s="364"/>
      <c r="M31" s="364"/>
      <c r="N31" s="364"/>
      <c r="O31" s="366"/>
      <c r="P31" s="364"/>
    </row>
    <row r="32" spans="1:16" s="82" customFormat="1">
      <c r="A32" s="363"/>
      <c r="B32" s="363"/>
      <c r="C32" s="364"/>
      <c r="D32" s="364"/>
      <c r="E32" s="364"/>
      <c r="F32" s="364"/>
      <c r="G32" s="364"/>
      <c r="H32" s="364"/>
      <c r="I32" s="365"/>
      <c r="J32" s="364"/>
      <c r="K32" s="364"/>
      <c r="L32" s="364"/>
      <c r="M32" s="364"/>
      <c r="N32" s="364"/>
      <c r="O32" s="366"/>
      <c r="P32" s="364"/>
    </row>
    <row r="33" spans="1:16" s="82" customFormat="1">
      <c r="A33" s="363"/>
      <c r="B33" s="363"/>
      <c r="C33" s="364"/>
      <c r="D33" s="364"/>
      <c r="E33" s="364"/>
      <c r="F33" s="364"/>
      <c r="G33" s="364"/>
      <c r="H33" s="364"/>
      <c r="I33" s="365"/>
      <c r="J33" s="364"/>
      <c r="K33" s="364"/>
      <c r="L33" s="364"/>
      <c r="M33" s="364"/>
      <c r="N33" s="364"/>
      <c r="O33" s="366"/>
      <c r="P33" s="364"/>
    </row>
    <row r="34" spans="1:16" s="82" customFormat="1">
      <c r="A34" s="363"/>
      <c r="B34" s="363"/>
      <c r="C34" s="364"/>
      <c r="D34" s="364"/>
      <c r="E34" s="364"/>
      <c r="F34" s="364"/>
      <c r="G34" s="364"/>
      <c r="H34" s="364"/>
      <c r="I34" s="365"/>
      <c r="J34" s="364"/>
      <c r="K34" s="364"/>
      <c r="L34" s="364"/>
      <c r="M34" s="364"/>
      <c r="N34" s="364"/>
      <c r="O34" s="366"/>
      <c r="P34" s="364"/>
    </row>
    <row r="35" spans="1:16" s="82" customFormat="1">
      <c r="A35" s="363"/>
      <c r="B35" s="363"/>
      <c r="C35" s="364"/>
      <c r="D35" s="364"/>
      <c r="E35" s="364"/>
      <c r="F35" s="364"/>
      <c r="G35" s="364"/>
      <c r="H35" s="364"/>
      <c r="I35" s="365"/>
      <c r="J35" s="364"/>
      <c r="K35" s="364"/>
      <c r="L35" s="364"/>
      <c r="M35" s="364"/>
      <c r="N35" s="364"/>
      <c r="O35" s="366"/>
      <c r="P35" s="364"/>
    </row>
    <row r="36" spans="1:16" s="82" customFormat="1">
      <c r="A36" s="363"/>
      <c r="B36" s="363"/>
      <c r="C36" s="364"/>
      <c r="D36" s="364"/>
      <c r="E36" s="364"/>
      <c r="F36" s="364"/>
      <c r="G36" s="364"/>
      <c r="H36" s="364"/>
      <c r="I36" s="365"/>
      <c r="J36" s="364"/>
      <c r="K36" s="364"/>
      <c r="L36" s="364"/>
      <c r="M36" s="364"/>
      <c r="N36" s="364"/>
      <c r="O36" s="366"/>
      <c r="P36" s="364"/>
    </row>
    <row r="37" spans="1:16" s="82" customFormat="1">
      <c r="A37" s="363"/>
      <c r="B37" s="363"/>
      <c r="C37" s="364"/>
      <c r="D37" s="364"/>
      <c r="E37" s="364"/>
      <c r="F37" s="364"/>
      <c r="G37" s="364"/>
      <c r="H37" s="364"/>
      <c r="I37" s="365"/>
      <c r="J37" s="364"/>
      <c r="K37" s="364"/>
      <c r="L37" s="364"/>
      <c r="M37" s="364"/>
      <c r="N37" s="364"/>
      <c r="O37" s="366"/>
      <c r="P37" s="364"/>
    </row>
    <row r="38" spans="1:16" s="82" customFormat="1">
      <c r="A38" s="363"/>
      <c r="B38" s="363"/>
      <c r="C38" s="364"/>
      <c r="D38" s="364"/>
      <c r="E38" s="364"/>
      <c r="F38" s="364"/>
      <c r="G38" s="364"/>
      <c r="H38" s="364"/>
      <c r="I38" s="365"/>
      <c r="J38" s="364"/>
      <c r="K38" s="364"/>
      <c r="L38" s="364"/>
      <c r="M38" s="364"/>
      <c r="N38" s="364"/>
      <c r="O38" s="366"/>
      <c r="P38" s="364"/>
    </row>
    <row r="39" spans="1:16" s="82" customFormat="1">
      <c r="A39" s="363"/>
      <c r="B39" s="363"/>
      <c r="C39" s="364"/>
      <c r="D39" s="364"/>
      <c r="E39" s="364"/>
      <c r="F39" s="364"/>
      <c r="G39" s="364"/>
      <c r="H39" s="364"/>
      <c r="I39" s="365"/>
      <c r="J39" s="364"/>
      <c r="K39" s="364"/>
      <c r="L39" s="364"/>
      <c r="M39" s="364"/>
      <c r="N39" s="364"/>
      <c r="O39" s="366"/>
      <c r="P39" s="364"/>
    </row>
    <row r="40" spans="1:16" s="82" customFormat="1">
      <c r="A40" s="363"/>
      <c r="B40" s="363"/>
      <c r="C40" s="364"/>
      <c r="D40" s="364"/>
      <c r="E40" s="364"/>
      <c r="F40" s="364"/>
      <c r="G40" s="364"/>
      <c r="H40" s="364"/>
      <c r="I40" s="365"/>
      <c r="J40" s="364"/>
      <c r="K40" s="364"/>
      <c r="L40" s="364"/>
      <c r="M40" s="364"/>
      <c r="N40" s="364"/>
      <c r="O40" s="366"/>
      <c r="P40" s="364"/>
    </row>
    <row r="41" spans="1:16" s="82" customFormat="1">
      <c r="A41" s="363"/>
      <c r="B41" s="363"/>
      <c r="C41" s="364"/>
      <c r="D41" s="364"/>
      <c r="E41" s="364"/>
      <c r="F41" s="364"/>
      <c r="G41" s="364"/>
      <c r="H41" s="364"/>
      <c r="I41" s="365"/>
      <c r="J41" s="364"/>
      <c r="K41" s="364"/>
      <c r="L41" s="364"/>
      <c r="M41" s="364"/>
      <c r="N41" s="364"/>
      <c r="O41" s="366"/>
      <c r="P41" s="364"/>
    </row>
    <row r="42" spans="1:16" s="82" customFormat="1">
      <c r="A42" s="363"/>
      <c r="B42" s="363"/>
      <c r="C42" s="364"/>
      <c r="D42" s="364"/>
      <c r="E42" s="364"/>
      <c r="F42" s="364"/>
      <c r="G42" s="364"/>
      <c r="H42" s="364"/>
      <c r="I42" s="365"/>
      <c r="J42" s="364"/>
      <c r="K42" s="364"/>
      <c r="L42" s="364"/>
      <c r="M42" s="364"/>
      <c r="N42" s="364"/>
      <c r="O42" s="366"/>
      <c r="P42" s="364"/>
    </row>
    <row r="43" spans="1:16" s="82" customFormat="1">
      <c r="A43" s="363"/>
      <c r="B43" s="363"/>
      <c r="C43" s="364"/>
      <c r="D43" s="364"/>
      <c r="E43" s="364"/>
      <c r="F43" s="364"/>
      <c r="G43" s="364"/>
      <c r="H43" s="364"/>
      <c r="I43" s="365"/>
      <c r="J43" s="364"/>
      <c r="K43" s="364"/>
      <c r="L43" s="364"/>
      <c r="M43" s="364"/>
      <c r="N43" s="364"/>
      <c r="O43" s="366"/>
      <c r="P43" s="364"/>
    </row>
    <row r="44" spans="1:16" s="82" customFormat="1">
      <c r="A44" s="363"/>
      <c r="B44" s="363"/>
      <c r="C44" s="364"/>
      <c r="D44" s="364"/>
      <c r="E44" s="364"/>
      <c r="F44" s="364"/>
      <c r="G44" s="364"/>
      <c r="H44" s="364"/>
      <c r="I44" s="365"/>
      <c r="J44" s="364"/>
      <c r="K44" s="364"/>
      <c r="L44" s="364"/>
      <c r="M44" s="364"/>
      <c r="N44" s="364"/>
      <c r="O44" s="366"/>
      <c r="P44" s="364"/>
    </row>
    <row r="45" spans="1:16" s="82" customFormat="1">
      <c r="A45" s="363"/>
      <c r="B45" s="363"/>
      <c r="C45" s="364"/>
      <c r="D45" s="364"/>
      <c r="E45" s="364"/>
      <c r="F45" s="364"/>
      <c r="G45" s="364"/>
      <c r="H45" s="364"/>
      <c r="I45" s="365"/>
      <c r="J45" s="364"/>
      <c r="K45" s="364"/>
      <c r="L45" s="364"/>
      <c r="M45" s="364"/>
      <c r="N45" s="364"/>
      <c r="O45" s="366"/>
      <c r="P45" s="364"/>
    </row>
    <row r="46" spans="1:16" s="82" customFormat="1">
      <c r="A46" s="363"/>
      <c r="B46" s="363"/>
      <c r="C46" s="364"/>
      <c r="D46" s="364"/>
      <c r="E46" s="364"/>
      <c r="F46" s="364"/>
      <c r="G46" s="364"/>
      <c r="H46" s="364"/>
      <c r="I46" s="365"/>
      <c r="J46" s="364"/>
      <c r="K46" s="364"/>
      <c r="L46" s="364"/>
      <c r="M46" s="364"/>
      <c r="N46" s="364"/>
      <c r="O46" s="366"/>
      <c r="P46" s="364"/>
    </row>
    <row r="47" spans="1:16" s="82" customFormat="1">
      <c r="A47" s="363"/>
      <c r="B47" s="363"/>
      <c r="C47" s="364"/>
      <c r="D47" s="364"/>
      <c r="E47" s="364"/>
      <c r="F47" s="364"/>
      <c r="G47" s="364"/>
      <c r="H47" s="364"/>
      <c r="I47" s="365"/>
      <c r="J47" s="364"/>
      <c r="K47" s="364"/>
      <c r="L47" s="364"/>
      <c r="M47" s="364"/>
      <c r="N47" s="364"/>
      <c r="O47" s="366"/>
      <c r="P47" s="364"/>
    </row>
    <row r="48" spans="1:16" s="82" customFormat="1">
      <c r="A48" s="363"/>
      <c r="B48" s="363"/>
      <c r="C48" s="364"/>
      <c r="D48" s="364"/>
      <c r="E48" s="364"/>
      <c r="F48" s="364"/>
      <c r="G48" s="364"/>
      <c r="H48" s="364"/>
      <c r="I48" s="365"/>
      <c r="J48" s="364"/>
      <c r="K48" s="364"/>
      <c r="L48" s="364"/>
      <c r="M48" s="364"/>
      <c r="N48" s="364"/>
      <c r="O48" s="366"/>
      <c r="P48" s="364"/>
    </row>
    <row r="49" spans="1:16" s="82" customFormat="1">
      <c r="A49" s="363"/>
      <c r="B49" s="363"/>
      <c r="C49" s="364"/>
      <c r="D49" s="364"/>
      <c r="E49" s="364"/>
      <c r="F49" s="364"/>
      <c r="G49" s="364"/>
      <c r="H49" s="364"/>
      <c r="I49" s="365"/>
      <c r="J49" s="364"/>
      <c r="K49" s="364"/>
      <c r="L49" s="364"/>
      <c r="M49" s="364"/>
      <c r="N49" s="364"/>
      <c r="O49" s="366"/>
      <c r="P49" s="364"/>
    </row>
    <row r="50" spans="1:16" s="82" customFormat="1">
      <c r="A50" s="363"/>
      <c r="B50" s="363"/>
      <c r="C50" s="364"/>
      <c r="D50" s="364"/>
      <c r="E50" s="364"/>
      <c r="F50" s="364"/>
      <c r="G50" s="364"/>
      <c r="H50" s="364"/>
      <c r="I50" s="365"/>
      <c r="J50" s="364"/>
      <c r="K50" s="364"/>
      <c r="L50" s="364"/>
      <c r="M50" s="364"/>
      <c r="N50" s="364"/>
      <c r="O50" s="366"/>
      <c r="P50" s="364"/>
    </row>
    <row r="51" spans="1:16" s="82" customFormat="1">
      <c r="A51" s="363"/>
      <c r="B51" s="363"/>
      <c r="C51" s="364"/>
      <c r="D51" s="364"/>
      <c r="E51" s="364"/>
      <c r="F51" s="364"/>
      <c r="G51" s="364"/>
      <c r="H51" s="364"/>
      <c r="I51" s="365"/>
      <c r="J51" s="364"/>
      <c r="K51" s="364"/>
      <c r="L51" s="364"/>
      <c r="M51" s="364"/>
      <c r="N51" s="364"/>
      <c r="O51" s="366"/>
      <c r="P51" s="364"/>
    </row>
    <row r="52" spans="1:16" s="82" customFormat="1">
      <c r="A52" s="363"/>
      <c r="B52" s="363"/>
      <c r="C52" s="364"/>
      <c r="D52" s="364"/>
      <c r="E52" s="364"/>
      <c r="F52" s="364"/>
      <c r="G52" s="364"/>
      <c r="H52" s="364"/>
      <c r="I52" s="365"/>
      <c r="J52" s="364"/>
      <c r="K52" s="364"/>
      <c r="L52" s="364"/>
      <c r="M52" s="364"/>
      <c r="N52" s="364"/>
      <c r="O52" s="366"/>
      <c r="P52" s="364"/>
    </row>
    <row r="53" spans="1:16" s="82" customFormat="1">
      <c r="A53" s="363"/>
      <c r="B53" s="363"/>
      <c r="C53" s="364"/>
      <c r="D53" s="364"/>
      <c r="E53" s="364"/>
      <c r="F53" s="364"/>
      <c r="G53" s="364"/>
      <c r="H53" s="364"/>
      <c r="I53" s="365"/>
      <c r="J53" s="364"/>
      <c r="K53" s="364"/>
      <c r="L53" s="364"/>
      <c r="M53" s="364"/>
      <c r="N53" s="364"/>
      <c r="O53" s="366"/>
      <c r="P53" s="364"/>
    </row>
    <row r="54" spans="1:16" s="82" customFormat="1">
      <c r="A54" s="363"/>
      <c r="B54" s="363"/>
      <c r="C54" s="364"/>
      <c r="D54" s="364"/>
      <c r="E54" s="364"/>
      <c r="F54" s="364"/>
      <c r="G54" s="364"/>
      <c r="H54" s="364"/>
      <c r="I54" s="365"/>
      <c r="J54" s="364"/>
      <c r="K54" s="364"/>
      <c r="L54" s="364"/>
      <c r="M54" s="364"/>
      <c r="N54" s="364"/>
      <c r="O54" s="366"/>
      <c r="P54" s="364"/>
    </row>
    <row r="55" spans="1:16" s="82" customFormat="1">
      <c r="A55" s="363"/>
      <c r="B55" s="363"/>
      <c r="C55" s="364"/>
      <c r="D55" s="364"/>
      <c r="E55" s="364"/>
      <c r="F55" s="364"/>
      <c r="G55" s="364"/>
      <c r="H55" s="364"/>
      <c r="I55" s="365"/>
      <c r="J55" s="364"/>
      <c r="K55" s="364"/>
      <c r="L55" s="364"/>
      <c r="M55" s="364"/>
      <c r="N55" s="364"/>
      <c r="O55" s="366"/>
      <c r="P55" s="364"/>
    </row>
    <row r="56" spans="1:16" s="82" customFormat="1">
      <c r="A56" s="363"/>
      <c r="B56" s="363"/>
      <c r="C56" s="364"/>
      <c r="D56" s="364"/>
      <c r="E56" s="364"/>
      <c r="F56" s="364"/>
      <c r="G56" s="364"/>
      <c r="H56" s="364"/>
      <c r="I56" s="365"/>
      <c r="J56" s="364"/>
      <c r="K56" s="364"/>
      <c r="L56" s="364"/>
      <c r="M56" s="364"/>
      <c r="N56" s="364"/>
      <c r="O56" s="366"/>
      <c r="P56" s="364"/>
    </row>
    <row r="57" spans="1:16" s="82" customFormat="1">
      <c r="A57" s="363"/>
      <c r="B57" s="363"/>
      <c r="C57" s="364"/>
      <c r="D57" s="364"/>
      <c r="E57" s="364"/>
      <c r="F57" s="364"/>
      <c r="G57" s="364"/>
      <c r="H57" s="364"/>
      <c r="I57" s="365"/>
      <c r="J57" s="364"/>
      <c r="K57" s="364"/>
      <c r="L57" s="364"/>
      <c r="M57" s="364"/>
      <c r="N57" s="364"/>
      <c r="O57" s="366"/>
      <c r="P57" s="364"/>
    </row>
    <row r="58" spans="1:16" s="82" customFormat="1">
      <c r="A58" s="363"/>
      <c r="B58" s="363"/>
      <c r="C58" s="364"/>
      <c r="D58" s="364"/>
      <c r="E58" s="364"/>
      <c r="F58" s="364"/>
      <c r="G58" s="364"/>
      <c r="H58" s="364"/>
      <c r="I58" s="365"/>
      <c r="J58" s="364"/>
      <c r="K58" s="364"/>
      <c r="L58" s="364"/>
      <c r="M58" s="364"/>
      <c r="N58" s="364"/>
      <c r="O58" s="366"/>
      <c r="P58" s="364"/>
    </row>
    <row r="59" spans="1:16" s="362" customFormat="1">
      <c r="A59" s="363"/>
      <c r="B59" s="363"/>
      <c r="C59" s="364"/>
      <c r="D59" s="364"/>
      <c r="E59" s="364"/>
      <c r="F59" s="364"/>
      <c r="G59" s="364"/>
      <c r="H59" s="364"/>
      <c r="I59" s="365"/>
      <c r="J59" s="364"/>
      <c r="K59" s="364"/>
      <c r="L59" s="364"/>
      <c r="M59" s="364"/>
      <c r="N59" s="364"/>
      <c r="O59" s="366"/>
      <c r="P59" s="364"/>
    </row>
    <row r="60" spans="1:16" s="82" customFormat="1">
      <c r="A60" s="363"/>
      <c r="B60" s="363"/>
      <c r="C60" s="364"/>
      <c r="D60" s="364"/>
      <c r="E60" s="364"/>
      <c r="F60" s="364"/>
      <c r="G60" s="364"/>
      <c r="H60" s="364"/>
      <c r="I60" s="365"/>
      <c r="J60" s="364"/>
      <c r="K60" s="364"/>
      <c r="L60" s="364"/>
      <c r="M60" s="364"/>
      <c r="N60" s="364"/>
      <c r="O60" s="366"/>
      <c r="P60" s="364"/>
    </row>
    <row r="61" spans="1:16" s="82" customFormat="1">
      <c r="A61" s="363"/>
      <c r="B61" s="363"/>
      <c r="C61" s="364"/>
      <c r="D61" s="364"/>
      <c r="E61" s="364"/>
      <c r="F61" s="364"/>
      <c r="G61" s="364"/>
      <c r="H61" s="364"/>
      <c r="I61" s="365"/>
      <c r="J61" s="364"/>
      <c r="K61" s="364"/>
      <c r="L61" s="364"/>
      <c r="M61" s="364"/>
      <c r="N61" s="364"/>
      <c r="O61" s="366"/>
      <c r="P61" s="364"/>
    </row>
    <row r="62" spans="1:16" s="82" customFormat="1">
      <c r="A62" s="363"/>
      <c r="B62" s="363"/>
      <c r="C62" s="364"/>
      <c r="D62" s="364"/>
      <c r="E62" s="364"/>
      <c r="F62" s="364"/>
      <c r="G62" s="364"/>
      <c r="H62" s="364"/>
      <c r="I62" s="365"/>
      <c r="J62" s="364"/>
      <c r="K62" s="364"/>
      <c r="L62" s="364"/>
      <c r="M62" s="364"/>
      <c r="N62" s="364"/>
      <c r="O62" s="366"/>
      <c r="P62" s="364"/>
    </row>
    <row r="63" spans="1:16" s="82" customFormat="1">
      <c r="A63" s="363"/>
      <c r="B63" s="363"/>
      <c r="C63" s="364"/>
      <c r="D63" s="364"/>
      <c r="E63" s="364"/>
      <c r="F63" s="364"/>
      <c r="G63" s="364"/>
      <c r="H63" s="364"/>
      <c r="I63" s="365"/>
      <c r="J63" s="364"/>
      <c r="K63" s="364"/>
      <c r="L63" s="364"/>
      <c r="M63" s="364"/>
      <c r="N63" s="364"/>
      <c r="O63" s="366"/>
      <c r="P63" s="364"/>
    </row>
    <row r="64" spans="1:16" s="82" customFormat="1">
      <c r="A64" s="363"/>
      <c r="B64" s="363"/>
      <c r="C64" s="364"/>
      <c r="D64" s="364"/>
      <c r="E64" s="364"/>
      <c r="F64" s="364"/>
      <c r="G64" s="364"/>
      <c r="H64" s="364"/>
      <c r="I64" s="365"/>
      <c r="J64" s="364"/>
      <c r="K64" s="364"/>
      <c r="L64" s="364"/>
      <c r="M64" s="364"/>
      <c r="N64" s="364"/>
      <c r="O64" s="366"/>
      <c r="P64" s="364"/>
    </row>
    <row r="65" spans="1:16" s="82" customFormat="1">
      <c r="A65" s="363"/>
      <c r="B65" s="363"/>
      <c r="C65" s="364"/>
      <c r="D65" s="364"/>
      <c r="E65" s="364"/>
      <c r="F65" s="364"/>
      <c r="G65" s="364"/>
      <c r="H65" s="364"/>
      <c r="I65" s="365"/>
      <c r="J65" s="364"/>
      <c r="K65" s="364"/>
      <c r="L65" s="364"/>
      <c r="M65" s="364"/>
      <c r="N65" s="364"/>
      <c r="O65" s="366"/>
      <c r="P65" s="364"/>
    </row>
    <row r="66" spans="1:16" s="82" customFormat="1">
      <c r="A66" s="363"/>
      <c r="B66" s="363"/>
      <c r="C66" s="364"/>
      <c r="D66" s="364"/>
      <c r="E66" s="364"/>
      <c r="F66" s="364"/>
      <c r="G66" s="364"/>
      <c r="H66" s="364"/>
      <c r="I66" s="365"/>
      <c r="J66" s="364"/>
      <c r="K66" s="364"/>
      <c r="L66" s="364"/>
      <c r="M66" s="364"/>
      <c r="N66" s="364"/>
      <c r="O66" s="366"/>
      <c r="P66" s="364"/>
    </row>
    <row r="67" spans="1:16" s="82" customFormat="1">
      <c r="A67" s="363"/>
      <c r="B67" s="363"/>
      <c r="C67" s="364"/>
      <c r="D67" s="364"/>
      <c r="E67" s="364"/>
      <c r="F67" s="364"/>
      <c r="G67" s="364"/>
      <c r="H67" s="364"/>
      <c r="I67" s="365"/>
      <c r="J67" s="364"/>
      <c r="K67" s="364"/>
      <c r="L67" s="364"/>
      <c r="M67" s="364"/>
      <c r="N67" s="364"/>
      <c r="O67" s="366"/>
      <c r="P67" s="364"/>
    </row>
    <row r="68" spans="1:16" s="362" customFormat="1">
      <c r="A68" s="363"/>
      <c r="B68" s="363"/>
      <c r="C68" s="364"/>
      <c r="D68" s="364"/>
      <c r="E68" s="364"/>
      <c r="F68" s="364"/>
      <c r="G68" s="364"/>
      <c r="H68" s="364"/>
      <c r="I68" s="365"/>
      <c r="J68" s="364"/>
      <c r="K68" s="364"/>
      <c r="L68" s="364"/>
      <c r="M68" s="364"/>
      <c r="N68" s="364"/>
      <c r="O68" s="366"/>
      <c r="P68" s="364"/>
    </row>
    <row r="69" spans="1:16" s="82" customFormat="1">
      <c r="A69" s="363"/>
      <c r="B69" s="363"/>
      <c r="C69" s="364"/>
      <c r="D69" s="364"/>
      <c r="E69" s="364"/>
      <c r="F69" s="364"/>
      <c r="G69" s="364"/>
      <c r="H69" s="364"/>
      <c r="I69" s="365"/>
      <c r="J69" s="364"/>
      <c r="K69" s="364"/>
      <c r="L69" s="364"/>
      <c r="M69" s="364"/>
      <c r="N69" s="364"/>
      <c r="O69" s="366"/>
      <c r="P69" s="364"/>
    </row>
    <row r="70" spans="1:16" s="82" customFormat="1">
      <c r="A70" s="363"/>
      <c r="B70" s="363"/>
      <c r="C70" s="364"/>
      <c r="D70" s="364"/>
      <c r="E70" s="364"/>
      <c r="F70" s="364"/>
      <c r="G70" s="364"/>
      <c r="H70" s="364"/>
      <c r="I70" s="365"/>
      <c r="J70" s="364"/>
      <c r="K70" s="364"/>
      <c r="L70" s="364"/>
      <c r="M70" s="364"/>
      <c r="N70" s="364"/>
      <c r="O70" s="366"/>
      <c r="P70" s="364"/>
    </row>
    <row r="71" spans="1:16" s="82" customFormat="1">
      <c r="A71" s="363"/>
      <c r="B71" s="363"/>
      <c r="C71" s="364"/>
      <c r="D71" s="364"/>
      <c r="E71" s="364"/>
      <c r="F71" s="364"/>
      <c r="G71" s="364"/>
      <c r="H71" s="364"/>
      <c r="I71" s="365"/>
      <c r="J71" s="364"/>
      <c r="K71" s="364"/>
      <c r="L71" s="364"/>
      <c r="M71" s="364"/>
      <c r="N71" s="364"/>
      <c r="O71" s="366"/>
      <c r="P71" s="364"/>
    </row>
    <row r="72" spans="1:16" s="82" customFormat="1">
      <c r="A72" s="363"/>
      <c r="B72" s="363"/>
      <c r="C72" s="364"/>
      <c r="D72" s="364"/>
      <c r="E72" s="364"/>
      <c r="F72" s="364"/>
      <c r="G72" s="364"/>
      <c r="H72" s="364"/>
      <c r="I72" s="365"/>
      <c r="J72" s="364"/>
      <c r="K72" s="364"/>
      <c r="L72" s="364"/>
      <c r="M72" s="364"/>
      <c r="N72" s="364"/>
      <c r="O72" s="366"/>
      <c r="P72" s="364"/>
    </row>
    <row r="73" spans="1:16" s="82" customFormat="1">
      <c r="A73" s="363"/>
      <c r="B73" s="363"/>
      <c r="C73" s="364"/>
      <c r="D73" s="364"/>
      <c r="E73" s="364"/>
      <c r="F73" s="364"/>
      <c r="G73" s="364"/>
      <c r="H73" s="364"/>
      <c r="I73" s="365"/>
      <c r="J73" s="364"/>
      <c r="K73" s="364"/>
      <c r="L73" s="364"/>
      <c r="M73" s="364"/>
      <c r="N73" s="364"/>
      <c r="O73" s="366"/>
      <c r="P73" s="364"/>
    </row>
    <row r="74" spans="1:16" s="82" customFormat="1">
      <c r="A74" s="363"/>
      <c r="B74" s="363"/>
      <c r="C74" s="364"/>
      <c r="D74" s="364"/>
      <c r="E74" s="364"/>
      <c r="F74" s="364"/>
      <c r="G74" s="364"/>
      <c r="H74" s="364"/>
      <c r="I74" s="365"/>
      <c r="J74" s="364"/>
      <c r="K74" s="364"/>
      <c r="L74" s="364"/>
      <c r="M74" s="364"/>
      <c r="N74" s="364"/>
      <c r="O74" s="366"/>
      <c r="P74" s="364"/>
    </row>
    <row r="75" spans="1:16" s="82" customFormat="1">
      <c r="A75" s="363"/>
      <c r="B75" s="363"/>
      <c r="C75" s="364"/>
      <c r="D75" s="364"/>
      <c r="E75" s="364"/>
      <c r="F75" s="364"/>
      <c r="G75" s="364"/>
      <c r="H75" s="364"/>
      <c r="I75" s="365"/>
      <c r="J75" s="364"/>
      <c r="K75" s="364"/>
      <c r="L75" s="364"/>
      <c r="M75" s="364"/>
      <c r="N75" s="364"/>
      <c r="O75" s="366"/>
      <c r="P75" s="364"/>
    </row>
    <row r="76" spans="1:16" s="82" customFormat="1">
      <c r="A76" s="363"/>
      <c r="B76" s="363"/>
      <c r="C76" s="364"/>
      <c r="D76" s="364"/>
      <c r="E76" s="364"/>
      <c r="F76" s="364"/>
      <c r="G76" s="364"/>
      <c r="H76" s="364"/>
      <c r="I76" s="365"/>
      <c r="J76" s="364"/>
      <c r="K76" s="364"/>
      <c r="L76" s="364"/>
      <c r="M76" s="364"/>
      <c r="N76" s="364"/>
      <c r="O76" s="366"/>
      <c r="P76" s="364"/>
    </row>
    <row r="77" spans="1:16" s="82" customFormat="1">
      <c r="A77" s="363"/>
      <c r="B77" s="363"/>
      <c r="C77" s="364"/>
      <c r="D77" s="364"/>
      <c r="E77" s="364"/>
      <c r="F77" s="364"/>
      <c r="G77" s="364"/>
      <c r="H77" s="364"/>
      <c r="I77" s="365"/>
      <c r="J77" s="364"/>
      <c r="K77" s="364"/>
      <c r="L77" s="364"/>
      <c r="M77" s="364"/>
      <c r="N77" s="364"/>
      <c r="O77" s="366"/>
      <c r="P77" s="364"/>
    </row>
    <row r="78" spans="1:16" s="82" customFormat="1">
      <c r="A78" s="363"/>
      <c r="B78" s="363"/>
      <c r="C78" s="364"/>
      <c r="D78" s="364"/>
      <c r="E78" s="364"/>
      <c r="F78" s="364"/>
      <c r="G78" s="364"/>
      <c r="H78" s="364"/>
      <c r="I78" s="365"/>
      <c r="J78" s="364"/>
      <c r="K78" s="364"/>
      <c r="L78" s="364"/>
      <c r="M78" s="364"/>
      <c r="N78" s="364"/>
      <c r="O78" s="366"/>
      <c r="P78" s="364"/>
    </row>
    <row r="79" spans="1:16" s="82" customFormat="1">
      <c r="A79" s="363"/>
      <c r="B79" s="363"/>
      <c r="C79" s="364"/>
      <c r="D79" s="364"/>
      <c r="E79" s="364"/>
      <c r="F79" s="364"/>
      <c r="G79" s="364"/>
      <c r="H79" s="364"/>
      <c r="I79" s="365"/>
      <c r="J79" s="364"/>
      <c r="K79" s="364"/>
      <c r="L79" s="364"/>
      <c r="M79" s="364"/>
      <c r="N79" s="364"/>
      <c r="O79" s="366"/>
      <c r="P79" s="364"/>
    </row>
    <row r="80" spans="1:16" s="82" customFormat="1">
      <c r="A80" s="363"/>
      <c r="B80" s="363"/>
      <c r="C80" s="364"/>
      <c r="D80" s="364"/>
      <c r="E80" s="364"/>
      <c r="F80" s="364"/>
      <c r="G80" s="364"/>
      <c r="H80" s="364"/>
      <c r="I80" s="365"/>
      <c r="J80" s="364"/>
      <c r="K80" s="364"/>
      <c r="L80" s="364"/>
      <c r="M80" s="364"/>
      <c r="N80" s="364"/>
      <c r="O80" s="366"/>
      <c r="P80" s="364"/>
    </row>
    <row r="81" spans="1:16" s="82" customFormat="1">
      <c r="A81" s="363"/>
      <c r="B81" s="363"/>
      <c r="C81" s="364"/>
      <c r="D81" s="364"/>
      <c r="E81" s="364"/>
      <c r="F81" s="364"/>
      <c r="G81" s="364"/>
      <c r="H81" s="364"/>
      <c r="I81" s="365"/>
      <c r="J81" s="364"/>
      <c r="K81" s="364"/>
      <c r="L81" s="364"/>
      <c r="M81" s="364"/>
      <c r="N81" s="364"/>
      <c r="O81" s="366"/>
      <c r="P81" s="364"/>
    </row>
    <row r="82" spans="1:16" s="82" customFormat="1">
      <c r="A82" s="363"/>
      <c r="B82" s="363"/>
      <c r="C82" s="364"/>
      <c r="D82" s="364"/>
      <c r="E82" s="364"/>
      <c r="F82" s="364"/>
      <c r="G82" s="364"/>
      <c r="H82" s="364"/>
      <c r="I82" s="365"/>
      <c r="J82" s="364"/>
      <c r="K82" s="364"/>
      <c r="L82" s="364"/>
      <c r="M82" s="364"/>
      <c r="N82" s="364"/>
      <c r="O82" s="366"/>
      <c r="P82" s="364"/>
    </row>
    <row r="83" spans="1:16" s="82" customFormat="1">
      <c r="A83" s="363"/>
      <c r="B83" s="363"/>
      <c r="C83" s="364"/>
      <c r="D83" s="364"/>
      <c r="E83" s="364"/>
      <c r="F83" s="364"/>
      <c r="G83" s="364"/>
      <c r="H83" s="364"/>
      <c r="I83" s="365"/>
      <c r="J83" s="364"/>
      <c r="K83" s="364"/>
      <c r="L83" s="364"/>
      <c r="M83" s="364"/>
      <c r="N83" s="364"/>
      <c r="O83" s="366"/>
      <c r="P83" s="364"/>
    </row>
    <row r="84" spans="1:16" s="82" customFormat="1">
      <c r="A84" s="363"/>
      <c r="B84" s="363"/>
      <c r="C84" s="364"/>
      <c r="D84" s="364"/>
      <c r="E84" s="364"/>
      <c r="F84" s="364"/>
      <c r="G84" s="364"/>
      <c r="H84" s="364"/>
      <c r="I84" s="365"/>
      <c r="J84" s="364"/>
      <c r="K84" s="364"/>
      <c r="L84" s="364"/>
      <c r="M84" s="364"/>
      <c r="N84" s="364"/>
      <c r="O84" s="366"/>
      <c r="P84" s="364"/>
    </row>
    <row r="85" spans="1:16" s="82" customFormat="1">
      <c r="A85" s="363"/>
      <c r="B85" s="363"/>
      <c r="C85" s="364"/>
      <c r="D85" s="364"/>
      <c r="E85" s="364"/>
      <c r="F85" s="364"/>
      <c r="G85" s="364"/>
      <c r="H85" s="364"/>
      <c r="I85" s="365"/>
      <c r="J85" s="364"/>
      <c r="K85" s="364"/>
      <c r="L85" s="364"/>
      <c r="M85" s="364"/>
      <c r="N85" s="364"/>
      <c r="O85" s="366"/>
      <c r="P85" s="364"/>
    </row>
    <row r="86" spans="1:16" s="362" customFormat="1">
      <c r="A86" s="363"/>
      <c r="B86" s="363"/>
      <c r="C86" s="364"/>
      <c r="D86" s="364"/>
      <c r="E86" s="364"/>
      <c r="F86" s="364"/>
      <c r="G86" s="364"/>
      <c r="H86" s="364"/>
      <c r="I86" s="365"/>
      <c r="J86" s="364"/>
      <c r="K86" s="364"/>
      <c r="L86" s="364"/>
      <c r="M86" s="364"/>
      <c r="N86" s="364"/>
      <c r="O86" s="366"/>
      <c r="P86" s="364"/>
    </row>
    <row r="87" spans="1:16">
      <c r="A87" s="83"/>
      <c r="B87" s="83"/>
    </row>
    <row r="88" spans="1:16">
      <c r="A88" s="84"/>
      <c r="B88" s="84"/>
    </row>
  </sheetData>
  <autoFilter ref="A5:P86">
    <filterColumn colId="2" showButton="0"/>
    <filterColumn colId="3" showButton="0"/>
    <filterColumn colId="4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</autoFilter>
  <mergeCells count="8">
    <mergeCell ref="A4:P4"/>
    <mergeCell ref="A5:A6"/>
    <mergeCell ref="B5:B6"/>
    <mergeCell ref="C5:F5"/>
    <mergeCell ref="G5:J5"/>
    <mergeCell ref="K5:N5"/>
    <mergeCell ref="O5:O6"/>
    <mergeCell ref="P5:P6"/>
  </mergeCells>
  <printOptions horizontalCentered="1"/>
  <pageMargins left="0.5" right="0.5" top="0.5" bottom="0.5" header="0.5" footer="0.25"/>
  <pageSetup paperSize="17" scale="90" orientation="portrait" r:id="rId1"/>
  <headerFooter>
    <oddFooter>&amp;RMarch 6, 2015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2"/>
  <sheetViews>
    <sheetView showGridLines="0" zoomScale="115" zoomScaleNormal="115" workbookViewId="0">
      <selection activeCell="A33" sqref="A33"/>
    </sheetView>
  </sheetViews>
  <sheetFormatPr defaultColWidth="9.140625" defaultRowHeight="12.75"/>
  <cols>
    <col min="1" max="1" width="53.140625" style="1" bestFit="1" customWidth="1"/>
    <col min="2" max="5" width="6.7109375" style="2" customWidth="1"/>
    <col min="6" max="6" width="1.7109375" style="1" customWidth="1"/>
    <col min="7" max="10" width="9.140625" style="2"/>
    <col min="11" max="11" width="15.7109375" style="2" customWidth="1"/>
    <col min="12" max="14" width="9.140625" style="1" hidden="1" customWidth="1"/>
    <col min="15" max="15" width="1.7109375" style="1" customWidth="1"/>
    <col min="16" max="16384" width="9.140625" style="1"/>
  </cols>
  <sheetData>
    <row r="1" spans="1:14" ht="18.75">
      <c r="A1" s="41" t="s">
        <v>581</v>
      </c>
    </row>
    <row r="2" spans="1:14" ht="15.75">
      <c r="A2" s="394" t="s">
        <v>69</v>
      </c>
      <c r="B2" s="394"/>
      <c r="C2" s="394"/>
      <c r="D2" s="394"/>
      <c r="E2" s="394"/>
      <c r="G2" s="395" t="s">
        <v>533</v>
      </c>
      <c r="H2" s="396"/>
      <c r="I2" s="396"/>
      <c r="J2" s="396"/>
      <c r="K2" s="397"/>
      <c r="L2" s="398"/>
      <c r="M2" s="398"/>
      <c r="N2" s="398"/>
    </row>
    <row r="3" spans="1:14" ht="25.5">
      <c r="A3" s="28" t="s">
        <v>0</v>
      </c>
      <c r="B3" s="29" t="s">
        <v>1</v>
      </c>
      <c r="C3" s="29" t="s">
        <v>2</v>
      </c>
      <c r="D3" s="29" t="s">
        <v>162</v>
      </c>
      <c r="E3" s="29" t="s">
        <v>3</v>
      </c>
      <c r="G3" s="30" t="s">
        <v>4</v>
      </c>
      <c r="H3" s="30" t="s">
        <v>12</v>
      </c>
      <c r="I3" s="30" t="s">
        <v>5</v>
      </c>
      <c r="J3" s="30" t="s">
        <v>2</v>
      </c>
      <c r="K3" s="30" t="s">
        <v>125</v>
      </c>
      <c r="L3" s="25" t="s">
        <v>6</v>
      </c>
      <c r="M3" s="26" t="s">
        <v>7</v>
      </c>
      <c r="N3" s="27" t="s">
        <v>8</v>
      </c>
    </row>
    <row r="4" spans="1:14" ht="12.75" customHeight="1">
      <c r="A4" s="21" t="str">
        <f>Evaluations!A7</f>
        <v>Vice President, Market &amp; System Operations &amp; COO</v>
      </c>
      <c r="B4" s="22">
        <f>Evaluations!O7</f>
        <v>1708</v>
      </c>
      <c r="C4" s="22">
        <f>IFERROR(VLOOKUP($B4,$G$4:$J$10,4,1),"")</f>
        <v>2</v>
      </c>
      <c r="D4" s="22" t="str">
        <f>IFERROR(VLOOKUP($B4,$G$14:$J$26,4,1),"")</f>
        <v>2H</v>
      </c>
      <c r="E4" s="22" t="str">
        <f>IFERROR(IF(B4="","",IF(VLOOKUP($C4,J$4:N$10,3,0)&gt;B4,"L",IF(VLOOKUP(C4,J$4:N$10,4,0)&lt;B4,"H",""))),"")</f>
        <v/>
      </c>
      <c r="G4" s="46">
        <v>122</v>
      </c>
      <c r="H4" s="24">
        <f t="shared" ref="H4:H6" si="0">AVERAGE(G4,I4)</f>
        <v>153</v>
      </c>
      <c r="I4" s="2">
        <f t="shared" ref="I4:I6" si="1">ROUND(G4*(1+K4),0)</f>
        <v>184</v>
      </c>
      <c r="J4" s="2">
        <v>8</v>
      </c>
      <c r="K4" s="47">
        <v>0.51</v>
      </c>
      <c r="L4" s="23">
        <f t="shared" ref="L4:L6" si="2">G4+N4</f>
        <v>125.1</v>
      </c>
      <c r="M4" s="23">
        <f t="shared" ref="M4:M6" si="3">I4-N4</f>
        <v>180.9</v>
      </c>
      <c r="N4" s="24">
        <f>(I4-G4)*J$28</f>
        <v>3.1</v>
      </c>
    </row>
    <row r="5" spans="1:14">
      <c r="A5" s="21" t="str">
        <f>Evaluations!A8</f>
        <v xml:space="preserve">Vice President, Market &amp; Resource Dev't </v>
      </c>
      <c r="B5" s="22">
        <f>Evaluations!O8</f>
        <v>1628</v>
      </c>
      <c r="C5" s="22">
        <f t="shared" ref="C5:C13" si="4">IFERROR(VLOOKUP($B5,$G$4:$J$10,4,1),"")</f>
        <v>2</v>
      </c>
      <c r="D5" s="22" t="str">
        <f t="shared" ref="D5:D68" si="5">IFERROR(VLOOKUP($B5,$G$14:$J$26,4,1),"")</f>
        <v>2H</v>
      </c>
      <c r="E5" s="22" t="str">
        <f t="shared" ref="E5:E68" si="6">IFERROR(IF(B5="","",IF(VLOOKUP($C5,J$4:N$10,3,0)&gt;B5,"L",IF(VLOOKUP(C5,J$4:N$10,4,0)&lt;B5,"H",""))),"")</f>
        <v/>
      </c>
      <c r="G5" s="2">
        <f>+I4+1</f>
        <v>185</v>
      </c>
      <c r="H5" s="24">
        <f t="shared" si="0"/>
        <v>231.5</v>
      </c>
      <c r="I5" s="2">
        <f t="shared" si="1"/>
        <v>278</v>
      </c>
      <c r="J5" s="2">
        <v>7</v>
      </c>
      <c r="K5" s="47">
        <v>0.5</v>
      </c>
      <c r="L5" s="23">
        <f t="shared" si="2"/>
        <v>189.65</v>
      </c>
      <c r="M5" s="23">
        <f t="shared" si="3"/>
        <v>273.35000000000002</v>
      </c>
      <c r="N5" s="24">
        <f t="shared" ref="N5:N6" si="7">(I5-G5)*J$28</f>
        <v>4.6500000000000004</v>
      </c>
    </row>
    <row r="6" spans="1:14">
      <c r="A6" s="21" t="str">
        <f>Evaluations!A9</f>
        <v>Vice President, Conservation &amp; Corporate Relations</v>
      </c>
      <c r="B6" s="22">
        <f>Evaluations!O9</f>
        <v>1418</v>
      </c>
      <c r="C6" s="22">
        <f t="shared" si="4"/>
        <v>2</v>
      </c>
      <c r="D6" s="22" t="str">
        <f t="shared" si="5"/>
        <v>2L</v>
      </c>
      <c r="E6" s="22" t="str">
        <f t="shared" si="6"/>
        <v/>
      </c>
      <c r="G6" s="2">
        <f>+I5+1</f>
        <v>279</v>
      </c>
      <c r="H6" s="24">
        <f t="shared" si="0"/>
        <v>349</v>
      </c>
      <c r="I6" s="2">
        <f t="shared" si="1"/>
        <v>419</v>
      </c>
      <c r="J6" s="2">
        <v>6</v>
      </c>
      <c r="K6" s="47">
        <v>0.5</v>
      </c>
      <c r="L6" s="23">
        <f t="shared" si="2"/>
        <v>286</v>
      </c>
      <c r="M6" s="23">
        <f t="shared" si="3"/>
        <v>412</v>
      </c>
      <c r="N6" s="24">
        <f t="shared" si="7"/>
        <v>7</v>
      </c>
    </row>
    <row r="7" spans="1:14">
      <c r="A7" s="21" t="str">
        <f>Evaluations!A10</f>
        <v>Vice President, Corporate Services and CFO</v>
      </c>
      <c r="B7" s="22">
        <f>Evaluations!O10</f>
        <v>1418</v>
      </c>
      <c r="C7" s="22">
        <f t="shared" si="4"/>
        <v>2</v>
      </c>
      <c r="D7" s="22" t="str">
        <f t="shared" si="5"/>
        <v>2L</v>
      </c>
      <c r="E7" s="22" t="str">
        <f t="shared" si="6"/>
        <v/>
      </c>
      <c r="G7" s="2">
        <v>420</v>
      </c>
      <c r="H7" s="31">
        <f>AVERAGE(G7,I7)</f>
        <v>525</v>
      </c>
      <c r="I7" s="2">
        <f>ROUND(G7*(1+K7),0)</f>
        <v>630</v>
      </c>
      <c r="J7" s="2">
        <v>5</v>
      </c>
      <c r="K7" s="47">
        <v>0.5</v>
      </c>
      <c r="L7" s="23">
        <f>G7+N7</f>
        <v>430.5</v>
      </c>
      <c r="M7" s="23">
        <f>I7-N7</f>
        <v>619.5</v>
      </c>
      <c r="N7" s="24">
        <f>(I7-G7)*J$28</f>
        <v>10.5</v>
      </c>
    </row>
    <row r="8" spans="1:14">
      <c r="A8" s="21" t="str">
        <f>Evaluations!A11</f>
        <v>Vice President, Info Tech Services &amp; CIO</v>
      </c>
      <c r="B8" s="22">
        <f>Evaluations!O11</f>
        <v>1418</v>
      </c>
      <c r="C8" s="22">
        <f t="shared" si="4"/>
        <v>2</v>
      </c>
      <c r="D8" s="22" t="str">
        <f t="shared" si="5"/>
        <v>2L</v>
      </c>
      <c r="E8" s="22" t="str">
        <f t="shared" si="6"/>
        <v/>
      </c>
      <c r="G8" s="2">
        <f>+I7+1</f>
        <v>631</v>
      </c>
      <c r="H8" s="24">
        <f t="shared" ref="H8:H9" si="8">AVERAGE(G8,I8)</f>
        <v>725.5</v>
      </c>
      <c r="I8" s="2">
        <f>ROUND(G8*(1+K8),0)</f>
        <v>820</v>
      </c>
      <c r="J8" s="2">
        <v>4</v>
      </c>
      <c r="K8" s="47">
        <v>0.3</v>
      </c>
      <c r="L8" s="23">
        <f t="shared" ref="L8:L9" si="9">G8+N8</f>
        <v>640.45000000000005</v>
      </c>
      <c r="M8" s="23">
        <f t="shared" ref="M8:M9" si="10">I8-N8</f>
        <v>810.55</v>
      </c>
      <c r="N8" s="24">
        <f>(I8-G8)*J$28</f>
        <v>9.4500000000000011</v>
      </c>
    </row>
    <row r="9" spans="1:14">
      <c r="A9" s="21" t="str">
        <f>Evaluations!A12</f>
        <v>Vice-President, Planning, Law and Aboriginal Relations</v>
      </c>
      <c r="B9" s="22">
        <f>Evaluations!O12</f>
        <v>1418</v>
      </c>
      <c r="C9" s="22">
        <f t="shared" si="4"/>
        <v>2</v>
      </c>
      <c r="D9" s="22" t="str">
        <f t="shared" si="5"/>
        <v>2L</v>
      </c>
      <c r="E9" s="22" t="str">
        <f t="shared" si="6"/>
        <v/>
      </c>
      <c r="G9" s="2">
        <f t="shared" ref="G9" si="11">+I8+1</f>
        <v>821</v>
      </c>
      <c r="H9" s="24">
        <f t="shared" si="8"/>
        <v>1026.5</v>
      </c>
      <c r="I9" s="2">
        <f>ROUND(G9*(1+K9),0)</f>
        <v>1232</v>
      </c>
      <c r="J9" s="2">
        <v>3</v>
      </c>
      <c r="K9" s="47">
        <v>0.5</v>
      </c>
      <c r="L9" s="23">
        <f t="shared" si="9"/>
        <v>841.55</v>
      </c>
      <c r="M9" s="23">
        <f t="shared" si="10"/>
        <v>1211.45</v>
      </c>
      <c r="N9" s="24">
        <f>(I9-G9)*J$28</f>
        <v>20.55</v>
      </c>
    </row>
    <row r="10" spans="1:14">
      <c r="A10" s="21"/>
      <c r="B10" s="22"/>
      <c r="C10" s="22" t="str">
        <f t="shared" si="4"/>
        <v/>
      </c>
      <c r="D10" s="22" t="str">
        <f t="shared" si="5"/>
        <v/>
      </c>
      <c r="E10" s="22" t="str">
        <f t="shared" si="6"/>
        <v/>
      </c>
      <c r="G10" s="2">
        <f t="shared" ref="G10" si="12">+I9+1</f>
        <v>1233</v>
      </c>
      <c r="H10" s="24">
        <f t="shared" ref="H10" si="13">AVERAGE(G10,I10)</f>
        <v>1541.5</v>
      </c>
      <c r="I10" s="2">
        <f>ROUND(G10*(1+K10),0)</f>
        <v>1850</v>
      </c>
      <c r="J10" s="2">
        <v>2</v>
      </c>
      <c r="K10" s="47">
        <v>0.5</v>
      </c>
      <c r="L10" s="23">
        <f t="shared" ref="L10" si="14">G10+N10</f>
        <v>1263.8499999999999</v>
      </c>
      <c r="M10" s="23">
        <f t="shared" ref="M10" si="15">I10-N10</f>
        <v>1819.15</v>
      </c>
      <c r="N10" s="24">
        <f>(I10-G10)*J$28</f>
        <v>30.85</v>
      </c>
    </row>
    <row r="11" spans="1:14">
      <c r="A11" s="21"/>
      <c r="B11" s="22"/>
      <c r="C11" s="22" t="str">
        <f t="shared" si="4"/>
        <v/>
      </c>
      <c r="D11" s="22" t="str">
        <f t="shared" si="5"/>
        <v/>
      </c>
      <c r="E11" s="22" t="str">
        <f t="shared" si="6"/>
        <v/>
      </c>
    </row>
    <row r="12" spans="1:14" ht="15.75">
      <c r="A12" s="21"/>
      <c r="B12" s="22"/>
      <c r="C12" s="22" t="str">
        <f t="shared" si="4"/>
        <v/>
      </c>
      <c r="D12" s="22" t="str">
        <f t="shared" si="5"/>
        <v/>
      </c>
      <c r="E12" s="22" t="str">
        <f t="shared" si="6"/>
        <v/>
      </c>
      <c r="G12" s="399" t="s">
        <v>573</v>
      </c>
      <c r="H12" s="400"/>
      <c r="I12" s="400"/>
      <c r="J12" s="400"/>
      <c r="K12" s="401"/>
    </row>
    <row r="13" spans="1:14">
      <c r="A13" s="21"/>
      <c r="B13" s="22"/>
      <c r="C13" s="22" t="str">
        <f t="shared" si="4"/>
        <v/>
      </c>
      <c r="D13" s="22" t="str">
        <f t="shared" si="5"/>
        <v/>
      </c>
      <c r="E13" s="22" t="str">
        <f t="shared" si="6"/>
        <v/>
      </c>
      <c r="G13" s="34" t="s">
        <v>4</v>
      </c>
      <c r="H13" s="34" t="s">
        <v>12</v>
      </c>
      <c r="I13" s="34" t="s">
        <v>5</v>
      </c>
      <c r="J13" s="34" t="s">
        <v>2</v>
      </c>
      <c r="K13" s="34" t="s">
        <v>125</v>
      </c>
    </row>
    <row r="14" spans="1:14">
      <c r="A14" s="21"/>
      <c r="B14" s="22"/>
      <c r="C14" s="22"/>
      <c r="D14" s="22" t="str">
        <f t="shared" si="5"/>
        <v/>
      </c>
      <c r="E14" s="22" t="str">
        <f t="shared" si="6"/>
        <v/>
      </c>
      <c r="G14" s="46">
        <v>122</v>
      </c>
      <c r="H14" s="24">
        <v>136</v>
      </c>
      <c r="I14" s="2">
        <v>149</v>
      </c>
      <c r="J14" s="333" t="s">
        <v>567</v>
      </c>
      <c r="K14" s="47">
        <v>0.224</v>
      </c>
    </row>
    <row r="15" spans="1:14">
      <c r="A15" s="21"/>
      <c r="B15" s="22"/>
      <c r="C15" s="22"/>
      <c r="D15" s="22" t="str">
        <f t="shared" si="5"/>
        <v/>
      </c>
      <c r="E15" s="22" t="str">
        <f t="shared" si="6"/>
        <v/>
      </c>
      <c r="G15" s="2">
        <v>150</v>
      </c>
      <c r="H15" s="24">
        <v>167</v>
      </c>
      <c r="I15" s="2">
        <v>184</v>
      </c>
      <c r="J15" s="333" t="s">
        <v>568</v>
      </c>
      <c r="K15" s="47">
        <v>0.224</v>
      </c>
    </row>
    <row r="16" spans="1:14">
      <c r="A16" s="21"/>
      <c r="B16" s="22"/>
      <c r="C16" s="22"/>
      <c r="D16" s="22" t="str">
        <f t="shared" si="5"/>
        <v/>
      </c>
      <c r="E16" s="22" t="str">
        <f t="shared" si="6"/>
        <v/>
      </c>
      <c r="G16" s="2">
        <v>185</v>
      </c>
      <c r="H16" s="24">
        <v>206</v>
      </c>
      <c r="I16" s="2">
        <v>226</v>
      </c>
      <c r="J16" s="333" t="s">
        <v>569</v>
      </c>
      <c r="K16" s="47">
        <v>0.224</v>
      </c>
    </row>
    <row r="17" spans="1:11">
      <c r="A17" s="21"/>
      <c r="B17" s="22"/>
      <c r="C17" s="22"/>
      <c r="D17" s="22" t="str">
        <f t="shared" si="5"/>
        <v/>
      </c>
      <c r="E17" s="22" t="str">
        <f t="shared" si="6"/>
        <v/>
      </c>
      <c r="G17" s="2">
        <v>227</v>
      </c>
      <c r="H17" s="24">
        <v>253</v>
      </c>
      <c r="I17" s="2">
        <v>278</v>
      </c>
      <c r="J17" s="333" t="s">
        <v>570</v>
      </c>
      <c r="K17" s="47">
        <v>0.224</v>
      </c>
    </row>
    <row r="18" spans="1:11">
      <c r="A18" s="21"/>
      <c r="B18" s="22"/>
      <c r="C18" s="22"/>
      <c r="D18" s="22" t="str">
        <f t="shared" si="5"/>
        <v/>
      </c>
      <c r="E18" s="22" t="str">
        <f t="shared" si="6"/>
        <v/>
      </c>
      <c r="G18" s="2">
        <v>279</v>
      </c>
      <c r="H18" s="24">
        <v>310</v>
      </c>
      <c r="I18" s="2">
        <v>341</v>
      </c>
      <c r="J18" s="333" t="s">
        <v>571</v>
      </c>
      <c r="K18" s="47">
        <v>0.224</v>
      </c>
    </row>
    <row r="19" spans="1:11">
      <c r="A19" s="21"/>
      <c r="B19" s="22"/>
      <c r="C19" s="22"/>
      <c r="D19" s="22" t="str">
        <f t="shared" si="5"/>
        <v/>
      </c>
      <c r="E19" s="22" t="str">
        <f t="shared" si="6"/>
        <v/>
      </c>
      <c r="G19" s="2">
        <v>342</v>
      </c>
      <c r="H19" s="24">
        <v>381</v>
      </c>
      <c r="I19" s="2">
        <v>419</v>
      </c>
      <c r="J19" s="333" t="s">
        <v>572</v>
      </c>
      <c r="K19" s="47">
        <v>0.224</v>
      </c>
    </row>
    <row r="20" spans="1:11">
      <c r="A20" s="21"/>
      <c r="B20" s="22"/>
      <c r="C20" s="22"/>
      <c r="D20" s="22" t="str">
        <f t="shared" si="5"/>
        <v/>
      </c>
      <c r="E20" s="22" t="str">
        <f t="shared" si="6"/>
        <v/>
      </c>
      <c r="G20" s="2">
        <v>420</v>
      </c>
      <c r="H20" s="31">
        <f>ROUND(AVERAGE(G20,I20),0)</f>
        <v>467</v>
      </c>
      <c r="I20" s="2">
        <f t="shared" ref="I20:I26" si="16">ROUND(G20*(1+K20),0)</f>
        <v>514</v>
      </c>
      <c r="J20" s="333" t="s">
        <v>517</v>
      </c>
      <c r="K20" s="47">
        <v>0.22420000000000001</v>
      </c>
    </row>
    <row r="21" spans="1:11">
      <c r="A21" s="21"/>
      <c r="B21" s="22"/>
      <c r="C21" s="22"/>
      <c r="D21" s="22" t="str">
        <f t="shared" si="5"/>
        <v/>
      </c>
      <c r="E21" s="22" t="str">
        <f t="shared" si="6"/>
        <v/>
      </c>
      <c r="G21" s="2">
        <f>+I20+1</f>
        <v>515</v>
      </c>
      <c r="H21" s="24">
        <f t="shared" ref="H21:H24" si="17">ROUND(AVERAGE(G21,I21),0)</f>
        <v>573</v>
      </c>
      <c r="I21" s="2">
        <f t="shared" si="16"/>
        <v>630</v>
      </c>
      <c r="J21" s="333" t="s">
        <v>516</v>
      </c>
      <c r="K21" s="47">
        <v>0.22420000000000001</v>
      </c>
    </row>
    <row r="22" spans="1:11">
      <c r="A22" s="21"/>
      <c r="B22" s="22"/>
      <c r="C22" s="22"/>
      <c r="D22" s="22" t="str">
        <f t="shared" si="5"/>
        <v/>
      </c>
      <c r="E22" s="22" t="str">
        <f t="shared" si="6"/>
        <v/>
      </c>
      <c r="G22" s="2">
        <f t="shared" ref="G22" si="18">+I21+1</f>
        <v>631</v>
      </c>
      <c r="H22" s="24">
        <f t="shared" si="17"/>
        <v>726</v>
      </c>
      <c r="I22" s="2">
        <f t="shared" si="16"/>
        <v>820</v>
      </c>
      <c r="J22" s="2">
        <v>4</v>
      </c>
      <c r="K22" s="47">
        <v>0.3</v>
      </c>
    </row>
    <row r="23" spans="1:11">
      <c r="A23" s="21"/>
      <c r="B23" s="22"/>
      <c r="C23" s="22"/>
      <c r="D23" s="22" t="str">
        <f t="shared" si="5"/>
        <v/>
      </c>
      <c r="E23" s="22" t="str">
        <f t="shared" si="6"/>
        <v/>
      </c>
      <c r="G23" s="2">
        <f t="shared" ref="G23:G24" si="19">+I22+1</f>
        <v>821</v>
      </c>
      <c r="H23" s="24">
        <f t="shared" si="17"/>
        <v>913</v>
      </c>
      <c r="I23" s="2">
        <f t="shared" si="16"/>
        <v>1005</v>
      </c>
      <c r="J23" s="333" t="s">
        <v>213</v>
      </c>
      <c r="K23" s="47">
        <v>0.22420000000000001</v>
      </c>
    </row>
    <row r="24" spans="1:11">
      <c r="A24" s="21"/>
      <c r="B24" s="22"/>
      <c r="C24" s="22"/>
      <c r="D24" s="22" t="str">
        <f t="shared" si="5"/>
        <v/>
      </c>
      <c r="E24" s="22" t="str">
        <f t="shared" si="6"/>
        <v/>
      </c>
      <c r="G24" s="2">
        <f t="shared" si="19"/>
        <v>1006</v>
      </c>
      <c r="H24" s="24">
        <f t="shared" si="17"/>
        <v>1119</v>
      </c>
      <c r="I24" s="2">
        <f t="shared" si="16"/>
        <v>1232</v>
      </c>
      <c r="J24" s="333" t="s">
        <v>259</v>
      </c>
      <c r="K24" s="47">
        <v>0.22420000000000001</v>
      </c>
    </row>
    <row r="25" spans="1:11">
      <c r="A25" s="21"/>
      <c r="B25" s="22"/>
      <c r="C25" s="22"/>
      <c r="D25" s="22" t="str">
        <f t="shared" si="5"/>
        <v/>
      </c>
      <c r="E25" s="22" t="str">
        <f t="shared" si="6"/>
        <v/>
      </c>
      <c r="G25" s="2">
        <f t="shared" ref="G25:G26" si="20">+I24+1</f>
        <v>1233</v>
      </c>
      <c r="H25" s="24">
        <f t="shared" ref="H25:H26" si="21">ROUND(AVERAGE(G25,I25),0)</f>
        <v>1372</v>
      </c>
      <c r="I25" s="2">
        <f t="shared" si="16"/>
        <v>1510</v>
      </c>
      <c r="J25" s="333" t="s">
        <v>530</v>
      </c>
      <c r="K25" s="47">
        <v>0.2243</v>
      </c>
    </row>
    <row r="26" spans="1:11">
      <c r="A26" s="21"/>
      <c r="B26" s="22"/>
      <c r="C26" s="22"/>
      <c r="D26" s="22" t="str">
        <f t="shared" si="5"/>
        <v/>
      </c>
      <c r="E26" s="22" t="str">
        <f t="shared" si="6"/>
        <v/>
      </c>
      <c r="G26" s="2">
        <f t="shared" si="20"/>
        <v>1511</v>
      </c>
      <c r="H26" s="24">
        <f t="shared" si="21"/>
        <v>1681</v>
      </c>
      <c r="I26" s="2">
        <f t="shared" si="16"/>
        <v>1850</v>
      </c>
      <c r="J26" s="333" t="s">
        <v>531</v>
      </c>
      <c r="K26" s="47">
        <v>0.2243</v>
      </c>
    </row>
    <row r="27" spans="1:11" ht="12.75" customHeight="1">
      <c r="A27" s="21"/>
      <c r="B27" s="22"/>
      <c r="C27" s="22"/>
      <c r="D27" s="22" t="str">
        <f t="shared" si="5"/>
        <v/>
      </c>
      <c r="E27" s="22" t="str">
        <f t="shared" si="6"/>
        <v/>
      </c>
    </row>
    <row r="28" spans="1:11" ht="13.5" thickBot="1">
      <c r="A28" s="21"/>
      <c r="B28" s="22"/>
      <c r="C28" s="22"/>
      <c r="D28" s="22" t="str">
        <f t="shared" si="5"/>
        <v/>
      </c>
      <c r="E28" s="22" t="str">
        <f t="shared" si="6"/>
        <v/>
      </c>
      <c r="I28" s="4" t="s">
        <v>9</v>
      </c>
      <c r="J28" s="48">
        <v>0.05</v>
      </c>
      <c r="K28" s="3"/>
    </row>
    <row r="29" spans="1:11" ht="13.5" thickBot="1">
      <c r="A29" s="21"/>
      <c r="B29" s="22"/>
      <c r="C29" s="22"/>
      <c r="D29" s="22" t="str">
        <f t="shared" si="5"/>
        <v/>
      </c>
      <c r="E29" s="22" t="str">
        <f t="shared" si="6"/>
        <v/>
      </c>
      <c r="G29" s="5"/>
      <c r="H29" s="7"/>
      <c r="I29" s="6"/>
      <c r="J29" s="7" t="s">
        <v>10</v>
      </c>
      <c r="K29" s="8" t="s">
        <v>11</v>
      </c>
    </row>
    <row r="30" spans="1:11">
      <c r="A30" s="21"/>
      <c r="B30" s="22"/>
      <c r="C30" s="22"/>
      <c r="D30" s="22" t="str">
        <f t="shared" si="5"/>
        <v/>
      </c>
      <c r="E30" s="22" t="str">
        <f t="shared" si="6"/>
        <v/>
      </c>
      <c r="G30" s="9"/>
      <c r="H30" s="11"/>
      <c r="I30" s="10" t="str">
        <f>"Jobs in top "&amp;J$28*100&amp;"%"</f>
        <v>Jobs in top 5%</v>
      </c>
      <c r="J30" s="11">
        <f>COUNTIF(E4:E574,"H")</f>
        <v>0</v>
      </c>
      <c r="K30" s="12">
        <f>J30/SUM(J$30:J$32)</f>
        <v>0</v>
      </c>
    </row>
    <row r="31" spans="1:11">
      <c r="A31" s="21"/>
      <c r="B31" s="22"/>
      <c r="C31" s="22"/>
      <c r="D31" s="22" t="str">
        <f t="shared" si="5"/>
        <v/>
      </c>
      <c r="E31" s="22" t="str">
        <f t="shared" si="6"/>
        <v/>
      </c>
      <c r="G31" s="13"/>
      <c r="H31" s="15"/>
      <c r="I31" s="14" t="str">
        <f>"Jobs in middle "&amp;100-J28*200&amp;"%"</f>
        <v>Jobs in middle 90%</v>
      </c>
      <c r="J31" s="15">
        <f>COUNT(C4:C574)-J30-J32</f>
        <v>6</v>
      </c>
      <c r="K31" s="16">
        <f>J31/SUM(J$30:J$32)</f>
        <v>1</v>
      </c>
    </row>
    <row r="32" spans="1:11" ht="13.5" thickBot="1">
      <c r="A32" s="21"/>
      <c r="B32" s="22"/>
      <c r="C32" s="22"/>
      <c r="D32" s="22" t="str">
        <f t="shared" si="5"/>
        <v/>
      </c>
      <c r="E32" s="22" t="str">
        <f t="shared" si="6"/>
        <v/>
      </c>
      <c r="G32" s="17"/>
      <c r="H32" s="19"/>
      <c r="I32" s="18" t="str">
        <f>"Jobs in bottom "&amp;J$28*100&amp;"%"</f>
        <v>Jobs in bottom 5%</v>
      </c>
      <c r="J32" s="19">
        <f>COUNTIF(E4:E574,"L")</f>
        <v>0</v>
      </c>
      <c r="K32" s="20">
        <f>J32/SUM(J$30:J$32)</f>
        <v>0</v>
      </c>
    </row>
    <row r="33" spans="1:5">
      <c r="A33" s="21"/>
      <c r="B33" s="22"/>
      <c r="C33" s="22"/>
      <c r="D33" s="22" t="str">
        <f t="shared" si="5"/>
        <v/>
      </c>
      <c r="E33" s="22" t="str">
        <f t="shared" si="6"/>
        <v/>
      </c>
    </row>
    <row r="34" spans="1:5">
      <c r="A34" s="21"/>
      <c r="B34" s="22"/>
      <c r="C34" s="22"/>
      <c r="D34" s="22" t="str">
        <f t="shared" si="5"/>
        <v/>
      </c>
      <c r="E34" s="22" t="str">
        <f t="shared" si="6"/>
        <v/>
      </c>
    </row>
    <row r="35" spans="1:5">
      <c r="A35" s="21"/>
      <c r="B35" s="22"/>
      <c r="C35" s="22"/>
      <c r="D35" s="22" t="str">
        <f t="shared" si="5"/>
        <v/>
      </c>
      <c r="E35" s="22" t="str">
        <f t="shared" si="6"/>
        <v/>
      </c>
    </row>
    <row r="36" spans="1:5">
      <c r="A36" s="21"/>
      <c r="B36" s="22"/>
      <c r="C36" s="22"/>
      <c r="D36" s="22" t="str">
        <f t="shared" si="5"/>
        <v/>
      </c>
      <c r="E36" s="22" t="str">
        <f t="shared" si="6"/>
        <v/>
      </c>
    </row>
    <row r="37" spans="1:5">
      <c r="A37" s="21"/>
      <c r="B37" s="22"/>
      <c r="C37" s="22"/>
      <c r="D37" s="22" t="str">
        <f t="shared" si="5"/>
        <v/>
      </c>
      <c r="E37" s="22" t="str">
        <f t="shared" si="6"/>
        <v/>
      </c>
    </row>
    <row r="38" spans="1:5">
      <c r="A38" s="21"/>
      <c r="B38" s="22"/>
      <c r="C38" s="22"/>
      <c r="D38" s="22" t="str">
        <f t="shared" si="5"/>
        <v/>
      </c>
      <c r="E38" s="22" t="str">
        <f t="shared" si="6"/>
        <v/>
      </c>
    </row>
    <row r="39" spans="1:5">
      <c r="A39" s="21"/>
      <c r="B39" s="22"/>
      <c r="C39" s="22"/>
      <c r="D39" s="22" t="str">
        <f t="shared" si="5"/>
        <v/>
      </c>
      <c r="E39" s="22" t="str">
        <f t="shared" si="6"/>
        <v/>
      </c>
    </row>
    <row r="40" spans="1:5">
      <c r="A40" s="21"/>
      <c r="B40" s="22"/>
      <c r="C40" s="22"/>
      <c r="D40" s="22" t="str">
        <f t="shared" si="5"/>
        <v/>
      </c>
      <c r="E40" s="22" t="str">
        <f t="shared" si="6"/>
        <v/>
      </c>
    </row>
    <row r="41" spans="1:5">
      <c r="A41" s="21"/>
      <c r="B41" s="22"/>
      <c r="C41" s="22"/>
      <c r="D41" s="22" t="str">
        <f t="shared" si="5"/>
        <v/>
      </c>
      <c r="E41" s="22" t="str">
        <f t="shared" si="6"/>
        <v/>
      </c>
    </row>
    <row r="42" spans="1:5">
      <c r="A42" s="21"/>
      <c r="B42" s="22"/>
      <c r="C42" s="22"/>
      <c r="D42" s="22" t="str">
        <f t="shared" si="5"/>
        <v/>
      </c>
      <c r="E42" s="22" t="str">
        <f t="shared" si="6"/>
        <v/>
      </c>
    </row>
    <row r="43" spans="1:5">
      <c r="A43" s="21"/>
      <c r="B43" s="22"/>
      <c r="C43" s="22"/>
      <c r="D43" s="22" t="str">
        <f t="shared" si="5"/>
        <v/>
      </c>
      <c r="E43" s="22" t="str">
        <f t="shared" si="6"/>
        <v/>
      </c>
    </row>
    <row r="44" spans="1:5">
      <c r="A44" s="21"/>
      <c r="B44" s="22"/>
      <c r="C44" s="22"/>
      <c r="D44" s="22" t="str">
        <f t="shared" si="5"/>
        <v/>
      </c>
      <c r="E44" s="22" t="str">
        <f t="shared" si="6"/>
        <v/>
      </c>
    </row>
    <row r="45" spans="1:5">
      <c r="A45" s="21"/>
      <c r="B45" s="22"/>
      <c r="C45" s="22"/>
      <c r="D45" s="22" t="str">
        <f t="shared" si="5"/>
        <v/>
      </c>
      <c r="E45" s="22" t="str">
        <f t="shared" si="6"/>
        <v/>
      </c>
    </row>
    <row r="46" spans="1:5">
      <c r="A46" s="21"/>
      <c r="B46" s="22"/>
      <c r="C46" s="22"/>
      <c r="D46" s="22" t="str">
        <f t="shared" si="5"/>
        <v/>
      </c>
      <c r="E46" s="22" t="str">
        <f t="shared" si="6"/>
        <v/>
      </c>
    </row>
    <row r="47" spans="1:5">
      <c r="A47" s="21"/>
      <c r="B47" s="22"/>
      <c r="C47" s="22"/>
      <c r="D47" s="22" t="str">
        <f t="shared" si="5"/>
        <v/>
      </c>
      <c r="E47" s="22" t="str">
        <f t="shared" si="6"/>
        <v/>
      </c>
    </row>
    <row r="48" spans="1:5">
      <c r="A48" s="21"/>
      <c r="B48" s="22"/>
      <c r="C48" s="22"/>
      <c r="D48" s="22" t="str">
        <f t="shared" si="5"/>
        <v/>
      </c>
      <c r="E48" s="22" t="str">
        <f t="shared" si="6"/>
        <v/>
      </c>
    </row>
    <row r="49" spans="1:5">
      <c r="A49" s="21"/>
      <c r="B49" s="22"/>
      <c r="C49" s="22"/>
      <c r="D49" s="22" t="str">
        <f t="shared" si="5"/>
        <v/>
      </c>
      <c r="E49" s="22" t="str">
        <f t="shared" si="6"/>
        <v/>
      </c>
    </row>
    <row r="50" spans="1:5">
      <c r="A50" s="21"/>
      <c r="B50" s="22"/>
      <c r="C50" s="22"/>
      <c r="D50" s="22" t="str">
        <f t="shared" si="5"/>
        <v/>
      </c>
      <c r="E50" s="22" t="str">
        <f t="shared" si="6"/>
        <v/>
      </c>
    </row>
    <row r="51" spans="1:5">
      <c r="A51" s="21"/>
      <c r="B51" s="22"/>
      <c r="C51" s="22"/>
      <c r="D51" s="22" t="str">
        <f t="shared" si="5"/>
        <v/>
      </c>
      <c r="E51" s="22" t="str">
        <f t="shared" si="6"/>
        <v/>
      </c>
    </row>
    <row r="52" spans="1:5">
      <c r="A52" s="21"/>
      <c r="B52" s="22"/>
      <c r="C52" s="22"/>
      <c r="D52" s="22" t="str">
        <f t="shared" si="5"/>
        <v/>
      </c>
      <c r="E52" s="22" t="str">
        <f t="shared" si="6"/>
        <v/>
      </c>
    </row>
    <row r="53" spans="1:5">
      <c r="A53" s="21"/>
      <c r="B53" s="22"/>
      <c r="C53" s="22"/>
      <c r="D53" s="22" t="str">
        <f t="shared" si="5"/>
        <v/>
      </c>
      <c r="E53" s="22" t="str">
        <f t="shared" si="6"/>
        <v/>
      </c>
    </row>
    <row r="54" spans="1:5">
      <c r="A54" s="21"/>
      <c r="B54" s="22"/>
      <c r="C54" s="22"/>
      <c r="D54" s="22" t="str">
        <f t="shared" si="5"/>
        <v/>
      </c>
      <c r="E54" s="22" t="str">
        <f t="shared" si="6"/>
        <v/>
      </c>
    </row>
    <row r="55" spans="1:5">
      <c r="A55" s="21"/>
      <c r="B55" s="22"/>
      <c r="C55" s="22"/>
      <c r="D55" s="22" t="str">
        <f t="shared" si="5"/>
        <v/>
      </c>
      <c r="E55" s="22" t="str">
        <f t="shared" si="6"/>
        <v/>
      </c>
    </row>
    <row r="56" spans="1:5">
      <c r="A56" s="21"/>
      <c r="B56" s="22"/>
      <c r="C56" s="22"/>
      <c r="D56" s="22" t="str">
        <f t="shared" si="5"/>
        <v/>
      </c>
      <c r="E56" s="22" t="str">
        <f t="shared" si="6"/>
        <v/>
      </c>
    </row>
    <row r="57" spans="1:5">
      <c r="A57" s="21"/>
      <c r="B57" s="22"/>
      <c r="C57" s="22"/>
      <c r="D57" s="22" t="str">
        <f t="shared" si="5"/>
        <v/>
      </c>
      <c r="E57" s="22" t="str">
        <f t="shared" si="6"/>
        <v/>
      </c>
    </row>
    <row r="58" spans="1:5">
      <c r="A58" s="21"/>
      <c r="B58" s="22"/>
      <c r="C58" s="22"/>
      <c r="D58" s="22" t="str">
        <f t="shared" si="5"/>
        <v/>
      </c>
      <c r="E58" s="22" t="str">
        <f t="shared" si="6"/>
        <v/>
      </c>
    </row>
    <row r="59" spans="1:5">
      <c r="A59" s="21"/>
      <c r="B59" s="22"/>
      <c r="C59" s="22"/>
      <c r="D59" s="22" t="str">
        <f t="shared" si="5"/>
        <v/>
      </c>
      <c r="E59" s="22" t="str">
        <f t="shared" si="6"/>
        <v/>
      </c>
    </row>
    <row r="60" spans="1:5">
      <c r="A60" s="21"/>
      <c r="B60" s="22"/>
      <c r="C60" s="22"/>
      <c r="D60" s="22" t="str">
        <f t="shared" si="5"/>
        <v/>
      </c>
      <c r="E60" s="22" t="str">
        <f t="shared" si="6"/>
        <v/>
      </c>
    </row>
    <row r="61" spans="1:5">
      <c r="A61" s="21"/>
      <c r="B61" s="22"/>
      <c r="C61" s="22"/>
      <c r="D61" s="22" t="str">
        <f t="shared" si="5"/>
        <v/>
      </c>
      <c r="E61" s="22" t="str">
        <f t="shared" si="6"/>
        <v/>
      </c>
    </row>
    <row r="62" spans="1:5">
      <c r="A62" s="21"/>
      <c r="B62" s="22"/>
      <c r="C62" s="22"/>
      <c r="D62" s="22" t="str">
        <f t="shared" si="5"/>
        <v/>
      </c>
      <c r="E62" s="22" t="str">
        <f t="shared" si="6"/>
        <v/>
      </c>
    </row>
    <row r="63" spans="1:5">
      <c r="A63" s="21"/>
      <c r="B63" s="22"/>
      <c r="C63" s="22"/>
      <c r="D63" s="22" t="str">
        <f t="shared" si="5"/>
        <v/>
      </c>
      <c r="E63" s="22" t="str">
        <f t="shared" si="6"/>
        <v/>
      </c>
    </row>
    <row r="64" spans="1:5">
      <c r="A64" s="21"/>
      <c r="B64" s="22"/>
      <c r="C64" s="22"/>
      <c r="D64" s="22" t="str">
        <f t="shared" si="5"/>
        <v/>
      </c>
      <c r="E64" s="22" t="str">
        <f t="shared" si="6"/>
        <v/>
      </c>
    </row>
    <row r="65" spans="1:5">
      <c r="A65" s="21"/>
      <c r="B65" s="22"/>
      <c r="C65" s="22"/>
      <c r="D65" s="22" t="str">
        <f t="shared" si="5"/>
        <v/>
      </c>
      <c r="E65" s="22" t="str">
        <f t="shared" si="6"/>
        <v/>
      </c>
    </row>
    <row r="66" spans="1:5">
      <c r="D66" s="2" t="str">
        <f t="shared" si="5"/>
        <v/>
      </c>
      <c r="E66" s="2" t="str">
        <f t="shared" si="6"/>
        <v/>
      </c>
    </row>
    <row r="67" spans="1:5">
      <c r="D67" s="2" t="str">
        <f t="shared" si="5"/>
        <v/>
      </c>
      <c r="E67" s="2" t="str">
        <f t="shared" si="6"/>
        <v/>
      </c>
    </row>
    <row r="68" spans="1:5">
      <c r="D68" s="2" t="str">
        <f t="shared" si="5"/>
        <v/>
      </c>
      <c r="E68" s="2" t="str">
        <f t="shared" si="6"/>
        <v/>
      </c>
    </row>
    <row r="69" spans="1:5">
      <c r="D69" s="2" t="str">
        <f t="shared" ref="D69:D82" si="22">IFERROR(VLOOKUP($B69,$G$14:$J$26,4,1),"")</f>
        <v/>
      </c>
      <c r="E69" s="2" t="str">
        <f t="shared" ref="E69:E82" si="23">IFERROR(IF(B69="","",IF(VLOOKUP($C69,J$4:N$10,3,0)&gt;B69,"L",IF(VLOOKUP(C69,J$4:N$10,4,0)&lt;B69,"H",""))),"")</f>
        <v/>
      </c>
    </row>
    <row r="70" spans="1:5">
      <c r="D70" s="2" t="str">
        <f t="shared" si="22"/>
        <v/>
      </c>
      <c r="E70" s="2" t="str">
        <f t="shared" si="23"/>
        <v/>
      </c>
    </row>
    <row r="71" spans="1:5">
      <c r="D71" s="2" t="str">
        <f t="shared" si="22"/>
        <v/>
      </c>
      <c r="E71" s="2" t="str">
        <f t="shared" si="23"/>
        <v/>
      </c>
    </row>
    <row r="72" spans="1:5">
      <c r="D72" s="2" t="str">
        <f t="shared" si="22"/>
        <v/>
      </c>
      <c r="E72" s="2" t="str">
        <f t="shared" si="23"/>
        <v/>
      </c>
    </row>
    <row r="73" spans="1:5">
      <c r="D73" s="2" t="str">
        <f t="shared" si="22"/>
        <v/>
      </c>
      <c r="E73" s="2" t="str">
        <f t="shared" si="23"/>
        <v/>
      </c>
    </row>
    <row r="74" spans="1:5">
      <c r="D74" s="2" t="str">
        <f t="shared" si="22"/>
        <v/>
      </c>
      <c r="E74" s="2" t="str">
        <f t="shared" si="23"/>
        <v/>
      </c>
    </row>
    <row r="75" spans="1:5">
      <c r="D75" s="2" t="str">
        <f t="shared" si="22"/>
        <v/>
      </c>
      <c r="E75" s="2" t="str">
        <f t="shared" si="23"/>
        <v/>
      </c>
    </row>
    <row r="76" spans="1:5">
      <c r="D76" s="2" t="str">
        <f t="shared" si="22"/>
        <v/>
      </c>
      <c r="E76" s="2" t="str">
        <f t="shared" si="23"/>
        <v/>
      </c>
    </row>
    <row r="77" spans="1:5">
      <c r="D77" s="2" t="str">
        <f t="shared" si="22"/>
        <v/>
      </c>
      <c r="E77" s="2" t="str">
        <f t="shared" si="23"/>
        <v/>
      </c>
    </row>
    <row r="78" spans="1:5">
      <c r="D78" s="2" t="str">
        <f t="shared" si="22"/>
        <v/>
      </c>
      <c r="E78" s="2" t="str">
        <f t="shared" si="23"/>
        <v/>
      </c>
    </row>
    <row r="79" spans="1:5">
      <c r="D79" s="2" t="str">
        <f t="shared" si="22"/>
        <v/>
      </c>
      <c r="E79" s="2" t="str">
        <f t="shared" si="23"/>
        <v/>
      </c>
    </row>
    <row r="80" spans="1:5">
      <c r="D80" s="2" t="str">
        <f t="shared" si="22"/>
        <v/>
      </c>
      <c r="E80" s="2" t="str">
        <f t="shared" si="23"/>
        <v/>
      </c>
    </row>
    <row r="81" spans="4:5">
      <c r="D81" s="2" t="str">
        <f t="shared" si="22"/>
        <v/>
      </c>
      <c r="E81" s="2" t="str">
        <f t="shared" si="23"/>
        <v/>
      </c>
    </row>
    <row r="82" spans="4:5">
      <c r="D82" s="2" t="str">
        <f t="shared" si="22"/>
        <v/>
      </c>
      <c r="E82" s="2" t="str">
        <f t="shared" si="23"/>
        <v/>
      </c>
    </row>
  </sheetData>
  <mergeCells count="4">
    <mergeCell ref="A2:E2"/>
    <mergeCell ref="G2:K2"/>
    <mergeCell ref="L2:N2"/>
    <mergeCell ref="G12:K12"/>
  </mergeCells>
  <conditionalFormatting sqref="A4:E80">
    <cfRule type="expression" dxfId="17" priority="1" stopIfTrue="1">
      <formula>$D4&lt;&gt;$D5</formula>
    </cfRule>
  </conditionalFormatting>
  <pageMargins left="0.75" right="0.75" top="1" bottom="1" header="0.5" footer="0.5"/>
  <pageSetup paperSize="17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showGridLines="0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73" sqref="H73"/>
    </sheetView>
  </sheetViews>
  <sheetFormatPr defaultColWidth="8.85546875" defaultRowHeight="15"/>
  <cols>
    <col min="1" max="1" width="12.7109375" style="33" customWidth="1"/>
    <col min="2" max="8" width="20.7109375" style="33" customWidth="1"/>
    <col min="9" max="9" width="8.85546875" style="32" hidden="1" customWidth="1"/>
    <col min="10" max="10" width="1.7109375" style="32" customWidth="1"/>
    <col min="11" max="15" width="10.7109375" style="32" customWidth="1"/>
    <col min="16" max="21" width="8.85546875" style="32" hidden="1" customWidth="1"/>
    <col min="22" max="16384" width="8.85546875" style="32"/>
  </cols>
  <sheetData>
    <row r="1" spans="1:21" ht="38.450000000000003" customHeight="1" thickBot="1">
      <c r="A1" s="44" t="s">
        <v>102</v>
      </c>
      <c r="B1" s="43"/>
      <c r="C1" s="43"/>
      <c r="D1" s="43"/>
      <c r="E1" s="43"/>
      <c r="F1" s="43"/>
      <c r="G1" s="43"/>
      <c r="H1" s="43"/>
      <c r="I1" s="36"/>
      <c r="P1" s="45">
        <v>1</v>
      </c>
    </row>
    <row r="2" spans="1:21" ht="45" customHeight="1" thickBot="1">
      <c r="A2" s="38" t="s">
        <v>70</v>
      </c>
      <c r="B2" s="39" t="s">
        <v>71</v>
      </c>
      <c r="C2" s="39" t="s">
        <v>72</v>
      </c>
      <c r="D2" s="39" t="s">
        <v>73</v>
      </c>
      <c r="E2" s="39" t="s">
        <v>74</v>
      </c>
      <c r="F2" s="39" t="s">
        <v>75</v>
      </c>
      <c r="G2" s="39" t="s">
        <v>76</v>
      </c>
      <c r="H2" s="40" t="s">
        <v>77</v>
      </c>
      <c r="I2" s="36"/>
      <c r="K2" s="403"/>
      <c r="L2" s="403"/>
      <c r="M2" s="403"/>
      <c r="N2" s="403"/>
      <c r="O2" s="403"/>
      <c r="P2" s="42"/>
    </row>
    <row r="3" spans="1:21" ht="45" customHeight="1" thickTop="1">
      <c r="A3" s="345">
        <v>1708</v>
      </c>
      <c r="B3" s="346"/>
      <c r="C3" s="346"/>
      <c r="D3" s="346"/>
      <c r="E3" s="346"/>
      <c r="F3" s="346" t="s">
        <v>520</v>
      </c>
      <c r="G3" s="346"/>
      <c r="H3" s="347"/>
      <c r="I3" s="351">
        <v>1708</v>
      </c>
      <c r="J3" s="35"/>
      <c r="K3" s="377"/>
      <c r="L3" s="377"/>
      <c r="M3" s="377"/>
      <c r="N3" s="377"/>
      <c r="O3" s="377"/>
      <c r="P3" s="42"/>
    </row>
    <row r="4" spans="1:21" ht="45" customHeight="1">
      <c r="A4" s="348">
        <v>1628</v>
      </c>
      <c r="B4" s="349"/>
      <c r="C4" s="349"/>
      <c r="D4" s="349"/>
      <c r="E4" s="349" t="s">
        <v>582</v>
      </c>
      <c r="F4" s="349"/>
      <c r="G4" s="349"/>
      <c r="H4" s="350"/>
      <c r="I4" s="351">
        <v>1628</v>
      </c>
      <c r="J4" s="35"/>
      <c r="K4" s="378"/>
      <c r="L4" s="379"/>
      <c r="M4" s="378"/>
      <c r="N4" s="378"/>
      <c r="O4" s="380"/>
      <c r="P4" s="42"/>
      <c r="Q4" s="32">
        <f t="array" ref="Q4:U9">five_grade</f>
        <v>420</v>
      </c>
      <c r="R4" s="32">
        <v>525</v>
      </c>
      <c r="S4" s="32">
        <v>630</v>
      </c>
      <c r="T4" s="32">
        <v>5</v>
      </c>
      <c r="U4" s="32">
        <v>0.5</v>
      </c>
    </row>
    <row r="5" spans="1:21" ht="45" customHeight="1">
      <c r="A5" s="348">
        <v>1418</v>
      </c>
      <c r="B5" s="349" t="s">
        <v>526</v>
      </c>
      <c r="C5" s="349" t="s">
        <v>527</v>
      </c>
      <c r="D5" s="349" t="s">
        <v>528</v>
      </c>
      <c r="E5" s="349"/>
      <c r="F5" s="349"/>
      <c r="G5" s="349"/>
      <c r="H5" s="350" t="s">
        <v>524</v>
      </c>
      <c r="I5" s="351">
        <v>1418</v>
      </c>
      <c r="J5" s="35"/>
      <c r="K5" s="378"/>
      <c r="L5" s="379"/>
      <c r="M5" s="378"/>
      <c r="N5" s="378"/>
      <c r="O5" s="380"/>
      <c r="P5" s="42"/>
      <c r="Q5" s="32">
        <v>631</v>
      </c>
      <c r="R5" s="32">
        <v>725.5</v>
      </c>
      <c r="S5" s="32">
        <v>820</v>
      </c>
      <c r="T5" s="32">
        <v>4</v>
      </c>
      <c r="U5" s="32">
        <v>0.3</v>
      </c>
    </row>
    <row r="6" spans="1:21" ht="45" hidden="1" customHeight="1">
      <c r="A6" s="405"/>
      <c r="B6" s="406"/>
      <c r="C6" s="405"/>
      <c r="D6" s="405"/>
      <c r="E6" s="405"/>
      <c r="F6" s="375"/>
      <c r="G6" s="405"/>
      <c r="H6" s="405"/>
      <c r="I6" s="37">
        <v>1192</v>
      </c>
      <c r="J6" s="35"/>
      <c r="K6" s="378"/>
      <c r="L6" s="379"/>
      <c r="M6" s="378"/>
      <c r="N6" s="378"/>
      <c r="O6" s="380"/>
      <c r="Q6" s="32">
        <v>821</v>
      </c>
      <c r="R6" s="32">
        <v>1026.5</v>
      </c>
      <c r="S6" s="32">
        <v>1232</v>
      </c>
      <c r="T6" s="32">
        <v>3</v>
      </c>
      <c r="U6" s="32">
        <v>0.5</v>
      </c>
    </row>
    <row r="7" spans="1:21" ht="45" hidden="1" customHeight="1">
      <c r="A7" s="405"/>
      <c r="B7" s="405"/>
      <c r="C7" s="405"/>
      <c r="D7" s="405"/>
      <c r="E7" s="405"/>
      <c r="F7" s="375"/>
      <c r="G7" s="405"/>
      <c r="H7" s="405"/>
      <c r="I7" s="37">
        <v>1192</v>
      </c>
      <c r="J7" s="35"/>
      <c r="K7" s="381"/>
      <c r="L7" s="382"/>
      <c r="M7" s="381"/>
      <c r="N7" s="381"/>
      <c r="O7" s="380"/>
      <c r="Q7" s="32">
        <v>1233</v>
      </c>
      <c r="R7" s="32">
        <v>1541.5</v>
      </c>
      <c r="S7" s="32">
        <v>1850</v>
      </c>
      <c r="T7" s="32">
        <v>2</v>
      </c>
      <c r="U7" s="32">
        <v>0.5</v>
      </c>
    </row>
    <row r="8" spans="1:21" ht="45" hidden="1" customHeight="1">
      <c r="A8" s="375"/>
      <c r="B8" s="375"/>
      <c r="C8" s="375"/>
      <c r="D8" s="375"/>
      <c r="E8" s="375"/>
      <c r="F8" s="375"/>
      <c r="G8" s="375"/>
      <c r="H8" s="375"/>
      <c r="I8" s="37">
        <v>1096</v>
      </c>
      <c r="J8" s="35"/>
      <c r="K8" s="226" t="str">
        <f t="shared" ref="K8:K9" si="0">IFERROR(Q8,"")</f>
        <v/>
      </c>
      <c r="L8" s="227" t="str">
        <f t="shared" ref="L8:L9" si="1">IFERROR(R8,"")</f>
        <v/>
      </c>
      <c r="M8" s="226" t="str">
        <f t="shared" ref="M8:M9" si="2">IFERROR(S8,"")</f>
        <v/>
      </c>
      <c r="N8" s="226" t="str">
        <f t="shared" ref="N8:N9" si="3">IFERROR(T8,"")</f>
        <v/>
      </c>
      <c r="O8" s="228" t="str">
        <f t="shared" ref="O8:O9" si="4">IFERROR(U8,"")</f>
        <v/>
      </c>
      <c r="Q8" s="32" t="e">
        <v>#N/A</v>
      </c>
      <c r="R8" s="32" t="e">
        <v>#N/A</v>
      </c>
      <c r="S8" s="32" t="e">
        <v>#N/A</v>
      </c>
      <c r="T8" s="32" t="e">
        <v>#N/A</v>
      </c>
      <c r="U8" s="32" t="e">
        <v>#N/A</v>
      </c>
    </row>
    <row r="9" spans="1:21" ht="45" hidden="1" customHeight="1">
      <c r="A9" s="402"/>
      <c r="B9" s="374"/>
      <c r="C9" s="402"/>
      <c r="D9" s="402"/>
      <c r="E9" s="402"/>
      <c r="F9" s="402"/>
      <c r="G9" s="402"/>
      <c r="H9" s="402"/>
      <c r="I9" s="37">
        <v>994</v>
      </c>
      <c r="J9" s="35"/>
      <c r="K9" s="226" t="str">
        <f t="shared" si="0"/>
        <v/>
      </c>
      <c r="L9" s="227" t="str">
        <f t="shared" si="1"/>
        <v/>
      </c>
      <c r="M9" s="226" t="str">
        <f t="shared" si="2"/>
        <v/>
      </c>
      <c r="N9" s="226" t="str">
        <f t="shared" si="3"/>
        <v/>
      </c>
      <c r="O9" s="228" t="str">
        <f t="shared" si="4"/>
        <v/>
      </c>
      <c r="Q9" s="32" t="e">
        <v>#N/A</v>
      </c>
      <c r="R9" s="32" t="e">
        <v>#N/A</v>
      </c>
      <c r="S9" s="32" t="e">
        <v>#N/A</v>
      </c>
      <c r="T9" s="32" t="e">
        <v>#N/A</v>
      </c>
      <c r="U9" s="32" t="e">
        <v>#N/A</v>
      </c>
    </row>
    <row r="10" spans="1:21" ht="45" hidden="1" customHeight="1">
      <c r="A10" s="402"/>
      <c r="B10" s="374"/>
      <c r="C10" s="402"/>
      <c r="D10" s="402"/>
      <c r="E10" s="402"/>
      <c r="F10" s="402"/>
      <c r="G10" s="402"/>
      <c r="H10" s="402"/>
      <c r="I10" s="37">
        <v>994</v>
      </c>
      <c r="J10" s="35"/>
      <c r="Q10" s="34" t="str">
        <f>'Grade Structure'!G13</f>
        <v>Start</v>
      </c>
      <c r="R10" s="34" t="str">
        <f>'Grade Structure'!H13</f>
        <v>Midpoint</v>
      </c>
      <c r="S10" s="34" t="str">
        <f>'Grade Structure'!I13</f>
        <v>End</v>
      </c>
      <c r="T10" s="34" t="str">
        <f>'Grade Structure'!J13</f>
        <v>Grade</v>
      </c>
      <c r="U10" s="34" t="str">
        <f>'Grade Structure'!K13</f>
        <v>Range Spread</v>
      </c>
    </row>
    <row r="11" spans="1:21" ht="45" hidden="1" customHeight="1">
      <c r="A11" s="374"/>
      <c r="B11" s="374"/>
      <c r="C11" s="374"/>
      <c r="D11" s="374"/>
      <c r="E11" s="376"/>
      <c r="F11" s="374"/>
      <c r="G11" s="374"/>
      <c r="H11" s="374"/>
      <c r="I11" s="37">
        <v>954</v>
      </c>
      <c r="J11" s="35"/>
      <c r="Q11" s="221">
        <f>'Grade Structure'!G20</f>
        <v>420</v>
      </c>
      <c r="R11" s="222">
        <f>'Grade Structure'!H20</f>
        <v>467</v>
      </c>
      <c r="S11" s="223">
        <f>'Grade Structure'!I20</f>
        <v>514</v>
      </c>
      <c r="T11" s="223" t="str">
        <f>'Grade Structure'!J20</f>
        <v>5L</v>
      </c>
      <c r="U11" s="224">
        <f>'Grade Structure'!K20</f>
        <v>0.22420000000000001</v>
      </c>
    </row>
    <row r="12" spans="1:21" ht="45" hidden="1" customHeight="1">
      <c r="A12" s="374"/>
      <c r="B12" s="374"/>
      <c r="C12" s="374"/>
      <c r="D12" s="374"/>
      <c r="E12" s="374"/>
      <c r="F12" s="374"/>
      <c r="G12" s="374"/>
      <c r="H12" s="374"/>
      <c r="I12" s="37">
        <v>864</v>
      </c>
      <c r="J12" s="35"/>
      <c r="Q12" s="223">
        <f>'Grade Structure'!G21</f>
        <v>515</v>
      </c>
      <c r="R12" s="225">
        <f>'Grade Structure'!H21</f>
        <v>573</v>
      </c>
      <c r="S12" s="223">
        <f>'Grade Structure'!I21</f>
        <v>630</v>
      </c>
      <c r="T12" s="223" t="str">
        <f>'Grade Structure'!J21</f>
        <v>5H</v>
      </c>
      <c r="U12" s="224">
        <f>'Grade Structure'!K21</f>
        <v>0.22420000000000001</v>
      </c>
    </row>
    <row r="13" spans="1:21" ht="45" hidden="1" customHeight="1">
      <c r="A13" s="402"/>
      <c r="B13" s="374"/>
      <c r="C13" s="402"/>
      <c r="D13" s="374"/>
      <c r="E13" s="374"/>
      <c r="F13" s="402"/>
      <c r="G13" s="402"/>
      <c r="H13" s="374"/>
      <c r="I13" s="37">
        <v>830</v>
      </c>
      <c r="J13" s="35"/>
      <c r="Q13" s="223">
        <f>'Grade Structure'!G22</f>
        <v>631</v>
      </c>
      <c r="R13" s="225">
        <f>'Grade Structure'!H22</f>
        <v>726</v>
      </c>
      <c r="S13" s="223">
        <f>'Grade Structure'!I22</f>
        <v>820</v>
      </c>
      <c r="T13" s="223">
        <f>'Grade Structure'!J22</f>
        <v>4</v>
      </c>
      <c r="U13" s="224">
        <f>'Grade Structure'!K22</f>
        <v>0.3</v>
      </c>
    </row>
    <row r="14" spans="1:21" ht="45" hidden="1" customHeight="1">
      <c r="A14" s="402"/>
      <c r="B14" s="374"/>
      <c r="C14" s="402"/>
      <c r="D14" s="374"/>
      <c r="E14" s="374"/>
      <c r="F14" s="402"/>
      <c r="G14" s="402"/>
      <c r="H14" s="374"/>
      <c r="I14" s="37">
        <v>830</v>
      </c>
      <c r="J14" s="35"/>
      <c r="Q14" s="223">
        <f>'Grade Structure'!G23</f>
        <v>821</v>
      </c>
      <c r="R14" s="225">
        <f>'Grade Structure'!H23</f>
        <v>913</v>
      </c>
      <c r="S14" s="223">
        <f>'Grade Structure'!I23</f>
        <v>1005</v>
      </c>
      <c r="T14" s="223" t="str">
        <f>'Grade Structure'!J23</f>
        <v>3L</v>
      </c>
      <c r="U14" s="224">
        <f>'Grade Structure'!K23</f>
        <v>0.22420000000000001</v>
      </c>
    </row>
    <row r="15" spans="1:21" ht="45" hidden="1" customHeight="1">
      <c r="A15" s="402"/>
      <c r="B15" s="374"/>
      <c r="C15" s="402"/>
      <c r="D15" s="374"/>
      <c r="E15" s="374"/>
      <c r="F15" s="402"/>
      <c r="G15" s="402"/>
      <c r="H15" s="376"/>
      <c r="I15" s="37">
        <v>830</v>
      </c>
      <c r="J15" s="35"/>
      <c r="Q15" s="223">
        <f>'Grade Structure'!G24</f>
        <v>1006</v>
      </c>
      <c r="R15" s="225">
        <f>'Grade Structure'!H24</f>
        <v>1119</v>
      </c>
      <c r="S15" s="223">
        <f>'Grade Structure'!I24</f>
        <v>1232</v>
      </c>
      <c r="T15" s="223" t="str">
        <f>'Grade Structure'!J24</f>
        <v>3H</v>
      </c>
      <c r="U15" s="224">
        <f>'Grade Structure'!K24</f>
        <v>0.22420000000000001</v>
      </c>
    </row>
    <row r="16" spans="1:21" ht="30" hidden="1" customHeight="1">
      <c r="A16" s="402"/>
      <c r="B16" s="402"/>
      <c r="C16" s="402"/>
      <c r="D16" s="402"/>
      <c r="E16" s="402"/>
      <c r="F16" s="374"/>
      <c r="G16" s="402"/>
      <c r="H16" s="402"/>
      <c r="I16" s="37">
        <v>805</v>
      </c>
      <c r="J16" s="35"/>
      <c r="Q16" s="223">
        <f>'Grade Structure'!G25</f>
        <v>1233</v>
      </c>
      <c r="R16" s="225">
        <f>'Grade Structure'!H25</f>
        <v>1372</v>
      </c>
      <c r="S16" s="223">
        <f>'Grade Structure'!I25</f>
        <v>1510</v>
      </c>
      <c r="T16" s="223" t="str">
        <f>'Grade Structure'!J25</f>
        <v>2L</v>
      </c>
      <c r="U16" s="224">
        <f>'Grade Structure'!K25</f>
        <v>0.2243</v>
      </c>
    </row>
    <row r="17" spans="1:21" ht="45" hidden="1" customHeight="1">
      <c r="A17" s="402"/>
      <c r="B17" s="402"/>
      <c r="C17" s="402"/>
      <c r="D17" s="402"/>
      <c r="E17" s="402"/>
      <c r="F17" s="374"/>
      <c r="G17" s="402"/>
      <c r="H17" s="402"/>
      <c r="I17" s="37">
        <v>805</v>
      </c>
      <c r="J17" s="35"/>
      <c r="Q17" s="223">
        <f>'Grade Structure'!G26</f>
        <v>1511</v>
      </c>
      <c r="R17" s="225">
        <f>'Grade Structure'!H26</f>
        <v>1681</v>
      </c>
      <c r="S17" s="223">
        <f>'Grade Structure'!I26</f>
        <v>1850</v>
      </c>
      <c r="T17" s="223" t="str">
        <f>'Grade Structure'!J26</f>
        <v>2H</v>
      </c>
      <c r="U17" s="224">
        <f>'Grade Structure'!K26</f>
        <v>0.2243</v>
      </c>
    </row>
    <row r="18" spans="1:21" ht="30" hidden="1" customHeight="1">
      <c r="A18" s="402"/>
      <c r="B18" s="402"/>
      <c r="C18" s="402"/>
      <c r="D18" s="402"/>
      <c r="E18" s="402"/>
      <c r="F18" s="374"/>
      <c r="G18" s="402"/>
      <c r="H18" s="402"/>
      <c r="I18" s="37">
        <v>805</v>
      </c>
      <c r="J18" s="35"/>
    </row>
    <row r="19" spans="1:21" ht="30" hidden="1" customHeight="1">
      <c r="A19" s="402"/>
      <c r="B19" s="402"/>
      <c r="C19" s="402"/>
      <c r="D19" s="402"/>
      <c r="E19" s="402"/>
      <c r="F19" s="374"/>
      <c r="G19" s="402"/>
      <c r="H19" s="374"/>
      <c r="I19" s="37">
        <v>805</v>
      </c>
      <c r="J19" s="35"/>
    </row>
    <row r="20" spans="1:21" ht="45" hidden="1" customHeight="1">
      <c r="A20" s="402"/>
      <c r="B20" s="402"/>
      <c r="C20" s="402"/>
      <c r="D20" s="402"/>
      <c r="E20" s="402"/>
      <c r="F20" s="374"/>
      <c r="G20" s="402"/>
      <c r="H20" s="402"/>
      <c r="I20" s="37">
        <v>805</v>
      </c>
      <c r="J20" s="35"/>
    </row>
    <row r="21" spans="1:21" ht="45" hidden="1" customHeight="1">
      <c r="A21" s="402"/>
      <c r="B21" s="402"/>
      <c r="C21" s="402"/>
      <c r="D21" s="402"/>
      <c r="E21" s="402"/>
      <c r="F21" s="374"/>
      <c r="G21" s="402"/>
      <c r="H21" s="402"/>
      <c r="I21" s="37">
        <v>805</v>
      </c>
      <c r="J21" s="35"/>
    </row>
    <row r="22" spans="1:21" ht="45" hidden="1" customHeight="1">
      <c r="A22" s="402"/>
      <c r="B22" s="402"/>
      <c r="C22" s="402"/>
      <c r="D22" s="402"/>
      <c r="E22" s="402"/>
      <c r="F22" s="374"/>
      <c r="G22" s="402"/>
      <c r="H22" s="402"/>
      <c r="I22" s="37">
        <v>805</v>
      </c>
      <c r="J22" s="35"/>
    </row>
    <row r="23" spans="1:21" ht="45" hidden="1" customHeight="1">
      <c r="A23" s="402"/>
      <c r="B23" s="404"/>
      <c r="C23" s="374"/>
      <c r="D23" s="404"/>
      <c r="E23" s="404"/>
      <c r="F23" s="404"/>
      <c r="G23" s="404"/>
      <c r="H23" s="404"/>
      <c r="I23" s="37">
        <v>775</v>
      </c>
      <c r="J23" s="35"/>
    </row>
    <row r="24" spans="1:21" ht="45" hidden="1" customHeight="1">
      <c r="A24" s="402"/>
      <c r="B24" s="404"/>
      <c r="C24" s="374"/>
      <c r="D24" s="404"/>
      <c r="E24" s="404"/>
      <c r="F24" s="404"/>
      <c r="G24" s="404"/>
      <c r="H24" s="404"/>
      <c r="I24" s="37">
        <v>775</v>
      </c>
      <c r="J24" s="35"/>
    </row>
    <row r="25" spans="1:21" ht="45" hidden="1" customHeight="1">
      <c r="A25" s="402"/>
      <c r="B25" s="374"/>
      <c r="C25" s="374"/>
      <c r="D25" s="374"/>
      <c r="E25" s="374"/>
      <c r="F25" s="374"/>
      <c r="G25" s="374"/>
      <c r="H25" s="374"/>
      <c r="I25" s="37">
        <v>750</v>
      </c>
      <c r="J25" s="35"/>
    </row>
    <row r="26" spans="1:21" ht="45" hidden="1" customHeight="1">
      <c r="A26" s="402"/>
      <c r="B26" s="374"/>
      <c r="C26" s="374"/>
      <c r="D26" s="374"/>
      <c r="E26" s="374"/>
      <c r="F26" s="374"/>
      <c r="G26" s="374"/>
      <c r="H26" s="374"/>
      <c r="I26" s="37">
        <v>750</v>
      </c>
      <c r="J26" s="35"/>
    </row>
    <row r="27" spans="1:21" ht="45" hidden="1" customHeight="1">
      <c r="A27" s="402"/>
      <c r="B27" s="374"/>
      <c r="C27" s="402"/>
      <c r="D27" s="402"/>
      <c r="E27" s="402"/>
      <c r="F27" s="402"/>
      <c r="G27" s="402"/>
      <c r="H27" s="402"/>
      <c r="I27" s="37">
        <v>702</v>
      </c>
      <c r="J27" s="35"/>
    </row>
    <row r="28" spans="1:21" ht="45" hidden="1" customHeight="1">
      <c r="A28" s="402"/>
      <c r="B28" s="374"/>
      <c r="C28" s="402"/>
      <c r="D28" s="402"/>
      <c r="E28" s="402"/>
      <c r="F28" s="402"/>
      <c r="G28" s="402"/>
      <c r="H28" s="402"/>
      <c r="I28" s="37">
        <v>702</v>
      </c>
      <c r="J28" s="35"/>
    </row>
    <row r="29" spans="1:21" ht="45" hidden="1" customHeight="1">
      <c r="A29" s="402"/>
      <c r="B29" s="374"/>
      <c r="C29" s="402"/>
      <c r="D29" s="402"/>
      <c r="E29" s="402"/>
      <c r="F29" s="402"/>
      <c r="G29" s="402"/>
      <c r="H29" s="402"/>
      <c r="I29" s="37">
        <v>702</v>
      </c>
      <c r="J29" s="35"/>
    </row>
    <row r="30" spans="1:21" ht="45" hidden="1" customHeight="1">
      <c r="A30" s="402"/>
      <c r="B30" s="402"/>
      <c r="C30" s="402"/>
      <c r="D30" s="374"/>
      <c r="E30" s="402"/>
      <c r="F30" s="402"/>
      <c r="G30" s="402"/>
      <c r="H30" s="402"/>
      <c r="I30" s="37">
        <v>677</v>
      </c>
      <c r="J30" s="35"/>
    </row>
    <row r="31" spans="1:21" ht="45" hidden="1" customHeight="1">
      <c r="A31" s="402"/>
      <c r="B31" s="402"/>
      <c r="C31" s="402"/>
      <c r="D31" s="374"/>
      <c r="E31" s="402"/>
      <c r="F31" s="402"/>
      <c r="G31" s="402"/>
      <c r="H31" s="402"/>
      <c r="I31" s="37">
        <v>677</v>
      </c>
      <c r="J31" s="35"/>
    </row>
    <row r="32" spans="1:21" ht="45" hidden="1" customHeight="1">
      <c r="A32" s="374"/>
      <c r="B32" s="374"/>
      <c r="C32" s="374"/>
      <c r="D32" s="374"/>
      <c r="E32" s="374"/>
      <c r="F32" s="374"/>
      <c r="G32" s="374"/>
      <c r="H32" s="374"/>
      <c r="I32" s="37">
        <v>654</v>
      </c>
      <c r="J32" s="35"/>
    </row>
    <row r="33" spans="1:10" ht="45" hidden="1" customHeight="1">
      <c r="A33" s="402"/>
      <c r="B33" s="374"/>
      <c r="C33" s="402"/>
      <c r="D33" s="402"/>
      <c r="E33" s="374"/>
      <c r="F33" s="402"/>
      <c r="G33" s="402"/>
      <c r="H33" s="402"/>
      <c r="I33" s="37">
        <v>588</v>
      </c>
      <c r="J33" s="35"/>
    </row>
    <row r="34" spans="1:10" ht="45" hidden="1" customHeight="1">
      <c r="A34" s="402"/>
      <c r="B34" s="374"/>
      <c r="C34" s="402"/>
      <c r="D34" s="402"/>
      <c r="E34" s="374"/>
      <c r="F34" s="402"/>
      <c r="G34" s="402"/>
      <c r="H34" s="402"/>
      <c r="I34" s="37">
        <v>588</v>
      </c>
      <c r="J34" s="35"/>
    </row>
    <row r="35" spans="1:10" ht="45" hidden="1" customHeight="1">
      <c r="A35" s="402"/>
      <c r="B35" s="376"/>
      <c r="C35" s="402"/>
      <c r="D35" s="402"/>
      <c r="E35" s="374"/>
      <c r="F35" s="402"/>
      <c r="G35" s="402"/>
      <c r="H35" s="402"/>
      <c r="I35" s="37">
        <v>588</v>
      </c>
      <c r="J35" s="35"/>
    </row>
    <row r="36" spans="1:10" ht="45" hidden="1" customHeight="1">
      <c r="A36" s="402"/>
      <c r="B36" s="376"/>
      <c r="C36" s="402"/>
      <c r="D36" s="402"/>
      <c r="E36" s="374"/>
      <c r="F36" s="402"/>
      <c r="G36" s="402"/>
      <c r="H36" s="402"/>
      <c r="I36" s="37">
        <v>588</v>
      </c>
      <c r="J36" s="35"/>
    </row>
    <row r="37" spans="1:10" ht="45" hidden="1" customHeight="1">
      <c r="A37" s="402"/>
      <c r="B37" s="376"/>
      <c r="C37" s="402"/>
      <c r="D37" s="402"/>
      <c r="E37" s="374"/>
      <c r="F37" s="402"/>
      <c r="G37" s="402"/>
      <c r="H37" s="402"/>
      <c r="I37" s="37">
        <v>588</v>
      </c>
      <c r="J37" s="35"/>
    </row>
    <row r="38" spans="1:10" ht="45" hidden="1" customHeight="1">
      <c r="A38" s="402"/>
      <c r="B38" s="376"/>
      <c r="C38" s="402"/>
      <c r="D38" s="402"/>
      <c r="E38" s="374"/>
      <c r="F38" s="402"/>
      <c r="G38" s="402"/>
      <c r="H38" s="402"/>
      <c r="I38" s="37">
        <v>588</v>
      </c>
      <c r="J38" s="35"/>
    </row>
    <row r="39" spans="1:10" ht="45" hidden="1" customHeight="1">
      <c r="A39" s="402"/>
      <c r="B39" s="376"/>
      <c r="C39" s="402"/>
      <c r="D39" s="402"/>
      <c r="E39" s="374"/>
      <c r="F39" s="402"/>
      <c r="G39" s="402"/>
      <c r="H39" s="402"/>
      <c r="I39" s="37">
        <v>588</v>
      </c>
      <c r="J39" s="35"/>
    </row>
    <row r="40" spans="1:10" ht="45" hidden="1" customHeight="1">
      <c r="A40" s="402"/>
      <c r="B40" s="402"/>
      <c r="C40" s="374"/>
      <c r="D40" s="402"/>
      <c r="E40" s="402"/>
      <c r="F40" s="374"/>
      <c r="G40" s="402"/>
      <c r="H40" s="374"/>
      <c r="I40" s="37">
        <v>571</v>
      </c>
      <c r="J40" s="35"/>
    </row>
    <row r="41" spans="1:10" ht="45" hidden="1" customHeight="1">
      <c r="A41" s="402"/>
      <c r="B41" s="402"/>
      <c r="C41" s="374"/>
      <c r="D41" s="402"/>
      <c r="E41" s="402"/>
      <c r="F41" s="374"/>
      <c r="G41" s="402"/>
      <c r="H41" s="374"/>
      <c r="I41" s="37">
        <v>571</v>
      </c>
      <c r="J41" s="35"/>
    </row>
    <row r="42" spans="1:10" ht="45" hidden="1" customHeight="1">
      <c r="A42" s="402"/>
      <c r="B42" s="374"/>
      <c r="C42" s="374"/>
      <c r="D42" s="374"/>
      <c r="E42" s="374"/>
      <c r="F42" s="374"/>
      <c r="G42" s="374"/>
      <c r="H42" s="374"/>
      <c r="I42" s="37">
        <v>571</v>
      </c>
      <c r="J42" s="35"/>
    </row>
    <row r="43" spans="1:10" ht="45" hidden="1" customHeight="1">
      <c r="A43" s="402"/>
      <c r="B43" s="374"/>
      <c r="C43" s="402"/>
      <c r="D43" s="402"/>
      <c r="E43" s="402"/>
      <c r="F43" s="402"/>
      <c r="G43" s="402"/>
      <c r="H43" s="374"/>
      <c r="I43" s="37">
        <v>551</v>
      </c>
      <c r="J43" s="35"/>
    </row>
    <row r="44" spans="1:10" ht="45" hidden="1" customHeight="1">
      <c r="A44" s="402"/>
      <c r="B44" s="374"/>
      <c r="C44" s="402"/>
      <c r="D44" s="402"/>
      <c r="E44" s="402"/>
      <c r="F44" s="402"/>
      <c r="G44" s="402"/>
      <c r="H44" s="374"/>
      <c r="I44" s="37">
        <v>551</v>
      </c>
      <c r="J44" s="35"/>
    </row>
    <row r="45" spans="1:10" ht="45" hidden="1" customHeight="1">
      <c r="A45" s="402"/>
      <c r="B45" s="374"/>
      <c r="C45" s="374"/>
      <c r="D45" s="374"/>
      <c r="E45" s="374"/>
      <c r="F45" s="374"/>
      <c r="G45" s="374"/>
      <c r="H45" s="374"/>
      <c r="I45" s="37">
        <v>551</v>
      </c>
      <c r="J45" s="35"/>
    </row>
    <row r="46" spans="1:10" ht="45" hidden="1" customHeight="1">
      <c r="A46" s="402"/>
      <c r="B46" s="374"/>
      <c r="C46" s="374"/>
      <c r="D46" s="402"/>
      <c r="E46" s="374"/>
      <c r="F46" s="402"/>
      <c r="G46" s="402"/>
      <c r="H46" s="402"/>
      <c r="I46" s="37">
        <v>479</v>
      </c>
      <c r="J46" s="35"/>
    </row>
    <row r="47" spans="1:10" ht="45" hidden="1" customHeight="1">
      <c r="A47" s="402"/>
      <c r="B47" s="374"/>
      <c r="C47" s="374"/>
      <c r="D47" s="402"/>
      <c r="E47" s="374"/>
      <c r="F47" s="402"/>
      <c r="G47" s="402"/>
      <c r="H47" s="402"/>
      <c r="I47" s="37">
        <v>479</v>
      </c>
      <c r="J47" s="35"/>
    </row>
    <row r="48" spans="1:10">
      <c r="I48" s="37"/>
    </row>
    <row r="49" spans="9:9">
      <c r="I49" s="37"/>
    </row>
    <row r="50" spans="9:9">
      <c r="I50" s="37"/>
    </row>
  </sheetData>
  <mergeCells count="71">
    <mergeCell ref="A6:A7"/>
    <mergeCell ref="B6:B7"/>
    <mergeCell ref="C6:C7"/>
    <mergeCell ref="D6:D7"/>
    <mergeCell ref="E6:E7"/>
    <mergeCell ref="A9:A10"/>
    <mergeCell ref="E9:E10"/>
    <mergeCell ref="A13:A15"/>
    <mergeCell ref="C13:C15"/>
    <mergeCell ref="F13:F15"/>
    <mergeCell ref="D9:D10"/>
    <mergeCell ref="F9:F10"/>
    <mergeCell ref="A16:A22"/>
    <mergeCell ref="B16:B22"/>
    <mergeCell ref="C16:C22"/>
    <mergeCell ref="D16:D22"/>
    <mergeCell ref="E16:E22"/>
    <mergeCell ref="H27:H29"/>
    <mergeCell ref="A23:A24"/>
    <mergeCell ref="B23:B24"/>
    <mergeCell ref="D23:D24"/>
    <mergeCell ref="E23:E24"/>
    <mergeCell ref="F23:F24"/>
    <mergeCell ref="G23:G24"/>
    <mergeCell ref="A27:A29"/>
    <mergeCell ref="C27:C29"/>
    <mergeCell ref="D27:D29"/>
    <mergeCell ref="E27:E29"/>
    <mergeCell ref="A25:A26"/>
    <mergeCell ref="A46:A47"/>
    <mergeCell ref="D46:D47"/>
    <mergeCell ref="F46:F47"/>
    <mergeCell ref="G46:G47"/>
    <mergeCell ref="H30:H31"/>
    <mergeCell ref="A33:A39"/>
    <mergeCell ref="C33:C39"/>
    <mergeCell ref="D33:D39"/>
    <mergeCell ref="F33:F39"/>
    <mergeCell ref="G33:G39"/>
    <mergeCell ref="H33:H39"/>
    <mergeCell ref="A30:A31"/>
    <mergeCell ref="B30:B31"/>
    <mergeCell ref="C30:C31"/>
    <mergeCell ref="E30:E31"/>
    <mergeCell ref="F30:F31"/>
    <mergeCell ref="H46:H47"/>
    <mergeCell ref="B40:B41"/>
    <mergeCell ref="D40:D41"/>
    <mergeCell ref="E40:E41"/>
    <mergeCell ref="G40:G41"/>
    <mergeCell ref="C43:C44"/>
    <mergeCell ref="D43:D44"/>
    <mergeCell ref="E43:E44"/>
    <mergeCell ref="F43:F44"/>
    <mergeCell ref="G43:G44"/>
    <mergeCell ref="A40:A42"/>
    <mergeCell ref="A43:A45"/>
    <mergeCell ref="K2:O2"/>
    <mergeCell ref="C9:C10"/>
    <mergeCell ref="H23:H24"/>
    <mergeCell ref="G16:G22"/>
    <mergeCell ref="H16:H18"/>
    <mergeCell ref="H20:H22"/>
    <mergeCell ref="G13:G15"/>
    <mergeCell ref="G9:G10"/>
    <mergeCell ref="G6:G7"/>
    <mergeCell ref="H6:H7"/>
    <mergeCell ref="H9:H10"/>
    <mergeCell ref="G30:G31"/>
    <mergeCell ref="F27:F29"/>
    <mergeCell ref="G27:G29"/>
  </mergeCells>
  <conditionalFormatting sqref="A3:H47">
    <cfRule type="expression" dxfId="16" priority="1">
      <formula>AND($I3&lt;=$S$17,$I3&gt;=$Q$17)</formula>
    </cfRule>
    <cfRule type="expression" dxfId="15" priority="2">
      <formula>AND($I3&lt;=$S$16,$I3&gt;=$Q$16)</formula>
    </cfRule>
    <cfRule type="expression" dxfId="14" priority="4">
      <formula>AND($I3&lt;=$S$11,$I3&gt;=$Q$11)</formula>
    </cfRule>
    <cfRule type="expression" dxfId="13" priority="49">
      <formula>AND($I3&lt;=$S$12,$I3&gt;=$Q$12)</formula>
    </cfRule>
    <cfRule type="expression" dxfId="12" priority="50">
      <formula>AND($I3&lt;=$S$13,$I3&gt;=$Q$13)</formula>
    </cfRule>
    <cfRule type="expression" dxfId="11" priority="52">
      <formula>AND($I3&lt;=$S$14,$I3&gt;=$Q$14)</formula>
    </cfRule>
    <cfRule type="expression" dxfId="10" priority="53">
      <formula>AND($I3&lt;=$S$15,$I3&gt;=$Q$15)</formula>
    </cfRule>
  </conditionalFormatting>
  <printOptions horizontalCentered="1"/>
  <pageMargins left="0.45" right="0.45" top="0.5" bottom="0.5" header="0.3" footer="0.3"/>
  <pageSetup paperSize="17" scale="61" orientation="portrait" r:id="rId1"/>
  <rowBreaks count="1" manualBreakCount="1">
    <brk id="29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28"/>
  <sheetViews>
    <sheetView showGridLines="0" tabSelected="1" zoomScale="70" zoomScaleNormal="70" workbookViewId="0">
      <pane xSplit="10" ySplit="8" topLeftCell="K9" activePane="bottomRight" state="frozen"/>
      <selection pane="topRight" activeCell="L1" sqref="L1"/>
      <selection pane="bottomLeft" activeCell="A8" sqref="A8"/>
      <selection pane="bottomRight" activeCell="B5" sqref="B5"/>
    </sheetView>
  </sheetViews>
  <sheetFormatPr defaultColWidth="8.85546875" defaultRowHeight="12.75"/>
  <cols>
    <col min="1" max="1" width="38.28515625" style="235" hidden="1" customWidth="1"/>
    <col min="2" max="2" width="47.140625" style="235" customWidth="1"/>
    <col min="3" max="3" width="11.5703125" style="235" hidden="1" customWidth="1"/>
    <col min="4" max="5" width="10.7109375" style="235" customWidth="1"/>
    <col min="6" max="6" width="10.7109375" style="235" hidden="1" customWidth="1"/>
    <col min="7" max="7" width="10.140625" bestFit="1" customWidth="1"/>
    <col min="8" max="10" width="12.7109375" style="235" hidden="1" customWidth="1"/>
    <col min="11" max="17" width="12.7109375" style="235" customWidth="1"/>
    <col min="18" max="18" width="12" style="235" customWidth="1"/>
    <col min="19" max="21" width="12.7109375" style="235" customWidth="1"/>
    <col min="22" max="24" width="13.7109375" style="235" customWidth="1"/>
    <col min="25" max="29" width="15.7109375" style="235" customWidth="1"/>
    <col min="30" max="30" width="15.7109375" style="235" hidden="1" customWidth="1"/>
    <col min="31" max="39" width="15.7109375" style="235" customWidth="1"/>
    <col min="40" max="40" width="18.85546875" style="235" customWidth="1"/>
    <col min="41" max="41" width="1.7109375" style="235" customWidth="1"/>
    <col min="42" max="42" width="8.85546875" style="235"/>
    <col min="43" max="45" width="10.7109375" style="235" customWidth="1"/>
    <col min="46" max="46" width="15.7109375" style="235" customWidth="1"/>
    <col min="47" max="47" width="1.7109375" style="235" customWidth="1"/>
    <col min="48" max="48" width="11.28515625" style="235" hidden="1" customWidth="1"/>
    <col min="49" max="78" width="8.85546875" style="235" hidden="1" customWidth="1"/>
    <col min="79" max="16384" width="8.85546875" style="235"/>
  </cols>
  <sheetData>
    <row r="1" spans="1:78" ht="30" customHeight="1">
      <c r="B1" s="383" t="s">
        <v>583</v>
      </c>
    </row>
    <row r="2" spans="1:78" ht="19.5" thickBot="1">
      <c r="B2" s="234" t="s">
        <v>167</v>
      </c>
      <c r="Y2" s="236"/>
      <c r="Z2" s="236"/>
      <c r="AA2" s="236"/>
      <c r="AB2" s="236"/>
      <c r="AC2" s="236"/>
      <c r="AD2" s="236"/>
      <c r="AE2" s="236"/>
      <c r="AG2" s="237" t="s">
        <v>179</v>
      </c>
      <c r="AH2" s="236"/>
      <c r="AI2" s="236"/>
      <c r="AJ2" s="236"/>
      <c r="AK2" s="236"/>
      <c r="AL2" s="236"/>
      <c r="AM2" s="236"/>
      <c r="AN2" s="236"/>
    </row>
    <row r="3" spans="1:78" ht="13.15" customHeight="1" thickBot="1">
      <c r="Y3" s="237" t="s">
        <v>163</v>
      </c>
      <c r="Z3" s="279"/>
      <c r="AA3" s="279"/>
      <c r="AB3" s="237" t="s">
        <v>164</v>
      </c>
      <c r="AE3" s="236"/>
      <c r="AG3" s="238" t="s">
        <v>163</v>
      </c>
      <c r="AH3" s="278">
        <v>0.5</v>
      </c>
      <c r="AI3" s="236"/>
      <c r="AJ3" s="236"/>
      <c r="AK3" s="236"/>
      <c r="AL3" s="236"/>
      <c r="AM3" s="236"/>
      <c r="AN3" s="236"/>
    </row>
    <row r="4" spans="1:78" ht="13.15" customHeight="1" thickBot="1">
      <c r="Y4" s="239" t="s">
        <v>173</v>
      </c>
      <c r="Z4" s="236"/>
      <c r="AA4" s="236"/>
      <c r="AB4" s="240" t="s">
        <v>173</v>
      </c>
      <c r="AE4" s="236"/>
      <c r="AG4" s="241" t="s">
        <v>164</v>
      </c>
      <c r="AH4" s="242">
        <f>1-AH3</f>
        <v>0.5</v>
      </c>
      <c r="AI4" s="236"/>
      <c r="AJ4" s="236"/>
      <c r="AK4" s="236"/>
      <c r="AL4" s="236"/>
      <c r="AM4" s="236"/>
      <c r="AN4" s="236"/>
    </row>
    <row r="5" spans="1:78" ht="13.15" customHeight="1" thickBot="1">
      <c r="Y5" s="276">
        <v>50</v>
      </c>
      <c r="AB5" s="277">
        <v>50</v>
      </c>
      <c r="AG5" s="243" t="s">
        <v>165</v>
      </c>
      <c r="AH5" s="244">
        <f>SUM(AH3:AH4)</f>
        <v>1</v>
      </c>
      <c r="AI5" s="236"/>
      <c r="AJ5" s="236"/>
      <c r="AK5" s="236"/>
      <c r="AL5" s="236"/>
      <c r="AM5" s="236"/>
      <c r="AN5" s="236"/>
    </row>
    <row r="6" spans="1:78" ht="13.15" customHeight="1">
      <c r="Y6" s="314" t="s">
        <v>180</v>
      </c>
      <c r="Z6" s="236"/>
      <c r="AA6" s="236"/>
      <c r="AB6" s="314" t="s">
        <v>180</v>
      </c>
      <c r="AE6" s="236"/>
      <c r="AF6" s="236"/>
      <c r="AG6" s="236"/>
      <c r="AH6" s="236"/>
      <c r="AI6" s="314" t="s">
        <v>575</v>
      </c>
      <c r="AJ6" s="236"/>
      <c r="AK6" s="236"/>
      <c r="AL6" s="236"/>
      <c r="AM6" s="236"/>
      <c r="AN6" s="236"/>
      <c r="AW6" s="245">
        <v>15</v>
      </c>
      <c r="AX6" s="245"/>
      <c r="AY6" s="245">
        <v>14</v>
      </c>
      <c r="AZ6" s="245"/>
      <c r="BA6" s="245">
        <v>13</v>
      </c>
      <c r="BB6" s="245">
        <v>23</v>
      </c>
      <c r="BC6" s="245"/>
      <c r="BD6" s="245">
        <v>22</v>
      </c>
      <c r="BE6" s="245"/>
      <c r="BF6" s="245">
        <v>21</v>
      </c>
      <c r="BG6" s="245">
        <v>39</v>
      </c>
      <c r="BH6" s="245"/>
      <c r="BI6" s="245">
        <v>38</v>
      </c>
      <c r="BJ6" s="245"/>
      <c r="BK6" s="245">
        <v>37</v>
      </c>
      <c r="BL6" s="245">
        <v>15</v>
      </c>
      <c r="BM6" s="245"/>
      <c r="BN6" s="245">
        <v>14</v>
      </c>
      <c r="BO6" s="245"/>
      <c r="BP6" s="245">
        <v>13</v>
      </c>
      <c r="BQ6" s="245">
        <v>23</v>
      </c>
      <c r="BR6" s="245"/>
      <c r="BS6" s="245">
        <v>22</v>
      </c>
      <c r="BT6" s="245"/>
      <c r="BU6" s="245">
        <v>21</v>
      </c>
      <c r="BV6" s="245">
        <v>39</v>
      </c>
      <c r="BW6" s="245"/>
      <c r="BX6" s="245">
        <v>38</v>
      </c>
      <c r="BY6" s="245"/>
      <c r="BZ6" s="245">
        <v>37</v>
      </c>
    </row>
    <row r="7" spans="1:78" ht="45" customHeight="1">
      <c r="B7" s="246" t="s">
        <v>126</v>
      </c>
      <c r="D7" s="234"/>
      <c r="E7" s="234"/>
      <c r="H7" s="421" t="s">
        <v>560</v>
      </c>
      <c r="I7" s="422"/>
      <c r="J7" s="423"/>
      <c r="K7" s="421" t="s">
        <v>561</v>
      </c>
      <c r="L7" s="422"/>
      <c r="M7" s="423"/>
      <c r="O7" s="421" t="s">
        <v>563</v>
      </c>
      <c r="P7" s="422"/>
      <c r="Q7" s="423"/>
      <c r="S7" s="421" t="s">
        <v>562</v>
      </c>
      <c r="T7" s="422"/>
      <c r="U7" s="423"/>
      <c r="V7" s="421" t="s">
        <v>557</v>
      </c>
      <c r="W7" s="422"/>
      <c r="X7" s="423"/>
      <c r="Y7" s="409" t="s">
        <v>584</v>
      </c>
      <c r="Z7" s="420"/>
      <c r="AA7" s="410"/>
      <c r="AB7" s="409" t="s">
        <v>585</v>
      </c>
      <c r="AC7" s="420"/>
      <c r="AD7" s="420"/>
      <c r="AE7" s="410"/>
      <c r="AF7" s="409" t="s">
        <v>586</v>
      </c>
      <c r="AG7" s="420"/>
      <c r="AH7" s="410"/>
      <c r="AI7" s="409" t="s">
        <v>579</v>
      </c>
      <c r="AJ7" s="420"/>
      <c r="AK7" s="410"/>
      <c r="AL7" s="409" t="s">
        <v>489</v>
      </c>
      <c r="AM7" s="410"/>
      <c r="AN7" s="418" t="s">
        <v>580</v>
      </c>
      <c r="AW7" s="411" t="s">
        <v>170</v>
      </c>
      <c r="AX7" s="412"/>
      <c r="AY7" s="412"/>
      <c r="AZ7" s="412"/>
      <c r="BA7" s="412"/>
      <c r="BB7" s="411" t="s">
        <v>169</v>
      </c>
      <c r="BC7" s="412"/>
      <c r="BD7" s="412"/>
      <c r="BE7" s="412"/>
      <c r="BF7" s="412"/>
      <c r="BG7" s="411" t="s">
        <v>182</v>
      </c>
      <c r="BH7" s="412"/>
      <c r="BI7" s="412"/>
      <c r="BJ7" s="412"/>
      <c r="BK7" s="412"/>
      <c r="BL7" s="411" t="s">
        <v>171</v>
      </c>
      <c r="BM7" s="412"/>
      <c r="BN7" s="412"/>
      <c r="BO7" s="412"/>
      <c r="BP7" s="412"/>
      <c r="BQ7" s="413" t="s">
        <v>172</v>
      </c>
      <c r="BR7" s="414"/>
      <c r="BS7" s="414"/>
      <c r="BT7" s="414"/>
      <c r="BU7" s="415"/>
      <c r="BV7" s="411" t="s">
        <v>182</v>
      </c>
      <c r="BW7" s="412"/>
      <c r="BX7" s="412"/>
      <c r="BY7" s="412"/>
      <c r="BZ7" s="412"/>
    </row>
    <row r="8" spans="1:78" ht="45" customHeight="1">
      <c r="A8" s="247" t="s">
        <v>479</v>
      </c>
      <c r="B8" s="247" t="s">
        <v>477</v>
      </c>
      <c r="C8" s="248" t="s">
        <v>2</v>
      </c>
      <c r="D8" s="248" t="s">
        <v>162</v>
      </c>
      <c r="E8" s="249" t="s">
        <v>481</v>
      </c>
      <c r="F8" s="249" t="s">
        <v>478</v>
      </c>
      <c r="G8" s="248" t="s">
        <v>566</v>
      </c>
      <c r="H8" s="354" t="s">
        <v>163</v>
      </c>
      <c r="I8" s="354" t="s">
        <v>164</v>
      </c>
      <c r="J8" s="354" t="s">
        <v>166</v>
      </c>
      <c r="K8" s="250" t="s">
        <v>163</v>
      </c>
      <c r="L8" s="250" t="s">
        <v>164</v>
      </c>
      <c r="M8" s="250" t="s">
        <v>166</v>
      </c>
      <c r="N8" s="248" t="s">
        <v>564</v>
      </c>
      <c r="O8" s="354" t="s">
        <v>163</v>
      </c>
      <c r="P8" s="354" t="s">
        <v>164</v>
      </c>
      <c r="Q8" s="354" t="s">
        <v>166</v>
      </c>
      <c r="R8" s="248" t="s">
        <v>565</v>
      </c>
      <c r="S8" s="354" t="s">
        <v>163</v>
      </c>
      <c r="T8" s="354" t="s">
        <v>164</v>
      </c>
      <c r="U8" s="354" t="s">
        <v>166</v>
      </c>
      <c r="V8" s="250" t="s">
        <v>163</v>
      </c>
      <c r="W8" s="250" t="s">
        <v>164</v>
      </c>
      <c r="X8" s="250" t="s">
        <v>166</v>
      </c>
      <c r="Y8" s="251" t="s">
        <v>160</v>
      </c>
      <c r="Z8" s="251" t="s">
        <v>161</v>
      </c>
      <c r="AA8" s="251" t="s">
        <v>181</v>
      </c>
      <c r="AB8" s="251" t="s">
        <v>160</v>
      </c>
      <c r="AC8" s="251" t="s">
        <v>161</v>
      </c>
      <c r="AD8" s="308" t="s">
        <v>480</v>
      </c>
      <c r="AE8" s="251" t="s">
        <v>181</v>
      </c>
      <c r="AF8" s="251" t="s">
        <v>160</v>
      </c>
      <c r="AG8" s="252" t="s">
        <v>161</v>
      </c>
      <c r="AH8" s="251" t="s">
        <v>181</v>
      </c>
      <c r="AI8" s="306" t="s">
        <v>482</v>
      </c>
      <c r="AJ8" s="252" t="s">
        <v>12</v>
      </c>
      <c r="AK8" s="251" t="s">
        <v>483</v>
      </c>
      <c r="AL8" s="251" t="s">
        <v>487</v>
      </c>
      <c r="AM8" s="251" t="s">
        <v>488</v>
      </c>
      <c r="AN8" s="419"/>
      <c r="AP8" s="416" t="s">
        <v>533</v>
      </c>
      <c r="AQ8" s="417"/>
      <c r="AR8" s="417"/>
      <c r="AS8" s="417"/>
      <c r="AT8" s="417"/>
      <c r="AV8" s="251" t="s">
        <v>168</v>
      </c>
      <c r="AW8" s="251" t="s">
        <v>143</v>
      </c>
      <c r="AX8" s="253" t="str">
        <f>"P"&amp;$Y$5</f>
        <v>P50</v>
      </c>
      <c r="AY8" s="251" t="s">
        <v>142</v>
      </c>
      <c r="AZ8" s="253" t="str">
        <f>"P"&amp;$Y$5</f>
        <v>P50</v>
      </c>
      <c r="BA8" s="251" t="s">
        <v>141</v>
      </c>
      <c r="BB8" s="251" t="s">
        <v>143</v>
      </c>
      <c r="BC8" s="253" t="str">
        <f>"P"&amp;$Y$5</f>
        <v>P50</v>
      </c>
      <c r="BD8" s="251" t="s">
        <v>142</v>
      </c>
      <c r="BE8" s="253" t="str">
        <f>"P"&amp;$Y$5</f>
        <v>P50</v>
      </c>
      <c r="BF8" s="251" t="s">
        <v>141</v>
      </c>
      <c r="BG8" s="251" t="s">
        <v>143</v>
      </c>
      <c r="BH8" s="253" t="str">
        <f>"P"&amp;$Y$5</f>
        <v>P50</v>
      </c>
      <c r="BI8" s="251" t="s">
        <v>142</v>
      </c>
      <c r="BJ8" s="253" t="str">
        <f>"P"&amp;$Y$5</f>
        <v>P50</v>
      </c>
      <c r="BK8" s="251" t="s">
        <v>141</v>
      </c>
      <c r="BL8" s="251" t="s">
        <v>143</v>
      </c>
      <c r="BM8" s="253" t="str">
        <f>"P"&amp;$AB$5</f>
        <v>P50</v>
      </c>
      <c r="BN8" s="251" t="s">
        <v>142</v>
      </c>
      <c r="BO8" s="253" t="str">
        <f>"P"&amp;$AB$5</f>
        <v>P50</v>
      </c>
      <c r="BP8" s="251" t="s">
        <v>141</v>
      </c>
      <c r="BQ8" s="251" t="s">
        <v>143</v>
      </c>
      <c r="BR8" s="253" t="str">
        <f>"P"&amp;$AB$5</f>
        <v>P50</v>
      </c>
      <c r="BS8" s="251" t="s">
        <v>142</v>
      </c>
      <c r="BT8" s="253" t="str">
        <f>"P"&amp;$AB$5</f>
        <v>P50</v>
      </c>
      <c r="BU8" s="251" t="s">
        <v>141</v>
      </c>
      <c r="BV8" s="251" t="s">
        <v>143</v>
      </c>
      <c r="BW8" s="253" t="str">
        <f>"P"&amp;$Y$5</f>
        <v>P50</v>
      </c>
      <c r="BX8" s="251" t="s">
        <v>142</v>
      </c>
      <c r="BY8" s="253" t="str">
        <f>"P"&amp;$Y$5</f>
        <v>P50</v>
      </c>
      <c r="BZ8" s="251" t="s">
        <v>141</v>
      </c>
    </row>
    <row r="9" spans="1:78" ht="15" customHeight="1">
      <c r="A9" s="316" t="s">
        <v>540</v>
      </c>
      <c r="B9" s="353" t="s">
        <v>520</v>
      </c>
      <c r="C9" s="317">
        <v>2</v>
      </c>
      <c r="D9" s="318" t="s">
        <v>531</v>
      </c>
      <c r="E9" s="319">
        <v>1681</v>
      </c>
      <c r="F9" s="320">
        <v>1708</v>
      </c>
      <c r="G9" s="357">
        <v>319.22773999999998</v>
      </c>
      <c r="H9" s="356">
        <v>1.2847737755060973</v>
      </c>
      <c r="I9" s="356">
        <v>1.2198232327092091</v>
      </c>
      <c r="J9" s="355">
        <v>1.2514563380833841</v>
      </c>
      <c r="K9" s="303">
        <v>1.0128426296084776</v>
      </c>
      <c r="L9" s="304">
        <v>0.64538693568930305</v>
      </c>
      <c r="M9" s="232">
        <v>0.78840157567824554</v>
      </c>
      <c r="N9" s="359"/>
      <c r="O9" s="233" t="s">
        <v>587</v>
      </c>
      <c r="P9" s="233" t="s">
        <v>587</v>
      </c>
      <c r="Q9" s="233" t="s">
        <v>587</v>
      </c>
      <c r="R9" s="321">
        <v>351.15051399999999</v>
      </c>
      <c r="S9" s="231">
        <v>1.1230706943422777</v>
      </c>
      <c r="T9" s="231">
        <v>0.97161261171522639</v>
      </c>
      <c r="U9" s="233">
        <v>1.0418659921671016</v>
      </c>
      <c r="V9" s="231">
        <v>1.1141268925693253</v>
      </c>
      <c r="W9" s="231">
        <v>0.70992562925823344</v>
      </c>
      <c r="X9" s="232">
        <v>0.86724173324607012</v>
      </c>
      <c r="Y9" s="230">
        <v>248.47</v>
      </c>
      <c r="Z9" s="216">
        <v>312.67</v>
      </c>
      <c r="AA9" s="216">
        <v>315.18</v>
      </c>
      <c r="AB9" s="229">
        <v>261.7</v>
      </c>
      <c r="AC9" s="216">
        <v>361.41</v>
      </c>
      <c r="AD9" s="307">
        <v>0.50905617118838353</v>
      </c>
      <c r="AE9" s="217">
        <v>494.63</v>
      </c>
      <c r="AF9" s="216">
        <v>255.08499999999998</v>
      </c>
      <c r="AG9" s="216">
        <v>337.04</v>
      </c>
      <c r="AH9" s="217">
        <v>404.90499999999997</v>
      </c>
      <c r="AI9" s="216">
        <v>312.8811363636363</v>
      </c>
      <c r="AJ9" s="216">
        <v>368.09545454545452</v>
      </c>
      <c r="AK9" s="216">
        <v>460.11931818181813</v>
      </c>
      <c r="AL9" s="309" t="s">
        <v>587</v>
      </c>
      <c r="AM9" s="217" t="s">
        <v>587</v>
      </c>
      <c r="AN9" s="360">
        <v>36.80954545454545</v>
      </c>
      <c r="AP9" s="254" t="s">
        <v>4</v>
      </c>
      <c r="AQ9" s="254" t="s">
        <v>12</v>
      </c>
      <c r="AR9" s="254" t="s">
        <v>5</v>
      </c>
      <c r="AS9" s="254" t="s">
        <v>2</v>
      </c>
      <c r="AT9" s="254" t="s">
        <v>125</v>
      </c>
      <c r="AV9" s="255">
        <f t="shared" ref="AV9:AV21" si="0">AQ20</f>
        <v>136</v>
      </c>
      <c r="AW9" s="256" t="e">
        <f t="shared" ref="AW9:AW21" si="1">HLOOKUP($AV9,public_mkt,AW$6,0)</f>
        <v>#N/A</v>
      </c>
      <c r="AX9" s="257" t="str">
        <f t="shared" ref="AX9:AX15" si="2">IF(AND($Y$5&gt;25,$Y$5&lt;50),((AY9-AW9)/25)*($Y$5-25)+AW9,"*")</f>
        <v>*</v>
      </c>
      <c r="AY9" s="257" t="e">
        <f t="shared" ref="AY9:AY21" si="3">HLOOKUP($AV9,public_mkt,AY$6,0)</f>
        <v>#N/A</v>
      </c>
      <c r="AZ9" s="257" t="str">
        <f t="shared" ref="AZ9:AZ15" si="4">IF(AND($Y$5&gt;50,$Y$5&lt;75),((BA9-AY9)/25)*($Y$5-50)+AY9,"*")</f>
        <v>*</v>
      </c>
      <c r="BA9" s="257" t="e">
        <f t="shared" ref="BA9:BB21" si="5">HLOOKUP($AV9,public_mkt,BA$6,0)</f>
        <v>#N/A</v>
      </c>
      <c r="BB9" s="257" t="e">
        <f t="shared" si="5"/>
        <v>#N/A</v>
      </c>
      <c r="BC9" s="257" t="str">
        <f t="shared" ref="BC9:BC15" si="6">IF(AND($Y$5&gt;25,$Y$5&lt;50),((BD9-BB9)/25)*($Y$5-25)+BB9,"*")</f>
        <v>*</v>
      </c>
      <c r="BD9" s="257" t="e">
        <f t="shared" ref="BD9:BD21" si="7">HLOOKUP($AV9,public_mkt,BD$6,0)</f>
        <v>#N/A</v>
      </c>
      <c r="BE9" s="257" t="str">
        <f t="shared" ref="BE9:BE15" si="8">IF(AND($Y$5&gt;50,$Y$5&lt;75),((BF9-BD9)/25)*($Y$5-50)+BD9,"*")</f>
        <v>*</v>
      </c>
      <c r="BF9" s="257" t="e">
        <f t="shared" ref="BF9:BG21" si="9">HLOOKUP($AV9,public_mkt,BF$6,0)</f>
        <v>#N/A</v>
      </c>
      <c r="BG9" s="257" t="e">
        <f t="shared" si="9"/>
        <v>#N/A</v>
      </c>
      <c r="BH9" s="257" t="str">
        <f t="shared" ref="BH9:BH15" si="10">IF(AND($Y$5&gt;25,$Y$5&lt;50),((BI9-BG9)/25)*($Y$5-25)+BG9,"*")</f>
        <v>*</v>
      </c>
      <c r="BI9" s="257" t="e">
        <f t="shared" ref="BI9:BI21" si="11">HLOOKUP($AV9,public_mkt,BI$6,0)</f>
        <v>#N/A</v>
      </c>
      <c r="BJ9" s="257" t="str">
        <f t="shared" ref="BJ9:BJ15" si="12">IF(AND($Y$5&gt;50,$Y$5&lt;75),((BK9-BI9)/25)*($Y$5-50)+BI9,"*")</f>
        <v>*</v>
      </c>
      <c r="BK9" s="258" t="e">
        <f t="shared" ref="BK9:BK21" si="13">HLOOKUP($AV9,public_mkt,BK$6,0)</f>
        <v>#N/A</v>
      </c>
      <c r="BL9" s="257" t="e">
        <f t="shared" ref="BL9:BL21" si="14">HLOOKUP($AV9,private_mkt,BL$6,0)</f>
        <v>#N/A</v>
      </c>
      <c r="BM9" s="257" t="str">
        <f t="shared" ref="BM9:BM18" si="15">IF(AND($AB$5&gt;25,$AB$5&lt;50),((BN9-BL9)/25)*($AB$5-25)+BL9,"*")</f>
        <v>*</v>
      </c>
      <c r="BN9" s="257">
        <f t="shared" ref="BN9:BN21" si="16">HLOOKUP($AV9,private_mkt,BN$6,0)</f>
        <v>40.119999999999997</v>
      </c>
      <c r="BO9" s="257" t="str">
        <f t="shared" ref="BO9:BO18" si="17">IF(AND($AB$5&gt;50,$AB$5&lt;75),((BP9-BN9)/25)*($AB$5-50)+BN9,"*")</f>
        <v>*</v>
      </c>
      <c r="BP9" s="257" t="e">
        <f t="shared" ref="BP9:BQ21" si="18">HLOOKUP($AV9,private_mkt,BP$6,0)</f>
        <v>#N/A</v>
      </c>
      <c r="BQ9" s="257" t="e">
        <f t="shared" si="18"/>
        <v>#N/A</v>
      </c>
      <c r="BR9" s="257" t="str">
        <f t="shared" ref="BR9:BR18" si="19">IF(AND($AB$5&gt;25,$AB$5&lt;50),((BS9-BQ9)/25)*($AB$5-25)+BQ9,"*")</f>
        <v>*</v>
      </c>
      <c r="BS9" s="257">
        <f t="shared" ref="BS9:BS21" si="20">HLOOKUP($AV9,private_mkt,BS$6,0)</f>
        <v>41.29</v>
      </c>
      <c r="BT9" s="257" t="str">
        <f t="shared" ref="BT9:BT18" si="21">IF(AND($AB$5&gt;50,$AB$5&lt;75),((BU9-BS9)/25)*($AB$5-50)+BS9,"*")</f>
        <v>*</v>
      </c>
      <c r="BU9" s="257" t="e">
        <f t="shared" ref="BU9:BV21" si="22">HLOOKUP($AV9,private_mkt,BU$6,0)</f>
        <v>#N/A</v>
      </c>
      <c r="BV9" s="257" t="e">
        <f t="shared" si="22"/>
        <v>#N/A</v>
      </c>
      <c r="BW9" s="257" t="str">
        <f t="shared" ref="BW9:BW15" si="23">IF(AND($Y$5&gt;25,$Y$5&lt;50),((BX9-BV9)/25)*($Y$5-25)+BV9,"*")</f>
        <v>*</v>
      </c>
      <c r="BX9" s="257">
        <f t="shared" ref="BX9:BX21" si="24">HLOOKUP($AV9,private_mkt,BX$6,0)</f>
        <v>41.29</v>
      </c>
      <c r="BY9" s="257" t="str">
        <f t="shared" ref="BY9:BY15" si="25">IF(AND($Y$5&gt;50,$Y$5&lt;75),((BZ9-BX9)/25)*($Y$5-50)+BX9,"*")</f>
        <v>*</v>
      </c>
      <c r="BZ9" s="258" t="e">
        <f t="shared" ref="BZ9:BZ21" si="26">HLOOKUP($AV9,private_mkt,BZ$6,0)</f>
        <v>#N/A</v>
      </c>
    </row>
    <row r="10" spans="1:78">
      <c r="A10" s="316" t="s">
        <v>536</v>
      </c>
      <c r="B10" s="353" t="s">
        <v>522</v>
      </c>
      <c r="C10" s="317">
        <v>2</v>
      </c>
      <c r="D10" s="318" t="s">
        <v>531</v>
      </c>
      <c r="E10" s="319">
        <v>1681</v>
      </c>
      <c r="F10" s="320">
        <v>1628</v>
      </c>
      <c r="G10" s="357">
        <v>339.9</v>
      </c>
      <c r="H10" s="356">
        <v>1.3679719885700485</v>
      </c>
      <c r="I10" s="356">
        <v>1.2988154375238823</v>
      </c>
      <c r="J10" s="355">
        <v>1.3324970108003216</v>
      </c>
      <c r="K10" s="305">
        <v>1.0784313725490196</v>
      </c>
      <c r="L10" s="231">
        <v>0.687180316600287</v>
      </c>
      <c r="M10" s="233">
        <v>0.83945616873093687</v>
      </c>
      <c r="N10" s="359"/>
      <c r="O10" s="233" t="s">
        <v>587</v>
      </c>
      <c r="P10" s="233" t="s">
        <v>587</v>
      </c>
      <c r="Q10" s="233" t="s">
        <v>587</v>
      </c>
      <c r="R10" s="321">
        <v>364.32</v>
      </c>
      <c r="S10" s="231">
        <v>1.1651901365657082</v>
      </c>
      <c r="T10" s="231">
        <v>1.0080517971279155</v>
      </c>
      <c r="U10" s="233">
        <v>1.0809399477806787</v>
      </c>
      <c r="V10" s="231">
        <v>1.1559109080525414</v>
      </c>
      <c r="W10" s="231">
        <v>0.73655055293856009</v>
      </c>
      <c r="X10" s="233">
        <v>0.89976661192131491</v>
      </c>
      <c r="Y10" s="230">
        <v>248.47</v>
      </c>
      <c r="Z10" s="216">
        <v>312.67</v>
      </c>
      <c r="AA10" s="216">
        <v>315.18</v>
      </c>
      <c r="AB10" s="229">
        <v>261.7</v>
      </c>
      <c r="AC10" s="216">
        <v>361.41</v>
      </c>
      <c r="AD10" s="307">
        <v>0.50905617118838353</v>
      </c>
      <c r="AE10" s="217">
        <v>494.63</v>
      </c>
      <c r="AF10" s="216">
        <v>255.08499999999998</v>
      </c>
      <c r="AG10" s="216">
        <v>337.04</v>
      </c>
      <c r="AH10" s="217">
        <v>404.90499999999997</v>
      </c>
      <c r="AI10" s="216">
        <v>312.8811363636363</v>
      </c>
      <c r="AJ10" s="216">
        <v>368.09545454545452</v>
      </c>
      <c r="AK10" s="216">
        <v>460.11931818181813</v>
      </c>
      <c r="AL10" s="309" t="s">
        <v>587</v>
      </c>
      <c r="AM10" s="217" t="s">
        <v>587</v>
      </c>
      <c r="AN10" s="361">
        <v>36.80954545454545</v>
      </c>
      <c r="AP10" s="218">
        <v>122</v>
      </c>
      <c r="AQ10" s="219">
        <v>153</v>
      </c>
      <c r="AR10" s="218">
        <v>184</v>
      </c>
      <c r="AS10" s="218">
        <v>8</v>
      </c>
      <c r="AT10" s="220">
        <v>0.51</v>
      </c>
      <c r="AV10" s="259">
        <f t="shared" si="0"/>
        <v>167</v>
      </c>
      <c r="AW10" s="260" t="e">
        <f t="shared" si="1"/>
        <v>#N/A</v>
      </c>
      <c r="AX10" s="261" t="str">
        <f t="shared" si="2"/>
        <v>*</v>
      </c>
      <c r="AY10" s="261" t="e">
        <f t="shared" si="3"/>
        <v>#N/A</v>
      </c>
      <c r="AZ10" s="261" t="str">
        <f t="shared" si="4"/>
        <v>*</v>
      </c>
      <c r="BA10" s="261" t="e">
        <f t="shared" si="5"/>
        <v>#N/A</v>
      </c>
      <c r="BB10" s="261" t="e">
        <f t="shared" si="5"/>
        <v>#N/A</v>
      </c>
      <c r="BC10" s="261" t="str">
        <f t="shared" si="6"/>
        <v>*</v>
      </c>
      <c r="BD10" s="261" t="e">
        <f t="shared" si="7"/>
        <v>#N/A</v>
      </c>
      <c r="BE10" s="261" t="str">
        <f t="shared" si="8"/>
        <v>*</v>
      </c>
      <c r="BF10" s="261" t="e">
        <f t="shared" si="9"/>
        <v>#N/A</v>
      </c>
      <c r="BG10" s="261" t="e">
        <f t="shared" si="9"/>
        <v>#N/A</v>
      </c>
      <c r="BH10" s="261" t="str">
        <f t="shared" si="10"/>
        <v>*</v>
      </c>
      <c r="BI10" s="261" t="e">
        <f t="shared" si="11"/>
        <v>#N/A</v>
      </c>
      <c r="BJ10" s="261" t="str">
        <f t="shared" si="12"/>
        <v>*</v>
      </c>
      <c r="BK10" s="262" t="e">
        <f t="shared" si="13"/>
        <v>#N/A</v>
      </c>
      <c r="BL10" s="261" t="e">
        <f t="shared" si="14"/>
        <v>#N/A</v>
      </c>
      <c r="BM10" s="261" t="str">
        <f t="shared" si="15"/>
        <v>*</v>
      </c>
      <c r="BN10" s="261">
        <f t="shared" si="16"/>
        <v>42.5</v>
      </c>
      <c r="BO10" s="261" t="str">
        <f t="shared" si="17"/>
        <v>*</v>
      </c>
      <c r="BP10" s="261" t="e">
        <f t="shared" si="18"/>
        <v>#N/A</v>
      </c>
      <c r="BQ10" s="261" t="e">
        <f t="shared" si="18"/>
        <v>#N/A</v>
      </c>
      <c r="BR10" s="261" t="str">
        <f t="shared" si="19"/>
        <v>*</v>
      </c>
      <c r="BS10" s="261">
        <f t="shared" si="20"/>
        <v>44.34</v>
      </c>
      <c r="BT10" s="261" t="str">
        <f t="shared" si="21"/>
        <v>*</v>
      </c>
      <c r="BU10" s="261" t="e">
        <f t="shared" si="22"/>
        <v>#N/A</v>
      </c>
      <c r="BV10" s="261" t="e">
        <f t="shared" si="22"/>
        <v>#N/A</v>
      </c>
      <c r="BW10" s="261" t="str">
        <f t="shared" si="23"/>
        <v>*</v>
      </c>
      <c r="BX10" s="261">
        <f t="shared" si="24"/>
        <v>44.34</v>
      </c>
      <c r="BY10" s="261" t="str">
        <f t="shared" si="25"/>
        <v>*</v>
      </c>
      <c r="BZ10" s="262" t="e">
        <f t="shared" si="26"/>
        <v>#N/A</v>
      </c>
    </row>
    <row r="11" spans="1:78">
      <c r="A11" s="316" t="s">
        <v>543</v>
      </c>
      <c r="B11" s="353" t="s">
        <v>524</v>
      </c>
      <c r="C11" s="317">
        <v>2</v>
      </c>
      <c r="D11" s="318" t="s">
        <v>530</v>
      </c>
      <c r="E11" s="319">
        <v>1372</v>
      </c>
      <c r="F11" s="320">
        <v>1418</v>
      </c>
      <c r="G11" s="357">
        <v>307.03737999999998</v>
      </c>
      <c r="H11" s="356">
        <v>1.3935974037763252</v>
      </c>
      <c r="I11" s="356">
        <v>1.357971605484299</v>
      </c>
      <c r="J11" s="355">
        <v>1.3755538730343624</v>
      </c>
      <c r="K11" s="305">
        <v>1.1688647022993757</v>
      </c>
      <c r="L11" s="231">
        <v>0.75927934121370988</v>
      </c>
      <c r="M11" s="233">
        <v>0.92056900428747046</v>
      </c>
      <c r="N11" s="359"/>
      <c r="O11" s="233" t="s">
        <v>587</v>
      </c>
      <c r="P11" s="233" t="s">
        <v>587</v>
      </c>
      <c r="Q11" s="233" t="s">
        <v>587</v>
      </c>
      <c r="R11" s="321">
        <v>337.74111800000003</v>
      </c>
      <c r="S11" s="231">
        <v>1.2860938958912456</v>
      </c>
      <c r="T11" s="231">
        <v>1.1266299219427582</v>
      </c>
      <c r="U11" s="233">
        <v>1.2010921886946782</v>
      </c>
      <c r="V11" s="231">
        <v>1.2857511725293134</v>
      </c>
      <c r="W11" s="231">
        <v>0.83520727533508099</v>
      </c>
      <c r="X11" s="233">
        <v>1.0126259047162176</v>
      </c>
      <c r="Y11" s="230">
        <v>220.32</v>
      </c>
      <c r="Z11" s="216">
        <v>262.61</v>
      </c>
      <c r="AA11" s="216">
        <v>262.68</v>
      </c>
      <c r="AB11" s="229">
        <v>226.1</v>
      </c>
      <c r="AC11" s="216">
        <v>299.77999999999997</v>
      </c>
      <c r="AD11" s="307">
        <v>0.46262715612560823</v>
      </c>
      <c r="AE11" s="217">
        <v>404.38</v>
      </c>
      <c r="AF11" s="216">
        <v>223.20999999999998</v>
      </c>
      <c r="AG11" s="216">
        <v>281.19499999999999</v>
      </c>
      <c r="AH11" s="217">
        <v>333.53</v>
      </c>
      <c r="AI11" s="216">
        <v>257.72772727272724</v>
      </c>
      <c r="AJ11" s="216">
        <v>303.20909090909083</v>
      </c>
      <c r="AK11" s="216">
        <v>379.01136363636357</v>
      </c>
      <c r="AL11" s="309" t="s">
        <v>587</v>
      </c>
      <c r="AM11" s="217" t="s">
        <v>587</v>
      </c>
      <c r="AN11" s="361">
        <v>30.320909090909083</v>
      </c>
      <c r="AP11" s="218">
        <v>185</v>
      </c>
      <c r="AQ11" s="219">
        <v>231.5</v>
      </c>
      <c r="AR11" s="218">
        <v>278</v>
      </c>
      <c r="AS11" s="218">
        <v>7</v>
      </c>
      <c r="AT11" s="220">
        <v>0.5</v>
      </c>
      <c r="AV11" s="259">
        <f t="shared" si="0"/>
        <v>206</v>
      </c>
      <c r="AW11" s="260" t="e">
        <f t="shared" si="1"/>
        <v>#N/A</v>
      </c>
      <c r="AX11" s="261" t="str">
        <f t="shared" si="2"/>
        <v>*</v>
      </c>
      <c r="AY11" s="261">
        <f t="shared" si="3"/>
        <v>63.2</v>
      </c>
      <c r="AZ11" s="261" t="str">
        <f t="shared" si="4"/>
        <v>*</v>
      </c>
      <c r="BA11" s="261" t="e">
        <f t="shared" si="5"/>
        <v>#N/A</v>
      </c>
      <c r="BB11" s="261" t="e">
        <f t="shared" si="5"/>
        <v>#N/A</v>
      </c>
      <c r="BC11" s="261" t="str">
        <f t="shared" si="6"/>
        <v>*</v>
      </c>
      <c r="BD11" s="261">
        <f t="shared" si="7"/>
        <v>68.739999999999995</v>
      </c>
      <c r="BE11" s="261" t="str">
        <f t="shared" si="8"/>
        <v>*</v>
      </c>
      <c r="BF11" s="261" t="e">
        <f t="shared" si="9"/>
        <v>#N/A</v>
      </c>
      <c r="BG11" s="261" t="e">
        <f t="shared" si="9"/>
        <v>#N/A</v>
      </c>
      <c r="BH11" s="261" t="str">
        <f t="shared" si="10"/>
        <v>*</v>
      </c>
      <c r="BI11" s="261">
        <f t="shared" si="11"/>
        <v>68.739999999999995</v>
      </c>
      <c r="BJ11" s="261" t="str">
        <f t="shared" si="12"/>
        <v>*</v>
      </c>
      <c r="BK11" s="262" t="e">
        <f t="shared" si="13"/>
        <v>#N/A</v>
      </c>
      <c r="BL11" s="261">
        <f t="shared" si="14"/>
        <v>42.68</v>
      </c>
      <c r="BM11" s="261" t="str">
        <f t="shared" si="15"/>
        <v>*</v>
      </c>
      <c r="BN11" s="261">
        <f t="shared" si="16"/>
        <v>46.72</v>
      </c>
      <c r="BO11" s="261" t="str">
        <f t="shared" si="17"/>
        <v>*</v>
      </c>
      <c r="BP11" s="261">
        <f t="shared" si="18"/>
        <v>52.59</v>
      </c>
      <c r="BQ11" s="261">
        <f t="shared" si="18"/>
        <v>43.55</v>
      </c>
      <c r="BR11" s="261" t="str">
        <f t="shared" si="19"/>
        <v>*</v>
      </c>
      <c r="BS11" s="261">
        <f t="shared" si="20"/>
        <v>47.85</v>
      </c>
      <c r="BT11" s="261" t="str">
        <f t="shared" si="21"/>
        <v>*</v>
      </c>
      <c r="BU11" s="261">
        <f t="shared" si="22"/>
        <v>55.59</v>
      </c>
      <c r="BV11" s="261">
        <f t="shared" si="22"/>
        <v>43.55</v>
      </c>
      <c r="BW11" s="261" t="str">
        <f t="shared" si="23"/>
        <v>*</v>
      </c>
      <c r="BX11" s="261">
        <f t="shared" si="24"/>
        <v>47.85</v>
      </c>
      <c r="BY11" s="261" t="str">
        <f t="shared" si="25"/>
        <v>*</v>
      </c>
      <c r="BZ11" s="262">
        <f t="shared" si="26"/>
        <v>55.6</v>
      </c>
    </row>
    <row r="12" spans="1:78">
      <c r="A12" s="316" t="s">
        <v>551</v>
      </c>
      <c r="B12" s="353" t="s">
        <v>526</v>
      </c>
      <c r="C12" s="317">
        <v>2</v>
      </c>
      <c r="D12" s="318" t="s">
        <v>530</v>
      </c>
      <c r="E12" s="319">
        <v>1372</v>
      </c>
      <c r="F12" s="320">
        <v>1418</v>
      </c>
      <c r="G12" s="357">
        <v>233.46</v>
      </c>
      <c r="H12" s="356">
        <v>1.059640522875817</v>
      </c>
      <c r="I12" s="356">
        <v>1.0325519681556834</v>
      </c>
      <c r="J12" s="355">
        <v>1.0459208816809284</v>
      </c>
      <c r="K12" s="305">
        <v>0.88876199177706716</v>
      </c>
      <c r="L12" s="231">
        <v>0.5773282556011673</v>
      </c>
      <c r="M12" s="233">
        <v>0.69996701945851958</v>
      </c>
      <c r="N12" s="359"/>
      <c r="O12" s="233" t="s">
        <v>587</v>
      </c>
      <c r="P12" s="233" t="s">
        <v>587</v>
      </c>
      <c r="Q12" s="233" t="s">
        <v>587</v>
      </c>
      <c r="R12" s="321">
        <v>256.80599999999998</v>
      </c>
      <c r="S12" s="231">
        <v>0.97789878527093399</v>
      </c>
      <c r="T12" s="231">
        <v>0.85664820868637004</v>
      </c>
      <c r="U12" s="233">
        <v>0.91326659435622959</v>
      </c>
      <c r="V12" s="231">
        <v>0.97763819095477378</v>
      </c>
      <c r="W12" s="231">
        <v>0.6350610811612839</v>
      </c>
      <c r="X12" s="233">
        <v>0.76996372140437142</v>
      </c>
      <c r="Y12" s="230">
        <v>220.32</v>
      </c>
      <c r="Z12" s="216">
        <v>262.61</v>
      </c>
      <c r="AA12" s="216">
        <v>262.68</v>
      </c>
      <c r="AB12" s="229">
        <v>226.1</v>
      </c>
      <c r="AC12" s="216">
        <v>299.77999999999997</v>
      </c>
      <c r="AD12" s="307">
        <v>0.46262715612560823</v>
      </c>
      <c r="AE12" s="217">
        <v>404.38</v>
      </c>
      <c r="AF12" s="216">
        <v>223.20999999999998</v>
      </c>
      <c r="AG12" s="216">
        <v>281.19499999999999</v>
      </c>
      <c r="AH12" s="217">
        <v>333.53</v>
      </c>
      <c r="AI12" s="216">
        <v>257.72772727272724</v>
      </c>
      <c r="AJ12" s="216">
        <v>303.20909090909083</v>
      </c>
      <c r="AK12" s="216">
        <v>379.01136363636357</v>
      </c>
      <c r="AL12" s="309">
        <v>-24.267727272727228</v>
      </c>
      <c r="AM12" s="217" t="s">
        <v>587</v>
      </c>
      <c r="AN12" s="361">
        <v>30.320909090909083</v>
      </c>
      <c r="AP12" s="218">
        <v>279</v>
      </c>
      <c r="AQ12" s="219">
        <v>349</v>
      </c>
      <c r="AR12" s="218">
        <v>419</v>
      </c>
      <c r="AS12" s="218">
        <v>6</v>
      </c>
      <c r="AT12" s="220">
        <v>0.5</v>
      </c>
      <c r="AV12" s="259">
        <f t="shared" si="0"/>
        <v>253</v>
      </c>
      <c r="AW12" s="260">
        <f t="shared" si="1"/>
        <v>60.58</v>
      </c>
      <c r="AX12" s="261" t="str">
        <f t="shared" si="2"/>
        <v>*</v>
      </c>
      <c r="AY12" s="261">
        <f t="shared" si="3"/>
        <v>68.010000000000005</v>
      </c>
      <c r="AZ12" s="261" t="str">
        <f t="shared" si="4"/>
        <v>*</v>
      </c>
      <c r="BA12" s="261">
        <f t="shared" si="5"/>
        <v>73.92</v>
      </c>
      <c r="BB12" s="261">
        <f t="shared" si="5"/>
        <v>61.38</v>
      </c>
      <c r="BC12" s="261" t="str">
        <f t="shared" si="6"/>
        <v>*</v>
      </c>
      <c r="BD12" s="261">
        <f t="shared" si="7"/>
        <v>70.28</v>
      </c>
      <c r="BE12" s="261" t="str">
        <f t="shared" si="8"/>
        <v>*</v>
      </c>
      <c r="BF12" s="261">
        <f t="shared" si="9"/>
        <v>76.08</v>
      </c>
      <c r="BG12" s="261">
        <f t="shared" si="9"/>
        <v>61.38</v>
      </c>
      <c r="BH12" s="261" t="str">
        <f t="shared" si="10"/>
        <v>*</v>
      </c>
      <c r="BI12" s="261">
        <f t="shared" si="11"/>
        <v>70.28</v>
      </c>
      <c r="BJ12" s="261" t="str">
        <f t="shared" si="12"/>
        <v>*</v>
      </c>
      <c r="BK12" s="262">
        <f t="shared" si="13"/>
        <v>76.08</v>
      </c>
      <c r="BL12" s="261">
        <f t="shared" si="14"/>
        <v>46.03</v>
      </c>
      <c r="BM12" s="261" t="str">
        <f t="shared" si="15"/>
        <v>*</v>
      </c>
      <c r="BN12" s="261">
        <f t="shared" si="16"/>
        <v>53.63</v>
      </c>
      <c r="BO12" s="261" t="str">
        <f t="shared" si="17"/>
        <v>*</v>
      </c>
      <c r="BP12" s="261">
        <f t="shared" si="18"/>
        <v>63.1</v>
      </c>
      <c r="BQ12" s="261">
        <f t="shared" si="18"/>
        <v>48.1</v>
      </c>
      <c r="BR12" s="261" t="str">
        <f t="shared" si="19"/>
        <v>*</v>
      </c>
      <c r="BS12" s="261">
        <f t="shared" si="20"/>
        <v>54.84</v>
      </c>
      <c r="BT12" s="261" t="str">
        <f t="shared" si="21"/>
        <v>*</v>
      </c>
      <c r="BU12" s="261">
        <f t="shared" si="22"/>
        <v>68.7</v>
      </c>
      <c r="BV12" s="261">
        <f t="shared" si="22"/>
        <v>48.1</v>
      </c>
      <c r="BW12" s="261" t="str">
        <f t="shared" si="23"/>
        <v>*</v>
      </c>
      <c r="BX12" s="261">
        <f t="shared" si="24"/>
        <v>54.84</v>
      </c>
      <c r="BY12" s="261" t="str">
        <f t="shared" si="25"/>
        <v>*</v>
      </c>
      <c r="BZ12" s="262">
        <f t="shared" si="26"/>
        <v>68.7</v>
      </c>
    </row>
    <row r="13" spans="1:78">
      <c r="A13" s="316" t="s">
        <v>546</v>
      </c>
      <c r="B13" s="353" t="s">
        <v>527</v>
      </c>
      <c r="C13" s="317">
        <v>2</v>
      </c>
      <c r="D13" s="318" t="s">
        <v>530</v>
      </c>
      <c r="E13" s="319">
        <v>1372</v>
      </c>
      <c r="F13" s="320">
        <v>1418</v>
      </c>
      <c r="G13" s="357">
        <v>304.64589999999998</v>
      </c>
      <c r="H13" s="356">
        <v>1.3827428286129266</v>
      </c>
      <c r="I13" s="356">
        <v>1.3473945157010172</v>
      </c>
      <c r="J13" s="355">
        <v>1.3648398369248691</v>
      </c>
      <c r="K13" s="305">
        <v>1.1597605451499924</v>
      </c>
      <c r="L13" s="231">
        <v>0.75336539888223941</v>
      </c>
      <c r="M13" s="233">
        <v>0.91339879471112051</v>
      </c>
      <c r="N13" s="359"/>
      <c r="O13" s="233" t="s">
        <v>587</v>
      </c>
      <c r="P13" s="233" t="s">
        <v>587</v>
      </c>
      <c r="Q13" s="233" t="s">
        <v>587</v>
      </c>
      <c r="R13" s="321">
        <v>335.11048999999997</v>
      </c>
      <c r="S13" s="231">
        <v>1.2760766535927799</v>
      </c>
      <c r="T13" s="231">
        <v>1.117854726799653</v>
      </c>
      <c r="U13" s="233">
        <v>1.1917370152385354</v>
      </c>
      <c r="V13" s="231">
        <v>1.2757365996649914</v>
      </c>
      <c r="W13" s="231">
        <v>0.82870193877046339</v>
      </c>
      <c r="X13" s="233">
        <v>1.0047386741822324</v>
      </c>
      <c r="Y13" s="230">
        <v>220.32</v>
      </c>
      <c r="Z13" s="216">
        <v>262.61</v>
      </c>
      <c r="AA13" s="216">
        <v>262.68</v>
      </c>
      <c r="AB13" s="229">
        <v>226.1</v>
      </c>
      <c r="AC13" s="216">
        <v>299.77999999999997</v>
      </c>
      <c r="AD13" s="307">
        <v>0.46262715612560823</v>
      </c>
      <c r="AE13" s="217">
        <v>404.38</v>
      </c>
      <c r="AF13" s="216">
        <v>223.20999999999998</v>
      </c>
      <c r="AG13" s="216">
        <v>281.19499999999999</v>
      </c>
      <c r="AH13" s="217">
        <v>333.53</v>
      </c>
      <c r="AI13" s="216">
        <v>257.72772727272724</v>
      </c>
      <c r="AJ13" s="216">
        <v>303.20909090909083</v>
      </c>
      <c r="AK13" s="216">
        <v>379.01136363636357</v>
      </c>
      <c r="AL13" s="309" t="s">
        <v>587</v>
      </c>
      <c r="AM13" s="217" t="s">
        <v>587</v>
      </c>
      <c r="AN13" s="361">
        <v>30.320909090909083</v>
      </c>
      <c r="AP13" s="218">
        <v>420</v>
      </c>
      <c r="AQ13" s="219">
        <v>525</v>
      </c>
      <c r="AR13" s="218">
        <v>630</v>
      </c>
      <c r="AS13" s="218">
        <v>5</v>
      </c>
      <c r="AT13" s="220">
        <v>0.5</v>
      </c>
      <c r="AV13" s="259">
        <f t="shared" si="0"/>
        <v>310</v>
      </c>
      <c r="AW13" s="260">
        <f t="shared" si="1"/>
        <v>71.209999999999994</v>
      </c>
      <c r="AX13" s="261" t="str">
        <f t="shared" si="2"/>
        <v>*</v>
      </c>
      <c r="AY13" s="261">
        <f t="shared" si="3"/>
        <v>78.45</v>
      </c>
      <c r="AZ13" s="261" t="str">
        <f t="shared" si="4"/>
        <v>*</v>
      </c>
      <c r="BA13" s="261">
        <f t="shared" si="5"/>
        <v>84.66</v>
      </c>
      <c r="BB13" s="261">
        <f t="shared" si="5"/>
        <v>71.44</v>
      </c>
      <c r="BC13" s="261" t="str">
        <f t="shared" si="6"/>
        <v>*</v>
      </c>
      <c r="BD13" s="261">
        <f t="shared" si="7"/>
        <v>81.31</v>
      </c>
      <c r="BE13" s="261" t="str">
        <f t="shared" si="8"/>
        <v>*</v>
      </c>
      <c r="BF13" s="261">
        <f t="shared" si="9"/>
        <v>87.66</v>
      </c>
      <c r="BG13" s="261">
        <f t="shared" si="9"/>
        <v>71.44</v>
      </c>
      <c r="BH13" s="261" t="str">
        <f t="shared" si="10"/>
        <v>*</v>
      </c>
      <c r="BI13" s="261">
        <f t="shared" si="11"/>
        <v>81.31</v>
      </c>
      <c r="BJ13" s="261" t="str">
        <f t="shared" si="12"/>
        <v>*</v>
      </c>
      <c r="BK13" s="262">
        <f t="shared" si="13"/>
        <v>87.66</v>
      </c>
      <c r="BL13" s="261">
        <f t="shared" si="14"/>
        <v>53.9</v>
      </c>
      <c r="BM13" s="261" t="str">
        <f t="shared" si="15"/>
        <v>*</v>
      </c>
      <c r="BN13" s="261">
        <f t="shared" si="16"/>
        <v>62.29</v>
      </c>
      <c r="BO13" s="261" t="str">
        <f t="shared" si="17"/>
        <v>*</v>
      </c>
      <c r="BP13" s="261">
        <f t="shared" si="18"/>
        <v>70.400000000000006</v>
      </c>
      <c r="BQ13" s="261">
        <f t="shared" si="18"/>
        <v>58.37</v>
      </c>
      <c r="BR13" s="261" t="str">
        <f t="shared" si="19"/>
        <v>*</v>
      </c>
      <c r="BS13" s="261">
        <f t="shared" si="20"/>
        <v>69.05</v>
      </c>
      <c r="BT13" s="261" t="str">
        <f t="shared" si="21"/>
        <v>*</v>
      </c>
      <c r="BU13" s="261">
        <f t="shared" si="22"/>
        <v>80.010000000000005</v>
      </c>
      <c r="BV13" s="261">
        <f t="shared" si="22"/>
        <v>58.37</v>
      </c>
      <c r="BW13" s="261" t="str">
        <f t="shared" si="23"/>
        <v>*</v>
      </c>
      <c r="BX13" s="261">
        <f t="shared" si="24"/>
        <v>69.13</v>
      </c>
      <c r="BY13" s="261" t="str">
        <f t="shared" si="25"/>
        <v>*</v>
      </c>
      <c r="BZ13" s="262">
        <f t="shared" si="26"/>
        <v>80.64</v>
      </c>
    </row>
    <row r="14" spans="1:78">
      <c r="A14" s="316" t="s">
        <v>548</v>
      </c>
      <c r="B14" s="353" t="s">
        <v>528</v>
      </c>
      <c r="C14" s="317">
        <v>2</v>
      </c>
      <c r="D14" s="318" t="s">
        <v>530</v>
      </c>
      <c r="E14" s="319">
        <v>1372</v>
      </c>
      <c r="F14" s="320">
        <v>1418</v>
      </c>
      <c r="G14" s="357">
        <v>254.56200000000001</v>
      </c>
      <c r="H14" s="356">
        <v>1.1554193899782137</v>
      </c>
      <c r="I14" s="356">
        <v>1.1258823529411766</v>
      </c>
      <c r="J14" s="355">
        <v>1.1404596568254113</v>
      </c>
      <c r="K14" s="305">
        <v>0.96909547738693469</v>
      </c>
      <c r="L14" s="231">
        <v>0.62951184529403037</v>
      </c>
      <c r="M14" s="233">
        <v>0.76323569094234411</v>
      </c>
      <c r="N14" s="359"/>
      <c r="O14" s="233" t="s">
        <v>587</v>
      </c>
      <c r="P14" s="233" t="s">
        <v>587</v>
      </c>
      <c r="Q14" s="233" t="s">
        <v>587</v>
      </c>
      <c r="R14" s="321">
        <v>280.01820000000004</v>
      </c>
      <c r="S14" s="231">
        <v>1.0662891740603939</v>
      </c>
      <c r="T14" s="231">
        <v>0.93407899126025773</v>
      </c>
      <c r="U14" s="233">
        <v>0.99581500382296995</v>
      </c>
      <c r="V14" s="231">
        <v>1.0660050251256283</v>
      </c>
      <c r="W14" s="231">
        <v>0.69246302982343355</v>
      </c>
      <c r="X14" s="233">
        <v>0.83955926003657855</v>
      </c>
      <c r="Y14" s="230">
        <v>220.32</v>
      </c>
      <c r="Z14" s="216">
        <v>262.61</v>
      </c>
      <c r="AA14" s="216">
        <v>262.68</v>
      </c>
      <c r="AB14" s="229">
        <v>226.1</v>
      </c>
      <c r="AC14" s="216">
        <v>299.77999999999997</v>
      </c>
      <c r="AD14" s="307">
        <v>0.46262715612560823</v>
      </c>
      <c r="AE14" s="217">
        <v>404.38</v>
      </c>
      <c r="AF14" s="216">
        <v>223.20999999999998</v>
      </c>
      <c r="AG14" s="216">
        <v>281.19499999999999</v>
      </c>
      <c r="AH14" s="217">
        <v>333.53</v>
      </c>
      <c r="AI14" s="216">
        <v>257.72772727272724</v>
      </c>
      <c r="AJ14" s="216">
        <v>303.20909090909083</v>
      </c>
      <c r="AK14" s="216">
        <v>379.01136363636357</v>
      </c>
      <c r="AL14" s="309">
        <v>-3.1657272727272243</v>
      </c>
      <c r="AM14" s="217" t="s">
        <v>587</v>
      </c>
      <c r="AN14" s="361">
        <v>30.320909090909083</v>
      </c>
      <c r="AP14" s="218">
        <v>631</v>
      </c>
      <c r="AQ14" s="219">
        <v>725.5</v>
      </c>
      <c r="AR14" s="218">
        <v>820</v>
      </c>
      <c r="AS14" s="218">
        <v>4</v>
      </c>
      <c r="AT14" s="220">
        <v>0.3</v>
      </c>
      <c r="AV14" s="259">
        <f t="shared" si="0"/>
        <v>381</v>
      </c>
      <c r="AW14" s="260">
        <f t="shared" si="1"/>
        <v>80.819999999999993</v>
      </c>
      <c r="AX14" s="261" t="str">
        <f t="shared" si="2"/>
        <v>*</v>
      </c>
      <c r="AY14" s="261">
        <f t="shared" si="3"/>
        <v>89.44</v>
      </c>
      <c r="AZ14" s="261" t="str">
        <f t="shared" si="4"/>
        <v>*</v>
      </c>
      <c r="BA14" s="261">
        <f t="shared" si="5"/>
        <v>96.16</v>
      </c>
      <c r="BB14" s="261">
        <f t="shared" si="5"/>
        <v>81.040000000000006</v>
      </c>
      <c r="BC14" s="261" t="str">
        <f t="shared" si="6"/>
        <v>*</v>
      </c>
      <c r="BD14" s="261">
        <f t="shared" si="7"/>
        <v>94.76</v>
      </c>
      <c r="BE14" s="261" t="str">
        <f t="shared" si="8"/>
        <v>*</v>
      </c>
      <c r="BF14" s="261">
        <f t="shared" si="9"/>
        <v>101.54</v>
      </c>
      <c r="BG14" s="261">
        <f t="shared" si="9"/>
        <v>81.040000000000006</v>
      </c>
      <c r="BH14" s="261" t="str">
        <f t="shared" si="10"/>
        <v>*</v>
      </c>
      <c r="BI14" s="261">
        <f t="shared" si="11"/>
        <v>94.76</v>
      </c>
      <c r="BJ14" s="261" t="str">
        <f t="shared" si="12"/>
        <v>*</v>
      </c>
      <c r="BK14" s="262">
        <f t="shared" si="13"/>
        <v>101.54</v>
      </c>
      <c r="BL14" s="261">
        <f t="shared" si="14"/>
        <v>63.2</v>
      </c>
      <c r="BM14" s="261" t="str">
        <f t="shared" si="15"/>
        <v>*</v>
      </c>
      <c r="BN14" s="261">
        <f t="shared" si="16"/>
        <v>75.11</v>
      </c>
      <c r="BO14" s="261" t="str">
        <f t="shared" si="17"/>
        <v>*</v>
      </c>
      <c r="BP14" s="261">
        <f t="shared" si="18"/>
        <v>84.04</v>
      </c>
      <c r="BQ14" s="261">
        <f t="shared" si="18"/>
        <v>69.55</v>
      </c>
      <c r="BR14" s="261" t="str">
        <f t="shared" si="19"/>
        <v>*</v>
      </c>
      <c r="BS14" s="261">
        <f t="shared" si="20"/>
        <v>82.49</v>
      </c>
      <c r="BT14" s="261" t="str">
        <f t="shared" si="21"/>
        <v>*</v>
      </c>
      <c r="BU14" s="261">
        <f t="shared" si="22"/>
        <v>98.34</v>
      </c>
      <c r="BV14" s="261">
        <f t="shared" si="22"/>
        <v>69.55</v>
      </c>
      <c r="BW14" s="261" t="str">
        <f t="shared" si="23"/>
        <v>*</v>
      </c>
      <c r="BX14" s="261">
        <f t="shared" si="24"/>
        <v>82.75</v>
      </c>
      <c r="BY14" s="261" t="str">
        <f t="shared" si="25"/>
        <v>*</v>
      </c>
      <c r="BZ14" s="262">
        <f t="shared" si="26"/>
        <v>99.47</v>
      </c>
    </row>
    <row r="15" spans="1:78">
      <c r="A15" s="316"/>
      <c r="B15" s="353"/>
      <c r="C15" s="317"/>
      <c r="D15" s="318"/>
      <c r="E15" s="319"/>
      <c r="F15" s="320"/>
      <c r="G15" s="357"/>
      <c r="H15" s="356"/>
      <c r="I15" s="356"/>
      <c r="J15" s="355"/>
      <c r="K15" s="305"/>
      <c r="L15" s="231"/>
      <c r="M15" s="233"/>
      <c r="N15" s="233"/>
      <c r="O15" s="233"/>
      <c r="P15" s="233"/>
      <c r="Q15" s="233"/>
      <c r="R15" s="321"/>
      <c r="S15" s="231"/>
      <c r="T15" s="231"/>
      <c r="U15" s="233"/>
      <c r="V15" s="231"/>
      <c r="W15" s="231"/>
      <c r="X15" s="233"/>
      <c r="Y15" s="230"/>
      <c r="Z15" s="216"/>
      <c r="AA15" s="216"/>
      <c r="AB15" s="229"/>
      <c r="AC15" s="216"/>
      <c r="AD15" s="307"/>
      <c r="AE15" s="217"/>
      <c r="AF15" s="216"/>
      <c r="AG15" s="216"/>
      <c r="AH15" s="217"/>
      <c r="AI15" s="216"/>
      <c r="AJ15" s="216"/>
      <c r="AK15" s="216"/>
      <c r="AL15" s="309"/>
      <c r="AM15" s="217"/>
      <c r="AN15" s="361"/>
      <c r="AP15" s="218">
        <v>821</v>
      </c>
      <c r="AQ15" s="219">
        <v>1026.5</v>
      </c>
      <c r="AR15" s="218">
        <v>1232</v>
      </c>
      <c r="AS15" s="218">
        <v>3</v>
      </c>
      <c r="AT15" s="220">
        <v>0.5</v>
      </c>
      <c r="AV15" s="259">
        <f t="shared" si="0"/>
        <v>467</v>
      </c>
      <c r="AW15" s="260">
        <f t="shared" si="1"/>
        <v>89.16</v>
      </c>
      <c r="AX15" s="261" t="str">
        <f t="shared" si="2"/>
        <v>*</v>
      </c>
      <c r="AY15" s="261">
        <f t="shared" si="3"/>
        <v>99.62</v>
      </c>
      <c r="AZ15" s="261" t="str">
        <f t="shared" si="4"/>
        <v>*</v>
      </c>
      <c r="BA15" s="261">
        <f t="shared" si="5"/>
        <v>105.5</v>
      </c>
      <c r="BB15" s="261">
        <f t="shared" si="5"/>
        <v>92.65</v>
      </c>
      <c r="BC15" s="261" t="str">
        <f t="shared" si="6"/>
        <v>*</v>
      </c>
      <c r="BD15" s="261">
        <f t="shared" si="7"/>
        <v>105.83</v>
      </c>
      <c r="BE15" s="261" t="str">
        <f t="shared" si="8"/>
        <v>*</v>
      </c>
      <c r="BF15" s="261">
        <f t="shared" si="9"/>
        <v>113.72</v>
      </c>
      <c r="BG15" s="261">
        <f t="shared" si="9"/>
        <v>92.65</v>
      </c>
      <c r="BH15" s="261" t="str">
        <f t="shared" si="10"/>
        <v>*</v>
      </c>
      <c r="BI15" s="261">
        <f t="shared" si="11"/>
        <v>105.83</v>
      </c>
      <c r="BJ15" s="261" t="str">
        <f t="shared" si="12"/>
        <v>*</v>
      </c>
      <c r="BK15" s="262">
        <f t="shared" si="13"/>
        <v>113.72</v>
      </c>
      <c r="BL15" s="261">
        <f t="shared" si="14"/>
        <v>76.040000000000006</v>
      </c>
      <c r="BM15" s="261" t="str">
        <f t="shared" si="15"/>
        <v>*</v>
      </c>
      <c r="BN15" s="261">
        <f t="shared" si="16"/>
        <v>84.71</v>
      </c>
      <c r="BO15" s="261" t="str">
        <f t="shared" si="17"/>
        <v>*</v>
      </c>
      <c r="BP15" s="261">
        <f t="shared" si="18"/>
        <v>96.09</v>
      </c>
      <c r="BQ15" s="261">
        <f t="shared" si="18"/>
        <v>79.92</v>
      </c>
      <c r="BR15" s="261" t="str">
        <f t="shared" si="19"/>
        <v>*</v>
      </c>
      <c r="BS15" s="261">
        <f t="shared" si="20"/>
        <v>92.99</v>
      </c>
      <c r="BT15" s="261" t="str">
        <f t="shared" si="21"/>
        <v>*</v>
      </c>
      <c r="BU15" s="261">
        <f t="shared" si="22"/>
        <v>109.58</v>
      </c>
      <c r="BV15" s="261">
        <f t="shared" si="22"/>
        <v>79.92</v>
      </c>
      <c r="BW15" s="261" t="str">
        <f t="shared" si="23"/>
        <v>*</v>
      </c>
      <c r="BX15" s="261">
        <f t="shared" si="24"/>
        <v>93.03</v>
      </c>
      <c r="BY15" s="261" t="str">
        <f t="shared" si="25"/>
        <v>*</v>
      </c>
      <c r="BZ15" s="262">
        <f t="shared" si="26"/>
        <v>111.32</v>
      </c>
    </row>
    <row r="16" spans="1:78" ht="15" customHeight="1">
      <c r="A16" s="316"/>
      <c r="B16" s="353"/>
      <c r="C16" s="317"/>
      <c r="D16" s="318"/>
      <c r="E16" s="319"/>
      <c r="F16" s="320"/>
      <c r="G16" s="357"/>
      <c r="H16" s="356"/>
      <c r="I16" s="356"/>
      <c r="J16" s="355"/>
      <c r="K16" s="305"/>
      <c r="L16" s="231"/>
      <c r="M16" s="233"/>
      <c r="N16" s="233"/>
      <c r="O16" s="233"/>
      <c r="P16" s="233"/>
      <c r="Q16" s="233"/>
      <c r="R16" s="321"/>
      <c r="S16" s="231"/>
      <c r="T16" s="231"/>
      <c r="U16" s="233"/>
      <c r="V16" s="231"/>
      <c r="W16" s="231"/>
      <c r="X16" s="233"/>
      <c r="Y16" s="230"/>
      <c r="Z16" s="216"/>
      <c r="AA16" s="216"/>
      <c r="AB16" s="229"/>
      <c r="AC16" s="216"/>
      <c r="AD16" s="307"/>
      <c r="AE16" s="217"/>
      <c r="AF16" s="216"/>
      <c r="AG16" s="216"/>
      <c r="AH16" s="217"/>
      <c r="AI16" s="216"/>
      <c r="AJ16" s="216"/>
      <c r="AK16" s="216"/>
      <c r="AL16" s="309"/>
      <c r="AM16" s="217"/>
      <c r="AN16" s="361"/>
      <c r="AP16" s="218">
        <v>1233</v>
      </c>
      <c r="AQ16" s="219">
        <v>1541.5</v>
      </c>
      <c r="AR16" s="218">
        <v>1850</v>
      </c>
      <c r="AS16" s="218">
        <v>2</v>
      </c>
      <c r="AT16" s="220">
        <v>0.5</v>
      </c>
      <c r="AV16" s="259">
        <f t="shared" si="0"/>
        <v>573</v>
      </c>
      <c r="AW16" s="260">
        <f t="shared" si="1"/>
        <v>98.69</v>
      </c>
      <c r="AX16" s="261" t="str">
        <f t="shared" ref="AX16:AX21" si="27">IF(AND($Y$5&gt;25,$Y$5&lt;50),((AY16-AW16)/25)*($Y$5-25)+AW16,"*")</f>
        <v>*</v>
      </c>
      <c r="AY16" s="261">
        <f t="shared" si="3"/>
        <v>109.55</v>
      </c>
      <c r="AZ16" s="261" t="str">
        <f t="shared" ref="AZ16:AZ21" si="28">IF(AND($Y$5&gt;50,$Y$5&lt;75),((BA16-AY16)/25)*($Y$5-50)+AY16,"*")</f>
        <v>*</v>
      </c>
      <c r="BA16" s="261">
        <f t="shared" si="5"/>
        <v>117.56</v>
      </c>
      <c r="BB16" s="261">
        <f t="shared" si="5"/>
        <v>106.78</v>
      </c>
      <c r="BC16" s="261" t="str">
        <f t="shared" ref="BC16" si="29">IF(AND($Y$5&gt;25,$Y$5&lt;50),((BD16-BB16)/25)*($Y$5-25)+BB16,"*")</f>
        <v>*</v>
      </c>
      <c r="BD16" s="261">
        <f t="shared" si="7"/>
        <v>119.48</v>
      </c>
      <c r="BE16" s="261" t="str">
        <f t="shared" ref="BE16:BE21" si="30">IF(AND($Y$5&gt;50,$Y$5&lt;75),((BF16-BD16)/25)*($Y$5-50)+BD16,"*")</f>
        <v>*</v>
      </c>
      <c r="BF16" s="261">
        <f t="shared" si="9"/>
        <v>127.82</v>
      </c>
      <c r="BG16" s="261">
        <f t="shared" si="9"/>
        <v>106.78</v>
      </c>
      <c r="BH16" s="261" t="str">
        <f t="shared" ref="BH16:BH21" si="31">IF(AND($Y$5&gt;25,$Y$5&lt;50),((BI16-BG16)/25)*($Y$5-25)+BG16,"*")</f>
        <v>*</v>
      </c>
      <c r="BI16" s="261">
        <f t="shared" si="11"/>
        <v>119.48</v>
      </c>
      <c r="BJ16" s="261" t="str">
        <f t="shared" ref="BJ16:BJ21" si="32">IF(AND($Y$5&gt;50,$Y$5&lt;75),((BK16-BI16)/25)*($Y$5-50)+BI16,"*")</f>
        <v>*</v>
      </c>
      <c r="BK16" s="262">
        <f t="shared" si="13"/>
        <v>127.82</v>
      </c>
      <c r="BL16" s="261">
        <f t="shared" si="14"/>
        <v>87.1</v>
      </c>
      <c r="BM16" s="261" t="str">
        <f t="shared" si="15"/>
        <v>*</v>
      </c>
      <c r="BN16" s="261">
        <f t="shared" si="16"/>
        <v>98.74</v>
      </c>
      <c r="BO16" s="261" t="str">
        <f t="shared" si="17"/>
        <v>*</v>
      </c>
      <c r="BP16" s="261">
        <f t="shared" si="18"/>
        <v>114.25</v>
      </c>
      <c r="BQ16" s="261">
        <f t="shared" si="18"/>
        <v>96.83</v>
      </c>
      <c r="BR16" s="261" t="str">
        <f t="shared" si="19"/>
        <v>*</v>
      </c>
      <c r="BS16" s="261">
        <f t="shared" si="20"/>
        <v>111.52</v>
      </c>
      <c r="BT16" s="261" t="str">
        <f t="shared" si="21"/>
        <v>*</v>
      </c>
      <c r="BU16" s="261">
        <f t="shared" si="22"/>
        <v>137.38</v>
      </c>
      <c r="BV16" s="261">
        <f t="shared" si="22"/>
        <v>96.83</v>
      </c>
      <c r="BW16" s="261" t="str">
        <f t="shared" ref="BW16:BW21" si="33">IF(AND($Y$5&gt;25,$Y$5&lt;50),((BX16-BV16)/25)*($Y$5-25)+BV16,"*")</f>
        <v>*</v>
      </c>
      <c r="BX16" s="261">
        <f t="shared" si="24"/>
        <v>111.92</v>
      </c>
      <c r="BY16" s="261" t="str">
        <f t="shared" ref="BY16:BY21" si="34">IF(AND($Y$5&gt;50,$Y$5&lt;75),((BZ16-BX16)/25)*($Y$5-50)+BX16,"*")</f>
        <v>*</v>
      </c>
      <c r="BZ16" s="262">
        <f t="shared" si="26"/>
        <v>138.32</v>
      </c>
    </row>
    <row r="17" spans="1:78" ht="15" customHeight="1">
      <c r="A17" s="316"/>
      <c r="B17" s="353"/>
      <c r="C17" s="317"/>
      <c r="D17" s="318"/>
      <c r="E17" s="319"/>
      <c r="F17" s="320"/>
      <c r="G17" s="357"/>
      <c r="H17" s="356"/>
      <c r="I17" s="356"/>
      <c r="J17" s="355"/>
      <c r="K17" s="305"/>
      <c r="L17" s="231"/>
      <c r="M17" s="233"/>
      <c r="N17" s="233"/>
      <c r="O17" s="233"/>
      <c r="P17" s="233"/>
      <c r="Q17" s="233"/>
      <c r="R17" s="321"/>
      <c r="S17" s="231"/>
      <c r="T17" s="231"/>
      <c r="U17" s="233"/>
      <c r="V17" s="231"/>
      <c r="W17" s="231"/>
      <c r="X17" s="233"/>
      <c r="Y17" s="230"/>
      <c r="Z17" s="216"/>
      <c r="AA17" s="216"/>
      <c r="AB17" s="229"/>
      <c r="AC17" s="216"/>
      <c r="AD17" s="307"/>
      <c r="AE17" s="217"/>
      <c r="AF17" s="216"/>
      <c r="AG17" s="216"/>
      <c r="AH17" s="217"/>
      <c r="AI17" s="216"/>
      <c r="AJ17" s="216"/>
      <c r="AK17" s="216"/>
      <c r="AL17" s="309"/>
      <c r="AM17" s="217"/>
      <c r="AN17" s="361"/>
      <c r="AV17" s="259">
        <f t="shared" si="0"/>
        <v>726</v>
      </c>
      <c r="AW17" s="260">
        <f t="shared" si="1"/>
        <v>107.43</v>
      </c>
      <c r="AX17" s="261" t="str">
        <f t="shared" si="27"/>
        <v>*</v>
      </c>
      <c r="AY17" s="261">
        <f t="shared" si="3"/>
        <v>125.16</v>
      </c>
      <c r="AZ17" s="261" t="str">
        <f t="shared" si="28"/>
        <v>*</v>
      </c>
      <c r="BA17" s="261">
        <f t="shared" si="5"/>
        <v>139.94999999999999</v>
      </c>
      <c r="BB17" s="261">
        <f t="shared" si="5"/>
        <v>124.63</v>
      </c>
      <c r="BC17" s="261" t="str">
        <f t="shared" ref="BC17" si="35">IF(AND($Y$5&gt;25,$Y$5&lt;50),((BD17-BB17)/25)*($Y$5-25)+BB17,"*")</f>
        <v>*</v>
      </c>
      <c r="BD17" s="261">
        <f t="shared" si="7"/>
        <v>145.03</v>
      </c>
      <c r="BE17" s="261" t="str">
        <f t="shared" si="30"/>
        <v>*</v>
      </c>
      <c r="BF17" s="261">
        <f t="shared" si="9"/>
        <v>161.07</v>
      </c>
      <c r="BG17" s="261">
        <f t="shared" si="9"/>
        <v>124.63</v>
      </c>
      <c r="BH17" s="261" t="str">
        <f t="shared" si="31"/>
        <v>*</v>
      </c>
      <c r="BI17" s="261">
        <f t="shared" si="11"/>
        <v>145.03</v>
      </c>
      <c r="BJ17" s="261" t="str">
        <f t="shared" si="32"/>
        <v>*</v>
      </c>
      <c r="BK17" s="262">
        <f t="shared" si="13"/>
        <v>165.17</v>
      </c>
      <c r="BL17" s="261">
        <f t="shared" si="14"/>
        <v>106.21</v>
      </c>
      <c r="BM17" s="261" t="str">
        <f t="shared" si="15"/>
        <v>*</v>
      </c>
      <c r="BN17" s="261">
        <f t="shared" si="16"/>
        <v>124.75</v>
      </c>
      <c r="BO17" s="261" t="str">
        <f t="shared" si="17"/>
        <v>*</v>
      </c>
      <c r="BP17" s="261">
        <f t="shared" si="18"/>
        <v>148.55000000000001</v>
      </c>
      <c r="BQ17" s="261">
        <f t="shared" si="18"/>
        <v>128.25</v>
      </c>
      <c r="BR17" s="261" t="str">
        <f t="shared" si="19"/>
        <v>*</v>
      </c>
      <c r="BS17" s="261">
        <f t="shared" si="20"/>
        <v>151.46</v>
      </c>
      <c r="BT17" s="261" t="str">
        <f t="shared" si="21"/>
        <v>*</v>
      </c>
      <c r="BU17" s="261">
        <f t="shared" si="22"/>
        <v>183.94</v>
      </c>
      <c r="BV17" s="261">
        <f t="shared" si="22"/>
        <v>128.84</v>
      </c>
      <c r="BW17" s="261" t="str">
        <f t="shared" si="33"/>
        <v>*</v>
      </c>
      <c r="BX17" s="261">
        <f t="shared" si="24"/>
        <v>160.49</v>
      </c>
      <c r="BY17" s="261" t="str">
        <f t="shared" si="34"/>
        <v>*</v>
      </c>
      <c r="BZ17" s="262">
        <f t="shared" si="26"/>
        <v>195.81</v>
      </c>
    </row>
    <row r="18" spans="1:78" ht="15.75">
      <c r="A18" s="316"/>
      <c r="B18" s="353"/>
      <c r="C18" s="317"/>
      <c r="D18" s="318"/>
      <c r="E18" s="319"/>
      <c r="F18" s="320"/>
      <c r="G18" s="357"/>
      <c r="H18" s="356"/>
      <c r="I18" s="356"/>
      <c r="J18" s="355"/>
      <c r="K18" s="305"/>
      <c r="L18" s="231"/>
      <c r="M18" s="233"/>
      <c r="N18" s="233"/>
      <c r="O18" s="233"/>
      <c r="P18" s="233"/>
      <c r="Q18" s="233"/>
      <c r="R18" s="321"/>
      <c r="S18" s="231"/>
      <c r="T18" s="231"/>
      <c r="U18" s="233"/>
      <c r="V18" s="231"/>
      <c r="W18" s="231"/>
      <c r="X18" s="233"/>
      <c r="Y18" s="230"/>
      <c r="Z18" s="216"/>
      <c r="AA18" s="216"/>
      <c r="AB18" s="229"/>
      <c r="AC18" s="216"/>
      <c r="AD18" s="307"/>
      <c r="AE18" s="217"/>
      <c r="AF18" s="216"/>
      <c r="AG18" s="216"/>
      <c r="AH18" s="217"/>
      <c r="AI18" s="216"/>
      <c r="AJ18" s="216"/>
      <c r="AK18" s="216"/>
      <c r="AL18" s="309"/>
      <c r="AM18" s="217"/>
      <c r="AN18" s="361"/>
      <c r="AP18" s="416" t="s">
        <v>573</v>
      </c>
      <c r="AQ18" s="417"/>
      <c r="AR18" s="417"/>
      <c r="AS18" s="417"/>
      <c r="AT18" s="417"/>
      <c r="AV18" s="259">
        <f t="shared" si="0"/>
        <v>913</v>
      </c>
      <c r="AW18" s="260">
        <f t="shared" si="1"/>
        <v>133.44</v>
      </c>
      <c r="AX18" s="261" t="str">
        <f t="shared" si="27"/>
        <v>*</v>
      </c>
      <c r="AY18" s="261">
        <f t="shared" si="3"/>
        <v>147.24</v>
      </c>
      <c r="AZ18" s="261" t="str">
        <f t="shared" si="28"/>
        <v>*</v>
      </c>
      <c r="BA18" s="261">
        <f t="shared" si="5"/>
        <v>163.75</v>
      </c>
      <c r="BB18" s="261">
        <f t="shared" si="5"/>
        <v>151.30000000000001</v>
      </c>
      <c r="BC18" s="261" t="str">
        <f t="shared" ref="BC18" si="36">IF(AND($Y$5&gt;25,$Y$5&lt;50),((BD18-BB18)/25)*($Y$5-25)+BB18,"*")</f>
        <v>*</v>
      </c>
      <c r="BD18" s="261">
        <f t="shared" si="7"/>
        <v>173.15</v>
      </c>
      <c r="BE18" s="261" t="str">
        <f t="shared" si="30"/>
        <v>*</v>
      </c>
      <c r="BF18" s="261">
        <f t="shared" si="9"/>
        <v>202.46</v>
      </c>
      <c r="BG18" s="261">
        <f t="shared" si="9"/>
        <v>151.43</v>
      </c>
      <c r="BH18" s="261" t="str">
        <f t="shared" si="31"/>
        <v>*</v>
      </c>
      <c r="BI18" s="261">
        <f t="shared" si="11"/>
        <v>173.42</v>
      </c>
      <c r="BJ18" s="261" t="str">
        <f t="shared" si="32"/>
        <v>*</v>
      </c>
      <c r="BK18" s="262">
        <f t="shared" si="13"/>
        <v>211.43</v>
      </c>
      <c r="BL18" s="261">
        <f t="shared" si="14"/>
        <v>129.62</v>
      </c>
      <c r="BM18" s="261" t="str">
        <f t="shared" si="15"/>
        <v>*</v>
      </c>
      <c r="BN18" s="261">
        <f t="shared" si="16"/>
        <v>150.74</v>
      </c>
      <c r="BO18" s="261" t="str">
        <f t="shared" si="17"/>
        <v>*</v>
      </c>
      <c r="BP18" s="261">
        <f t="shared" si="18"/>
        <v>177.53</v>
      </c>
      <c r="BQ18" s="261">
        <f t="shared" si="18"/>
        <v>164.46</v>
      </c>
      <c r="BR18" s="261" t="str">
        <f t="shared" si="19"/>
        <v>*</v>
      </c>
      <c r="BS18" s="261">
        <f t="shared" si="20"/>
        <v>195.49</v>
      </c>
      <c r="BT18" s="261" t="str">
        <f t="shared" si="21"/>
        <v>*</v>
      </c>
      <c r="BU18" s="261">
        <f t="shared" si="22"/>
        <v>225</v>
      </c>
      <c r="BV18" s="261">
        <f t="shared" si="22"/>
        <v>182.59</v>
      </c>
      <c r="BW18" s="261" t="str">
        <f t="shared" si="33"/>
        <v>*</v>
      </c>
      <c r="BX18" s="261">
        <f t="shared" si="24"/>
        <v>213.13</v>
      </c>
      <c r="BY18" s="261" t="str">
        <f t="shared" si="34"/>
        <v>*</v>
      </c>
      <c r="BZ18" s="262">
        <f t="shared" si="26"/>
        <v>254.06</v>
      </c>
    </row>
    <row r="19" spans="1:78">
      <c r="A19" s="316"/>
      <c r="B19" s="353"/>
      <c r="C19" s="317"/>
      <c r="D19" s="318"/>
      <c r="E19" s="319"/>
      <c r="F19" s="320"/>
      <c r="G19" s="357"/>
      <c r="H19" s="356"/>
      <c r="I19" s="356"/>
      <c r="J19" s="355"/>
      <c r="K19" s="305"/>
      <c r="L19" s="231"/>
      <c r="M19" s="233"/>
      <c r="N19" s="233"/>
      <c r="O19" s="233"/>
      <c r="P19" s="233"/>
      <c r="Q19" s="233"/>
      <c r="R19" s="321"/>
      <c r="S19" s="231"/>
      <c r="T19" s="231"/>
      <c r="U19" s="233"/>
      <c r="V19" s="231"/>
      <c r="W19" s="231"/>
      <c r="X19" s="233"/>
      <c r="Y19" s="230"/>
      <c r="Z19" s="216"/>
      <c r="AA19" s="216"/>
      <c r="AB19" s="229"/>
      <c r="AC19" s="216"/>
      <c r="AD19" s="307"/>
      <c r="AE19" s="217"/>
      <c r="AF19" s="216"/>
      <c r="AG19" s="216"/>
      <c r="AH19" s="217"/>
      <c r="AI19" s="216"/>
      <c r="AJ19" s="216"/>
      <c r="AK19" s="216"/>
      <c r="AL19" s="309"/>
      <c r="AM19" s="217"/>
      <c r="AN19" s="361"/>
      <c r="AP19" s="254" t="s">
        <v>4</v>
      </c>
      <c r="AQ19" s="254" t="s">
        <v>12</v>
      </c>
      <c r="AR19" s="254" t="s">
        <v>5</v>
      </c>
      <c r="AS19" s="254" t="s">
        <v>2</v>
      </c>
      <c r="AT19" s="254" t="s">
        <v>125</v>
      </c>
      <c r="AV19" s="259">
        <f t="shared" si="0"/>
        <v>1119</v>
      </c>
      <c r="AW19" s="260">
        <f t="shared" si="1"/>
        <v>167.78</v>
      </c>
      <c r="AX19" s="261" t="str">
        <f t="shared" ref="AX19:AX20" si="37">IF(AND($Y$5&gt;25,$Y$5&lt;50),((AY19-AW19)/25)*($Y$5-25)+AW19,"*")</f>
        <v>*</v>
      </c>
      <c r="AY19" s="261">
        <f t="shared" si="3"/>
        <v>178.34</v>
      </c>
      <c r="AZ19" s="261" t="str">
        <f t="shared" ref="AZ19:AZ20" si="38">IF(AND($Y$5&gt;50,$Y$5&lt;75),((BA19-AY19)/25)*($Y$5-50)+AY19,"*")</f>
        <v>*</v>
      </c>
      <c r="BA19" s="261">
        <f t="shared" si="5"/>
        <v>192.4</v>
      </c>
      <c r="BB19" s="261">
        <f t="shared" si="5"/>
        <v>184.13</v>
      </c>
      <c r="BC19" s="261" t="str">
        <f t="shared" ref="BC19:BC20" si="39">IF(AND($Y$5&gt;25,$Y$5&lt;50),((BD19-BB19)/25)*($Y$5-25)+BB19,"*")</f>
        <v>*</v>
      </c>
      <c r="BD19" s="261">
        <f t="shared" si="7"/>
        <v>211.67</v>
      </c>
      <c r="BE19" s="261" t="str">
        <f t="shared" ref="BE19:BE20" si="40">IF(AND($Y$5&gt;50,$Y$5&lt;75),((BF19-BD19)/25)*($Y$5-50)+BD19,"*")</f>
        <v>*</v>
      </c>
      <c r="BF19" s="261">
        <f t="shared" si="9"/>
        <v>229.31</v>
      </c>
      <c r="BG19" s="261">
        <f t="shared" si="9"/>
        <v>191.1</v>
      </c>
      <c r="BH19" s="261" t="str">
        <f t="shared" ref="BH19:BH20" si="41">IF(AND($Y$5&gt;25,$Y$5&lt;50),((BI19-BG19)/25)*($Y$5-25)+BG19,"*")</f>
        <v>*</v>
      </c>
      <c r="BI19" s="261">
        <f t="shared" si="11"/>
        <v>212.87</v>
      </c>
      <c r="BJ19" s="261" t="str">
        <f t="shared" ref="BJ19:BJ20" si="42">IF(AND($Y$5&gt;50,$Y$5&lt;75),((BK19-BI19)/25)*($Y$5-50)+BI19,"*")</f>
        <v>*</v>
      </c>
      <c r="BK19" s="262">
        <f t="shared" si="13"/>
        <v>240.38</v>
      </c>
      <c r="BL19" s="261" t="e">
        <f t="shared" si="14"/>
        <v>#N/A</v>
      </c>
      <c r="BM19" s="261" t="str">
        <f t="shared" ref="BM19:BM20" si="43">IF(AND($AB$5&gt;25,$AB$5&lt;50),((BN19-BL19)/25)*($AB$5-25)+BL19,"*")</f>
        <v>*</v>
      </c>
      <c r="BN19" s="261">
        <f t="shared" si="16"/>
        <v>184.48</v>
      </c>
      <c r="BO19" s="261" t="str">
        <f t="shared" ref="BO19:BO20" si="44">IF(AND($AB$5&gt;50,$AB$5&lt;75),((BP19-BN19)/25)*($AB$5-50)+BN19,"*")</f>
        <v>*</v>
      </c>
      <c r="BP19" s="261" t="e">
        <f t="shared" si="18"/>
        <v>#N/A</v>
      </c>
      <c r="BQ19" s="261" t="e">
        <f t="shared" si="18"/>
        <v>#N/A</v>
      </c>
      <c r="BR19" s="261" t="str">
        <f t="shared" ref="BR19:BR20" si="45">IF(AND($AB$5&gt;25,$AB$5&lt;50),((BS19-BQ19)/25)*($AB$5-25)+BQ19,"*")</f>
        <v>*</v>
      </c>
      <c r="BS19" s="261">
        <f t="shared" si="20"/>
        <v>238.18</v>
      </c>
      <c r="BT19" s="261" t="str">
        <f t="shared" ref="BT19:BT20" si="46">IF(AND($AB$5&gt;50,$AB$5&lt;75),((BU19-BS19)/25)*($AB$5-50)+BS19,"*")</f>
        <v>*</v>
      </c>
      <c r="BU19" s="261" t="e">
        <f t="shared" si="22"/>
        <v>#N/A</v>
      </c>
      <c r="BV19" s="261" t="e">
        <f t="shared" si="22"/>
        <v>#N/A</v>
      </c>
      <c r="BW19" s="261" t="str">
        <f t="shared" ref="BW19:BW20" si="47">IF(AND($Y$5&gt;25,$Y$5&lt;50),((BX19-BV19)/25)*($Y$5-25)+BV19,"*")</f>
        <v>*</v>
      </c>
      <c r="BX19" s="261">
        <f t="shared" si="24"/>
        <v>268.7</v>
      </c>
      <c r="BY19" s="261" t="str">
        <f t="shared" ref="BY19:BY20" si="48">IF(AND($Y$5&gt;50,$Y$5&lt;75),((BZ19-BX19)/25)*($Y$5-50)+BX19,"*")</f>
        <v>*</v>
      </c>
      <c r="BZ19" s="262" t="e">
        <f t="shared" si="26"/>
        <v>#N/A</v>
      </c>
    </row>
    <row r="20" spans="1:78">
      <c r="A20" s="316"/>
      <c r="B20" s="353"/>
      <c r="C20" s="317"/>
      <c r="D20" s="318"/>
      <c r="E20" s="319"/>
      <c r="F20" s="320"/>
      <c r="G20" s="357"/>
      <c r="H20" s="356"/>
      <c r="I20" s="356"/>
      <c r="J20" s="355"/>
      <c r="K20" s="305"/>
      <c r="L20" s="231"/>
      <c r="M20" s="233"/>
      <c r="N20" s="233"/>
      <c r="O20" s="233"/>
      <c r="P20" s="233"/>
      <c r="Q20" s="233"/>
      <c r="R20" s="321"/>
      <c r="S20" s="231"/>
      <c r="T20" s="231"/>
      <c r="U20" s="233"/>
      <c r="V20" s="231"/>
      <c r="W20" s="231"/>
      <c r="X20" s="233"/>
      <c r="Y20" s="230"/>
      <c r="Z20" s="216"/>
      <c r="AA20" s="216"/>
      <c r="AB20" s="229"/>
      <c r="AC20" s="216"/>
      <c r="AD20" s="307"/>
      <c r="AE20" s="217"/>
      <c r="AF20" s="216"/>
      <c r="AG20" s="216"/>
      <c r="AH20" s="217"/>
      <c r="AI20" s="216"/>
      <c r="AJ20" s="216"/>
      <c r="AK20" s="216"/>
      <c r="AL20" s="309"/>
      <c r="AM20" s="217"/>
      <c r="AN20" s="361"/>
      <c r="AP20" s="218">
        <v>122</v>
      </c>
      <c r="AQ20" s="219">
        <v>136</v>
      </c>
      <c r="AR20" s="218">
        <v>149</v>
      </c>
      <c r="AS20" s="218" t="s">
        <v>567</v>
      </c>
      <c r="AT20" s="220">
        <v>0.224</v>
      </c>
      <c r="AV20" s="259">
        <f t="shared" si="0"/>
        <v>1372</v>
      </c>
      <c r="AW20" s="260">
        <f t="shared" si="1"/>
        <v>201.78</v>
      </c>
      <c r="AX20" s="261" t="str">
        <f t="shared" si="37"/>
        <v>*</v>
      </c>
      <c r="AY20" s="261">
        <f t="shared" si="3"/>
        <v>220.32</v>
      </c>
      <c r="AZ20" s="261" t="str">
        <f t="shared" si="38"/>
        <v>*</v>
      </c>
      <c r="BA20" s="261">
        <f t="shared" si="5"/>
        <v>241.37</v>
      </c>
      <c r="BB20" s="261">
        <f t="shared" si="5"/>
        <v>242.38</v>
      </c>
      <c r="BC20" s="261" t="str">
        <f t="shared" si="39"/>
        <v>*</v>
      </c>
      <c r="BD20" s="261">
        <f t="shared" si="7"/>
        <v>262.61</v>
      </c>
      <c r="BE20" s="261" t="str">
        <f t="shared" si="40"/>
        <v>*</v>
      </c>
      <c r="BF20" s="261">
        <f t="shared" si="9"/>
        <v>285.43</v>
      </c>
      <c r="BG20" s="261">
        <f t="shared" si="9"/>
        <v>242.85</v>
      </c>
      <c r="BH20" s="261" t="str">
        <f t="shared" si="41"/>
        <v>*</v>
      </c>
      <c r="BI20" s="261">
        <f t="shared" si="11"/>
        <v>262.68</v>
      </c>
      <c r="BJ20" s="261" t="str">
        <f t="shared" si="42"/>
        <v>*</v>
      </c>
      <c r="BK20" s="262">
        <f t="shared" si="13"/>
        <v>288.62</v>
      </c>
      <c r="BL20" s="261" t="e">
        <f t="shared" si="14"/>
        <v>#N/A</v>
      </c>
      <c r="BM20" s="261" t="str">
        <f t="shared" si="43"/>
        <v>*</v>
      </c>
      <c r="BN20" s="261">
        <f t="shared" si="16"/>
        <v>226.1</v>
      </c>
      <c r="BO20" s="261" t="str">
        <f t="shared" si="44"/>
        <v>*</v>
      </c>
      <c r="BP20" s="261" t="e">
        <f t="shared" si="18"/>
        <v>#N/A</v>
      </c>
      <c r="BQ20" s="261" t="e">
        <f t="shared" si="18"/>
        <v>#N/A</v>
      </c>
      <c r="BR20" s="261" t="str">
        <f t="shared" si="45"/>
        <v>*</v>
      </c>
      <c r="BS20" s="261">
        <f t="shared" si="20"/>
        <v>299.77999999999997</v>
      </c>
      <c r="BT20" s="261" t="str">
        <f t="shared" si="46"/>
        <v>*</v>
      </c>
      <c r="BU20" s="261" t="e">
        <f t="shared" si="22"/>
        <v>#N/A</v>
      </c>
      <c r="BV20" s="261" t="e">
        <f t="shared" si="22"/>
        <v>#N/A</v>
      </c>
      <c r="BW20" s="261" t="str">
        <f t="shared" si="47"/>
        <v>*</v>
      </c>
      <c r="BX20" s="261">
        <f t="shared" si="24"/>
        <v>404.38</v>
      </c>
      <c r="BY20" s="261" t="str">
        <f t="shared" si="48"/>
        <v>*</v>
      </c>
      <c r="BZ20" s="262" t="e">
        <f t="shared" si="26"/>
        <v>#N/A</v>
      </c>
    </row>
    <row r="21" spans="1:78">
      <c r="A21" s="316"/>
      <c r="B21" s="353"/>
      <c r="C21" s="317"/>
      <c r="D21" s="318"/>
      <c r="E21" s="319"/>
      <c r="F21" s="320"/>
      <c r="G21" s="357"/>
      <c r="H21" s="356"/>
      <c r="I21" s="356"/>
      <c r="J21" s="355"/>
      <c r="K21" s="305"/>
      <c r="L21" s="231"/>
      <c r="M21" s="233"/>
      <c r="N21" s="233"/>
      <c r="O21" s="233"/>
      <c r="P21" s="233"/>
      <c r="Q21" s="233"/>
      <c r="R21" s="321"/>
      <c r="S21" s="231"/>
      <c r="T21" s="231"/>
      <c r="U21" s="233"/>
      <c r="V21" s="231"/>
      <c r="W21" s="231"/>
      <c r="X21" s="233"/>
      <c r="Y21" s="230"/>
      <c r="Z21" s="216"/>
      <c r="AA21" s="216"/>
      <c r="AB21" s="229"/>
      <c r="AC21" s="216"/>
      <c r="AD21" s="307"/>
      <c r="AE21" s="217"/>
      <c r="AF21" s="216"/>
      <c r="AG21" s="216"/>
      <c r="AH21" s="217"/>
      <c r="AI21" s="216"/>
      <c r="AJ21" s="216"/>
      <c r="AK21" s="216"/>
      <c r="AL21" s="309"/>
      <c r="AM21" s="217"/>
      <c r="AN21" s="361"/>
      <c r="AP21" s="218">
        <v>150</v>
      </c>
      <c r="AQ21" s="219">
        <v>167</v>
      </c>
      <c r="AR21" s="218">
        <v>184</v>
      </c>
      <c r="AS21" s="218" t="s">
        <v>568</v>
      </c>
      <c r="AT21" s="220">
        <v>0.224</v>
      </c>
      <c r="AV21" s="263">
        <f t="shared" si="0"/>
        <v>1681</v>
      </c>
      <c r="AW21" s="264">
        <f t="shared" si="1"/>
        <v>230.67</v>
      </c>
      <c r="AX21" s="265" t="str">
        <f t="shared" si="27"/>
        <v>*</v>
      </c>
      <c r="AY21" s="265">
        <f t="shared" si="3"/>
        <v>248.47</v>
      </c>
      <c r="AZ21" s="265" t="str">
        <f t="shared" si="28"/>
        <v>*</v>
      </c>
      <c r="BA21" s="265">
        <f t="shared" si="5"/>
        <v>261.49</v>
      </c>
      <c r="BB21" s="265">
        <f t="shared" si="5"/>
        <v>253.12</v>
      </c>
      <c r="BC21" s="265" t="str">
        <f t="shared" ref="BC21" si="49">IF(AND($Y$5&gt;25,$Y$5&lt;50),((BD21-BB21)/25)*($Y$5-25)+BB21,"*")</f>
        <v>*</v>
      </c>
      <c r="BD21" s="265">
        <f t="shared" si="7"/>
        <v>312.67</v>
      </c>
      <c r="BE21" s="265" t="str">
        <f t="shared" si="30"/>
        <v>*</v>
      </c>
      <c r="BF21" s="265">
        <f t="shared" si="9"/>
        <v>330.4</v>
      </c>
      <c r="BG21" s="265">
        <f t="shared" si="9"/>
        <v>269.31</v>
      </c>
      <c r="BH21" s="265" t="str">
        <f t="shared" si="31"/>
        <v>*</v>
      </c>
      <c r="BI21" s="265">
        <f t="shared" si="11"/>
        <v>315.18</v>
      </c>
      <c r="BJ21" s="265" t="str">
        <f t="shared" si="32"/>
        <v>*</v>
      </c>
      <c r="BK21" s="266">
        <f t="shared" si="13"/>
        <v>344.75</v>
      </c>
      <c r="BL21" s="265" t="e">
        <f t="shared" si="14"/>
        <v>#N/A</v>
      </c>
      <c r="BM21" s="265" t="str">
        <f>IF(AND($AB$5&gt;25,$AB$5&lt;50),((BN21-BL21)/25)*($AB$5-25)+BL21,"*")</f>
        <v>*</v>
      </c>
      <c r="BN21" s="265">
        <f t="shared" si="16"/>
        <v>261.7</v>
      </c>
      <c r="BO21" s="265" t="str">
        <f>IF(AND($AB$5&gt;50,$AB$5&lt;75),((BP21-BN21)/25)*($AB$5-50)+BN21,"*")</f>
        <v>*</v>
      </c>
      <c r="BP21" s="265" t="e">
        <f t="shared" si="18"/>
        <v>#N/A</v>
      </c>
      <c r="BQ21" s="265" t="e">
        <f t="shared" si="18"/>
        <v>#N/A</v>
      </c>
      <c r="BR21" s="265" t="str">
        <f>IF(AND($AB$5&gt;25,$AB$5&lt;50),((BS21-BQ21)/25)*($AB$5-25)+BQ21,"*")</f>
        <v>*</v>
      </c>
      <c r="BS21" s="265">
        <f t="shared" si="20"/>
        <v>361.41</v>
      </c>
      <c r="BT21" s="265" t="str">
        <f>IF(AND($AB$5&gt;50,$AB$5&lt;75),((BU21-BS21)/25)*($AB$5-50)+BS21,"*")</f>
        <v>*</v>
      </c>
      <c r="BU21" s="265" t="e">
        <f t="shared" si="22"/>
        <v>#N/A</v>
      </c>
      <c r="BV21" s="265" t="e">
        <f t="shared" si="22"/>
        <v>#N/A</v>
      </c>
      <c r="BW21" s="265" t="str">
        <f t="shared" si="33"/>
        <v>*</v>
      </c>
      <c r="BX21" s="265">
        <f t="shared" si="24"/>
        <v>494.63</v>
      </c>
      <c r="BY21" s="265" t="str">
        <f t="shared" si="34"/>
        <v>*</v>
      </c>
      <c r="BZ21" s="266" t="e">
        <f t="shared" si="26"/>
        <v>#N/A</v>
      </c>
    </row>
    <row r="22" spans="1:78">
      <c r="A22" s="316"/>
      <c r="B22" s="353"/>
      <c r="C22" s="317"/>
      <c r="D22" s="318"/>
      <c r="E22" s="319"/>
      <c r="F22" s="320"/>
      <c r="G22" s="357"/>
      <c r="H22" s="356"/>
      <c r="I22" s="356"/>
      <c r="J22" s="355"/>
      <c r="K22" s="305"/>
      <c r="L22" s="231"/>
      <c r="M22" s="233"/>
      <c r="N22" s="233"/>
      <c r="O22" s="233"/>
      <c r="P22" s="233"/>
      <c r="Q22" s="233"/>
      <c r="R22" s="321"/>
      <c r="S22" s="231"/>
      <c r="T22" s="231"/>
      <c r="U22" s="233"/>
      <c r="V22" s="231"/>
      <c r="W22" s="231"/>
      <c r="X22" s="233"/>
      <c r="Y22" s="230"/>
      <c r="Z22" s="216"/>
      <c r="AA22" s="216"/>
      <c r="AB22" s="229"/>
      <c r="AC22" s="216"/>
      <c r="AD22" s="307"/>
      <c r="AE22" s="217"/>
      <c r="AF22" s="216"/>
      <c r="AG22" s="216"/>
      <c r="AH22" s="217"/>
      <c r="AI22" s="216"/>
      <c r="AJ22" s="216"/>
      <c r="AK22" s="216"/>
      <c r="AL22" s="309"/>
      <c r="AM22" s="217"/>
      <c r="AN22" s="361"/>
      <c r="AP22" s="218">
        <v>185</v>
      </c>
      <c r="AQ22" s="219">
        <v>206</v>
      </c>
      <c r="AR22" s="218">
        <v>226</v>
      </c>
      <c r="AS22" s="218" t="s">
        <v>569</v>
      </c>
      <c r="AT22" s="220">
        <v>0.224</v>
      </c>
      <c r="AV22" s="267"/>
      <c r="AW22" s="261"/>
      <c r="AX22" s="261"/>
      <c r="AY22" s="261"/>
      <c r="AZ22" s="261"/>
      <c r="BA22" s="261"/>
      <c r="BB22" s="261"/>
      <c r="BC22" s="261"/>
      <c r="BD22" s="261"/>
      <c r="BE22" s="261"/>
      <c r="BF22" s="261"/>
      <c r="BG22" s="261"/>
      <c r="BH22" s="261"/>
      <c r="BI22" s="261"/>
      <c r="BJ22" s="261"/>
      <c r="BK22" s="261"/>
      <c r="BL22" s="261"/>
      <c r="BM22" s="261"/>
      <c r="BN22" s="261"/>
      <c r="BO22" s="261"/>
      <c r="BP22" s="261"/>
      <c r="BQ22" s="261"/>
      <c r="BR22" s="261"/>
      <c r="BS22" s="261"/>
      <c r="BT22" s="261"/>
      <c r="BU22" s="261"/>
    </row>
    <row r="23" spans="1:78">
      <c r="A23" s="316"/>
      <c r="B23" s="353"/>
      <c r="C23" s="317"/>
      <c r="D23" s="318"/>
      <c r="E23" s="319"/>
      <c r="F23" s="320"/>
      <c r="G23" s="357"/>
      <c r="H23" s="356"/>
      <c r="I23" s="356"/>
      <c r="J23" s="355"/>
      <c r="K23" s="305"/>
      <c r="L23" s="231"/>
      <c r="M23" s="233"/>
      <c r="N23" s="233"/>
      <c r="O23" s="233"/>
      <c r="P23" s="233"/>
      <c r="Q23" s="233"/>
      <c r="R23" s="321"/>
      <c r="S23" s="231"/>
      <c r="T23" s="231"/>
      <c r="U23" s="233"/>
      <c r="V23" s="231"/>
      <c r="W23" s="231"/>
      <c r="X23" s="233"/>
      <c r="Y23" s="230"/>
      <c r="Z23" s="216"/>
      <c r="AA23" s="216"/>
      <c r="AB23" s="229"/>
      <c r="AC23" s="216"/>
      <c r="AD23" s="307"/>
      <c r="AE23" s="217"/>
      <c r="AF23" s="216"/>
      <c r="AG23" s="216"/>
      <c r="AH23" s="217"/>
      <c r="AI23" s="216"/>
      <c r="AJ23" s="216"/>
      <c r="AK23" s="216"/>
      <c r="AL23" s="309"/>
      <c r="AM23" s="217"/>
      <c r="AN23" s="361"/>
      <c r="AP23" s="218">
        <v>227</v>
      </c>
      <c r="AQ23" s="219">
        <v>253</v>
      </c>
      <c r="AR23" s="218">
        <v>278</v>
      </c>
      <c r="AS23" s="218" t="s">
        <v>570</v>
      </c>
      <c r="AT23" s="220">
        <v>0.224</v>
      </c>
      <c r="AV23" s="268">
        <v>1</v>
      </c>
      <c r="AW23" s="268">
        <f>AV23+1</f>
        <v>2</v>
      </c>
      <c r="AX23" s="268">
        <f t="shared" ref="AX23:BF23" si="50">AW23+1</f>
        <v>3</v>
      </c>
      <c r="AY23" s="268">
        <f t="shared" si="50"/>
        <v>4</v>
      </c>
      <c r="AZ23" s="268">
        <f t="shared" si="50"/>
        <v>5</v>
      </c>
      <c r="BA23" s="268">
        <f t="shared" si="50"/>
        <v>6</v>
      </c>
      <c r="BB23" s="268">
        <f t="shared" si="50"/>
        <v>7</v>
      </c>
      <c r="BC23" s="268">
        <f t="shared" si="50"/>
        <v>8</v>
      </c>
      <c r="BD23" s="268">
        <f t="shared" si="50"/>
        <v>9</v>
      </c>
      <c r="BE23" s="268">
        <f t="shared" si="50"/>
        <v>10</v>
      </c>
      <c r="BF23" s="268">
        <f t="shared" si="50"/>
        <v>11</v>
      </c>
      <c r="BG23" s="268">
        <f t="shared" ref="BG23" si="51">BF23+1</f>
        <v>12</v>
      </c>
      <c r="BH23" s="268">
        <f t="shared" ref="BH23" si="52">BG23+1</f>
        <v>13</v>
      </c>
      <c r="BI23" s="268">
        <f t="shared" ref="BI23" si="53">BH23+1</f>
        <v>14</v>
      </c>
      <c r="BJ23" s="268">
        <f t="shared" ref="BJ23" si="54">BI23+1</f>
        <v>15</v>
      </c>
      <c r="BK23" s="268">
        <f t="shared" ref="BK23" si="55">BJ23+1</f>
        <v>16</v>
      </c>
      <c r="BL23" s="268">
        <f t="shared" ref="BL23" si="56">BK23+1</f>
        <v>17</v>
      </c>
      <c r="BM23" s="268">
        <f t="shared" ref="BM23" si="57">BL23+1</f>
        <v>18</v>
      </c>
      <c r="BN23" s="268">
        <f t="shared" ref="BN23" si="58">BM23+1</f>
        <v>19</v>
      </c>
      <c r="BO23" s="268">
        <f t="shared" ref="BO23" si="59">BN23+1</f>
        <v>20</v>
      </c>
      <c r="BP23" s="268">
        <f t="shared" ref="BP23" si="60">BO23+1</f>
        <v>21</v>
      </c>
      <c r="BQ23" s="268">
        <f t="shared" ref="BQ23" si="61">BP23+1</f>
        <v>22</v>
      </c>
      <c r="BR23" s="268">
        <f t="shared" ref="BR23" si="62">BQ23+1</f>
        <v>23</v>
      </c>
      <c r="BS23" s="268">
        <f t="shared" ref="BS23" si="63">BR23+1</f>
        <v>24</v>
      </c>
      <c r="BT23" s="268">
        <f t="shared" ref="BT23" si="64">BS23+1</f>
        <v>25</v>
      </c>
      <c r="BU23" s="268">
        <f t="shared" ref="BU23" si="65">BT23+1</f>
        <v>26</v>
      </c>
      <c r="BV23" s="268">
        <f t="shared" ref="BV23" si="66">BU23+1</f>
        <v>27</v>
      </c>
      <c r="BW23" s="268">
        <f t="shared" ref="BW23" si="67">BV23+1</f>
        <v>28</v>
      </c>
      <c r="BX23" s="268">
        <f t="shared" ref="BX23" si="68">BW23+1</f>
        <v>29</v>
      </c>
      <c r="BY23" s="268">
        <f t="shared" ref="BY23" si="69">BX23+1</f>
        <v>30</v>
      </c>
      <c r="BZ23" s="268">
        <f t="shared" ref="BZ23" si="70">BY23+1</f>
        <v>31</v>
      </c>
    </row>
    <row r="24" spans="1:78">
      <c r="A24" s="316"/>
      <c r="B24" s="353"/>
      <c r="C24" s="317"/>
      <c r="D24" s="318"/>
      <c r="E24" s="319"/>
      <c r="F24" s="320"/>
      <c r="G24" s="357"/>
      <c r="H24" s="356"/>
      <c r="I24" s="356"/>
      <c r="J24" s="355"/>
      <c r="K24" s="305"/>
      <c r="L24" s="231"/>
      <c r="M24" s="233"/>
      <c r="N24" s="233"/>
      <c r="O24" s="233"/>
      <c r="P24" s="233"/>
      <c r="Q24" s="233"/>
      <c r="R24" s="321"/>
      <c r="S24" s="231"/>
      <c r="T24" s="231"/>
      <c r="U24" s="233"/>
      <c r="V24" s="231"/>
      <c r="W24" s="231"/>
      <c r="X24" s="233"/>
      <c r="Y24" s="230"/>
      <c r="Z24" s="216"/>
      <c r="AA24" s="216"/>
      <c r="AB24" s="229"/>
      <c r="AC24" s="216"/>
      <c r="AD24" s="307"/>
      <c r="AE24" s="217"/>
      <c r="AF24" s="216"/>
      <c r="AG24" s="216"/>
      <c r="AH24" s="217"/>
      <c r="AI24" s="216"/>
      <c r="AJ24" s="216"/>
      <c r="AK24" s="216"/>
      <c r="AL24" s="309"/>
      <c r="AM24" s="217"/>
      <c r="AN24" s="361"/>
      <c r="AP24" s="218">
        <v>279</v>
      </c>
      <c r="AQ24" s="219">
        <v>310</v>
      </c>
      <c r="AR24" s="218">
        <v>341</v>
      </c>
      <c r="AS24" s="218" t="s">
        <v>571</v>
      </c>
      <c r="AT24" s="220">
        <v>0.224</v>
      </c>
      <c r="AV24" s="267"/>
      <c r="AW24" s="261"/>
      <c r="AX24" s="261"/>
      <c r="AY24" s="261"/>
      <c r="AZ24" s="261"/>
      <c r="BA24" s="261"/>
      <c r="BB24" s="261"/>
      <c r="BC24" s="261"/>
      <c r="BD24" s="261"/>
      <c r="BE24" s="261"/>
      <c r="BF24" s="261"/>
      <c r="BG24" s="261"/>
      <c r="BH24" s="261"/>
      <c r="BI24" s="261"/>
      <c r="BJ24" s="261"/>
      <c r="BK24" s="261"/>
      <c r="BL24" s="261"/>
      <c r="BM24" s="261"/>
      <c r="BN24" s="261"/>
      <c r="BO24" s="261"/>
      <c r="BP24" s="261"/>
    </row>
    <row r="25" spans="1:78">
      <c r="A25" s="316"/>
      <c r="B25" s="353"/>
      <c r="C25" s="317"/>
      <c r="D25" s="318"/>
      <c r="E25" s="319"/>
      <c r="F25" s="320"/>
      <c r="G25" s="357"/>
      <c r="H25" s="356"/>
      <c r="I25" s="356"/>
      <c r="J25" s="355"/>
      <c r="K25" s="305"/>
      <c r="L25" s="231"/>
      <c r="M25" s="233"/>
      <c r="N25" s="233"/>
      <c r="O25" s="233"/>
      <c r="P25" s="233"/>
      <c r="Q25" s="233"/>
      <c r="R25" s="321"/>
      <c r="S25" s="231"/>
      <c r="T25" s="231"/>
      <c r="U25" s="233"/>
      <c r="V25" s="231"/>
      <c r="W25" s="231"/>
      <c r="X25" s="233"/>
      <c r="Y25" s="230"/>
      <c r="Z25" s="216"/>
      <c r="AA25" s="216"/>
      <c r="AB25" s="229"/>
      <c r="AC25" s="216"/>
      <c r="AD25" s="307"/>
      <c r="AE25" s="217"/>
      <c r="AF25" s="216"/>
      <c r="AG25" s="216"/>
      <c r="AH25" s="217"/>
      <c r="AI25" s="216"/>
      <c r="AJ25" s="216"/>
      <c r="AK25" s="216"/>
      <c r="AL25" s="309"/>
      <c r="AM25" s="217"/>
      <c r="AN25" s="361"/>
      <c r="AP25" s="218">
        <v>342</v>
      </c>
      <c r="AQ25" s="219">
        <v>381</v>
      </c>
      <c r="AR25" s="218">
        <v>419</v>
      </c>
      <c r="AS25" s="218" t="s">
        <v>572</v>
      </c>
      <c r="AT25" s="220">
        <v>0.224</v>
      </c>
      <c r="AV25" s="267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</row>
    <row r="26" spans="1:78" ht="15.75" thickBot="1">
      <c r="A26" s="316"/>
      <c r="B26" s="353"/>
      <c r="C26" s="317"/>
      <c r="D26" s="318"/>
      <c r="E26" s="319"/>
      <c r="F26" s="320"/>
      <c r="G26" s="357"/>
      <c r="H26" s="356"/>
      <c r="I26" s="356"/>
      <c r="J26" s="355"/>
      <c r="K26" s="305"/>
      <c r="L26" s="231"/>
      <c r="M26" s="233"/>
      <c r="N26" s="233"/>
      <c r="O26" s="233"/>
      <c r="P26" s="233"/>
      <c r="Q26" s="233"/>
      <c r="R26" s="321"/>
      <c r="S26" s="231"/>
      <c r="T26" s="231"/>
      <c r="U26" s="233"/>
      <c r="V26" s="231"/>
      <c r="W26" s="231"/>
      <c r="X26" s="233"/>
      <c r="Y26" s="230"/>
      <c r="Z26" s="216"/>
      <c r="AA26" s="216"/>
      <c r="AB26" s="229"/>
      <c r="AC26" s="216"/>
      <c r="AD26" s="307"/>
      <c r="AE26" s="217"/>
      <c r="AF26" s="216"/>
      <c r="AG26" s="216"/>
      <c r="AH26" s="217"/>
      <c r="AI26" s="216"/>
      <c r="AJ26" s="216"/>
      <c r="AK26" s="216"/>
      <c r="AL26" s="309"/>
      <c r="AM26" s="217"/>
      <c r="AN26" s="361"/>
      <c r="AP26" s="218">
        <v>420</v>
      </c>
      <c r="AQ26" s="219">
        <v>467</v>
      </c>
      <c r="AR26" s="218">
        <v>514</v>
      </c>
      <c r="AS26" s="218" t="s">
        <v>517</v>
      </c>
      <c r="AT26" s="220">
        <v>0.22420000000000001</v>
      </c>
      <c r="AV26" s="269" t="s">
        <v>176</v>
      </c>
      <c r="AW26" s="261"/>
      <c r="AX26" s="261"/>
      <c r="AY26" s="269" t="s">
        <v>176</v>
      </c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</row>
    <row r="27" spans="1:78">
      <c r="A27" s="316"/>
      <c r="B27" s="353"/>
      <c r="C27" s="317"/>
      <c r="D27" s="318"/>
      <c r="E27" s="319"/>
      <c r="F27" s="320"/>
      <c r="G27" s="357"/>
      <c r="H27" s="356"/>
      <c r="I27" s="356"/>
      <c r="J27" s="355"/>
      <c r="K27" s="305"/>
      <c r="L27" s="231"/>
      <c r="M27" s="233"/>
      <c r="N27" s="233"/>
      <c r="O27" s="233"/>
      <c r="P27" s="233"/>
      <c r="Q27" s="233"/>
      <c r="R27" s="321"/>
      <c r="S27" s="231"/>
      <c r="T27" s="231"/>
      <c r="U27" s="233"/>
      <c r="V27" s="231"/>
      <c r="W27" s="231"/>
      <c r="X27" s="233"/>
      <c r="Y27" s="230"/>
      <c r="Z27" s="216"/>
      <c r="AA27" s="216"/>
      <c r="AB27" s="229"/>
      <c r="AC27" s="216"/>
      <c r="AD27" s="307"/>
      <c r="AE27" s="217"/>
      <c r="AF27" s="216"/>
      <c r="AG27" s="216"/>
      <c r="AH27" s="217"/>
      <c r="AI27" s="216"/>
      <c r="AJ27" s="216"/>
      <c r="AK27" s="216"/>
      <c r="AL27" s="309"/>
      <c r="AM27" s="217"/>
      <c r="AN27" s="361"/>
      <c r="AP27" s="218">
        <v>515</v>
      </c>
      <c r="AQ27" s="219">
        <v>573</v>
      </c>
      <c r="AR27" s="218">
        <v>630</v>
      </c>
      <c r="AS27" s="218" t="s">
        <v>516</v>
      </c>
      <c r="AT27" s="220">
        <v>0.22420000000000001</v>
      </c>
      <c r="AV27" s="270" t="s">
        <v>143</v>
      </c>
      <c r="AW27" s="271">
        <v>0</v>
      </c>
      <c r="AX27" s="261"/>
      <c r="AY27" s="270" t="s">
        <v>177</v>
      </c>
      <c r="AZ27" s="271">
        <f>IF($Y$5=25,0,IF(AND($Y$5&gt;25,$Y$5&lt;50),1,IF($Y$5=50,2,IF(AND($Y$5&gt;50,$Y$5&lt;75),3,IF($Y$5=75,4)))))</f>
        <v>2</v>
      </c>
      <c r="BA27" s="261"/>
      <c r="BB27" s="261"/>
      <c r="BC27" s="261"/>
      <c r="BD27" s="261"/>
      <c r="BE27" s="261"/>
      <c r="BF27" s="261"/>
      <c r="BG27" s="261"/>
      <c r="BH27" s="261"/>
      <c r="BI27" s="261"/>
      <c r="BJ27" s="261"/>
      <c r="BK27" s="261"/>
    </row>
    <row r="28" spans="1:78" ht="13.5" thickBot="1">
      <c r="A28" s="316"/>
      <c r="B28" s="353"/>
      <c r="C28" s="317"/>
      <c r="D28" s="318"/>
      <c r="E28" s="319"/>
      <c r="F28" s="320"/>
      <c r="G28" s="357"/>
      <c r="H28" s="356"/>
      <c r="I28" s="356"/>
      <c r="J28" s="355"/>
      <c r="K28" s="305"/>
      <c r="L28" s="231"/>
      <c r="M28" s="233"/>
      <c r="N28" s="233"/>
      <c r="O28" s="233"/>
      <c r="P28" s="233"/>
      <c r="Q28" s="233"/>
      <c r="R28" s="321"/>
      <c r="S28" s="231"/>
      <c r="T28" s="231"/>
      <c r="U28" s="233"/>
      <c r="V28" s="231"/>
      <c r="W28" s="231"/>
      <c r="X28" s="233"/>
      <c r="Y28" s="230"/>
      <c r="Z28" s="216"/>
      <c r="AA28" s="216"/>
      <c r="AB28" s="229"/>
      <c r="AC28" s="216"/>
      <c r="AD28" s="307"/>
      <c r="AE28" s="217"/>
      <c r="AF28" s="216"/>
      <c r="AG28" s="216"/>
      <c r="AH28" s="217"/>
      <c r="AI28" s="216"/>
      <c r="AJ28" s="216"/>
      <c r="AK28" s="216"/>
      <c r="AL28" s="309"/>
      <c r="AM28" s="217"/>
      <c r="AN28" s="361"/>
      <c r="AP28" s="218">
        <v>631</v>
      </c>
      <c r="AQ28" s="219">
        <v>726</v>
      </c>
      <c r="AR28" s="218">
        <v>820</v>
      </c>
      <c r="AS28" s="218">
        <v>4</v>
      </c>
      <c r="AT28" s="220">
        <v>0.3</v>
      </c>
      <c r="AV28" s="272" t="s">
        <v>174</v>
      </c>
      <c r="AW28" s="273">
        <v>1</v>
      </c>
      <c r="AX28" s="261"/>
      <c r="AY28" s="274" t="s">
        <v>178</v>
      </c>
      <c r="AZ28" s="275">
        <f>IF($AB$5=25,0,IF(AND($AB$5&gt;25,$AB$5&lt;50),1,IF($AB$5=50,2,IF(AND($AB$5&gt;50,$AB$5&lt;75),3,IF($AB$5=75,4)))))</f>
        <v>2</v>
      </c>
      <c r="BA28" s="261"/>
      <c r="BB28" s="261"/>
      <c r="BC28" s="261"/>
      <c r="BD28" s="261"/>
      <c r="BE28" s="261"/>
      <c r="BF28" s="261"/>
      <c r="BG28" s="261"/>
      <c r="BH28" s="261"/>
      <c r="BI28" s="261"/>
      <c r="BJ28" s="261"/>
      <c r="BK28" s="261"/>
    </row>
    <row r="29" spans="1:78">
      <c r="A29" s="316"/>
      <c r="B29" s="353"/>
      <c r="C29" s="317"/>
      <c r="D29" s="318"/>
      <c r="E29" s="319"/>
      <c r="F29" s="320"/>
      <c r="G29" s="357"/>
      <c r="H29" s="356"/>
      <c r="I29" s="356"/>
      <c r="J29" s="355"/>
      <c r="K29" s="305"/>
      <c r="L29" s="231"/>
      <c r="M29" s="233"/>
      <c r="N29" s="233"/>
      <c r="O29" s="233"/>
      <c r="P29" s="233"/>
      <c r="Q29" s="233"/>
      <c r="R29" s="321"/>
      <c r="S29" s="231"/>
      <c r="T29" s="231"/>
      <c r="U29" s="233"/>
      <c r="V29" s="231"/>
      <c r="W29" s="231"/>
      <c r="X29" s="233"/>
      <c r="Y29" s="230"/>
      <c r="Z29" s="216"/>
      <c r="AA29" s="216"/>
      <c r="AB29" s="229"/>
      <c r="AC29" s="216"/>
      <c r="AD29" s="307"/>
      <c r="AE29" s="217"/>
      <c r="AF29" s="216"/>
      <c r="AG29" s="216"/>
      <c r="AH29" s="217"/>
      <c r="AI29" s="216"/>
      <c r="AJ29" s="216"/>
      <c r="AK29" s="216"/>
      <c r="AL29" s="309"/>
      <c r="AM29" s="217"/>
      <c r="AN29" s="361"/>
      <c r="AP29" s="218">
        <v>821</v>
      </c>
      <c r="AQ29" s="219">
        <v>913</v>
      </c>
      <c r="AR29" s="218">
        <v>1005</v>
      </c>
      <c r="AS29" s="218" t="s">
        <v>213</v>
      </c>
      <c r="AT29" s="220">
        <v>0.22420000000000001</v>
      </c>
      <c r="AV29" s="272" t="s">
        <v>142</v>
      </c>
      <c r="AW29" s="273">
        <v>2</v>
      </c>
      <c r="AX29" s="261"/>
      <c r="AY29" s="261"/>
      <c r="AZ29" s="261"/>
      <c r="BA29" s="261"/>
      <c r="BB29" s="261"/>
      <c r="BC29" s="261"/>
      <c r="BD29" s="261"/>
      <c r="BE29" s="261"/>
      <c r="BF29" s="261"/>
      <c r="BG29" s="261"/>
      <c r="BH29" s="261"/>
      <c r="BI29" s="261"/>
      <c r="BJ29" s="261"/>
      <c r="BK29" s="261"/>
    </row>
    <row r="30" spans="1:78">
      <c r="A30" s="316"/>
      <c r="B30" s="353"/>
      <c r="C30" s="317"/>
      <c r="D30" s="318"/>
      <c r="E30" s="319"/>
      <c r="F30" s="320"/>
      <c r="G30" s="357"/>
      <c r="H30" s="356"/>
      <c r="I30" s="356"/>
      <c r="J30" s="355"/>
      <c r="K30" s="305"/>
      <c r="L30" s="231"/>
      <c r="M30" s="233"/>
      <c r="N30" s="233"/>
      <c r="O30" s="233"/>
      <c r="P30" s="233"/>
      <c r="Q30" s="233"/>
      <c r="R30" s="321"/>
      <c r="S30" s="231"/>
      <c r="T30" s="231"/>
      <c r="U30" s="233"/>
      <c r="V30" s="231"/>
      <c r="W30" s="231"/>
      <c r="X30" s="233"/>
      <c r="Y30" s="230"/>
      <c r="Z30" s="216"/>
      <c r="AA30" s="216"/>
      <c r="AB30" s="229"/>
      <c r="AC30" s="216"/>
      <c r="AD30" s="307"/>
      <c r="AE30" s="217"/>
      <c r="AF30" s="216"/>
      <c r="AG30" s="216"/>
      <c r="AH30" s="217"/>
      <c r="AI30" s="216"/>
      <c r="AJ30" s="216"/>
      <c r="AK30" s="216"/>
      <c r="AL30" s="309"/>
      <c r="AM30" s="217"/>
      <c r="AN30" s="361"/>
      <c r="AP30" s="218">
        <v>1006</v>
      </c>
      <c r="AQ30" s="219">
        <v>1119</v>
      </c>
      <c r="AR30" s="218">
        <v>1232</v>
      </c>
      <c r="AS30" s="218" t="s">
        <v>259</v>
      </c>
      <c r="AT30" s="220">
        <v>0.22420000000000001</v>
      </c>
      <c r="AV30" s="272" t="s">
        <v>175</v>
      </c>
      <c r="AW30" s="273">
        <v>3</v>
      </c>
      <c r="AX30" s="261"/>
      <c r="AY30" s="261"/>
      <c r="AZ30" s="261"/>
      <c r="BA30" s="261"/>
      <c r="BB30" s="261"/>
      <c r="BC30" s="261"/>
      <c r="BD30" s="261"/>
      <c r="BE30" s="261"/>
      <c r="BF30" s="261"/>
      <c r="BG30" s="261"/>
      <c r="BH30" s="261"/>
      <c r="BI30" s="261"/>
      <c r="BJ30" s="261"/>
      <c r="BK30" s="261"/>
    </row>
    <row r="31" spans="1:78" ht="13.5" thickBot="1">
      <c r="A31" s="316"/>
      <c r="B31" s="353"/>
      <c r="C31" s="317"/>
      <c r="D31" s="318"/>
      <c r="E31" s="319"/>
      <c r="F31" s="320"/>
      <c r="G31" s="357"/>
      <c r="H31" s="356"/>
      <c r="I31" s="356"/>
      <c r="J31" s="355"/>
      <c r="K31" s="305"/>
      <c r="L31" s="231"/>
      <c r="M31" s="233"/>
      <c r="N31" s="233"/>
      <c r="O31" s="233"/>
      <c r="P31" s="233"/>
      <c r="Q31" s="233"/>
      <c r="R31" s="321"/>
      <c r="S31" s="231"/>
      <c r="T31" s="231"/>
      <c r="U31" s="233"/>
      <c r="V31" s="231"/>
      <c r="W31" s="231"/>
      <c r="X31" s="233"/>
      <c r="Y31" s="230"/>
      <c r="Z31" s="216"/>
      <c r="AA31" s="216"/>
      <c r="AB31" s="229"/>
      <c r="AC31" s="216"/>
      <c r="AD31" s="307"/>
      <c r="AE31" s="217"/>
      <c r="AF31" s="216"/>
      <c r="AG31" s="216"/>
      <c r="AH31" s="217"/>
      <c r="AI31" s="216"/>
      <c r="AJ31" s="216"/>
      <c r="AK31" s="216"/>
      <c r="AL31" s="309"/>
      <c r="AM31" s="217"/>
      <c r="AN31" s="361"/>
      <c r="AP31" s="218">
        <v>1233</v>
      </c>
      <c r="AQ31" s="219">
        <v>1372</v>
      </c>
      <c r="AR31" s="218">
        <v>1510</v>
      </c>
      <c r="AS31" s="218" t="s">
        <v>530</v>
      </c>
      <c r="AT31" s="220">
        <v>0.2243</v>
      </c>
      <c r="AV31" s="274" t="s">
        <v>141</v>
      </c>
      <c r="AW31" s="275">
        <v>4</v>
      </c>
      <c r="AX31" s="261"/>
      <c r="AY31" s="261"/>
      <c r="AZ31" s="261"/>
      <c r="BA31" s="261"/>
      <c r="BB31" s="261"/>
      <c r="BC31" s="261"/>
      <c r="BD31" s="261"/>
      <c r="BE31" s="261"/>
      <c r="BF31" s="261"/>
      <c r="BG31" s="261"/>
      <c r="BH31" s="261"/>
      <c r="BI31" s="261"/>
      <c r="BJ31" s="261"/>
      <c r="BK31" s="261"/>
    </row>
    <row r="32" spans="1:78">
      <c r="A32" s="316"/>
      <c r="B32" s="353"/>
      <c r="C32" s="317"/>
      <c r="D32" s="318"/>
      <c r="E32" s="319"/>
      <c r="F32" s="320"/>
      <c r="G32" s="357"/>
      <c r="H32" s="356"/>
      <c r="I32" s="356"/>
      <c r="J32" s="355"/>
      <c r="K32" s="305"/>
      <c r="L32" s="231"/>
      <c r="M32" s="233"/>
      <c r="N32" s="233"/>
      <c r="O32" s="233"/>
      <c r="P32" s="233"/>
      <c r="Q32" s="233"/>
      <c r="R32" s="321"/>
      <c r="S32" s="231"/>
      <c r="T32" s="231"/>
      <c r="U32" s="233"/>
      <c r="V32" s="231"/>
      <c r="W32" s="231"/>
      <c r="X32" s="233"/>
      <c r="Y32" s="230"/>
      <c r="Z32" s="216"/>
      <c r="AA32" s="216"/>
      <c r="AB32" s="229"/>
      <c r="AC32" s="216"/>
      <c r="AD32" s="307"/>
      <c r="AE32" s="217"/>
      <c r="AF32" s="216"/>
      <c r="AG32" s="216"/>
      <c r="AH32" s="217"/>
      <c r="AI32" s="216"/>
      <c r="AJ32" s="216"/>
      <c r="AK32" s="216"/>
      <c r="AL32" s="309"/>
      <c r="AM32" s="217"/>
      <c r="AN32" s="361"/>
      <c r="AP32" s="218">
        <v>1511</v>
      </c>
      <c r="AQ32" s="219">
        <v>1681</v>
      </c>
      <c r="AR32" s="218">
        <v>1850</v>
      </c>
      <c r="AS32" s="218" t="s">
        <v>531</v>
      </c>
      <c r="AT32" s="220">
        <v>0.2243</v>
      </c>
      <c r="AV32" s="267"/>
      <c r="AW32" s="261"/>
      <c r="AX32" s="261"/>
      <c r="AY32" s="261"/>
      <c r="AZ32" s="261"/>
      <c r="BA32" s="261"/>
      <c r="BB32" s="261"/>
      <c r="BC32" s="261"/>
      <c r="BD32" s="261"/>
      <c r="BE32" s="261"/>
      <c r="BF32" s="261"/>
      <c r="BG32" s="261"/>
      <c r="BH32" s="261"/>
      <c r="BI32" s="261"/>
      <c r="BJ32" s="261"/>
      <c r="BK32" s="261"/>
      <c r="BL32" s="261"/>
      <c r="BM32" s="261"/>
      <c r="BN32" s="261"/>
      <c r="BO32" s="261"/>
      <c r="BP32" s="261"/>
    </row>
    <row r="33" spans="1:68">
      <c r="A33" s="316"/>
      <c r="B33" s="353"/>
      <c r="C33" s="317"/>
      <c r="D33" s="318"/>
      <c r="E33" s="319"/>
      <c r="F33" s="320"/>
      <c r="G33" s="357"/>
      <c r="H33" s="356"/>
      <c r="I33" s="356"/>
      <c r="J33" s="355"/>
      <c r="K33" s="305"/>
      <c r="L33" s="231"/>
      <c r="M33" s="233"/>
      <c r="N33" s="233"/>
      <c r="O33" s="233"/>
      <c r="P33" s="233"/>
      <c r="Q33" s="233"/>
      <c r="R33" s="321"/>
      <c r="S33" s="231"/>
      <c r="T33" s="231"/>
      <c r="U33" s="233"/>
      <c r="V33" s="231"/>
      <c r="W33" s="231"/>
      <c r="X33" s="233"/>
      <c r="Y33" s="230"/>
      <c r="Z33" s="216"/>
      <c r="AA33" s="216"/>
      <c r="AB33" s="229"/>
      <c r="AC33" s="216"/>
      <c r="AD33" s="307"/>
      <c r="AE33" s="217"/>
      <c r="AF33" s="216"/>
      <c r="AG33" s="216"/>
      <c r="AH33" s="217"/>
      <c r="AI33" s="216"/>
      <c r="AJ33" s="216"/>
      <c r="AK33" s="216"/>
      <c r="AL33" s="309"/>
      <c r="AM33" s="217"/>
      <c r="AN33" s="361"/>
      <c r="AP33" s="315" t="s">
        <v>532</v>
      </c>
      <c r="AV33" s="267"/>
      <c r="AW33" s="261"/>
      <c r="AX33" s="261"/>
      <c r="AY33" s="261"/>
      <c r="AZ33" s="261"/>
      <c r="BA33" s="261"/>
      <c r="BB33" s="261"/>
      <c r="BC33" s="261"/>
      <c r="BD33" s="261"/>
      <c r="BE33" s="261"/>
      <c r="BF33" s="261"/>
      <c r="BG33" s="261"/>
      <c r="BH33" s="261"/>
      <c r="BI33" s="261"/>
      <c r="BJ33" s="261"/>
      <c r="BK33" s="261"/>
      <c r="BL33" s="261"/>
      <c r="BM33" s="261"/>
      <c r="BN33" s="261"/>
      <c r="BO33" s="261"/>
      <c r="BP33" s="261"/>
    </row>
    <row r="34" spans="1:68">
      <c r="A34" s="316"/>
      <c r="B34" s="353"/>
      <c r="C34" s="317"/>
      <c r="D34" s="318"/>
      <c r="E34" s="319"/>
      <c r="F34" s="320"/>
      <c r="G34" s="357"/>
      <c r="H34" s="356"/>
      <c r="I34" s="356"/>
      <c r="J34" s="355"/>
      <c r="K34" s="305"/>
      <c r="L34" s="231"/>
      <c r="M34" s="233"/>
      <c r="N34" s="233"/>
      <c r="O34" s="233"/>
      <c r="P34" s="233"/>
      <c r="Q34" s="233"/>
      <c r="R34" s="321"/>
      <c r="S34" s="231"/>
      <c r="T34" s="231"/>
      <c r="U34" s="233"/>
      <c r="V34" s="231"/>
      <c r="W34" s="231"/>
      <c r="X34" s="233"/>
      <c r="Y34" s="230"/>
      <c r="Z34" s="216"/>
      <c r="AA34" s="216"/>
      <c r="AB34" s="229"/>
      <c r="AC34" s="216"/>
      <c r="AD34" s="307"/>
      <c r="AE34" s="217"/>
      <c r="AF34" s="216"/>
      <c r="AG34" s="216"/>
      <c r="AH34" s="217"/>
      <c r="AI34" s="216"/>
      <c r="AJ34" s="216"/>
      <c r="AK34" s="216"/>
      <c r="AL34" s="309"/>
      <c r="AM34" s="217"/>
      <c r="AN34" s="361"/>
      <c r="AV34" s="267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</row>
    <row r="35" spans="1:68" ht="15.75">
      <c r="A35" s="316"/>
      <c r="B35" s="353"/>
      <c r="C35" s="317"/>
      <c r="D35" s="318"/>
      <c r="E35" s="319"/>
      <c r="F35" s="320"/>
      <c r="G35" s="357"/>
      <c r="H35" s="356"/>
      <c r="I35" s="356"/>
      <c r="J35" s="355"/>
      <c r="K35" s="305"/>
      <c r="L35" s="231"/>
      <c r="M35" s="233"/>
      <c r="N35" s="233"/>
      <c r="O35" s="233"/>
      <c r="P35" s="233"/>
      <c r="Q35" s="233"/>
      <c r="R35" s="321"/>
      <c r="S35" s="231"/>
      <c r="T35" s="231"/>
      <c r="U35" s="233"/>
      <c r="V35" s="231"/>
      <c r="W35" s="231"/>
      <c r="X35" s="233"/>
      <c r="Y35" s="230"/>
      <c r="Z35" s="216"/>
      <c r="AA35" s="216"/>
      <c r="AB35" s="229"/>
      <c r="AC35" s="216"/>
      <c r="AD35" s="307"/>
      <c r="AE35" s="217"/>
      <c r="AF35" s="216"/>
      <c r="AG35" s="216"/>
      <c r="AH35" s="217"/>
      <c r="AI35" s="216"/>
      <c r="AJ35" s="216"/>
      <c r="AK35" s="216"/>
      <c r="AL35" s="309"/>
      <c r="AM35" s="217"/>
      <c r="AN35" s="361"/>
      <c r="AP35" s="407" t="s">
        <v>125</v>
      </c>
      <c r="AQ35" s="408"/>
      <c r="AR35" s="408"/>
      <c r="AS35" s="408"/>
      <c r="AV35" s="267"/>
      <c r="AW35" s="261"/>
      <c r="AX35" s="261"/>
      <c r="AY35" s="261"/>
      <c r="AZ35" s="261"/>
      <c r="BA35" s="261"/>
      <c r="BB35" s="261"/>
      <c r="BC35" s="261"/>
      <c r="BD35" s="261"/>
      <c r="BE35" s="261"/>
      <c r="BF35" s="261"/>
      <c r="BG35" s="261"/>
      <c r="BH35" s="261"/>
      <c r="BI35" s="261"/>
      <c r="BJ35" s="261"/>
      <c r="BK35" s="261"/>
      <c r="BL35" s="261"/>
      <c r="BM35" s="261"/>
      <c r="BN35" s="261"/>
      <c r="BO35" s="261"/>
      <c r="BP35" s="261"/>
    </row>
    <row r="36" spans="1:68">
      <c r="A36" s="316"/>
      <c r="B36" s="353"/>
      <c r="C36" s="317"/>
      <c r="D36" s="318"/>
      <c r="E36" s="319"/>
      <c r="F36" s="320"/>
      <c r="G36" s="357"/>
      <c r="H36" s="356"/>
      <c r="I36" s="356"/>
      <c r="J36" s="355"/>
      <c r="K36" s="305"/>
      <c r="L36" s="231"/>
      <c r="M36" s="233"/>
      <c r="N36" s="233"/>
      <c r="O36" s="233"/>
      <c r="P36" s="233"/>
      <c r="Q36" s="233"/>
      <c r="R36" s="321"/>
      <c r="S36" s="231"/>
      <c r="T36" s="231"/>
      <c r="U36" s="233"/>
      <c r="V36" s="231"/>
      <c r="W36" s="231"/>
      <c r="X36" s="233"/>
      <c r="Y36" s="230"/>
      <c r="Z36" s="216"/>
      <c r="AA36" s="216"/>
      <c r="AB36" s="229"/>
      <c r="AC36" s="216"/>
      <c r="AD36" s="307"/>
      <c r="AE36" s="217"/>
      <c r="AF36" s="216"/>
      <c r="AG36" s="216"/>
      <c r="AH36" s="217"/>
      <c r="AI36" s="216"/>
      <c r="AJ36" s="216"/>
      <c r="AK36" s="216"/>
      <c r="AL36" s="309"/>
      <c r="AM36" s="217"/>
      <c r="AN36" s="361"/>
      <c r="AP36" s="313" t="s">
        <v>2</v>
      </c>
      <c r="AQ36" s="313" t="s">
        <v>484</v>
      </c>
      <c r="AR36" s="313" t="s">
        <v>485</v>
      </c>
      <c r="AS36" s="313" t="s">
        <v>486</v>
      </c>
      <c r="AV36" s="267"/>
      <c r="AW36" s="261"/>
      <c r="AX36" s="261"/>
      <c r="AY36" s="261"/>
      <c r="AZ36" s="261"/>
      <c r="BA36" s="261"/>
      <c r="BB36" s="261"/>
      <c r="BC36" s="261"/>
      <c r="BD36" s="261"/>
      <c r="BE36" s="261"/>
      <c r="BF36" s="261"/>
      <c r="BG36" s="261"/>
      <c r="BH36" s="261"/>
      <c r="BI36" s="261"/>
      <c r="BJ36" s="261"/>
      <c r="BK36" s="261"/>
      <c r="BL36" s="261"/>
      <c r="BM36" s="261"/>
      <c r="BN36" s="261"/>
      <c r="BO36" s="261"/>
      <c r="BP36" s="261"/>
    </row>
    <row r="37" spans="1:68">
      <c r="A37" s="316"/>
      <c r="B37" s="353"/>
      <c r="C37" s="317"/>
      <c r="D37" s="318"/>
      <c r="E37" s="319"/>
      <c r="F37" s="320"/>
      <c r="G37" s="357"/>
      <c r="H37" s="356"/>
      <c r="I37" s="356"/>
      <c r="J37" s="355"/>
      <c r="K37" s="305"/>
      <c r="L37" s="231"/>
      <c r="M37" s="233"/>
      <c r="N37" s="233"/>
      <c r="O37" s="233"/>
      <c r="P37" s="233"/>
      <c r="Q37" s="233"/>
      <c r="R37" s="321"/>
      <c r="S37" s="231"/>
      <c r="T37" s="231"/>
      <c r="U37" s="233"/>
      <c r="V37" s="231"/>
      <c r="W37" s="231"/>
      <c r="X37" s="233"/>
      <c r="Y37" s="230"/>
      <c r="Z37" s="216"/>
      <c r="AA37" s="216"/>
      <c r="AB37" s="229"/>
      <c r="AC37" s="216"/>
      <c r="AD37" s="307"/>
      <c r="AE37" s="217"/>
      <c r="AF37" s="216"/>
      <c r="AG37" s="216"/>
      <c r="AH37" s="217"/>
      <c r="AI37" s="216"/>
      <c r="AJ37" s="216"/>
      <c r="AK37" s="216"/>
      <c r="AL37" s="309"/>
      <c r="AM37" s="217"/>
      <c r="AN37" s="361"/>
      <c r="AP37" s="218" t="s">
        <v>567</v>
      </c>
      <c r="AQ37" s="322">
        <v>0.8</v>
      </c>
      <c r="AR37" s="322">
        <v>1</v>
      </c>
      <c r="AS37" s="322">
        <v>1.2</v>
      </c>
      <c r="AV37" s="267"/>
      <c r="AW37" s="261"/>
      <c r="AX37" s="261"/>
      <c r="AY37" s="261"/>
      <c r="AZ37" s="261"/>
      <c r="BA37" s="261"/>
      <c r="BB37" s="261"/>
      <c r="BC37" s="261"/>
      <c r="BD37" s="261"/>
      <c r="BE37" s="261"/>
      <c r="BF37" s="261"/>
      <c r="BG37" s="261"/>
      <c r="BH37" s="261"/>
      <c r="BI37" s="261"/>
      <c r="BJ37" s="261"/>
      <c r="BK37" s="261"/>
      <c r="BL37" s="261"/>
      <c r="BM37" s="261"/>
      <c r="BN37" s="261"/>
      <c r="BO37" s="261"/>
      <c r="BP37" s="261"/>
    </row>
    <row r="38" spans="1:68">
      <c r="A38" s="316"/>
      <c r="B38" s="353"/>
      <c r="C38" s="317"/>
      <c r="D38" s="318"/>
      <c r="E38" s="319"/>
      <c r="F38" s="320"/>
      <c r="G38" s="357"/>
      <c r="H38" s="356"/>
      <c r="I38" s="356"/>
      <c r="J38" s="355"/>
      <c r="K38" s="305"/>
      <c r="L38" s="231"/>
      <c r="M38" s="233"/>
      <c r="N38" s="233"/>
      <c r="O38" s="233"/>
      <c r="P38" s="233"/>
      <c r="Q38" s="233"/>
      <c r="R38" s="321"/>
      <c r="S38" s="231"/>
      <c r="T38" s="231"/>
      <c r="U38" s="233"/>
      <c r="V38" s="231"/>
      <c r="W38" s="231"/>
      <c r="X38" s="233"/>
      <c r="Y38" s="230"/>
      <c r="Z38" s="216"/>
      <c r="AA38" s="216"/>
      <c r="AB38" s="229"/>
      <c r="AC38" s="216"/>
      <c r="AD38" s="307"/>
      <c r="AE38" s="217"/>
      <c r="AF38" s="216"/>
      <c r="AG38" s="216"/>
      <c r="AH38" s="217"/>
      <c r="AI38" s="216"/>
      <c r="AJ38" s="216"/>
      <c r="AK38" s="216"/>
      <c r="AL38" s="309"/>
      <c r="AM38" s="217"/>
      <c r="AN38" s="361"/>
      <c r="AP38" s="218" t="s">
        <v>568</v>
      </c>
      <c r="AQ38" s="322">
        <v>0.8</v>
      </c>
      <c r="AR38" s="322">
        <v>1</v>
      </c>
      <c r="AS38" s="322">
        <v>1.2</v>
      </c>
      <c r="AV38" s="267"/>
      <c r="AW38" s="261"/>
      <c r="AX38" s="261"/>
      <c r="AY38" s="261"/>
      <c r="AZ38" s="261"/>
      <c r="BA38" s="261"/>
      <c r="BB38" s="261"/>
      <c r="BC38" s="261"/>
      <c r="BD38" s="261"/>
      <c r="BE38" s="261"/>
      <c r="BF38" s="261"/>
      <c r="BG38" s="261"/>
      <c r="BH38" s="261"/>
      <c r="BI38" s="261"/>
      <c r="BJ38" s="261"/>
      <c r="BK38" s="261"/>
      <c r="BL38" s="261"/>
      <c r="BM38" s="261"/>
      <c r="BN38" s="261"/>
      <c r="BO38" s="261"/>
      <c r="BP38" s="261"/>
    </row>
    <row r="39" spans="1:68">
      <c r="A39" s="316"/>
      <c r="B39" s="353"/>
      <c r="C39" s="317"/>
      <c r="D39" s="318"/>
      <c r="E39" s="319"/>
      <c r="F39" s="320"/>
      <c r="G39" s="357"/>
      <c r="H39" s="356"/>
      <c r="I39" s="356"/>
      <c r="J39" s="355"/>
      <c r="K39" s="305"/>
      <c r="L39" s="231"/>
      <c r="M39" s="233"/>
      <c r="N39" s="233"/>
      <c r="O39" s="233"/>
      <c r="P39" s="233"/>
      <c r="Q39" s="233"/>
      <c r="R39" s="321"/>
      <c r="S39" s="231"/>
      <c r="T39" s="231"/>
      <c r="U39" s="233"/>
      <c r="V39" s="231"/>
      <c r="W39" s="231"/>
      <c r="X39" s="233"/>
      <c r="Y39" s="230"/>
      <c r="Z39" s="216"/>
      <c r="AA39" s="216"/>
      <c r="AB39" s="229"/>
      <c r="AC39" s="216"/>
      <c r="AD39" s="307"/>
      <c r="AE39" s="217"/>
      <c r="AF39" s="216"/>
      <c r="AG39" s="216"/>
      <c r="AH39" s="217"/>
      <c r="AI39" s="216"/>
      <c r="AJ39" s="216"/>
      <c r="AK39" s="216"/>
      <c r="AL39" s="309"/>
      <c r="AM39" s="217"/>
      <c r="AN39" s="361"/>
      <c r="AP39" s="218" t="s">
        <v>569</v>
      </c>
      <c r="AQ39" s="322">
        <v>0.8</v>
      </c>
      <c r="AR39" s="322">
        <v>1</v>
      </c>
      <c r="AS39" s="322">
        <v>1.2</v>
      </c>
      <c r="AV39" s="267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</row>
    <row r="40" spans="1:68">
      <c r="A40" s="316"/>
      <c r="B40" s="353"/>
      <c r="C40" s="317"/>
      <c r="D40" s="318"/>
      <c r="E40" s="319"/>
      <c r="F40" s="320"/>
      <c r="G40" s="357"/>
      <c r="H40" s="356"/>
      <c r="I40" s="356"/>
      <c r="J40" s="355"/>
      <c r="K40" s="305"/>
      <c r="L40" s="231"/>
      <c r="M40" s="233"/>
      <c r="N40" s="233"/>
      <c r="O40" s="233"/>
      <c r="P40" s="233"/>
      <c r="Q40" s="233"/>
      <c r="R40" s="321"/>
      <c r="S40" s="231"/>
      <c r="T40" s="231"/>
      <c r="U40" s="233"/>
      <c r="V40" s="231"/>
      <c r="W40" s="231"/>
      <c r="X40" s="233"/>
      <c r="Y40" s="230"/>
      <c r="Z40" s="216"/>
      <c r="AA40" s="216"/>
      <c r="AB40" s="229"/>
      <c r="AC40" s="216"/>
      <c r="AD40" s="307"/>
      <c r="AE40" s="217"/>
      <c r="AF40" s="216"/>
      <c r="AG40" s="216"/>
      <c r="AH40" s="217"/>
      <c r="AI40" s="216"/>
      <c r="AJ40" s="216"/>
      <c r="AK40" s="216"/>
      <c r="AL40" s="309"/>
      <c r="AM40" s="217"/>
      <c r="AN40" s="361"/>
      <c r="AP40" s="218" t="s">
        <v>570</v>
      </c>
      <c r="AQ40" s="322">
        <v>0.8</v>
      </c>
      <c r="AR40" s="322">
        <v>1</v>
      </c>
      <c r="AS40" s="322">
        <v>1.2</v>
      </c>
      <c r="AV40" s="267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</row>
    <row r="41" spans="1:68">
      <c r="A41" s="316"/>
      <c r="B41" s="353"/>
      <c r="C41" s="317"/>
      <c r="D41" s="318"/>
      <c r="E41" s="319"/>
      <c r="F41" s="320"/>
      <c r="G41" s="357"/>
      <c r="H41" s="356"/>
      <c r="I41" s="356"/>
      <c r="J41" s="355"/>
      <c r="K41" s="305"/>
      <c r="L41" s="231"/>
      <c r="M41" s="233"/>
      <c r="N41" s="233"/>
      <c r="O41" s="233"/>
      <c r="P41" s="233"/>
      <c r="Q41" s="233"/>
      <c r="R41" s="321"/>
      <c r="S41" s="231"/>
      <c r="T41" s="231"/>
      <c r="U41" s="233"/>
      <c r="V41" s="231"/>
      <c r="W41" s="231"/>
      <c r="X41" s="233"/>
      <c r="Y41" s="230"/>
      <c r="Z41" s="216"/>
      <c r="AA41" s="216"/>
      <c r="AB41" s="229"/>
      <c r="AC41" s="216"/>
      <c r="AD41" s="307"/>
      <c r="AE41" s="217"/>
      <c r="AF41" s="216"/>
      <c r="AG41" s="216"/>
      <c r="AH41" s="217"/>
      <c r="AI41" s="216"/>
      <c r="AJ41" s="216"/>
      <c r="AK41" s="216"/>
      <c r="AL41" s="309"/>
      <c r="AM41" s="217"/>
      <c r="AN41" s="361"/>
      <c r="AP41" s="218" t="s">
        <v>571</v>
      </c>
      <c r="AQ41" s="322">
        <v>0.8</v>
      </c>
      <c r="AR41" s="322">
        <v>1</v>
      </c>
      <c r="AS41" s="322">
        <v>1.2</v>
      </c>
      <c r="AV41" s="267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</row>
    <row r="42" spans="1:68">
      <c r="A42" s="316"/>
      <c r="B42" s="353"/>
      <c r="C42" s="317"/>
      <c r="D42" s="318"/>
      <c r="E42" s="319"/>
      <c r="F42" s="320"/>
      <c r="G42" s="357"/>
      <c r="H42" s="356"/>
      <c r="I42" s="356"/>
      <c r="J42" s="355"/>
      <c r="K42" s="305"/>
      <c r="L42" s="231"/>
      <c r="M42" s="233"/>
      <c r="N42" s="233"/>
      <c r="O42" s="233"/>
      <c r="P42" s="233"/>
      <c r="Q42" s="233"/>
      <c r="R42" s="321"/>
      <c r="S42" s="231"/>
      <c r="T42" s="231"/>
      <c r="U42" s="233"/>
      <c r="V42" s="231"/>
      <c r="W42" s="231"/>
      <c r="X42" s="233"/>
      <c r="Y42" s="230"/>
      <c r="Z42" s="216"/>
      <c r="AA42" s="216"/>
      <c r="AB42" s="229"/>
      <c r="AC42" s="216"/>
      <c r="AD42" s="307"/>
      <c r="AE42" s="217"/>
      <c r="AF42" s="216"/>
      <c r="AG42" s="216"/>
      <c r="AH42" s="217"/>
      <c r="AI42" s="216"/>
      <c r="AJ42" s="216"/>
      <c r="AK42" s="216"/>
      <c r="AL42" s="309"/>
      <c r="AM42" s="217"/>
      <c r="AN42" s="361"/>
      <c r="AP42" s="218" t="s">
        <v>572</v>
      </c>
      <c r="AQ42" s="322">
        <v>0.8</v>
      </c>
      <c r="AR42" s="322">
        <v>1</v>
      </c>
      <c r="AS42" s="322">
        <v>1.2</v>
      </c>
      <c r="AV42" s="267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</row>
    <row r="43" spans="1:68">
      <c r="A43" s="316"/>
      <c r="B43" s="353"/>
      <c r="C43" s="317"/>
      <c r="D43" s="318"/>
      <c r="E43" s="319"/>
      <c r="F43" s="320"/>
      <c r="G43" s="357"/>
      <c r="H43" s="356"/>
      <c r="I43" s="356"/>
      <c r="J43" s="355"/>
      <c r="K43" s="305"/>
      <c r="L43" s="231"/>
      <c r="M43" s="233"/>
      <c r="N43" s="233"/>
      <c r="O43" s="233"/>
      <c r="P43" s="233"/>
      <c r="Q43" s="233"/>
      <c r="R43" s="321"/>
      <c r="S43" s="231"/>
      <c r="T43" s="231"/>
      <c r="U43" s="233"/>
      <c r="V43" s="231"/>
      <c r="W43" s="231"/>
      <c r="X43" s="233"/>
      <c r="Y43" s="230"/>
      <c r="Z43" s="216"/>
      <c r="AA43" s="216"/>
      <c r="AB43" s="229"/>
      <c r="AC43" s="216"/>
      <c r="AD43" s="307"/>
      <c r="AE43" s="217"/>
      <c r="AF43" s="216"/>
      <c r="AG43" s="216"/>
      <c r="AH43" s="217"/>
      <c r="AI43" s="216"/>
      <c r="AJ43" s="216"/>
      <c r="AK43" s="216"/>
      <c r="AL43" s="309"/>
      <c r="AM43" s="217"/>
      <c r="AN43" s="361"/>
      <c r="AP43" s="218" t="s">
        <v>517</v>
      </c>
      <c r="AQ43" s="322">
        <v>0.8</v>
      </c>
      <c r="AR43" s="322">
        <v>1</v>
      </c>
      <c r="AS43" s="322">
        <v>1.2</v>
      </c>
      <c r="AV43" s="267"/>
      <c r="AW43" s="261"/>
      <c r="AX43" s="261"/>
      <c r="AY43" s="261"/>
      <c r="AZ43" s="261"/>
      <c r="BA43" s="261"/>
      <c r="BB43" s="261"/>
      <c r="BC43" s="261"/>
      <c r="BD43" s="261"/>
      <c r="BE43" s="261"/>
      <c r="BF43" s="261"/>
      <c r="BG43" s="261"/>
      <c r="BH43" s="261"/>
      <c r="BI43" s="261"/>
      <c r="BJ43" s="261"/>
      <c r="BK43" s="261"/>
      <c r="BL43" s="261"/>
      <c r="BM43" s="261"/>
      <c r="BN43" s="261"/>
      <c r="BO43" s="261"/>
      <c r="BP43" s="261"/>
    </row>
    <row r="44" spans="1:68">
      <c r="A44" s="316"/>
      <c r="B44" s="353"/>
      <c r="C44" s="317"/>
      <c r="D44" s="318"/>
      <c r="E44" s="319"/>
      <c r="F44" s="320"/>
      <c r="G44" s="357"/>
      <c r="H44" s="356"/>
      <c r="I44" s="356"/>
      <c r="J44" s="355"/>
      <c r="K44" s="305"/>
      <c r="L44" s="231"/>
      <c r="M44" s="233"/>
      <c r="N44" s="233"/>
      <c r="O44" s="233"/>
      <c r="P44" s="233"/>
      <c r="Q44" s="233"/>
      <c r="R44" s="321"/>
      <c r="S44" s="231"/>
      <c r="T44" s="231"/>
      <c r="U44" s="233"/>
      <c r="V44" s="231"/>
      <c r="W44" s="231"/>
      <c r="X44" s="233"/>
      <c r="Y44" s="230"/>
      <c r="Z44" s="216"/>
      <c r="AA44" s="216"/>
      <c r="AB44" s="229"/>
      <c r="AC44" s="216"/>
      <c r="AD44" s="307"/>
      <c r="AE44" s="217"/>
      <c r="AF44" s="216"/>
      <c r="AG44" s="216"/>
      <c r="AH44" s="217"/>
      <c r="AI44" s="216"/>
      <c r="AJ44" s="216"/>
      <c r="AK44" s="216"/>
      <c r="AL44" s="309"/>
      <c r="AM44" s="217"/>
      <c r="AN44" s="361"/>
      <c r="AP44" s="218" t="s">
        <v>516</v>
      </c>
      <c r="AQ44" s="322">
        <v>0.8</v>
      </c>
      <c r="AR44" s="322">
        <v>1</v>
      </c>
      <c r="AS44" s="322">
        <v>1.2</v>
      </c>
    </row>
    <row r="45" spans="1:68">
      <c r="A45" s="316"/>
      <c r="B45" s="353"/>
      <c r="C45" s="317"/>
      <c r="D45" s="318"/>
      <c r="E45" s="319"/>
      <c r="F45" s="320"/>
      <c r="G45" s="357"/>
      <c r="H45" s="356"/>
      <c r="I45" s="356"/>
      <c r="J45" s="355"/>
      <c r="K45" s="305"/>
      <c r="L45" s="231"/>
      <c r="M45" s="233"/>
      <c r="N45" s="233"/>
      <c r="O45" s="233"/>
      <c r="P45" s="233"/>
      <c r="Q45" s="233"/>
      <c r="R45" s="321"/>
      <c r="S45" s="231"/>
      <c r="T45" s="231"/>
      <c r="U45" s="233"/>
      <c r="V45" s="231"/>
      <c r="W45" s="231"/>
      <c r="X45" s="233"/>
      <c r="Y45" s="230"/>
      <c r="Z45" s="216"/>
      <c r="AA45" s="216"/>
      <c r="AB45" s="229"/>
      <c r="AC45" s="216"/>
      <c r="AD45" s="307"/>
      <c r="AE45" s="217"/>
      <c r="AF45" s="216"/>
      <c r="AG45" s="216"/>
      <c r="AH45" s="217"/>
      <c r="AI45" s="216"/>
      <c r="AJ45" s="216"/>
      <c r="AK45" s="216"/>
      <c r="AL45" s="309"/>
      <c r="AM45" s="217"/>
      <c r="AN45" s="361"/>
      <c r="AP45" s="218">
        <v>4</v>
      </c>
      <c r="AQ45" s="322">
        <v>0.8</v>
      </c>
      <c r="AR45" s="322">
        <v>1</v>
      </c>
      <c r="AS45" s="322">
        <v>1.2</v>
      </c>
      <c r="AV45" s="267"/>
      <c r="AW45" s="261"/>
      <c r="AX45" s="261"/>
      <c r="AY45" s="261"/>
      <c r="AZ45" s="261"/>
      <c r="BA45" s="261"/>
      <c r="BB45" s="261"/>
      <c r="BC45" s="261"/>
      <c r="BD45" s="261"/>
      <c r="BE45" s="261"/>
      <c r="BF45" s="261"/>
      <c r="BG45" s="261"/>
      <c r="BH45" s="261"/>
      <c r="BI45" s="261"/>
      <c r="BJ45" s="261"/>
      <c r="BK45" s="261"/>
      <c r="BL45" s="261"/>
      <c r="BM45" s="261"/>
      <c r="BN45" s="261"/>
      <c r="BO45" s="261"/>
      <c r="BP45" s="261"/>
    </row>
    <row r="46" spans="1:68">
      <c r="A46" s="316"/>
      <c r="B46" s="353"/>
      <c r="C46" s="317"/>
      <c r="D46" s="318"/>
      <c r="E46" s="319"/>
      <c r="F46" s="320"/>
      <c r="G46" s="357"/>
      <c r="H46" s="356"/>
      <c r="I46" s="356"/>
      <c r="J46" s="355"/>
      <c r="K46" s="305"/>
      <c r="L46" s="231"/>
      <c r="M46" s="233"/>
      <c r="N46" s="233"/>
      <c r="O46" s="233"/>
      <c r="P46" s="233"/>
      <c r="Q46" s="233"/>
      <c r="R46" s="321"/>
      <c r="S46" s="231"/>
      <c r="T46" s="231"/>
      <c r="U46" s="233"/>
      <c r="V46" s="231"/>
      <c r="W46" s="231"/>
      <c r="X46" s="233"/>
      <c r="Y46" s="230"/>
      <c r="Z46" s="216"/>
      <c r="AA46" s="216"/>
      <c r="AB46" s="229"/>
      <c r="AC46" s="216"/>
      <c r="AD46" s="307"/>
      <c r="AE46" s="217"/>
      <c r="AF46" s="216"/>
      <c r="AG46" s="216"/>
      <c r="AH46" s="217"/>
      <c r="AI46" s="216"/>
      <c r="AJ46" s="216"/>
      <c r="AK46" s="216"/>
      <c r="AL46" s="309"/>
      <c r="AM46" s="217"/>
      <c r="AN46" s="361"/>
      <c r="AP46" s="218" t="s">
        <v>213</v>
      </c>
      <c r="AQ46" s="322">
        <v>0.85</v>
      </c>
      <c r="AR46" s="322">
        <v>1</v>
      </c>
      <c r="AS46" s="322">
        <v>1.25</v>
      </c>
      <c r="AV46" s="267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61"/>
      <c r="BL46" s="261"/>
      <c r="BM46" s="261"/>
      <c r="BN46" s="261"/>
      <c r="BO46" s="261"/>
      <c r="BP46" s="261"/>
    </row>
    <row r="47" spans="1:68">
      <c r="A47" s="316"/>
      <c r="B47" s="353"/>
      <c r="C47" s="317"/>
      <c r="D47" s="318"/>
      <c r="E47" s="319"/>
      <c r="F47" s="320"/>
      <c r="G47" s="357"/>
      <c r="H47" s="356"/>
      <c r="I47" s="356"/>
      <c r="J47" s="355"/>
      <c r="K47" s="305"/>
      <c r="L47" s="231"/>
      <c r="M47" s="233"/>
      <c r="N47" s="233"/>
      <c r="O47" s="233"/>
      <c r="P47" s="233"/>
      <c r="Q47" s="233"/>
      <c r="R47" s="321"/>
      <c r="S47" s="231"/>
      <c r="T47" s="231"/>
      <c r="U47" s="233"/>
      <c r="V47" s="231"/>
      <c r="W47" s="231"/>
      <c r="X47" s="233"/>
      <c r="Y47" s="230"/>
      <c r="Z47" s="216"/>
      <c r="AA47" s="216"/>
      <c r="AB47" s="229"/>
      <c r="AC47" s="216"/>
      <c r="AD47" s="307"/>
      <c r="AE47" s="217"/>
      <c r="AF47" s="216"/>
      <c r="AG47" s="216"/>
      <c r="AH47" s="217"/>
      <c r="AI47" s="216"/>
      <c r="AJ47" s="216"/>
      <c r="AK47" s="216"/>
      <c r="AL47" s="309"/>
      <c r="AM47" s="217"/>
      <c r="AN47" s="361"/>
      <c r="AP47" s="218" t="s">
        <v>259</v>
      </c>
      <c r="AQ47" s="322">
        <v>0.85</v>
      </c>
      <c r="AR47" s="322">
        <v>1</v>
      </c>
      <c r="AS47" s="322">
        <v>1.25</v>
      </c>
      <c r="AV47" s="267"/>
      <c r="AW47" s="261"/>
      <c r="AX47" s="261"/>
      <c r="AY47" s="261"/>
      <c r="AZ47" s="261"/>
      <c r="BA47" s="261"/>
      <c r="BB47" s="261"/>
      <c r="BC47" s="261"/>
      <c r="BD47" s="261"/>
      <c r="BE47" s="261"/>
      <c r="BF47" s="261"/>
      <c r="BG47" s="261"/>
      <c r="BH47" s="261"/>
      <c r="BI47" s="261"/>
      <c r="BJ47" s="261"/>
      <c r="BK47" s="261"/>
      <c r="BL47" s="261"/>
      <c r="BM47" s="261"/>
      <c r="BN47" s="261"/>
      <c r="BO47" s="261"/>
      <c r="BP47" s="261"/>
    </row>
    <row r="48" spans="1:68">
      <c r="A48" s="316"/>
      <c r="B48" s="353"/>
      <c r="C48" s="317"/>
      <c r="D48" s="318"/>
      <c r="E48" s="319"/>
      <c r="F48" s="320"/>
      <c r="G48" s="357"/>
      <c r="H48" s="356"/>
      <c r="I48" s="356"/>
      <c r="J48" s="355"/>
      <c r="K48" s="305"/>
      <c r="L48" s="231"/>
      <c r="M48" s="233"/>
      <c r="N48" s="233"/>
      <c r="O48" s="233"/>
      <c r="P48" s="233"/>
      <c r="Q48" s="233"/>
      <c r="R48" s="321"/>
      <c r="S48" s="231"/>
      <c r="T48" s="231"/>
      <c r="U48" s="233"/>
      <c r="V48" s="231"/>
      <c r="W48" s="231"/>
      <c r="X48" s="233"/>
      <c r="Y48" s="230"/>
      <c r="Z48" s="216"/>
      <c r="AA48" s="216"/>
      <c r="AB48" s="229"/>
      <c r="AC48" s="216"/>
      <c r="AD48" s="307"/>
      <c r="AE48" s="217"/>
      <c r="AF48" s="216"/>
      <c r="AG48" s="216"/>
      <c r="AH48" s="217"/>
      <c r="AI48" s="216"/>
      <c r="AJ48" s="216"/>
      <c r="AK48" s="216"/>
      <c r="AL48" s="309"/>
      <c r="AM48" s="217"/>
      <c r="AN48" s="361"/>
      <c r="AP48" s="218" t="s">
        <v>530</v>
      </c>
      <c r="AQ48" s="322">
        <v>0.85</v>
      </c>
      <c r="AR48" s="322">
        <v>1</v>
      </c>
      <c r="AS48" s="322">
        <v>1.25</v>
      </c>
      <c r="AV48" s="267"/>
      <c r="AW48" s="261"/>
      <c r="AX48" s="261"/>
      <c r="AY48" s="261"/>
      <c r="AZ48" s="261"/>
      <c r="BA48" s="261"/>
      <c r="BB48" s="261"/>
      <c r="BC48" s="261"/>
      <c r="BD48" s="261"/>
      <c r="BE48" s="261"/>
      <c r="BF48" s="261"/>
      <c r="BG48" s="261"/>
      <c r="BH48" s="261"/>
      <c r="BI48" s="261"/>
      <c r="BJ48" s="261"/>
      <c r="BK48" s="261"/>
      <c r="BL48" s="261"/>
      <c r="BM48" s="261"/>
      <c r="BN48" s="261"/>
      <c r="BO48" s="261"/>
      <c r="BP48" s="261"/>
    </row>
    <row r="49" spans="1:68">
      <c r="A49" s="316"/>
      <c r="B49" s="353"/>
      <c r="C49" s="317"/>
      <c r="D49" s="318"/>
      <c r="E49" s="319"/>
      <c r="F49" s="320"/>
      <c r="G49" s="357"/>
      <c r="H49" s="356"/>
      <c r="I49" s="356"/>
      <c r="J49" s="355"/>
      <c r="K49" s="305"/>
      <c r="L49" s="231"/>
      <c r="M49" s="233"/>
      <c r="N49" s="233"/>
      <c r="O49" s="233"/>
      <c r="P49" s="233"/>
      <c r="Q49" s="233"/>
      <c r="R49" s="321"/>
      <c r="S49" s="231"/>
      <c r="T49" s="231"/>
      <c r="U49" s="233"/>
      <c r="V49" s="231"/>
      <c r="W49" s="231"/>
      <c r="X49" s="233"/>
      <c r="Y49" s="230"/>
      <c r="Z49" s="216"/>
      <c r="AA49" s="216"/>
      <c r="AB49" s="229"/>
      <c r="AC49" s="216"/>
      <c r="AD49" s="307"/>
      <c r="AE49" s="217"/>
      <c r="AF49" s="216"/>
      <c r="AG49" s="216"/>
      <c r="AH49" s="217"/>
      <c r="AI49" s="216"/>
      <c r="AJ49" s="216"/>
      <c r="AK49" s="216"/>
      <c r="AL49" s="309"/>
      <c r="AM49" s="217"/>
      <c r="AN49" s="361"/>
      <c r="AP49" s="218" t="s">
        <v>531</v>
      </c>
      <c r="AQ49" s="322">
        <v>0.85</v>
      </c>
      <c r="AR49" s="322">
        <v>1</v>
      </c>
      <c r="AS49" s="322">
        <v>1.25</v>
      </c>
      <c r="AV49" s="267"/>
      <c r="AW49" s="261"/>
      <c r="AX49" s="261"/>
      <c r="AY49" s="261"/>
      <c r="AZ49" s="261"/>
      <c r="BA49" s="261"/>
      <c r="BB49" s="261"/>
      <c r="BC49" s="261"/>
      <c r="BD49" s="261"/>
      <c r="BE49" s="261"/>
      <c r="BF49" s="261"/>
      <c r="BG49" s="261"/>
      <c r="BH49" s="261"/>
      <c r="BI49" s="261"/>
      <c r="BJ49" s="261"/>
      <c r="BK49" s="261"/>
      <c r="BL49" s="261"/>
      <c r="BM49" s="261"/>
      <c r="BN49" s="261"/>
      <c r="BO49" s="261"/>
      <c r="BP49" s="261"/>
    </row>
    <row r="50" spans="1:68">
      <c r="A50" s="316"/>
      <c r="B50" s="353"/>
      <c r="C50" s="317"/>
      <c r="D50" s="318"/>
      <c r="E50" s="319"/>
      <c r="F50" s="320"/>
      <c r="G50" s="357"/>
      <c r="H50" s="356"/>
      <c r="I50" s="356"/>
      <c r="J50" s="355"/>
      <c r="K50" s="305"/>
      <c r="L50" s="231"/>
      <c r="M50" s="233"/>
      <c r="N50" s="233"/>
      <c r="O50" s="233"/>
      <c r="P50" s="233"/>
      <c r="Q50" s="233"/>
      <c r="R50" s="321"/>
      <c r="S50" s="231"/>
      <c r="T50" s="231"/>
      <c r="U50" s="233"/>
      <c r="V50" s="231"/>
      <c r="W50" s="231"/>
      <c r="X50" s="233"/>
      <c r="Y50" s="230"/>
      <c r="Z50" s="216"/>
      <c r="AA50" s="216"/>
      <c r="AB50" s="229"/>
      <c r="AC50" s="216"/>
      <c r="AD50" s="307"/>
      <c r="AE50" s="217"/>
      <c r="AF50" s="216"/>
      <c r="AG50" s="216"/>
      <c r="AH50" s="217"/>
      <c r="AI50" s="216"/>
      <c r="AJ50" s="216"/>
      <c r="AK50" s="216"/>
      <c r="AL50" s="309"/>
      <c r="AM50" s="217"/>
      <c r="AN50" s="361"/>
    </row>
    <row r="51" spans="1:68">
      <c r="A51" s="316"/>
      <c r="B51" s="353"/>
      <c r="C51" s="317"/>
      <c r="D51" s="318"/>
      <c r="E51" s="319"/>
      <c r="F51" s="320"/>
      <c r="G51" s="357"/>
      <c r="H51" s="356"/>
      <c r="I51" s="356"/>
      <c r="J51" s="355"/>
      <c r="K51" s="305"/>
      <c r="L51" s="231"/>
      <c r="M51" s="233"/>
      <c r="N51" s="233"/>
      <c r="O51" s="233"/>
      <c r="P51" s="233"/>
      <c r="Q51" s="233"/>
      <c r="R51" s="321"/>
      <c r="S51" s="231"/>
      <c r="T51" s="231"/>
      <c r="U51" s="233"/>
      <c r="V51" s="231"/>
      <c r="W51" s="231"/>
      <c r="X51" s="233"/>
      <c r="Y51" s="230"/>
      <c r="Z51" s="216"/>
      <c r="AA51" s="216"/>
      <c r="AB51" s="229"/>
      <c r="AC51" s="216"/>
      <c r="AD51" s="307"/>
      <c r="AE51" s="217"/>
      <c r="AF51" s="216"/>
      <c r="AG51" s="216"/>
      <c r="AH51" s="217"/>
      <c r="AI51" s="216"/>
      <c r="AJ51" s="216"/>
      <c r="AK51" s="216"/>
      <c r="AL51" s="309"/>
      <c r="AM51" s="217"/>
      <c r="AN51" s="361"/>
    </row>
    <row r="52" spans="1:68">
      <c r="A52" s="316"/>
      <c r="B52" s="353"/>
      <c r="C52" s="317"/>
      <c r="D52" s="318"/>
      <c r="E52" s="319"/>
      <c r="F52" s="320"/>
      <c r="G52" s="357"/>
      <c r="H52" s="356"/>
      <c r="I52" s="356"/>
      <c r="J52" s="355"/>
      <c r="K52" s="305"/>
      <c r="L52" s="231"/>
      <c r="M52" s="233"/>
      <c r="N52" s="233"/>
      <c r="O52" s="233"/>
      <c r="P52" s="233"/>
      <c r="Q52" s="233"/>
      <c r="R52" s="321"/>
      <c r="S52" s="231"/>
      <c r="T52" s="231"/>
      <c r="U52" s="233"/>
      <c r="V52" s="231"/>
      <c r="W52" s="231"/>
      <c r="X52" s="233"/>
      <c r="Y52" s="230"/>
      <c r="Z52" s="216"/>
      <c r="AA52" s="216"/>
      <c r="AB52" s="229"/>
      <c r="AC52" s="216"/>
      <c r="AD52" s="307"/>
      <c r="AE52" s="217"/>
      <c r="AF52" s="216"/>
      <c r="AG52" s="216"/>
      <c r="AH52" s="217"/>
      <c r="AI52" s="216"/>
      <c r="AJ52" s="216"/>
      <c r="AK52" s="216"/>
      <c r="AL52" s="309"/>
      <c r="AM52" s="217"/>
      <c r="AN52" s="361"/>
    </row>
    <row r="53" spans="1:68">
      <c r="A53" s="316"/>
      <c r="B53" s="353"/>
      <c r="C53" s="317"/>
      <c r="D53" s="318"/>
      <c r="E53" s="319"/>
      <c r="F53" s="320"/>
      <c r="G53" s="357"/>
      <c r="H53" s="356"/>
      <c r="I53" s="356"/>
      <c r="J53" s="355"/>
      <c r="K53" s="305"/>
      <c r="L53" s="231"/>
      <c r="M53" s="233"/>
      <c r="N53" s="233"/>
      <c r="O53" s="233"/>
      <c r="P53" s="233"/>
      <c r="Q53" s="233"/>
      <c r="R53" s="321"/>
      <c r="S53" s="231"/>
      <c r="T53" s="231"/>
      <c r="U53" s="233"/>
      <c r="V53" s="231"/>
      <c r="W53" s="231"/>
      <c r="X53" s="233"/>
      <c r="Y53" s="230"/>
      <c r="Z53" s="216"/>
      <c r="AA53" s="216"/>
      <c r="AB53" s="229"/>
      <c r="AC53" s="216"/>
      <c r="AD53" s="307"/>
      <c r="AE53" s="217"/>
      <c r="AF53" s="216"/>
      <c r="AG53" s="216"/>
      <c r="AH53" s="217"/>
      <c r="AI53" s="216"/>
      <c r="AJ53" s="216"/>
      <c r="AK53" s="216"/>
      <c r="AL53" s="309"/>
      <c r="AM53" s="217"/>
      <c r="AN53" s="361"/>
    </row>
    <row r="54" spans="1:68">
      <c r="A54" s="316"/>
      <c r="B54" s="353"/>
      <c r="C54" s="317"/>
      <c r="D54" s="318"/>
      <c r="E54" s="319"/>
      <c r="F54" s="320"/>
      <c r="G54" s="357"/>
      <c r="H54" s="356"/>
      <c r="I54" s="356"/>
      <c r="J54" s="355"/>
      <c r="K54" s="305"/>
      <c r="L54" s="231"/>
      <c r="M54" s="233"/>
      <c r="N54" s="233"/>
      <c r="O54" s="233"/>
      <c r="P54" s="233"/>
      <c r="Q54" s="233"/>
      <c r="R54" s="321"/>
      <c r="S54" s="231"/>
      <c r="T54" s="231"/>
      <c r="U54" s="233"/>
      <c r="V54" s="231"/>
      <c r="W54" s="231"/>
      <c r="X54" s="233"/>
      <c r="Y54" s="230"/>
      <c r="Z54" s="216"/>
      <c r="AA54" s="216"/>
      <c r="AB54" s="229"/>
      <c r="AC54" s="216"/>
      <c r="AD54" s="307"/>
      <c r="AE54" s="217"/>
      <c r="AF54" s="216"/>
      <c r="AG54" s="216"/>
      <c r="AH54" s="217"/>
      <c r="AI54" s="216"/>
      <c r="AJ54" s="216"/>
      <c r="AK54" s="216"/>
      <c r="AL54" s="309"/>
      <c r="AM54" s="217"/>
      <c r="AN54" s="361"/>
      <c r="AV54" s="267"/>
      <c r="AW54" s="261"/>
      <c r="AX54" s="261"/>
      <c r="AY54" s="261"/>
      <c r="AZ54" s="261"/>
      <c r="BA54" s="261"/>
      <c r="BB54" s="261"/>
      <c r="BC54" s="261"/>
      <c r="BD54" s="261"/>
      <c r="BE54" s="261"/>
      <c r="BF54" s="261"/>
      <c r="BG54" s="261"/>
      <c r="BH54" s="261"/>
      <c r="BI54" s="261"/>
      <c r="BJ54" s="261"/>
      <c r="BK54" s="261"/>
      <c r="BL54" s="261"/>
      <c r="BM54" s="261"/>
      <c r="BN54" s="261"/>
      <c r="BO54" s="261"/>
      <c r="BP54" s="261"/>
    </row>
    <row r="55" spans="1:68">
      <c r="A55" s="316"/>
      <c r="B55" s="353"/>
      <c r="C55" s="317"/>
      <c r="D55" s="318"/>
      <c r="E55" s="319"/>
      <c r="F55" s="320"/>
      <c r="G55" s="357"/>
      <c r="H55" s="356"/>
      <c r="I55" s="356"/>
      <c r="J55" s="355"/>
      <c r="K55" s="305"/>
      <c r="L55" s="231"/>
      <c r="M55" s="233"/>
      <c r="N55" s="233"/>
      <c r="O55" s="233"/>
      <c r="P55" s="233"/>
      <c r="Q55" s="233"/>
      <c r="R55" s="321"/>
      <c r="S55" s="231"/>
      <c r="T55" s="231"/>
      <c r="U55" s="233"/>
      <c r="V55" s="231"/>
      <c r="W55" s="231"/>
      <c r="X55" s="233"/>
      <c r="Y55" s="230"/>
      <c r="Z55" s="216"/>
      <c r="AA55" s="216"/>
      <c r="AB55" s="229"/>
      <c r="AC55" s="216"/>
      <c r="AD55" s="307"/>
      <c r="AE55" s="217"/>
      <c r="AF55" s="216"/>
      <c r="AG55" s="216"/>
      <c r="AH55" s="217"/>
      <c r="AI55" s="216"/>
      <c r="AJ55" s="216"/>
      <c r="AK55" s="216"/>
      <c r="AL55" s="309"/>
      <c r="AM55" s="217"/>
      <c r="AN55" s="361"/>
      <c r="AV55" s="267"/>
      <c r="AW55" s="261"/>
      <c r="AX55" s="261"/>
      <c r="AY55" s="261"/>
      <c r="AZ55" s="261"/>
      <c r="BA55" s="261"/>
      <c r="BB55" s="261"/>
      <c r="BC55" s="261"/>
      <c r="BD55" s="261"/>
      <c r="BE55" s="261"/>
      <c r="BF55" s="261"/>
      <c r="BG55" s="261"/>
      <c r="BH55" s="261"/>
      <c r="BI55" s="261"/>
      <c r="BJ55" s="261"/>
      <c r="BK55" s="261"/>
      <c r="BL55" s="261"/>
      <c r="BM55" s="261"/>
      <c r="BN55" s="261"/>
      <c r="BO55" s="261"/>
      <c r="BP55" s="261"/>
    </row>
    <row r="56" spans="1:68">
      <c r="A56" s="316"/>
      <c r="B56" s="353"/>
      <c r="C56" s="317"/>
      <c r="D56" s="318"/>
      <c r="E56" s="319"/>
      <c r="F56" s="320"/>
      <c r="G56" s="357"/>
      <c r="H56" s="356"/>
      <c r="I56" s="356"/>
      <c r="J56" s="355"/>
      <c r="K56" s="305"/>
      <c r="L56" s="231"/>
      <c r="M56" s="233"/>
      <c r="N56" s="233"/>
      <c r="O56" s="233"/>
      <c r="P56" s="233"/>
      <c r="Q56" s="233"/>
      <c r="R56" s="321"/>
      <c r="S56" s="231"/>
      <c r="T56" s="231"/>
      <c r="U56" s="233"/>
      <c r="V56" s="231"/>
      <c r="W56" s="231"/>
      <c r="X56" s="233"/>
      <c r="Y56" s="230"/>
      <c r="Z56" s="216"/>
      <c r="AA56" s="216"/>
      <c r="AB56" s="229"/>
      <c r="AC56" s="216"/>
      <c r="AD56" s="307"/>
      <c r="AE56" s="217"/>
      <c r="AF56" s="216"/>
      <c r="AG56" s="216"/>
      <c r="AH56" s="217"/>
      <c r="AI56" s="216"/>
      <c r="AJ56" s="216"/>
      <c r="AK56" s="216"/>
      <c r="AL56" s="309"/>
      <c r="AM56" s="217"/>
      <c r="AN56" s="361"/>
      <c r="AV56" s="267"/>
      <c r="AW56" s="261"/>
      <c r="AX56" s="261"/>
      <c r="AY56" s="261"/>
      <c r="AZ56" s="261"/>
      <c r="BA56" s="261"/>
      <c r="BB56" s="261"/>
      <c r="BC56" s="261"/>
      <c r="BD56" s="261"/>
      <c r="BE56" s="261"/>
      <c r="BF56" s="261"/>
      <c r="BG56" s="261"/>
      <c r="BH56" s="261"/>
      <c r="BI56" s="261"/>
      <c r="BJ56" s="261"/>
      <c r="BK56" s="261"/>
      <c r="BL56" s="261"/>
      <c r="BM56" s="261"/>
      <c r="BN56" s="261"/>
      <c r="BO56" s="261"/>
      <c r="BP56" s="261"/>
    </row>
    <row r="57" spans="1:68">
      <c r="A57" s="316"/>
      <c r="B57" s="353"/>
      <c r="C57" s="317"/>
      <c r="D57" s="318"/>
      <c r="E57" s="319"/>
      <c r="F57" s="320"/>
      <c r="G57" s="357"/>
      <c r="H57" s="356"/>
      <c r="I57" s="356"/>
      <c r="J57" s="355"/>
      <c r="K57" s="305"/>
      <c r="L57" s="231"/>
      <c r="M57" s="233"/>
      <c r="N57" s="233"/>
      <c r="O57" s="233"/>
      <c r="P57" s="233"/>
      <c r="Q57" s="233"/>
      <c r="R57" s="321"/>
      <c r="S57" s="231"/>
      <c r="T57" s="231"/>
      <c r="U57" s="233"/>
      <c r="V57" s="231"/>
      <c r="W57" s="231"/>
      <c r="X57" s="233"/>
      <c r="Y57" s="230"/>
      <c r="Z57" s="216"/>
      <c r="AA57" s="216"/>
      <c r="AB57" s="229"/>
      <c r="AC57" s="216"/>
      <c r="AD57" s="307"/>
      <c r="AE57" s="217"/>
      <c r="AF57" s="216"/>
      <c r="AG57" s="216"/>
      <c r="AH57" s="217"/>
      <c r="AI57" s="216"/>
      <c r="AJ57" s="216"/>
      <c r="AK57" s="216"/>
      <c r="AL57" s="309"/>
      <c r="AM57" s="217"/>
      <c r="AN57" s="361"/>
      <c r="AV57" s="267"/>
      <c r="AW57" s="261"/>
      <c r="AX57" s="261"/>
      <c r="AY57" s="261"/>
      <c r="AZ57" s="261"/>
      <c r="BA57" s="261"/>
      <c r="BB57" s="261"/>
      <c r="BC57" s="261"/>
      <c r="BD57" s="261"/>
      <c r="BE57" s="261"/>
      <c r="BF57" s="261"/>
      <c r="BG57" s="261"/>
      <c r="BH57" s="261"/>
      <c r="BI57" s="261"/>
      <c r="BJ57" s="261"/>
      <c r="BK57" s="261"/>
      <c r="BL57" s="261"/>
      <c r="BM57" s="261"/>
      <c r="BN57" s="261"/>
      <c r="BO57" s="261"/>
      <c r="BP57" s="261"/>
    </row>
    <row r="58" spans="1:68">
      <c r="A58" s="316"/>
      <c r="B58" s="353"/>
      <c r="C58" s="317"/>
      <c r="D58" s="318"/>
      <c r="E58" s="319"/>
      <c r="F58" s="320"/>
      <c r="G58" s="357"/>
      <c r="H58" s="356"/>
      <c r="I58" s="356"/>
      <c r="J58" s="355"/>
      <c r="K58" s="305"/>
      <c r="L58" s="231"/>
      <c r="M58" s="233"/>
      <c r="N58" s="233"/>
      <c r="O58" s="233"/>
      <c r="P58" s="233"/>
      <c r="Q58" s="233"/>
      <c r="R58" s="321"/>
      <c r="S58" s="231"/>
      <c r="T58" s="231"/>
      <c r="U58" s="233"/>
      <c r="V58" s="231"/>
      <c r="W58" s="231"/>
      <c r="X58" s="233"/>
      <c r="Y58" s="230"/>
      <c r="Z58" s="216"/>
      <c r="AA58" s="216"/>
      <c r="AB58" s="229"/>
      <c r="AC58" s="216"/>
      <c r="AD58" s="307"/>
      <c r="AE58" s="217"/>
      <c r="AF58" s="216"/>
      <c r="AG58" s="216"/>
      <c r="AH58" s="217"/>
      <c r="AI58" s="216"/>
      <c r="AJ58" s="216"/>
      <c r="AK58" s="216"/>
      <c r="AL58" s="309"/>
      <c r="AM58" s="217"/>
      <c r="AN58" s="361"/>
      <c r="AV58" s="267"/>
      <c r="AW58" s="261"/>
      <c r="AX58" s="261"/>
      <c r="AY58" s="261"/>
      <c r="AZ58" s="261"/>
      <c r="BA58" s="261"/>
      <c r="BB58" s="261"/>
      <c r="BC58" s="261"/>
      <c r="BD58" s="261"/>
      <c r="BE58" s="261"/>
      <c r="BF58" s="261"/>
      <c r="BG58" s="261"/>
      <c r="BH58" s="261"/>
      <c r="BI58" s="261"/>
      <c r="BJ58" s="261"/>
      <c r="BK58" s="261"/>
      <c r="BL58" s="261"/>
      <c r="BM58" s="261"/>
      <c r="BN58" s="261"/>
      <c r="BO58" s="261"/>
      <c r="BP58" s="261"/>
    </row>
    <row r="59" spans="1:68">
      <c r="A59" s="316"/>
      <c r="B59" s="353"/>
      <c r="C59" s="317"/>
      <c r="D59" s="318"/>
      <c r="E59" s="319"/>
      <c r="F59" s="320"/>
      <c r="G59" s="357"/>
      <c r="H59" s="356"/>
      <c r="I59" s="356"/>
      <c r="J59" s="355"/>
      <c r="K59" s="305"/>
      <c r="L59" s="231"/>
      <c r="M59" s="233"/>
      <c r="N59" s="233"/>
      <c r="O59" s="233"/>
      <c r="P59" s="233"/>
      <c r="Q59" s="233"/>
      <c r="R59" s="321"/>
      <c r="S59" s="231"/>
      <c r="T59" s="231"/>
      <c r="U59" s="233"/>
      <c r="V59" s="231"/>
      <c r="W59" s="231"/>
      <c r="X59" s="233"/>
      <c r="Y59" s="230"/>
      <c r="Z59" s="216"/>
      <c r="AA59" s="216"/>
      <c r="AB59" s="229"/>
      <c r="AC59" s="216"/>
      <c r="AD59" s="307"/>
      <c r="AE59" s="217"/>
      <c r="AF59" s="216"/>
      <c r="AG59" s="216"/>
      <c r="AH59" s="217"/>
      <c r="AI59" s="216"/>
      <c r="AJ59" s="216"/>
      <c r="AK59" s="216"/>
      <c r="AL59" s="309"/>
      <c r="AM59" s="217"/>
      <c r="AN59" s="361"/>
      <c r="AV59" s="267"/>
      <c r="AW59" s="261"/>
      <c r="AX59" s="261"/>
      <c r="AY59" s="261"/>
      <c r="AZ59" s="261"/>
      <c r="BA59" s="261"/>
      <c r="BB59" s="261"/>
      <c r="BC59" s="261"/>
      <c r="BD59" s="261"/>
      <c r="BE59" s="261"/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1"/>
    </row>
    <row r="60" spans="1:68">
      <c r="A60" s="316"/>
      <c r="B60" s="353"/>
      <c r="C60" s="317"/>
      <c r="D60" s="318"/>
      <c r="E60" s="319"/>
      <c r="F60" s="320"/>
      <c r="G60" s="357"/>
      <c r="H60" s="356"/>
      <c r="I60" s="356"/>
      <c r="J60" s="355"/>
      <c r="K60" s="305"/>
      <c r="L60" s="231"/>
      <c r="M60" s="233"/>
      <c r="N60" s="233"/>
      <c r="O60" s="233"/>
      <c r="P60" s="233"/>
      <c r="Q60" s="233"/>
      <c r="R60" s="321"/>
      <c r="S60" s="231"/>
      <c r="T60" s="231"/>
      <c r="U60" s="233"/>
      <c r="V60" s="231"/>
      <c r="W60" s="231"/>
      <c r="X60" s="233"/>
      <c r="Y60" s="230"/>
      <c r="Z60" s="216"/>
      <c r="AA60" s="216"/>
      <c r="AB60" s="229"/>
      <c r="AC60" s="216"/>
      <c r="AD60" s="307"/>
      <c r="AE60" s="217"/>
      <c r="AF60" s="216"/>
      <c r="AG60" s="216"/>
      <c r="AH60" s="217"/>
      <c r="AI60" s="216"/>
      <c r="AJ60" s="216"/>
      <c r="AK60" s="216"/>
      <c r="AL60" s="309"/>
      <c r="AM60" s="217"/>
      <c r="AN60" s="361"/>
      <c r="AV60" s="267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61"/>
      <c r="BM60" s="261"/>
      <c r="BN60" s="261"/>
      <c r="BO60" s="261"/>
      <c r="BP60" s="261"/>
    </row>
    <row r="61" spans="1:68">
      <c r="A61" s="316"/>
      <c r="B61" s="353"/>
      <c r="C61" s="317"/>
      <c r="D61" s="318"/>
      <c r="E61" s="319"/>
      <c r="F61" s="320"/>
      <c r="G61" s="357"/>
      <c r="H61" s="356"/>
      <c r="I61" s="356"/>
      <c r="J61" s="355"/>
      <c r="K61" s="305"/>
      <c r="L61" s="231"/>
      <c r="M61" s="233"/>
      <c r="N61" s="233"/>
      <c r="O61" s="233"/>
      <c r="P61" s="233"/>
      <c r="Q61" s="233"/>
      <c r="R61" s="321"/>
      <c r="S61" s="231"/>
      <c r="T61" s="231"/>
      <c r="U61" s="233"/>
      <c r="V61" s="231"/>
      <c r="W61" s="231"/>
      <c r="X61" s="233"/>
      <c r="Y61" s="230"/>
      <c r="Z61" s="216"/>
      <c r="AA61" s="216"/>
      <c r="AB61" s="229"/>
      <c r="AC61" s="216"/>
      <c r="AD61" s="307"/>
      <c r="AE61" s="217"/>
      <c r="AF61" s="216"/>
      <c r="AG61" s="216"/>
      <c r="AH61" s="217"/>
      <c r="AI61" s="216"/>
      <c r="AJ61" s="216"/>
      <c r="AK61" s="216"/>
      <c r="AL61" s="309"/>
      <c r="AM61" s="217"/>
      <c r="AN61" s="361"/>
      <c r="AV61" s="267"/>
      <c r="AW61" s="261"/>
      <c r="AX61" s="261"/>
      <c r="AY61" s="261"/>
      <c r="AZ61" s="261"/>
      <c r="BA61" s="261"/>
      <c r="BB61" s="261"/>
      <c r="BC61" s="261"/>
      <c r="BD61" s="261"/>
      <c r="BE61" s="261"/>
      <c r="BF61" s="261"/>
      <c r="BG61" s="261"/>
      <c r="BH61" s="261"/>
      <c r="BI61" s="261"/>
      <c r="BJ61" s="261"/>
      <c r="BK61" s="261"/>
      <c r="BL61" s="261"/>
      <c r="BM61" s="261"/>
      <c r="BN61" s="261"/>
      <c r="BO61" s="261"/>
      <c r="BP61" s="261"/>
    </row>
    <row r="62" spans="1:68">
      <c r="A62" s="316"/>
      <c r="B62" s="353"/>
      <c r="C62" s="317"/>
      <c r="D62" s="318"/>
      <c r="E62" s="319"/>
      <c r="F62" s="320"/>
      <c r="G62" s="357"/>
      <c r="H62" s="356"/>
      <c r="I62" s="356"/>
      <c r="J62" s="355"/>
      <c r="K62" s="305"/>
      <c r="L62" s="231"/>
      <c r="M62" s="233"/>
      <c r="N62" s="233"/>
      <c r="O62" s="233"/>
      <c r="P62" s="233"/>
      <c r="Q62" s="233"/>
      <c r="R62" s="321"/>
      <c r="S62" s="231"/>
      <c r="T62" s="231"/>
      <c r="U62" s="233"/>
      <c r="V62" s="231"/>
      <c r="W62" s="231"/>
      <c r="X62" s="233"/>
      <c r="Y62" s="230"/>
      <c r="Z62" s="216"/>
      <c r="AA62" s="216"/>
      <c r="AB62" s="229"/>
      <c r="AC62" s="216"/>
      <c r="AD62" s="307"/>
      <c r="AE62" s="217"/>
      <c r="AF62" s="216"/>
      <c r="AG62" s="216"/>
      <c r="AH62" s="217"/>
      <c r="AI62" s="216"/>
      <c r="AJ62" s="216"/>
      <c r="AK62" s="216"/>
      <c r="AL62" s="309"/>
      <c r="AM62" s="217"/>
      <c r="AN62" s="361"/>
      <c r="AV62" s="267"/>
      <c r="AW62" s="261"/>
      <c r="AX62" s="261"/>
      <c r="AY62" s="261"/>
      <c r="AZ62" s="261"/>
      <c r="BA62" s="261"/>
      <c r="BB62" s="261"/>
      <c r="BC62" s="261"/>
      <c r="BD62" s="261"/>
      <c r="BE62" s="261"/>
      <c r="BF62" s="261"/>
      <c r="BG62" s="261"/>
      <c r="BH62" s="261"/>
      <c r="BI62" s="261"/>
      <c r="BJ62" s="261"/>
      <c r="BK62" s="261"/>
      <c r="BL62" s="261"/>
      <c r="BM62" s="261"/>
      <c r="BN62" s="261"/>
      <c r="BO62" s="261"/>
      <c r="BP62" s="261"/>
    </row>
    <row r="63" spans="1:68">
      <c r="A63" s="316"/>
      <c r="B63" s="353"/>
      <c r="C63" s="317"/>
      <c r="D63" s="318"/>
      <c r="E63" s="319"/>
      <c r="F63" s="320"/>
      <c r="G63" s="357"/>
      <c r="H63" s="356"/>
      <c r="I63" s="356"/>
      <c r="J63" s="355"/>
      <c r="K63" s="305"/>
      <c r="L63" s="231"/>
      <c r="M63" s="233"/>
      <c r="N63" s="233"/>
      <c r="O63" s="233"/>
      <c r="P63" s="233"/>
      <c r="Q63" s="233"/>
      <c r="R63" s="321"/>
      <c r="S63" s="231"/>
      <c r="T63" s="231"/>
      <c r="U63" s="233"/>
      <c r="V63" s="231"/>
      <c r="W63" s="231"/>
      <c r="X63" s="233"/>
      <c r="Y63" s="230"/>
      <c r="Z63" s="216"/>
      <c r="AA63" s="216"/>
      <c r="AB63" s="229"/>
      <c r="AC63" s="216"/>
      <c r="AD63" s="307"/>
      <c r="AE63" s="217"/>
      <c r="AF63" s="216"/>
      <c r="AG63" s="216"/>
      <c r="AH63" s="217"/>
      <c r="AI63" s="216"/>
      <c r="AJ63" s="216"/>
      <c r="AK63" s="216"/>
      <c r="AL63" s="309"/>
      <c r="AM63" s="217"/>
      <c r="AN63" s="361"/>
      <c r="AV63" s="267"/>
      <c r="AW63" s="261"/>
      <c r="AX63" s="261"/>
      <c r="AY63" s="261"/>
      <c r="AZ63" s="261"/>
      <c r="BA63" s="261"/>
      <c r="BB63" s="261"/>
      <c r="BC63" s="261"/>
      <c r="BD63" s="261"/>
      <c r="BE63" s="261"/>
      <c r="BF63" s="261"/>
      <c r="BG63" s="261"/>
      <c r="BH63" s="261"/>
      <c r="BI63" s="261"/>
      <c r="BJ63" s="261"/>
      <c r="BK63" s="261"/>
      <c r="BL63" s="261"/>
      <c r="BM63" s="261"/>
      <c r="BN63" s="261"/>
      <c r="BO63" s="261"/>
      <c r="BP63" s="261"/>
    </row>
    <row r="64" spans="1:68">
      <c r="A64" s="316"/>
      <c r="B64" s="353"/>
      <c r="C64" s="317"/>
      <c r="D64" s="318"/>
      <c r="E64" s="319"/>
      <c r="F64" s="320"/>
      <c r="G64" s="357"/>
      <c r="H64" s="356"/>
      <c r="I64" s="356"/>
      <c r="J64" s="355"/>
      <c r="K64" s="305"/>
      <c r="L64" s="231"/>
      <c r="M64" s="233"/>
      <c r="N64" s="233"/>
      <c r="O64" s="233"/>
      <c r="P64" s="233"/>
      <c r="Q64" s="233"/>
      <c r="R64" s="321"/>
      <c r="S64" s="231"/>
      <c r="T64" s="231"/>
      <c r="U64" s="233"/>
      <c r="V64" s="231"/>
      <c r="W64" s="231"/>
      <c r="X64" s="233"/>
      <c r="Y64" s="230"/>
      <c r="Z64" s="216"/>
      <c r="AA64" s="216"/>
      <c r="AB64" s="229"/>
      <c r="AC64" s="216"/>
      <c r="AD64" s="307"/>
      <c r="AE64" s="217"/>
      <c r="AF64" s="216"/>
      <c r="AG64" s="216"/>
      <c r="AH64" s="217"/>
      <c r="AI64" s="216"/>
      <c r="AJ64" s="216"/>
      <c r="AK64" s="216"/>
      <c r="AL64" s="309"/>
      <c r="AM64" s="217"/>
      <c r="AN64" s="361"/>
      <c r="AV64" s="267"/>
      <c r="AW64" s="261"/>
      <c r="AX64" s="261"/>
      <c r="AY64" s="261"/>
      <c r="AZ64" s="261"/>
      <c r="BA64" s="261"/>
      <c r="BB64" s="261"/>
      <c r="BC64" s="261"/>
      <c r="BD64" s="261"/>
      <c r="BE64" s="261"/>
      <c r="BF64" s="261"/>
      <c r="BG64" s="261"/>
      <c r="BH64" s="261"/>
      <c r="BI64" s="261"/>
      <c r="BJ64" s="261"/>
      <c r="BK64" s="261"/>
      <c r="BL64" s="261"/>
      <c r="BM64" s="261"/>
      <c r="BN64" s="261"/>
      <c r="BO64" s="261"/>
      <c r="BP64" s="261"/>
    </row>
    <row r="65" spans="1:68">
      <c r="A65" s="316"/>
      <c r="B65" s="353"/>
      <c r="C65" s="317"/>
      <c r="D65" s="318"/>
      <c r="E65" s="319"/>
      <c r="F65" s="320"/>
      <c r="G65" s="357"/>
      <c r="H65" s="356"/>
      <c r="I65" s="356"/>
      <c r="J65" s="355"/>
      <c r="K65" s="305"/>
      <c r="L65" s="231"/>
      <c r="M65" s="233"/>
      <c r="N65" s="233"/>
      <c r="O65" s="233"/>
      <c r="P65" s="233"/>
      <c r="Q65" s="233"/>
      <c r="R65" s="321"/>
      <c r="S65" s="231"/>
      <c r="T65" s="231"/>
      <c r="U65" s="233"/>
      <c r="V65" s="231"/>
      <c r="W65" s="231"/>
      <c r="X65" s="233"/>
      <c r="Y65" s="230"/>
      <c r="Z65" s="216"/>
      <c r="AA65" s="216"/>
      <c r="AB65" s="229"/>
      <c r="AC65" s="216"/>
      <c r="AD65" s="307"/>
      <c r="AE65" s="217"/>
      <c r="AF65" s="216"/>
      <c r="AG65" s="216"/>
      <c r="AH65" s="217"/>
      <c r="AI65" s="216"/>
      <c r="AJ65" s="216"/>
      <c r="AK65" s="216"/>
      <c r="AL65" s="309"/>
      <c r="AM65" s="217"/>
      <c r="AN65" s="361"/>
      <c r="AV65" s="267"/>
      <c r="AW65" s="261"/>
      <c r="AX65" s="261"/>
      <c r="AY65" s="261"/>
      <c r="AZ65" s="261"/>
      <c r="BA65" s="261"/>
      <c r="BB65" s="261"/>
      <c r="BC65" s="261"/>
      <c r="BD65" s="261"/>
      <c r="BE65" s="261"/>
      <c r="BF65" s="261"/>
      <c r="BG65" s="261"/>
      <c r="BH65" s="261"/>
      <c r="BI65" s="261"/>
      <c r="BJ65" s="261"/>
      <c r="BK65" s="261"/>
      <c r="BL65" s="261"/>
      <c r="BM65" s="261"/>
      <c r="BN65" s="261"/>
      <c r="BO65" s="261"/>
      <c r="BP65" s="261"/>
    </row>
    <row r="66" spans="1:68">
      <c r="A66" s="316"/>
      <c r="B66" s="353"/>
      <c r="C66" s="317"/>
      <c r="D66" s="318"/>
      <c r="E66" s="319"/>
      <c r="F66" s="320"/>
      <c r="G66" s="357"/>
      <c r="H66" s="356"/>
      <c r="I66" s="356"/>
      <c r="J66" s="355"/>
      <c r="K66" s="305"/>
      <c r="L66" s="231"/>
      <c r="M66" s="233"/>
      <c r="N66" s="233"/>
      <c r="O66" s="233"/>
      <c r="P66" s="233"/>
      <c r="Q66" s="233"/>
      <c r="R66" s="321"/>
      <c r="S66" s="231"/>
      <c r="T66" s="231"/>
      <c r="U66" s="233"/>
      <c r="V66" s="231"/>
      <c r="W66" s="231"/>
      <c r="X66" s="233"/>
      <c r="Y66" s="230"/>
      <c r="Z66" s="216"/>
      <c r="AA66" s="216"/>
      <c r="AB66" s="229"/>
      <c r="AC66" s="216"/>
      <c r="AD66" s="307"/>
      <c r="AE66" s="217"/>
      <c r="AF66" s="216"/>
      <c r="AG66" s="216"/>
      <c r="AH66" s="217"/>
      <c r="AI66" s="216"/>
      <c r="AJ66" s="216"/>
      <c r="AK66" s="216"/>
      <c r="AL66" s="309"/>
      <c r="AM66" s="217"/>
      <c r="AN66" s="361"/>
      <c r="AV66" s="267"/>
      <c r="AW66" s="261"/>
      <c r="AX66" s="261"/>
      <c r="AY66" s="261"/>
      <c r="AZ66" s="261"/>
      <c r="BA66" s="261"/>
      <c r="BB66" s="261"/>
      <c r="BC66" s="261"/>
      <c r="BD66" s="261"/>
      <c r="BE66" s="261"/>
      <c r="BF66" s="261"/>
      <c r="BG66" s="261"/>
      <c r="BH66" s="261"/>
      <c r="BI66" s="261"/>
      <c r="BJ66" s="261"/>
      <c r="BK66" s="261"/>
      <c r="BL66" s="261"/>
      <c r="BM66" s="261"/>
      <c r="BN66" s="261"/>
      <c r="BO66" s="261"/>
      <c r="BP66" s="261"/>
    </row>
    <row r="67" spans="1:68">
      <c r="A67" s="316"/>
      <c r="B67" s="353"/>
      <c r="C67" s="317"/>
      <c r="D67" s="318"/>
      <c r="E67" s="319"/>
      <c r="F67" s="320"/>
      <c r="G67" s="357"/>
      <c r="H67" s="356"/>
      <c r="I67" s="356"/>
      <c r="J67" s="355"/>
      <c r="K67" s="305"/>
      <c r="L67" s="231"/>
      <c r="M67" s="233"/>
      <c r="N67" s="233"/>
      <c r="O67" s="233"/>
      <c r="P67" s="233"/>
      <c r="Q67" s="233"/>
      <c r="R67" s="321"/>
      <c r="S67" s="231"/>
      <c r="T67" s="231"/>
      <c r="U67" s="233"/>
      <c r="V67" s="231"/>
      <c r="W67" s="231"/>
      <c r="X67" s="233"/>
      <c r="Y67" s="230"/>
      <c r="Z67" s="216"/>
      <c r="AA67" s="216"/>
      <c r="AB67" s="229"/>
      <c r="AC67" s="216"/>
      <c r="AD67" s="307"/>
      <c r="AE67" s="217"/>
      <c r="AF67" s="216"/>
      <c r="AG67" s="216"/>
      <c r="AH67" s="217"/>
      <c r="AI67" s="216"/>
      <c r="AJ67" s="216"/>
      <c r="AK67" s="216"/>
      <c r="AL67" s="309"/>
      <c r="AM67" s="217"/>
      <c r="AN67" s="361"/>
      <c r="AV67" s="267"/>
      <c r="AW67" s="261"/>
      <c r="AX67" s="261"/>
      <c r="AY67" s="261"/>
      <c r="AZ67" s="261"/>
      <c r="BA67" s="261"/>
      <c r="BB67" s="261"/>
      <c r="BC67" s="261"/>
      <c r="BD67" s="261"/>
      <c r="BE67" s="261"/>
      <c r="BF67" s="261"/>
      <c r="BG67" s="261"/>
      <c r="BH67" s="261"/>
      <c r="BI67" s="261"/>
      <c r="BJ67" s="261"/>
      <c r="BK67" s="261"/>
      <c r="BL67" s="261"/>
      <c r="BM67" s="261"/>
      <c r="BN67" s="261"/>
      <c r="BO67" s="261"/>
      <c r="BP67" s="261"/>
    </row>
    <row r="68" spans="1:68">
      <c r="A68" s="316"/>
      <c r="B68" s="353"/>
      <c r="C68" s="317"/>
      <c r="D68" s="318"/>
      <c r="E68" s="319"/>
      <c r="F68" s="320"/>
      <c r="G68" s="357"/>
      <c r="H68" s="356"/>
      <c r="I68" s="356"/>
      <c r="J68" s="355"/>
      <c r="K68" s="305"/>
      <c r="L68" s="231"/>
      <c r="M68" s="233"/>
      <c r="N68" s="233"/>
      <c r="O68" s="233"/>
      <c r="P68" s="233"/>
      <c r="Q68" s="233"/>
      <c r="R68" s="321"/>
      <c r="S68" s="231"/>
      <c r="T68" s="231"/>
      <c r="U68" s="233"/>
      <c r="V68" s="231"/>
      <c r="W68" s="231"/>
      <c r="X68" s="233"/>
      <c r="Y68" s="230"/>
      <c r="Z68" s="216"/>
      <c r="AA68" s="216"/>
      <c r="AB68" s="229"/>
      <c r="AC68" s="216"/>
      <c r="AD68" s="307"/>
      <c r="AE68" s="217"/>
      <c r="AF68" s="216"/>
      <c r="AG68" s="216"/>
      <c r="AH68" s="217"/>
      <c r="AI68" s="216"/>
      <c r="AJ68" s="216"/>
      <c r="AK68" s="216"/>
      <c r="AL68" s="309"/>
      <c r="AM68" s="217"/>
      <c r="AN68" s="361"/>
    </row>
    <row r="69" spans="1:68">
      <c r="A69" s="316"/>
      <c r="B69" s="353"/>
      <c r="C69" s="317"/>
      <c r="D69" s="318"/>
      <c r="E69" s="319"/>
      <c r="F69" s="320"/>
      <c r="G69" s="357"/>
      <c r="H69" s="356"/>
      <c r="I69" s="356"/>
      <c r="J69" s="355"/>
      <c r="K69" s="305"/>
      <c r="L69" s="231"/>
      <c r="M69" s="233"/>
      <c r="N69" s="233"/>
      <c r="O69" s="233"/>
      <c r="P69" s="233"/>
      <c r="Q69" s="233"/>
      <c r="R69" s="321"/>
      <c r="S69" s="231"/>
      <c r="T69" s="231"/>
      <c r="U69" s="233"/>
      <c r="V69" s="231"/>
      <c r="W69" s="231"/>
      <c r="X69" s="233"/>
      <c r="Y69" s="230"/>
      <c r="Z69" s="216"/>
      <c r="AA69" s="216"/>
      <c r="AB69" s="229"/>
      <c r="AC69" s="216"/>
      <c r="AD69" s="307"/>
      <c r="AE69" s="217"/>
      <c r="AF69" s="216"/>
      <c r="AG69" s="216"/>
      <c r="AH69" s="217"/>
      <c r="AI69" s="216"/>
      <c r="AJ69" s="216"/>
      <c r="AK69" s="216"/>
      <c r="AL69" s="309"/>
      <c r="AM69" s="217"/>
      <c r="AN69" s="361"/>
    </row>
    <row r="70" spans="1:68">
      <c r="A70" s="316"/>
      <c r="B70" s="353"/>
      <c r="C70" s="317"/>
      <c r="D70" s="318"/>
      <c r="E70" s="319"/>
      <c r="F70" s="320"/>
      <c r="G70" s="357"/>
      <c r="H70" s="356"/>
      <c r="I70" s="356"/>
      <c r="J70" s="355"/>
      <c r="K70" s="305"/>
      <c r="L70" s="231"/>
      <c r="M70" s="233"/>
      <c r="N70" s="233"/>
      <c r="O70" s="233"/>
      <c r="P70" s="233"/>
      <c r="Q70" s="233"/>
      <c r="R70" s="321"/>
      <c r="S70" s="231"/>
      <c r="T70" s="231"/>
      <c r="U70" s="233"/>
      <c r="V70" s="231"/>
      <c r="W70" s="231"/>
      <c r="X70" s="233"/>
      <c r="Y70" s="230"/>
      <c r="Z70" s="216"/>
      <c r="AA70" s="216"/>
      <c r="AB70" s="229"/>
      <c r="AC70" s="216"/>
      <c r="AD70" s="307"/>
      <c r="AE70" s="217"/>
      <c r="AF70" s="216"/>
      <c r="AG70" s="216"/>
      <c r="AH70" s="217"/>
      <c r="AI70" s="216"/>
      <c r="AJ70" s="216"/>
      <c r="AK70" s="216"/>
      <c r="AL70" s="309"/>
      <c r="AM70" s="217"/>
      <c r="AN70" s="361"/>
      <c r="AV70" s="267"/>
      <c r="AW70" s="261"/>
      <c r="AX70" s="261"/>
      <c r="AY70" s="261"/>
      <c r="AZ70" s="261"/>
      <c r="BA70" s="261"/>
      <c r="BB70" s="261"/>
      <c r="BC70" s="261"/>
      <c r="BD70" s="261"/>
      <c r="BE70" s="261"/>
      <c r="BF70" s="261"/>
      <c r="BG70" s="261"/>
      <c r="BH70" s="261"/>
      <c r="BI70" s="261"/>
      <c r="BJ70" s="261"/>
      <c r="BK70" s="261"/>
      <c r="BL70" s="261"/>
      <c r="BM70" s="261"/>
      <c r="BN70" s="261"/>
      <c r="BO70" s="261"/>
      <c r="BP70" s="261"/>
    </row>
    <row r="71" spans="1:68">
      <c r="A71" s="316"/>
      <c r="B71" s="353"/>
      <c r="C71" s="317"/>
      <c r="D71" s="318"/>
      <c r="E71" s="319"/>
      <c r="F71" s="320"/>
      <c r="G71" s="357"/>
      <c r="H71" s="356"/>
      <c r="I71" s="356"/>
      <c r="J71" s="355"/>
      <c r="K71" s="305"/>
      <c r="L71" s="231"/>
      <c r="M71" s="233"/>
      <c r="N71" s="233"/>
      <c r="O71" s="233"/>
      <c r="P71" s="233"/>
      <c r="Q71" s="233"/>
      <c r="R71" s="321"/>
      <c r="S71" s="231"/>
      <c r="T71" s="231"/>
      <c r="U71" s="233"/>
      <c r="V71" s="231"/>
      <c r="W71" s="231"/>
      <c r="X71" s="233"/>
      <c r="Y71" s="230"/>
      <c r="Z71" s="216"/>
      <c r="AA71" s="216"/>
      <c r="AB71" s="229"/>
      <c r="AC71" s="216"/>
      <c r="AD71" s="307"/>
      <c r="AE71" s="217"/>
      <c r="AF71" s="216"/>
      <c r="AG71" s="216"/>
      <c r="AH71" s="217"/>
      <c r="AI71" s="216"/>
      <c r="AJ71" s="216"/>
      <c r="AK71" s="216"/>
      <c r="AL71" s="309"/>
      <c r="AM71" s="217"/>
      <c r="AN71" s="361"/>
      <c r="AV71" s="267"/>
      <c r="AW71" s="261"/>
      <c r="AX71" s="261"/>
      <c r="AY71" s="261"/>
      <c r="AZ71" s="261"/>
      <c r="BA71" s="261"/>
      <c r="BB71" s="261"/>
      <c r="BC71" s="261"/>
      <c r="BD71" s="261"/>
      <c r="BE71" s="261"/>
      <c r="BF71" s="261"/>
      <c r="BG71" s="261"/>
      <c r="BH71" s="261"/>
      <c r="BI71" s="261"/>
      <c r="BJ71" s="261"/>
      <c r="BK71" s="261"/>
      <c r="BL71" s="261"/>
      <c r="BM71" s="261"/>
      <c r="BN71" s="261"/>
      <c r="BO71" s="261"/>
      <c r="BP71" s="261"/>
    </row>
    <row r="72" spans="1:68">
      <c r="A72" s="316"/>
      <c r="B72" s="353"/>
      <c r="C72" s="317"/>
      <c r="D72" s="318"/>
      <c r="E72" s="319"/>
      <c r="F72" s="320"/>
      <c r="G72" s="357"/>
      <c r="H72" s="356"/>
      <c r="I72" s="356"/>
      <c r="J72" s="355"/>
      <c r="K72" s="305"/>
      <c r="L72" s="231"/>
      <c r="M72" s="233"/>
      <c r="N72" s="233"/>
      <c r="O72" s="233"/>
      <c r="P72" s="233"/>
      <c r="Q72" s="233"/>
      <c r="R72" s="321"/>
      <c r="S72" s="231"/>
      <c r="T72" s="231"/>
      <c r="U72" s="233"/>
      <c r="V72" s="231"/>
      <c r="W72" s="231"/>
      <c r="X72" s="233"/>
      <c r="Y72" s="230"/>
      <c r="Z72" s="216"/>
      <c r="AA72" s="216"/>
      <c r="AB72" s="229"/>
      <c r="AC72" s="216"/>
      <c r="AD72" s="307"/>
      <c r="AE72" s="217"/>
      <c r="AF72" s="216"/>
      <c r="AG72" s="216"/>
      <c r="AH72" s="217"/>
      <c r="AI72" s="216"/>
      <c r="AJ72" s="216"/>
      <c r="AK72" s="216"/>
      <c r="AL72" s="309"/>
      <c r="AM72" s="217"/>
      <c r="AN72" s="361"/>
      <c r="AV72" s="267"/>
      <c r="AW72" s="261"/>
      <c r="AX72" s="261"/>
      <c r="AY72" s="261"/>
      <c r="AZ72" s="261"/>
      <c r="BA72" s="261"/>
      <c r="BB72" s="261"/>
      <c r="BC72" s="261"/>
      <c r="BD72" s="261"/>
      <c r="BE72" s="261"/>
      <c r="BF72" s="261"/>
      <c r="BG72" s="261"/>
      <c r="BH72" s="261"/>
      <c r="BI72" s="261"/>
      <c r="BJ72" s="261"/>
      <c r="BK72" s="261"/>
      <c r="BL72" s="261"/>
      <c r="BM72" s="261"/>
      <c r="BN72" s="261"/>
      <c r="BO72" s="261"/>
      <c r="BP72" s="261"/>
    </row>
    <row r="73" spans="1:68">
      <c r="A73" s="316"/>
      <c r="B73" s="353"/>
      <c r="C73" s="317"/>
      <c r="D73" s="318"/>
      <c r="E73" s="319"/>
      <c r="F73" s="320"/>
      <c r="G73" s="357"/>
      <c r="H73" s="356"/>
      <c r="I73" s="356"/>
      <c r="J73" s="355"/>
      <c r="K73" s="305"/>
      <c r="L73" s="231"/>
      <c r="M73" s="233"/>
      <c r="N73" s="233"/>
      <c r="O73" s="233"/>
      <c r="P73" s="233"/>
      <c r="Q73" s="233"/>
      <c r="R73" s="321"/>
      <c r="S73" s="231"/>
      <c r="T73" s="231"/>
      <c r="U73" s="233"/>
      <c r="V73" s="231"/>
      <c r="W73" s="231"/>
      <c r="X73" s="233"/>
      <c r="Y73" s="230"/>
      <c r="Z73" s="216"/>
      <c r="AA73" s="216"/>
      <c r="AB73" s="229"/>
      <c r="AC73" s="216"/>
      <c r="AD73" s="307"/>
      <c r="AE73" s="217"/>
      <c r="AF73" s="216"/>
      <c r="AG73" s="216"/>
      <c r="AH73" s="217"/>
      <c r="AI73" s="216"/>
      <c r="AJ73" s="216"/>
      <c r="AK73" s="216"/>
      <c r="AL73" s="309"/>
      <c r="AM73" s="217"/>
      <c r="AN73" s="361"/>
      <c r="AV73" s="267"/>
      <c r="AW73" s="261"/>
      <c r="AX73" s="261"/>
      <c r="AY73" s="261"/>
      <c r="AZ73" s="261"/>
      <c r="BA73" s="261"/>
      <c r="BB73" s="261"/>
      <c r="BC73" s="261"/>
      <c r="BD73" s="261"/>
      <c r="BE73" s="261"/>
      <c r="BF73" s="261"/>
      <c r="BG73" s="261"/>
      <c r="BH73" s="261"/>
      <c r="BI73" s="261"/>
      <c r="BJ73" s="261"/>
      <c r="BK73" s="261"/>
      <c r="BL73" s="261"/>
      <c r="BM73" s="261"/>
      <c r="BN73" s="261"/>
      <c r="BO73" s="261"/>
      <c r="BP73" s="261"/>
    </row>
    <row r="74" spans="1:68">
      <c r="A74" s="316"/>
      <c r="B74" s="353"/>
      <c r="C74" s="317"/>
      <c r="D74" s="318"/>
      <c r="E74" s="319"/>
      <c r="F74" s="320"/>
      <c r="G74" s="357"/>
      <c r="H74" s="356"/>
      <c r="I74" s="356"/>
      <c r="J74" s="355"/>
      <c r="K74" s="305"/>
      <c r="L74" s="231"/>
      <c r="M74" s="233"/>
      <c r="N74" s="233"/>
      <c r="O74" s="233"/>
      <c r="P74" s="233"/>
      <c r="Q74" s="233"/>
      <c r="R74" s="321"/>
      <c r="S74" s="231"/>
      <c r="T74" s="231"/>
      <c r="U74" s="233"/>
      <c r="V74" s="231"/>
      <c r="W74" s="231"/>
      <c r="X74" s="233"/>
      <c r="Y74" s="230"/>
      <c r="Z74" s="216"/>
      <c r="AA74" s="216"/>
      <c r="AB74" s="229"/>
      <c r="AC74" s="216"/>
      <c r="AD74" s="307"/>
      <c r="AE74" s="217"/>
      <c r="AF74" s="216"/>
      <c r="AG74" s="216"/>
      <c r="AH74" s="217"/>
      <c r="AI74" s="216"/>
      <c r="AJ74" s="216"/>
      <c r="AK74" s="216"/>
      <c r="AL74" s="309"/>
      <c r="AM74" s="217"/>
      <c r="AN74" s="361"/>
      <c r="AV74" s="267"/>
      <c r="AW74" s="261"/>
      <c r="AX74" s="261"/>
      <c r="AY74" s="261"/>
      <c r="AZ74" s="261"/>
      <c r="BA74" s="261"/>
      <c r="BB74" s="261"/>
      <c r="BC74" s="261"/>
      <c r="BD74" s="261"/>
      <c r="BE74" s="261"/>
      <c r="BF74" s="261"/>
      <c r="BG74" s="261"/>
      <c r="BH74" s="261"/>
      <c r="BI74" s="261"/>
      <c r="BJ74" s="261"/>
      <c r="BK74" s="261"/>
      <c r="BL74" s="261"/>
      <c r="BM74" s="261"/>
      <c r="BN74" s="261"/>
      <c r="BO74" s="261"/>
      <c r="BP74" s="261"/>
    </row>
    <row r="75" spans="1:68">
      <c r="A75" s="316"/>
      <c r="B75" s="353"/>
      <c r="C75" s="317"/>
      <c r="D75" s="318"/>
      <c r="E75" s="319"/>
      <c r="F75" s="320"/>
      <c r="G75" s="357"/>
      <c r="H75" s="356"/>
      <c r="I75" s="356"/>
      <c r="J75" s="355"/>
      <c r="K75" s="305"/>
      <c r="L75" s="231"/>
      <c r="M75" s="233"/>
      <c r="N75" s="233"/>
      <c r="O75" s="233"/>
      <c r="P75" s="233"/>
      <c r="Q75" s="233"/>
      <c r="R75" s="321"/>
      <c r="S75" s="231"/>
      <c r="T75" s="231"/>
      <c r="U75" s="233"/>
      <c r="V75" s="231"/>
      <c r="W75" s="231"/>
      <c r="X75" s="233"/>
      <c r="Y75" s="230"/>
      <c r="Z75" s="216"/>
      <c r="AA75" s="216"/>
      <c r="AB75" s="229"/>
      <c r="AC75" s="216"/>
      <c r="AD75" s="307"/>
      <c r="AE75" s="217"/>
      <c r="AF75" s="216"/>
      <c r="AG75" s="216"/>
      <c r="AH75" s="217"/>
      <c r="AI75" s="216"/>
      <c r="AJ75" s="216"/>
      <c r="AK75" s="216"/>
      <c r="AL75" s="309"/>
      <c r="AM75" s="217"/>
      <c r="AN75" s="361"/>
      <c r="AV75" s="267"/>
      <c r="AW75" s="261"/>
      <c r="AX75" s="261"/>
      <c r="AY75" s="261"/>
      <c r="AZ75" s="261"/>
      <c r="BA75" s="261"/>
      <c r="BB75" s="261"/>
      <c r="BC75" s="261"/>
      <c r="BD75" s="261"/>
      <c r="BE75" s="261"/>
      <c r="BF75" s="261"/>
      <c r="BG75" s="261"/>
      <c r="BH75" s="261"/>
      <c r="BI75" s="261"/>
      <c r="BJ75" s="261"/>
      <c r="BK75" s="261"/>
      <c r="BL75" s="261"/>
      <c r="BM75" s="261"/>
      <c r="BN75" s="261"/>
      <c r="BO75" s="261"/>
      <c r="BP75" s="261"/>
    </row>
    <row r="76" spans="1:68">
      <c r="A76" s="316"/>
      <c r="B76" s="353"/>
      <c r="C76" s="317"/>
      <c r="D76" s="318"/>
      <c r="E76" s="319"/>
      <c r="F76" s="320"/>
      <c r="G76" s="357"/>
      <c r="H76" s="356"/>
      <c r="I76" s="356"/>
      <c r="J76" s="355"/>
      <c r="K76" s="305"/>
      <c r="L76" s="231"/>
      <c r="M76" s="233"/>
      <c r="N76" s="233"/>
      <c r="O76" s="233"/>
      <c r="P76" s="233"/>
      <c r="Q76" s="233"/>
      <c r="R76" s="321"/>
      <c r="S76" s="231"/>
      <c r="T76" s="231"/>
      <c r="U76" s="233"/>
      <c r="V76" s="231"/>
      <c r="W76" s="231"/>
      <c r="X76" s="233"/>
      <c r="Y76" s="230"/>
      <c r="Z76" s="216"/>
      <c r="AA76" s="216"/>
      <c r="AB76" s="229"/>
      <c r="AC76" s="216"/>
      <c r="AD76" s="307"/>
      <c r="AE76" s="217"/>
      <c r="AF76" s="216"/>
      <c r="AG76" s="216"/>
      <c r="AH76" s="217"/>
      <c r="AI76" s="216"/>
      <c r="AJ76" s="216"/>
      <c r="AK76" s="216"/>
      <c r="AL76" s="309"/>
      <c r="AM76" s="217"/>
      <c r="AN76" s="361"/>
    </row>
    <row r="77" spans="1:68">
      <c r="A77" s="316"/>
      <c r="B77" s="353"/>
      <c r="C77" s="317"/>
      <c r="D77" s="318"/>
      <c r="E77" s="319"/>
      <c r="F77" s="320"/>
      <c r="G77" s="357"/>
      <c r="H77" s="356"/>
      <c r="I77" s="356"/>
      <c r="J77" s="355"/>
      <c r="K77" s="305"/>
      <c r="L77" s="231"/>
      <c r="M77" s="233"/>
      <c r="N77" s="233"/>
      <c r="O77" s="233"/>
      <c r="P77" s="233"/>
      <c r="Q77" s="233"/>
      <c r="R77" s="321"/>
      <c r="S77" s="231"/>
      <c r="T77" s="231"/>
      <c r="U77" s="233"/>
      <c r="V77" s="231"/>
      <c r="W77" s="231"/>
      <c r="X77" s="233"/>
      <c r="Y77" s="230"/>
      <c r="Z77" s="216"/>
      <c r="AA77" s="216"/>
      <c r="AB77" s="229"/>
      <c r="AC77" s="216"/>
      <c r="AD77" s="307"/>
      <c r="AE77" s="217"/>
      <c r="AF77" s="216"/>
      <c r="AG77" s="216"/>
      <c r="AH77" s="217"/>
      <c r="AI77" s="216"/>
      <c r="AJ77" s="216"/>
      <c r="AK77" s="216"/>
      <c r="AL77" s="309"/>
      <c r="AM77" s="217"/>
      <c r="AN77" s="361"/>
    </row>
    <row r="78" spans="1:68">
      <c r="A78" s="316"/>
      <c r="B78" s="353"/>
      <c r="C78" s="317"/>
      <c r="D78" s="318"/>
      <c r="E78" s="319"/>
      <c r="F78" s="320"/>
      <c r="G78" s="357"/>
      <c r="H78" s="356"/>
      <c r="I78" s="356"/>
      <c r="J78" s="355"/>
      <c r="K78" s="305"/>
      <c r="L78" s="231"/>
      <c r="M78" s="233"/>
      <c r="N78" s="233"/>
      <c r="O78" s="233"/>
      <c r="P78" s="233"/>
      <c r="Q78" s="233"/>
      <c r="R78" s="321"/>
      <c r="S78" s="231"/>
      <c r="T78" s="231"/>
      <c r="U78" s="233"/>
      <c r="V78" s="231"/>
      <c r="W78" s="231"/>
      <c r="X78" s="233"/>
      <c r="Y78" s="230"/>
      <c r="Z78" s="216"/>
      <c r="AA78" s="216"/>
      <c r="AB78" s="229"/>
      <c r="AC78" s="216"/>
      <c r="AD78" s="307"/>
      <c r="AE78" s="217"/>
      <c r="AF78" s="216"/>
      <c r="AG78" s="216"/>
      <c r="AH78" s="217"/>
      <c r="AI78" s="216"/>
      <c r="AJ78" s="216"/>
      <c r="AK78" s="216"/>
      <c r="AL78" s="309"/>
      <c r="AM78" s="217"/>
      <c r="AN78" s="361"/>
    </row>
    <row r="79" spans="1:68">
      <c r="A79" s="316"/>
      <c r="B79" s="353"/>
      <c r="C79" s="317"/>
      <c r="D79" s="318"/>
      <c r="E79" s="319"/>
      <c r="F79" s="320"/>
      <c r="G79" s="357"/>
      <c r="H79" s="356"/>
      <c r="I79" s="356"/>
      <c r="J79" s="355"/>
      <c r="K79" s="305"/>
      <c r="L79" s="231"/>
      <c r="M79" s="233"/>
      <c r="N79" s="233"/>
      <c r="O79" s="233"/>
      <c r="P79" s="233"/>
      <c r="Q79" s="233"/>
      <c r="R79" s="321"/>
      <c r="S79" s="231"/>
      <c r="T79" s="231"/>
      <c r="U79" s="233"/>
      <c r="V79" s="231"/>
      <c r="W79" s="231"/>
      <c r="X79" s="233"/>
      <c r="Y79" s="230"/>
      <c r="Z79" s="216"/>
      <c r="AA79" s="216"/>
      <c r="AB79" s="229"/>
      <c r="AC79" s="216"/>
      <c r="AD79" s="307"/>
      <c r="AE79" s="217"/>
      <c r="AF79" s="216"/>
      <c r="AG79" s="216"/>
      <c r="AH79" s="217"/>
      <c r="AI79" s="216"/>
      <c r="AJ79" s="216"/>
      <c r="AK79" s="216"/>
      <c r="AL79" s="309"/>
      <c r="AM79" s="217"/>
      <c r="AN79" s="361"/>
    </row>
    <row r="80" spans="1:68">
      <c r="A80" s="316"/>
      <c r="B80" s="353"/>
      <c r="C80" s="317"/>
      <c r="D80" s="318"/>
      <c r="E80" s="319"/>
      <c r="F80" s="320"/>
      <c r="G80" s="357"/>
      <c r="H80" s="356"/>
      <c r="I80" s="356"/>
      <c r="J80" s="355"/>
      <c r="K80" s="305"/>
      <c r="L80" s="231"/>
      <c r="M80" s="233"/>
      <c r="N80" s="233"/>
      <c r="O80" s="233"/>
      <c r="P80" s="233"/>
      <c r="Q80" s="233"/>
      <c r="R80" s="321"/>
      <c r="S80" s="231"/>
      <c r="T80" s="231"/>
      <c r="U80" s="233"/>
      <c r="V80" s="231"/>
      <c r="W80" s="231"/>
      <c r="X80" s="233"/>
      <c r="Y80" s="230"/>
      <c r="Z80" s="216"/>
      <c r="AA80" s="216"/>
      <c r="AB80" s="229"/>
      <c r="AC80" s="216"/>
      <c r="AD80" s="307"/>
      <c r="AE80" s="217"/>
      <c r="AF80" s="216"/>
      <c r="AG80" s="216"/>
      <c r="AH80" s="217"/>
      <c r="AI80" s="216"/>
      <c r="AJ80" s="216"/>
      <c r="AK80" s="216"/>
      <c r="AL80" s="309"/>
      <c r="AM80" s="217"/>
      <c r="AN80" s="361"/>
    </row>
    <row r="81" spans="1:68">
      <c r="A81" s="316"/>
      <c r="B81" s="353"/>
      <c r="C81" s="317"/>
      <c r="D81" s="318"/>
      <c r="E81" s="319"/>
      <c r="F81" s="320"/>
      <c r="G81" s="357"/>
      <c r="H81" s="356"/>
      <c r="I81" s="356"/>
      <c r="J81" s="355"/>
      <c r="K81" s="305"/>
      <c r="L81" s="231"/>
      <c r="M81" s="233"/>
      <c r="N81" s="233"/>
      <c r="O81" s="233"/>
      <c r="P81" s="233"/>
      <c r="Q81" s="233"/>
      <c r="R81" s="321"/>
      <c r="S81" s="231"/>
      <c r="T81" s="231"/>
      <c r="U81" s="233"/>
      <c r="V81" s="231"/>
      <c r="W81" s="231"/>
      <c r="X81" s="233"/>
      <c r="Y81" s="230"/>
      <c r="Z81" s="216"/>
      <c r="AA81" s="216"/>
      <c r="AB81" s="229"/>
      <c r="AC81" s="216"/>
      <c r="AD81" s="307"/>
      <c r="AE81" s="217"/>
      <c r="AF81" s="216"/>
      <c r="AG81" s="216"/>
      <c r="AH81" s="217"/>
      <c r="AI81" s="216"/>
      <c r="AJ81" s="216"/>
      <c r="AK81" s="216"/>
      <c r="AL81" s="309"/>
      <c r="AM81" s="217"/>
      <c r="AN81" s="361"/>
    </row>
    <row r="82" spans="1:68">
      <c r="A82" s="316"/>
      <c r="B82" s="353"/>
      <c r="C82" s="317"/>
      <c r="D82" s="318"/>
      <c r="E82" s="319"/>
      <c r="F82" s="320"/>
      <c r="G82" s="357"/>
      <c r="H82" s="356"/>
      <c r="I82" s="356"/>
      <c r="J82" s="355"/>
      <c r="K82" s="305"/>
      <c r="L82" s="231"/>
      <c r="M82" s="233"/>
      <c r="N82" s="233"/>
      <c r="O82" s="233"/>
      <c r="P82" s="233"/>
      <c r="Q82" s="233"/>
      <c r="R82" s="321"/>
      <c r="S82" s="231"/>
      <c r="T82" s="231"/>
      <c r="U82" s="233"/>
      <c r="V82" s="231"/>
      <c r="W82" s="231"/>
      <c r="X82" s="233"/>
      <c r="Y82" s="230"/>
      <c r="Z82" s="216"/>
      <c r="AA82" s="216"/>
      <c r="AB82" s="229"/>
      <c r="AC82" s="216"/>
      <c r="AD82" s="307"/>
      <c r="AE82" s="217"/>
      <c r="AF82" s="216"/>
      <c r="AG82" s="216"/>
      <c r="AH82" s="217"/>
      <c r="AI82" s="216"/>
      <c r="AJ82" s="216"/>
      <c r="AK82" s="216"/>
      <c r="AL82" s="309"/>
      <c r="AM82" s="217"/>
      <c r="AN82" s="361"/>
      <c r="AV82" s="267"/>
      <c r="AW82" s="261"/>
      <c r="AX82" s="261"/>
      <c r="AY82" s="261"/>
      <c r="AZ82" s="261"/>
      <c r="BA82" s="261"/>
      <c r="BB82" s="261"/>
      <c r="BC82" s="261"/>
      <c r="BD82" s="261"/>
      <c r="BE82" s="261"/>
      <c r="BF82" s="261"/>
      <c r="BG82" s="261"/>
      <c r="BH82" s="261"/>
      <c r="BI82" s="261"/>
      <c r="BJ82" s="261"/>
      <c r="BK82" s="261"/>
      <c r="BL82" s="261"/>
      <c r="BM82" s="261"/>
      <c r="BN82" s="261"/>
      <c r="BO82" s="261"/>
      <c r="BP82" s="261"/>
    </row>
    <row r="83" spans="1:68">
      <c r="A83" s="316"/>
      <c r="B83" s="353"/>
      <c r="C83" s="317"/>
      <c r="D83" s="318"/>
      <c r="E83" s="319"/>
      <c r="F83" s="320"/>
      <c r="G83" s="357"/>
      <c r="H83" s="356"/>
      <c r="I83" s="356"/>
      <c r="J83" s="355"/>
      <c r="K83" s="305"/>
      <c r="L83" s="231"/>
      <c r="M83" s="233"/>
      <c r="N83" s="233"/>
      <c r="O83" s="233"/>
      <c r="P83" s="233"/>
      <c r="Q83" s="233"/>
      <c r="R83" s="321"/>
      <c r="S83" s="231"/>
      <c r="T83" s="231"/>
      <c r="U83" s="233"/>
      <c r="V83" s="231"/>
      <c r="W83" s="231"/>
      <c r="X83" s="233"/>
      <c r="Y83" s="230"/>
      <c r="Z83" s="216"/>
      <c r="AA83" s="216"/>
      <c r="AB83" s="229"/>
      <c r="AC83" s="216"/>
      <c r="AD83" s="307"/>
      <c r="AE83" s="217"/>
      <c r="AF83" s="216"/>
      <c r="AG83" s="216"/>
      <c r="AH83" s="217"/>
      <c r="AI83" s="216"/>
      <c r="AJ83" s="216"/>
      <c r="AK83" s="216"/>
      <c r="AL83" s="309"/>
      <c r="AM83" s="217"/>
      <c r="AN83" s="361"/>
      <c r="AV83" s="267"/>
      <c r="AW83" s="261"/>
      <c r="AX83" s="261"/>
      <c r="AY83" s="261"/>
      <c r="AZ83" s="261"/>
      <c r="BA83" s="261"/>
      <c r="BB83" s="261"/>
      <c r="BC83" s="261"/>
      <c r="BD83" s="261"/>
      <c r="BE83" s="261"/>
      <c r="BF83" s="261"/>
      <c r="BG83" s="261"/>
      <c r="BH83" s="261"/>
      <c r="BI83" s="261"/>
      <c r="BJ83" s="261"/>
      <c r="BK83" s="261"/>
      <c r="BL83" s="261"/>
      <c r="BM83" s="261"/>
      <c r="BN83" s="261"/>
      <c r="BO83" s="261"/>
      <c r="BP83" s="261"/>
    </row>
    <row r="84" spans="1:68">
      <c r="A84" s="316"/>
      <c r="B84" s="353"/>
      <c r="C84" s="317"/>
      <c r="D84" s="318"/>
      <c r="E84" s="319"/>
      <c r="F84" s="320"/>
      <c r="G84" s="357"/>
      <c r="H84" s="356"/>
      <c r="I84" s="356"/>
      <c r="J84" s="355"/>
      <c r="K84" s="305"/>
      <c r="L84" s="231"/>
      <c r="M84" s="233"/>
      <c r="N84" s="233"/>
      <c r="O84" s="233"/>
      <c r="P84" s="233"/>
      <c r="Q84" s="233"/>
      <c r="R84" s="321"/>
      <c r="S84" s="231"/>
      <c r="T84" s="231"/>
      <c r="U84" s="233"/>
      <c r="V84" s="231"/>
      <c r="W84" s="231"/>
      <c r="X84" s="233"/>
      <c r="Y84" s="230"/>
      <c r="Z84" s="216"/>
      <c r="AA84" s="216"/>
      <c r="AB84" s="229"/>
      <c r="AC84" s="216"/>
      <c r="AD84" s="307"/>
      <c r="AE84" s="217"/>
      <c r="AF84" s="216"/>
      <c r="AG84" s="216"/>
      <c r="AH84" s="217"/>
      <c r="AI84" s="216"/>
      <c r="AJ84" s="216"/>
      <c r="AK84" s="216"/>
      <c r="AL84" s="309"/>
      <c r="AM84" s="217"/>
      <c r="AN84" s="361"/>
      <c r="AV84" s="267"/>
      <c r="AW84" s="261"/>
      <c r="AX84" s="261"/>
      <c r="AY84" s="261"/>
      <c r="AZ84" s="261"/>
      <c r="BA84" s="261"/>
      <c r="BB84" s="261"/>
      <c r="BC84" s="261"/>
      <c r="BD84" s="261"/>
      <c r="BE84" s="261"/>
      <c r="BF84" s="261"/>
      <c r="BG84" s="261"/>
      <c r="BH84" s="261"/>
      <c r="BI84" s="261"/>
      <c r="BJ84" s="261"/>
      <c r="BK84" s="261"/>
      <c r="BL84" s="261"/>
      <c r="BM84" s="261"/>
      <c r="BN84" s="261"/>
      <c r="BO84" s="261"/>
      <c r="BP84" s="261"/>
    </row>
    <row r="85" spans="1:68">
      <c r="A85" s="316"/>
      <c r="B85" s="353"/>
      <c r="C85" s="317"/>
      <c r="D85" s="318"/>
      <c r="E85" s="319"/>
      <c r="F85" s="320"/>
      <c r="G85" s="357"/>
      <c r="H85" s="356"/>
      <c r="I85" s="356"/>
      <c r="J85" s="355"/>
      <c r="K85" s="305"/>
      <c r="L85" s="231"/>
      <c r="M85" s="233"/>
      <c r="N85" s="233"/>
      <c r="O85" s="233"/>
      <c r="P85" s="233"/>
      <c r="Q85" s="233"/>
      <c r="R85" s="321"/>
      <c r="S85" s="231"/>
      <c r="T85" s="231"/>
      <c r="U85" s="233"/>
      <c r="V85" s="231"/>
      <c r="W85" s="231"/>
      <c r="X85" s="233"/>
      <c r="Y85" s="230"/>
      <c r="Z85" s="216"/>
      <c r="AA85" s="216"/>
      <c r="AB85" s="229"/>
      <c r="AC85" s="216"/>
      <c r="AD85" s="307"/>
      <c r="AE85" s="217"/>
      <c r="AF85" s="216"/>
      <c r="AG85" s="216"/>
      <c r="AH85" s="217"/>
      <c r="AI85" s="216"/>
      <c r="AJ85" s="216"/>
      <c r="AK85" s="216"/>
      <c r="AL85" s="309"/>
      <c r="AM85" s="217"/>
      <c r="AN85" s="361"/>
      <c r="AV85" s="267"/>
      <c r="AW85" s="261"/>
      <c r="AX85" s="261"/>
      <c r="AY85" s="261"/>
      <c r="AZ85" s="261"/>
      <c r="BA85" s="261"/>
      <c r="BB85" s="261"/>
      <c r="BC85" s="261"/>
      <c r="BD85" s="261"/>
      <c r="BE85" s="261"/>
      <c r="BF85" s="261"/>
      <c r="BG85" s="261"/>
      <c r="BH85" s="261"/>
      <c r="BI85" s="261"/>
      <c r="BJ85" s="261"/>
      <c r="BK85" s="261"/>
      <c r="BL85" s="261"/>
      <c r="BM85" s="261"/>
      <c r="BN85" s="261"/>
      <c r="BO85" s="261"/>
      <c r="BP85" s="261"/>
    </row>
    <row r="86" spans="1:68">
      <c r="A86" s="316"/>
      <c r="B86" s="353"/>
      <c r="C86" s="317"/>
      <c r="D86" s="318"/>
      <c r="E86" s="319"/>
      <c r="F86" s="320"/>
      <c r="G86" s="357"/>
      <c r="H86" s="356"/>
      <c r="I86" s="356"/>
      <c r="J86" s="355"/>
      <c r="K86" s="305"/>
      <c r="L86" s="231"/>
      <c r="M86" s="233"/>
      <c r="N86" s="233"/>
      <c r="O86" s="233"/>
      <c r="P86" s="233"/>
      <c r="Q86" s="233"/>
      <c r="R86" s="321"/>
      <c r="S86" s="231"/>
      <c r="T86" s="231"/>
      <c r="U86" s="233"/>
      <c r="V86" s="231"/>
      <c r="W86" s="231"/>
      <c r="X86" s="233"/>
      <c r="Y86" s="230"/>
      <c r="Z86" s="216"/>
      <c r="AA86" s="216"/>
      <c r="AB86" s="229"/>
      <c r="AC86" s="216"/>
      <c r="AD86" s="307"/>
      <c r="AE86" s="217"/>
      <c r="AF86" s="216"/>
      <c r="AG86" s="216"/>
      <c r="AH86" s="217"/>
      <c r="AI86" s="216"/>
      <c r="AJ86" s="216"/>
      <c r="AK86" s="216"/>
      <c r="AL86" s="309"/>
      <c r="AM86" s="217"/>
      <c r="AN86" s="361"/>
      <c r="AV86" s="267"/>
      <c r="AW86" s="261"/>
      <c r="AX86" s="261"/>
      <c r="AY86" s="261"/>
      <c r="AZ86" s="261"/>
      <c r="BA86" s="261"/>
      <c r="BB86" s="261"/>
      <c r="BC86" s="261"/>
      <c r="BD86" s="261"/>
      <c r="BE86" s="261"/>
      <c r="BF86" s="261"/>
      <c r="BG86" s="261"/>
      <c r="BH86" s="261"/>
      <c r="BI86" s="261"/>
      <c r="BJ86" s="261"/>
      <c r="BK86" s="261"/>
      <c r="BL86" s="261"/>
      <c r="BM86" s="261"/>
      <c r="BN86" s="261"/>
      <c r="BO86" s="261"/>
      <c r="BP86" s="261"/>
    </row>
    <row r="87" spans="1:68">
      <c r="A87" s="316"/>
      <c r="B87" s="353"/>
      <c r="C87" s="317"/>
      <c r="D87" s="318"/>
      <c r="E87" s="319"/>
      <c r="F87" s="320"/>
      <c r="G87" s="357"/>
      <c r="H87" s="356"/>
      <c r="I87" s="356"/>
      <c r="J87" s="355"/>
      <c r="K87" s="305"/>
      <c r="L87" s="231"/>
      <c r="M87" s="233"/>
      <c r="N87" s="233"/>
      <c r="O87" s="233"/>
      <c r="P87" s="233"/>
      <c r="Q87" s="233"/>
      <c r="R87" s="321"/>
      <c r="S87" s="231"/>
      <c r="T87" s="231"/>
      <c r="U87" s="233"/>
      <c r="V87" s="231"/>
      <c r="W87" s="231"/>
      <c r="X87" s="233"/>
      <c r="Y87" s="230"/>
      <c r="Z87" s="216"/>
      <c r="AA87" s="216"/>
      <c r="AB87" s="229"/>
      <c r="AC87" s="216"/>
      <c r="AD87" s="307"/>
      <c r="AE87" s="217"/>
      <c r="AF87" s="216"/>
      <c r="AG87" s="216"/>
      <c r="AH87" s="217"/>
      <c r="AI87" s="216"/>
      <c r="AJ87" s="216"/>
      <c r="AK87" s="216"/>
      <c r="AL87" s="309"/>
      <c r="AM87" s="217"/>
      <c r="AN87" s="361"/>
      <c r="AV87" s="267"/>
      <c r="AW87" s="261"/>
      <c r="AX87" s="261"/>
      <c r="AY87" s="261"/>
      <c r="AZ87" s="261"/>
      <c r="BA87" s="261"/>
      <c r="BB87" s="261"/>
      <c r="BC87" s="261"/>
      <c r="BD87" s="261"/>
      <c r="BE87" s="261"/>
      <c r="BF87" s="261"/>
      <c r="BG87" s="261"/>
      <c r="BH87" s="261"/>
      <c r="BI87" s="261"/>
      <c r="BJ87" s="261"/>
      <c r="BK87" s="261"/>
      <c r="BL87" s="261"/>
      <c r="BM87" s="261"/>
      <c r="BN87" s="261"/>
      <c r="BO87" s="261"/>
      <c r="BP87" s="261"/>
    </row>
    <row r="88" spans="1:68">
      <c r="A88" s="316"/>
      <c r="B88" s="353"/>
      <c r="C88" s="317"/>
      <c r="D88" s="318"/>
      <c r="E88" s="319"/>
      <c r="F88" s="320"/>
      <c r="G88" s="357"/>
      <c r="H88" s="356"/>
      <c r="I88" s="356"/>
      <c r="J88" s="355"/>
      <c r="K88" s="305"/>
      <c r="L88" s="231"/>
      <c r="M88" s="233"/>
      <c r="N88" s="233"/>
      <c r="O88" s="233"/>
      <c r="P88" s="233"/>
      <c r="Q88" s="233"/>
      <c r="R88" s="321"/>
      <c r="S88" s="231"/>
      <c r="T88" s="231"/>
      <c r="U88" s="233"/>
      <c r="V88" s="231"/>
      <c r="W88" s="231"/>
      <c r="X88" s="233"/>
      <c r="Y88" s="230"/>
      <c r="Z88" s="216"/>
      <c r="AA88" s="216"/>
      <c r="AB88" s="229"/>
      <c r="AC88" s="216"/>
      <c r="AD88" s="307"/>
      <c r="AE88" s="217"/>
      <c r="AF88" s="216"/>
      <c r="AG88" s="216"/>
      <c r="AH88" s="217"/>
      <c r="AI88" s="216"/>
      <c r="AJ88" s="216"/>
      <c r="AK88" s="216"/>
      <c r="AL88" s="309"/>
      <c r="AM88" s="217"/>
      <c r="AN88" s="361"/>
      <c r="AV88" s="267"/>
      <c r="AW88" s="261"/>
      <c r="AX88" s="261"/>
      <c r="AY88" s="261"/>
      <c r="AZ88" s="261"/>
      <c r="BA88" s="261"/>
      <c r="BB88" s="261"/>
      <c r="BC88" s="261"/>
      <c r="BD88" s="261"/>
      <c r="BE88" s="261"/>
      <c r="BF88" s="261"/>
      <c r="BG88" s="261"/>
      <c r="BH88" s="261"/>
      <c r="BI88" s="261"/>
      <c r="BJ88" s="261"/>
      <c r="BK88" s="261"/>
      <c r="BL88" s="261"/>
      <c r="BM88" s="261"/>
      <c r="BN88" s="261"/>
      <c r="BO88" s="261"/>
      <c r="BP88" s="261"/>
    </row>
    <row r="89" spans="1:68">
      <c r="A89" s="316"/>
      <c r="B89" s="353"/>
      <c r="C89" s="317"/>
      <c r="D89" s="318"/>
      <c r="E89" s="319"/>
      <c r="F89" s="320"/>
      <c r="G89" s="357"/>
      <c r="H89" s="356"/>
      <c r="I89" s="356"/>
      <c r="J89" s="355"/>
      <c r="K89" s="305"/>
      <c r="L89" s="231"/>
      <c r="M89" s="233"/>
      <c r="N89" s="233"/>
      <c r="O89" s="233"/>
      <c r="P89" s="233"/>
      <c r="Q89" s="233"/>
      <c r="R89" s="321"/>
      <c r="S89" s="231"/>
      <c r="T89" s="231"/>
      <c r="U89" s="233"/>
      <c r="V89" s="231"/>
      <c r="W89" s="231"/>
      <c r="X89" s="233"/>
      <c r="Y89" s="230"/>
      <c r="Z89" s="216"/>
      <c r="AA89" s="216"/>
      <c r="AB89" s="229"/>
      <c r="AC89" s="216"/>
      <c r="AD89" s="307"/>
      <c r="AE89" s="217"/>
      <c r="AF89" s="216"/>
      <c r="AG89" s="216"/>
      <c r="AH89" s="217"/>
      <c r="AI89" s="216"/>
      <c r="AJ89" s="216"/>
      <c r="AK89" s="216"/>
      <c r="AL89" s="309"/>
      <c r="AM89" s="217"/>
      <c r="AN89" s="361"/>
      <c r="AV89" s="267"/>
      <c r="AW89" s="261"/>
      <c r="AX89" s="261"/>
      <c r="AY89" s="261"/>
      <c r="AZ89" s="261"/>
      <c r="BA89" s="261"/>
      <c r="BB89" s="261"/>
      <c r="BC89" s="261"/>
      <c r="BD89" s="261"/>
      <c r="BE89" s="261"/>
      <c r="BF89" s="261"/>
      <c r="BG89" s="261"/>
      <c r="BH89" s="261"/>
      <c r="BI89" s="261"/>
      <c r="BJ89" s="261"/>
      <c r="BK89" s="261"/>
      <c r="BL89" s="261"/>
      <c r="BM89" s="261"/>
      <c r="BN89" s="261"/>
      <c r="BO89" s="261"/>
      <c r="BP89" s="261"/>
    </row>
    <row r="90" spans="1:68">
      <c r="A90" s="316"/>
      <c r="B90" s="353"/>
      <c r="C90" s="317"/>
      <c r="D90" s="318"/>
      <c r="E90" s="319"/>
      <c r="F90" s="320"/>
      <c r="G90" s="357"/>
      <c r="H90" s="356"/>
      <c r="I90" s="356"/>
      <c r="J90" s="355"/>
      <c r="K90" s="305"/>
      <c r="L90" s="231"/>
      <c r="M90" s="233"/>
      <c r="N90" s="233"/>
      <c r="O90" s="233"/>
      <c r="P90" s="233"/>
      <c r="Q90" s="233"/>
      <c r="R90" s="321"/>
      <c r="S90" s="231"/>
      <c r="T90" s="231"/>
      <c r="U90" s="233"/>
      <c r="V90" s="231"/>
      <c r="W90" s="231"/>
      <c r="X90" s="233"/>
      <c r="Y90" s="230"/>
      <c r="Z90" s="216"/>
      <c r="AA90" s="216"/>
      <c r="AB90" s="229"/>
      <c r="AC90" s="216"/>
      <c r="AD90" s="307"/>
      <c r="AE90" s="217"/>
      <c r="AF90" s="216"/>
      <c r="AG90" s="216"/>
      <c r="AH90" s="217"/>
      <c r="AI90" s="216"/>
      <c r="AJ90" s="216"/>
      <c r="AK90" s="216"/>
      <c r="AL90" s="309"/>
      <c r="AM90" s="217"/>
      <c r="AN90" s="361"/>
      <c r="AV90" s="267"/>
      <c r="AW90" s="261"/>
      <c r="AX90" s="261"/>
      <c r="AY90" s="261"/>
      <c r="AZ90" s="261"/>
      <c r="BA90" s="261"/>
      <c r="BB90" s="261"/>
      <c r="BC90" s="261"/>
      <c r="BD90" s="261"/>
      <c r="BE90" s="261"/>
      <c r="BF90" s="261"/>
      <c r="BG90" s="261"/>
      <c r="BH90" s="261"/>
      <c r="BI90" s="261"/>
      <c r="BJ90" s="261"/>
      <c r="BK90" s="261"/>
      <c r="BL90" s="261"/>
      <c r="BM90" s="261"/>
      <c r="BN90" s="261"/>
      <c r="BO90" s="261"/>
      <c r="BP90" s="261"/>
    </row>
    <row r="91" spans="1:68">
      <c r="A91" s="316"/>
      <c r="B91" s="353"/>
      <c r="C91" s="317"/>
      <c r="D91" s="318"/>
      <c r="E91" s="319"/>
      <c r="F91" s="320"/>
      <c r="G91" s="357"/>
      <c r="H91" s="356"/>
      <c r="I91" s="356"/>
      <c r="J91" s="355"/>
      <c r="K91" s="305"/>
      <c r="L91" s="231"/>
      <c r="M91" s="233"/>
      <c r="N91" s="233"/>
      <c r="O91" s="233"/>
      <c r="P91" s="233"/>
      <c r="Q91" s="233"/>
      <c r="R91" s="321"/>
      <c r="S91" s="231"/>
      <c r="T91" s="231"/>
      <c r="U91" s="233"/>
      <c r="V91" s="231"/>
      <c r="W91" s="231"/>
      <c r="X91" s="233"/>
      <c r="Y91" s="230"/>
      <c r="Z91" s="216"/>
      <c r="AA91" s="216"/>
      <c r="AB91" s="229"/>
      <c r="AC91" s="216"/>
      <c r="AD91" s="307"/>
      <c r="AE91" s="217"/>
      <c r="AF91" s="216"/>
      <c r="AG91" s="216"/>
      <c r="AH91" s="217"/>
      <c r="AI91" s="216"/>
      <c r="AJ91" s="216"/>
      <c r="AK91" s="216"/>
      <c r="AL91" s="309"/>
      <c r="AM91" s="217"/>
      <c r="AN91" s="361"/>
      <c r="AV91" s="267"/>
      <c r="AW91" s="261"/>
      <c r="AX91" s="261"/>
      <c r="AY91" s="261"/>
      <c r="AZ91" s="261"/>
      <c r="BA91" s="261"/>
      <c r="BB91" s="261"/>
      <c r="BC91" s="261"/>
      <c r="BD91" s="261"/>
      <c r="BE91" s="261"/>
      <c r="BF91" s="261"/>
      <c r="BG91" s="261"/>
      <c r="BH91" s="261"/>
      <c r="BI91" s="261"/>
      <c r="BJ91" s="261"/>
      <c r="BK91" s="261"/>
      <c r="BL91" s="261"/>
      <c r="BM91" s="261"/>
      <c r="BN91" s="261"/>
      <c r="BO91" s="261"/>
      <c r="BP91" s="261"/>
    </row>
    <row r="92" spans="1:68">
      <c r="A92" s="316"/>
      <c r="B92" s="353"/>
      <c r="C92" s="317"/>
      <c r="D92" s="318"/>
      <c r="E92" s="319"/>
      <c r="F92" s="320"/>
      <c r="G92" s="357"/>
      <c r="H92" s="356"/>
      <c r="I92" s="356"/>
      <c r="J92" s="355"/>
      <c r="K92" s="305"/>
      <c r="L92" s="231"/>
      <c r="M92" s="233"/>
      <c r="N92" s="233"/>
      <c r="O92" s="233"/>
      <c r="P92" s="233"/>
      <c r="Q92" s="233"/>
      <c r="R92" s="321"/>
      <c r="S92" s="231"/>
      <c r="T92" s="231"/>
      <c r="U92" s="233"/>
      <c r="V92" s="231"/>
      <c r="W92" s="231"/>
      <c r="X92" s="233"/>
      <c r="Y92" s="230"/>
      <c r="Z92" s="216"/>
      <c r="AA92" s="216"/>
      <c r="AB92" s="229"/>
      <c r="AC92" s="216"/>
      <c r="AD92" s="307"/>
      <c r="AE92" s="217"/>
      <c r="AF92" s="216"/>
      <c r="AG92" s="216"/>
      <c r="AH92" s="217"/>
      <c r="AI92" s="216"/>
      <c r="AJ92" s="216"/>
      <c r="AK92" s="216"/>
      <c r="AL92" s="309"/>
      <c r="AM92" s="217"/>
      <c r="AN92" s="361"/>
      <c r="AV92" s="267"/>
      <c r="AW92" s="261"/>
      <c r="AX92" s="261"/>
      <c r="AY92" s="261"/>
      <c r="AZ92" s="261"/>
      <c r="BA92" s="261"/>
      <c r="BB92" s="261"/>
      <c r="BC92" s="261"/>
      <c r="BD92" s="261"/>
      <c r="BE92" s="261"/>
      <c r="BF92" s="261"/>
      <c r="BG92" s="261"/>
      <c r="BH92" s="261"/>
      <c r="BI92" s="261"/>
      <c r="BJ92" s="261"/>
      <c r="BK92" s="261"/>
      <c r="BL92" s="261"/>
      <c r="BM92" s="261"/>
      <c r="BN92" s="261"/>
      <c r="BO92" s="261"/>
      <c r="BP92" s="261"/>
    </row>
    <row r="93" spans="1:68">
      <c r="A93" s="316"/>
      <c r="B93" s="353"/>
      <c r="C93" s="317"/>
      <c r="D93" s="318"/>
      <c r="E93" s="319"/>
      <c r="F93" s="320"/>
      <c r="G93" s="357"/>
      <c r="H93" s="356"/>
      <c r="I93" s="356"/>
      <c r="J93" s="355"/>
      <c r="K93" s="305"/>
      <c r="L93" s="231"/>
      <c r="M93" s="233"/>
      <c r="N93" s="233"/>
      <c r="O93" s="233"/>
      <c r="P93" s="233"/>
      <c r="Q93" s="233"/>
      <c r="R93" s="321"/>
      <c r="S93" s="231"/>
      <c r="T93" s="231"/>
      <c r="U93" s="233"/>
      <c r="V93" s="231"/>
      <c r="W93" s="231"/>
      <c r="X93" s="233"/>
      <c r="Y93" s="230"/>
      <c r="Z93" s="216"/>
      <c r="AA93" s="216"/>
      <c r="AB93" s="229"/>
      <c r="AC93" s="216"/>
      <c r="AD93" s="307"/>
      <c r="AE93" s="217"/>
      <c r="AF93" s="216"/>
      <c r="AG93" s="216"/>
      <c r="AH93" s="217"/>
      <c r="AI93" s="216"/>
      <c r="AJ93" s="216"/>
      <c r="AK93" s="216"/>
      <c r="AL93" s="309"/>
      <c r="AM93" s="217"/>
      <c r="AN93" s="361"/>
      <c r="AV93" s="267"/>
      <c r="AW93" s="261"/>
      <c r="AX93" s="261"/>
      <c r="AY93" s="261"/>
      <c r="AZ93" s="261"/>
      <c r="BA93" s="261"/>
      <c r="BB93" s="261"/>
      <c r="BC93" s="261"/>
      <c r="BD93" s="261"/>
      <c r="BE93" s="261"/>
      <c r="BF93" s="261"/>
      <c r="BG93" s="261"/>
      <c r="BH93" s="261"/>
      <c r="BI93" s="261"/>
      <c r="BJ93" s="261"/>
      <c r="BK93" s="261"/>
      <c r="BL93" s="261"/>
      <c r="BM93" s="261"/>
      <c r="BN93" s="261"/>
      <c r="BO93" s="261"/>
      <c r="BP93" s="261"/>
    </row>
    <row r="94" spans="1:68">
      <c r="A94" s="316"/>
      <c r="B94" s="353"/>
      <c r="C94" s="317"/>
      <c r="D94" s="318"/>
      <c r="E94" s="319"/>
      <c r="F94" s="320"/>
      <c r="G94" s="357"/>
      <c r="H94" s="356"/>
      <c r="I94" s="356"/>
      <c r="J94" s="355"/>
      <c r="K94" s="305"/>
      <c r="L94" s="231"/>
      <c r="M94" s="233"/>
      <c r="N94" s="233"/>
      <c r="O94" s="233"/>
      <c r="P94" s="233"/>
      <c r="Q94" s="233"/>
      <c r="R94" s="321"/>
      <c r="S94" s="231"/>
      <c r="T94" s="231"/>
      <c r="U94" s="233"/>
      <c r="V94" s="231"/>
      <c r="W94" s="231"/>
      <c r="X94" s="233"/>
      <c r="Y94" s="230"/>
      <c r="Z94" s="216"/>
      <c r="AA94" s="216"/>
      <c r="AB94" s="229"/>
      <c r="AC94" s="216"/>
      <c r="AD94" s="307"/>
      <c r="AE94" s="217"/>
      <c r="AF94" s="216"/>
      <c r="AG94" s="216"/>
      <c r="AH94" s="217"/>
      <c r="AI94" s="216"/>
      <c r="AJ94" s="216"/>
      <c r="AK94" s="216"/>
      <c r="AL94" s="309"/>
      <c r="AM94" s="217"/>
      <c r="AN94" s="361"/>
      <c r="AV94" s="267"/>
      <c r="AW94" s="261"/>
      <c r="AX94" s="261"/>
      <c r="AY94" s="261"/>
      <c r="AZ94" s="261"/>
      <c r="BA94" s="261"/>
      <c r="BB94" s="261"/>
      <c r="BC94" s="261"/>
      <c r="BD94" s="261"/>
      <c r="BE94" s="261"/>
      <c r="BF94" s="261"/>
      <c r="BG94" s="261"/>
      <c r="BH94" s="261"/>
      <c r="BI94" s="261"/>
      <c r="BJ94" s="261"/>
      <c r="BK94" s="261"/>
      <c r="BL94" s="261"/>
      <c r="BM94" s="261"/>
      <c r="BN94" s="261"/>
      <c r="BO94" s="261"/>
      <c r="BP94" s="261"/>
    </row>
    <row r="95" spans="1:68">
      <c r="A95" s="316"/>
      <c r="B95" s="353"/>
      <c r="C95" s="317"/>
      <c r="D95" s="318"/>
      <c r="E95" s="319"/>
      <c r="F95" s="320"/>
      <c r="G95" s="357"/>
      <c r="H95" s="356"/>
      <c r="I95" s="356"/>
      <c r="J95" s="355"/>
      <c r="K95" s="305"/>
      <c r="L95" s="231"/>
      <c r="M95" s="233"/>
      <c r="N95" s="233"/>
      <c r="O95" s="233"/>
      <c r="P95" s="233"/>
      <c r="Q95" s="233"/>
      <c r="R95" s="321"/>
      <c r="S95" s="231"/>
      <c r="T95" s="231"/>
      <c r="U95" s="233"/>
      <c r="V95" s="231"/>
      <c r="W95" s="231"/>
      <c r="X95" s="233"/>
      <c r="Y95" s="230"/>
      <c r="Z95" s="216"/>
      <c r="AA95" s="216"/>
      <c r="AB95" s="229"/>
      <c r="AC95" s="216"/>
      <c r="AD95" s="307"/>
      <c r="AE95" s="217"/>
      <c r="AF95" s="216"/>
      <c r="AG95" s="216"/>
      <c r="AH95" s="217"/>
      <c r="AI95" s="216"/>
      <c r="AJ95" s="216"/>
      <c r="AK95" s="216"/>
      <c r="AL95" s="309"/>
      <c r="AM95" s="217"/>
      <c r="AN95" s="361"/>
      <c r="AV95" s="267"/>
      <c r="AW95" s="261"/>
      <c r="AX95" s="261"/>
      <c r="AY95" s="261"/>
      <c r="AZ95" s="261"/>
      <c r="BA95" s="261"/>
      <c r="BB95" s="261"/>
      <c r="BC95" s="261"/>
      <c r="BD95" s="261"/>
      <c r="BE95" s="261"/>
      <c r="BF95" s="261"/>
      <c r="BG95" s="261"/>
      <c r="BH95" s="261"/>
      <c r="BI95" s="261"/>
      <c r="BJ95" s="261"/>
      <c r="BK95" s="261"/>
      <c r="BL95" s="261"/>
      <c r="BM95" s="261"/>
      <c r="BN95" s="261"/>
      <c r="BO95" s="261"/>
      <c r="BP95" s="261"/>
    </row>
    <row r="96" spans="1:68">
      <c r="A96" s="316"/>
      <c r="B96" s="353"/>
      <c r="C96" s="317"/>
      <c r="D96" s="318"/>
      <c r="E96" s="319"/>
      <c r="F96" s="320"/>
      <c r="G96" s="357"/>
      <c r="H96" s="356"/>
      <c r="I96" s="356"/>
      <c r="J96" s="355"/>
      <c r="K96" s="305"/>
      <c r="L96" s="231"/>
      <c r="M96" s="233"/>
      <c r="N96" s="233"/>
      <c r="O96" s="233"/>
      <c r="P96" s="233"/>
      <c r="Q96" s="233"/>
      <c r="R96" s="321"/>
      <c r="S96" s="231"/>
      <c r="T96" s="231"/>
      <c r="U96" s="233"/>
      <c r="V96" s="231"/>
      <c r="W96" s="231"/>
      <c r="X96" s="233"/>
      <c r="Y96" s="230"/>
      <c r="Z96" s="216"/>
      <c r="AA96" s="216"/>
      <c r="AB96" s="229"/>
      <c r="AC96" s="216"/>
      <c r="AD96" s="307"/>
      <c r="AE96" s="217"/>
      <c r="AF96" s="216"/>
      <c r="AG96" s="216"/>
      <c r="AH96" s="217"/>
      <c r="AI96" s="216"/>
      <c r="AJ96" s="216"/>
      <c r="AK96" s="216"/>
      <c r="AL96" s="309"/>
      <c r="AM96" s="217"/>
      <c r="AN96" s="361"/>
      <c r="AV96" s="267"/>
      <c r="AW96" s="261"/>
      <c r="AX96" s="261"/>
      <c r="AY96" s="261"/>
      <c r="AZ96" s="261"/>
      <c r="BA96" s="261"/>
      <c r="BB96" s="261"/>
      <c r="BC96" s="261"/>
      <c r="BD96" s="261"/>
      <c r="BE96" s="261"/>
      <c r="BF96" s="261"/>
      <c r="BG96" s="261"/>
      <c r="BH96" s="261"/>
      <c r="BI96" s="261"/>
      <c r="BJ96" s="261"/>
      <c r="BK96" s="261"/>
      <c r="BL96" s="261"/>
      <c r="BM96" s="261"/>
      <c r="BN96" s="261"/>
      <c r="BO96" s="261"/>
      <c r="BP96" s="261"/>
    </row>
    <row r="97" spans="1:68">
      <c r="A97" s="316"/>
      <c r="B97" s="353"/>
      <c r="C97" s="317"/>
      <c r="D97" s="318"/>
      <c r="E97" s="319"/>
      <c r="F97" s="320"/>
      <c r="G97" s="357"/>
      <c r="H97" s="356"/>
      <c r="I97" s="356"/>
      <c r="J97" s="355"/>
      <c r="K97" s="305"/>
      <c r="L97" s="231"/>
      <c r="M97" s="233"/>
      <c r="N97" s="233"/>
      <c r="O97" s="233"/>
      <c r="P97" s="233"/>
      <c r="Q97" s="233"/>
      <c r="R97" s="321"/>
      <c r="S97" s="231"/>
      <c r="T97" s="231"/>
      <c r="U97" s="233"/>
      <c r="V97" s="231"/>
      <c r="W97" s="231"/>
      <c r="X97" s="233"/>
      <c r="Y97" s="230"/>
      <c r="Z97" s="216"/>
      <c r="AA97" s="216"/>
      <c r="AB97" s="229"/>
      <c r="AC97" s="216"/>
      <c r="AD97" s="307"/>
      <c r="AE97" s="217"/>
      <c r="AF97" s="216"/>
      <c r="AG97" s="216"/>
      <c r="AH97" s="217"/>
      <c r="AI97" s="216"/>
      <c r="AJ97" s="216"/>
      <c r="AK97" s="216"/>
      <c r="AL97" s="309"/>
      <c r="AM97" s="217"/>
      <c r="AN97" s="361"/>
      <c r="AV97" s="267"/>
      <c r="AW97" s="261"/>
      <c r="AX97" s="261"/>
      <c r="AY97" s="261"/>
      <c r="AZ97" s="261"/>
      <c r="BA97" s="261"/>
      <c r="BB97" s="261"/>
      <c r="BC97" s="261"/>
      <c r="BD97" s="261"/>
      <c r="BE97" s="261"/>
      <c r="BF97" s="261"/>
      <c r="BG97" s="261"/>
      <c r="BH97" s="261"/>
      <c r="BI97" s="261"/>
      <c r="BJ97" s="261"/>
      <c r="BK97" s="261"/>
      <c r="BL97" s="261"/>
      <c r="BM97" s="261"/>
      <c r="BN97" s="261"/>
      <c r="BO97" s="261"/>
      <c r="BP97" s="261"/>
    </row>
    <row r="98" spans="1:68">
      <c r="A98" s="316"/>
      <c r="B98" s="353"/>
      <c r="C98" s="317"/>
      <c r="D98" s="318"/>
      <c r="E98" s="319"/>
      <c r="F98" s="320"/>
      <c r="G98" s="357"/>
      <c r="H98" s="356"/>
      <c r="I98" s="356"/>
      <c r="J98" s="355"/>
      <c r="K98" s="305"/>
      <c r="L98" s="231"/>
      <c r="M98" s="233"/>
      <c r="N98" s="233"/>
      <c r="O98" s="233"/>
      <c r="P98" s="233"/>
      <c r="Q98" s="233"/>
      <c r="R98" s="321"/>
      <c r="S98" s="231"/>
      <c r="T98" s="231"/>
      <c r="U98" s="233"/>
      <c r="V98" s="231"/>
      <c r="W98" s="231"/>
      <c r="X98" s="233"/>
      <c r="Y98" s="230"/>
      <c r="Z98" s="216"/>
      <c r="AA98" s="216"/>
      <c r="AB98" s="229"/>
      <c r="AC98" s="216"/>
      <c r="AD98" s="307"/>
      <c r="AE98" s="217"/>
      <c r="AF98" s="216"/>
      <c r="AG98" s="216"/>
      <c r="AH98" s="217"/>
      <c r="AI98" s="216"/>
      <c r="AJ98" s="216"/>
      <c r="AK98" s="216"/>
      <c r="AL98" s="309"/>
      <c r="AM98" s="217"/>
      <c r="AN98" s="361"/>
      <c r="AV98" s="267"/>
      <c r="AW98" s="261"/>
      <c r="AX98" s="261"/>
      <c r="AY98" s="261"/>
      <c r="AZ98" s="261"/>
      <c r="BA98" s="261"/>
      <c r="BB98" s="261"/>
      <c r="BC98" s="261"/>
      <c r="BD98" s="261"/>
      <c r="BE98" s="261"/>
      <c r="BF98" s="261"/>
      <c r="BG98" s="261"/>
      <c r="BH98" s="261"/>
      <c r="BI98" s="261"/>
      <c r="BJ98" s="261"/>
      <c r="BK98" s="261"/>
      <c r="BL98" s="261"/>
      <c r="BM98" s="261"/>
      <c r="BN98" s="261"/>
      <c r="BO98" s="261"/>
      <c r="BP98" s="261"/>
    </row>
    <row r="99" spans="1:68">
      <c r="A99" s="316"/>
      <c r="B99" s="353"/>
      <c r="C99" s="317"/>
      <c r="D99" s="318"/>
      <c r="E99" s="319"/>
      <c r="F99" s="320"/>
      <c r="G99" s="357"/>
      <c r="H99" s="356"/>
      <c r="I99" s="356"/>
      <c r="J99" s="355"/>
      <c r="K99" s="305"/>
      <c r="L99" s="231"/>
      <c r="M99" s="233"/>
      <c r="N99" s="233"/>
      <c r="O99" s="233"/>
      <c r="P99" s="233"/>
      <c r="Q99" s="233"/>
      <c r="R99" s="321"/>
      <c r="S99" s="231"/>
      <c r="T99" s="231"/>
      <c r="U99" s="233"/>
      <c r="V99" s="231"/>
      <c r="W99" s="231"/>
      <c r="X99" s="233"/>
      <c r="Y99" s="230"/>
      <c r="Z99" s="216"/>
      <c r="AA99" s="216"/>
      <c r="AB99" s="229"/>
      <c r="AC99" s="216"/>
      <c r="AD99" s="307"/>
      <c r="AE99" s="217"/>
      <c r="AF99" s="216"/>
      <c r="AG99" s="216"/>
      <c r="AH99" s="217"/>
      <c r="AI99" s="216"/>
      <c r="AJ99" s="216"/>
      <c r="AK99" s="216"/>
      <c r="AL99" s="309"/>
      <c r="AM99" s="217"/>
      <c r="AN99" s="361"/>
      <c r="AV99" s="267"/>
      <c r="AW99" s="261"/>
      <c r="AX99" s="261"/>
      <c r="AY99" s="261"/>
      <c r="AZ99" s="261"/>
      <c r="BA99" s="261"/>
      <c r="BB99" s="261"/>
      <c r="BC99" s="261"/>
      <c r="BD99" s="261"/>
      <c r="BE99" s="261"/>
      <c r="BF99" s="261"/>
      <c r="BG99" s="261"/>
      <c r="BH99" s="261"/>
      <c r="BI99" s="261"/>
      <c r="BJ99" s="261"/>
      <c r="BK99" s="261"/>
      <c r="BL99" s="261"/>
      <c r="BM99" s="261"/>
      <c r="BN99" s="261"/>
      <c r="BO99" s="261"/>
      <c r="BP99" s="261"/>
    </row>
    <row r="100" spans="1:68">
      <c r="A100" s="316"/>
      <c r="B100" s="353"/>
      <c r="C100" s="317"/>
      <c r="D100" s="318"/>
      <c r="E100" s="319"/>
      <c r="F100" s="320"/>
      <c r="G100" s="357"/>
      <c r="H100" s="356"/>
      <c r="I100" s="356"/>
      <c r="J100" s="355"/>
      <c r="K100" s="305"/>
      <c r="L100" s="231"/>
      <c r="M100" s="233"/>
      <c r="N100" s="233"/>
      <c r="O100" s="233"/>
      <c r="P100" s="233"/>
      <c r="Q100" s="233"/>
      <c r="R100" s="321"/>
      <c r="S100" s="231"/>
      <c r="T100" s="231"/>
      <c r="U100" s="233"/>
      <c r="V100" s="231"/>
      <c r="W100" s="231"/>
      <c r="X100" s="233"/>
      <c r="Y100" s="230"/>
      <c r="Z100" s="216"/>
      <c r="AA100" s="216"/>
      <c r="AB100" s="229"/>
      <c r="AC100" s="216"/>
      <c r="AD100" s="307"/>
      <c r="AE100" s="217"/>
      <c r="AF100" s="216"/>
      <c r="AG100" s="216"/>
      <c r="AH100" s="217"/>
      <c r="AI100" s="216"/>
      <c r="AJ100" s="216"/>
      <c r="AK100" s="216"/>
      <c r="AL100" s="309"/>
      <c r="AM100" s="217"/>
      <c r="AN100" s="361"/>
      <c r="AV100" s="267"/>
      <c r="AW100" s="261"/>
      <c r="AX100" s="261"/>
      <c r="AY100" s="261"/>
      <c r="AZ100" s="261"/>
      <c r="BA100" s="261"/>
      <c r="BB100" s="261"/>
      <c r="BC100" s="261"/>
      <c r="BD100" s="261"/>
      <c r="BE100" s="261"/>
      <c r="BF100" s="261"/>
      <c r="BG100" s="261"/>
      <c r="BH100" s="261"/>
      <c r="BI100" s="261"/>
      <c r="BJ100" s="261"/>
      <c r="BK100" s="261"/>
      <c r="BL100" s="261"/>
      <c r="BM100" s="261"/>
      <c r="BN100" s="261"/>
      <c r="BO100" s="261"/>
      <c r="BP100" s="261"/>
    </row>
    <row r="101" spans="1:68">
      <c r="A101" s="316"/>
      <c r="B101" s="353"/>
      <c r="C101" s="317"/>
      <c r="D101" s="318"/>
      <c r="E101" s="319"/>
      <c r="F101" s="320"/>
      <c r="G101" s="357"/>
      <c r="H101" s="356"/>
      <c r="I101" s="356"/>
      <c r="J101" s="355"/>
      <c r="K101" s="305"/>
      <c r="L101" s="231"/>
      <c r="M101" s="233"/>
      <c r="N101" s="233"/>
      <c r="O101" s="233"/>
      <c r="P101" s="233"/>
      <c r="Q101" s="233"/>
      <c r="R101" s="321"/>
      <c r="S101" s="231"/>
      <c r="T101" s="231"/>
      <c r="U101" s="233"/>
      <c r="V101" s="231"/>
      <c r="W101" s="231"/>
      <c r="X101" s="233"/>
      <c r="Y101" s="230"/>
      <c r="Z101" s="216"/>
      <c r="AA101" s="216"/>
      <c r="AB101" s="229"/>
      <c r="AC101" s="216"/>
      <c r="AD101" s="307"/>
      <c r="AE101" s="217"/>
      <c r="AF101" s="216"/>
      <c r="AG101" s="216"/>
      <c r="AH101" s="217"/>
      <c r="AI101" s="216"/>
      <c r="AJ101" s="216"/>
      <c r="AK101" s="216"/>
      <c r="AL101" s="309"/>
      <c r="AM101" s="217"/>
      <c r="AN101" s="361"/>
      <c r="AV101" s="267"/>
      <c r="AW101" s="261"/>
      <c r="AX101" s="261"/>
      <c r="AY101" s="261"/>
      <c r="AZ101" s="261"/>
      <c r="BA101" s="261"/>
      <c r="BB101" s="261"/>
      <c r="BC101" s="261"/>
      <c r="BD101" s="261"/>
      <c r="BE101" s="261"/>
      <c r="BF101" s="261"/>
      <c r="BG101" s="261"/>
      <c r="BH101" s="261"/>
      <c r="BI101" s="261"/>
      <c r="BJ101" s="261"/>
      <c r="BK101" s="261"/>
      <c r="BL101" s="261"/>
      <c r="BM101" s="261"/>
      <c r="BN101" s="261"/>
      <c r="BO101" s="261"/>
      <c r="BP101" s="261"/>
    </row>
    <row r="102" spans="1:68">
      <c r="A102" s="316"/>
      <c r="B102" s="353"/>
      <c r="C102" s="317"/>
      <c r="D102" s="318"/>
      <c r="E102" s="319"/>
      <c r="F102" s="320"/>
      <c r="G102" s="357"/>
      <c r="H102" s="356"/>
      <c r="I102" s="356"/>
      <c r="J102" s="355"/>
      <c r="K102" s="305"/>
      <c r="L102" s="231"/>
      <c r="M102" s="233"/>
      <c r="N102" s="233"/>
      <c r="O102" s="233"/>
      <c r="P102" s="233"/>
      <c r="Q102" s="233"/>
      <c r="R102" s="321"/>
      <c r="S102" s="231"/>
      <c r="T102" s="231"/>
      <c r="U102" s="233"/>
      <c r="V102" s="231"/>
      <c r="W102" s="231"/>
      <c r="X102" s="233"/>
      <c r="Y102" s="230"/>
      <c r="Z102" s="216"/>
      <c r="AA102" s="216"/>
      <c r="AB102" s="229"/>
      <c r="AC102" s="216"/>
      <c r="AD102" s="307"/>
      <c r="AE102" s="217"/>
      <c r="AF102" s="216"/>
      <c r="AG102" s="216"/>
      <c r="AH102" s="217"/>
      <c r="AI102" s="216"/>
      <c r="AJ102" s="216"/>
      <c r="AK102" s="216"/>
      <c r="AL102" s="309"/>
      <c r="AM102" s="217"/>
      <c r="AN102" s="361"/>
      <c r="AV102" s="267"/>
      <c r="AW102" s="261"/>
      <c r="AX102" s="261"/>
      <c r="AY102" s="261"/>
      <c r="AZ102" s="261"/>
      <c r="BA102" s="261"/>
      <c r="BB102" s="261"/>
      <c r="BC102" s="261"/>
      <c r="BD102" s="261"/>
      <c r="BE102" s="261"/>
      <c r="BF102" s="261"/>
      <c r="BG102" s="261"/>
      <c r="BH102" s="261"/>
      <c r="BI102" s="261"/>
      <c r="BJ102" s="261"/>
      <c r="BK102" s="261"/>
      <c r="BL102" s="261"/>
      <c r="BM102" s="261"/>
      <c r="BN102" s="261"/>
      <c r="BO102" s="261"/>
      <c r="BP102" s="261"/>
    </row>
    <row r="103" spans="1:68">
      <c r="A103" s="316"/>
      <c r="B103" s="353"/>
      <c r="C103" s="317"/>
      <c r="D103" s="318"/>
      <c r="E103" s="319"/>
      <c r="F103" s="320"/>
      <c r="G103" s="357"/>
      <c r="H103" s="356"/>
      <c r="I103" s="356"/>
      <c r="J103" s="355"/>
      <c r="K103" s="305"/>
      <c r="L103" s="231"/>
      <c r="M103" s="233"/>
      <c r="N103" s="233"/>
      <c r="O103" s="233"/>
      <c r="P103" s="233"/>
      <c r="Q103" s="233"/>
      <c r="R103" s="321"/>
      <c r="S103" s="231"/>
      <c r="T103" s="231"/>
      <c r="U103" s="233"/>
      <c r="V103" s="231"/>
      <c r="W103" s="231"/>
      <c r="X103" s="233"/>
      <c r="Y103" s="230"/>
      <c r="Z103" s="216"/>
      <c r="AA103" s="216"/>
      <c r="AB103" s="229"/>
      <c r="AC103" s="216"/>
      <c r="AD103" s="307"/>
      <c r="AE103" s="217"/>
      <c r="AF103" s="216"/>
      <c r="AG103" s="216"/>
      <c r="AH103" s="217"/>
      <c r="AI103" s="216"/>
      <c r="AJ103" s="216"/>
      <c r="AK103" s="216"/>
      <c r="AL103" s="309"/>
      <c r="AM103" s="217"/>
      <c r="AN103" s="361"/>
    </row>
    <row r="104" spans="1:68">
      <c r="A104" s="316"/>
      <c r="B104" s="353"/>
      <c r="C104" s="317"/>
      <c r="D104" s="318"/>
      <c r="E104" s="319"/>
      <c r="F104" s="320"/>
      <c r="G104" s="357"/>
      <c r="H104" s="356"/>
      <c r="I104" s="356"/>
      <c r="J104" s="355"/>
      <c r="K104" s="305"/>
      <c r="L104" s="231"/>
      <c r="M104" s="233"/>
      <c r="N104" s="233"/>
      <c r="O104" s="233"/>
      <c r="P104" s="233"/>
      <c r="Q104" s="233"/>
      <c r="R104" s="321"/>
      <c r="S104" s="231"/>
      <c r="T104" s="231"/>
      <c r="U104" s="233"/>
      <c r="V104" s="231"/>
      <c r="W104" s="231"/>
      <c r="X104" s="233"/>
      <c r="Y104" s="230"/>
      <c r="Z104" s="216"/>
      <c r="AA104" s="216"/>
      <c r="AB104" s="229"/>
      <c r="AC104" s="216"/>
      <c r="AD104" s="307"/>
      <c r="AE104" s="217"/>
      <c r="AF104" s="216"/>
      <c r="AG104" s="216"/>
      <c r="AH104" s="217"/>
      <c r="AI104" s="216"/>
      <c r="AJ104" s="216"/>
      <c r="AK104" s="216"/>
      <c r="AL104" s="309"/>
      <c r="AM104" s="217"/>
      <c r="AN104" s="361"/>
    </row>
    <row r="105" spans="1:68">
      <c r="A105" s="316"/>
      <c r="B105" s="353"/>
      <c r="C105" s="317"/>
      <c r="D105" s="318"/>
      <c r="E105" s="319"/>
      <c r="F105" s="320"/>
      <c r="G105" s="357"/>
      <c r="H105" s="356"/>
      <c r="I105" s="356"/>
      <c r="J105" s="355"/>
      <c r="K105" s="305"/>
      <c r="L105" s="231"/>
      <c r="M105" s="233"/>
      <c r="N105" s="233"/>
      <c r="O105" s="233"/>
      <c r="P105" s="233"/>
      <c r="Q105" s="233"/>
      <c r="R105" s="321"/>
      <c r="S105" s="231"/>
      <c r="T105" s="231"/>
      <c r="U105" s="233"/>
      <c r="V105" s="231"/>
      <c r="W105" s="231"/>
      <c r="X105" s="233"/>
      <c r="Y105" s="230"/>
      <c r="Z105" s="216"/>
      <c r="AA105" s="216"/>
      <c r="AB105" s="229"/>
      <c r="AC105" s="216"/>
      <c r="AD105" s="307"/>
      <c r="AE105" s="217"/>
      <c r="AF105" s="216"/>
      <c r="AG105" s="216"/>
      <c r="AH105" s="217"/>
      <c r="AI105" s="216"/>
      <c r="AJ105" s="216"/>
      <c r="AK105" s="216"/>
      <c r="AL105" s="309"/>
      <c r="AM105" s="217"/>
      <c r="AN105" s="361"/>
    </row>
    <row r="106" spans="1:68">
      <c r="A106" s="316"/>
      <c r="B106" s="353"/>
      <c r="C106" s="317"/>
      <c r="D106" s="318"/>
      <c r="E106" s="319"/>
      <c r="F106" s="320"/>
      <c r="G106" s="357"/>
      <c r="H106" s="356"/>
      <c r="I106" s="356"/>
      <c r="J106" s="355"/>
      <c r="K106" s="305"/>
      <c r="L106" s="231"/>
      <c r="M106" s="233"/>
      <c r="N106" s="233"/>
      <c r="O106" s="233"/>
      <c r="P106" s="233"/>
      <c r="Q106" s="233"/>
      <c r="R106" s="321"/>
      <c r="S106" s="231"/>
      <c r="T106" s="231"/>
      <c r="U106" s="233"/>
      <c r="V106" s="231"/>
      <c r="W106" s="231"/>
      <c r="X106" s="233"/>
      <c r="Y106" s="230"/>
      <c r="Z106" s="216"/>
      <c r="AA106" s="216"/>
      <c r="AB106" s="229"/>
      <c r="AC106" s="216"/>
      <c r="AD106" s="307"/>
      <c r="AE106" s="217"/>
      <c r="AF106" s="216"/>
      <c r="AG106" s="216"/>
      <c r="AH106" s="217"/>
      <c r="AI106" s="216"/>
      <c r="AJ106" s="216"/>
      <c r="AK106" s="216"/>
      <c r="AL106" s="309"/>
      <c r="AM106" s="217"/>
      <c r="AN106" s="361"/>
    </row>
    <row r="107" spans="1:68">
      <c r="A107" s="316"/>
      <c r="B107" s="353"/>
      <c r="C107" s="317"/>
      <c r="D107" s="318"/>
      <c r="E107" s="319"/>
      <c r="F107" s="320"/>
      <c r="G107" s="357"/>
      <c r="H107" s="356"/>
      <c r="I107" s="356"/>
      <c r="J107" s="355"/>
      <c r="K107" s="305"/>
      <c r="L107" s="231"/>
      <c r="M107" s="233"/>
      <c r="N107" s="233"/>
      <c r="O107" s="233"/>
      <c r="P107" s="233"/>
      <c r="Q107" s="233"/>
      <c r="R107" s="321"/>
      <c r="S107" s="231"/>
      <c r="T107" s="231"/>
      <c r="U107" s="233"/>
      <c r="V107" s="231"/>
      <c r="W107" s="231"/>
      <c r="X107" s="233"/>
      <c r="Y107" s="230"/>
      <c r="Z107" s="216"/>
      <c r="AA107" s="216"/>
      <c r="AB107" s="229"/>
      <c r="AC107" s="216"/>
      <c r="AD107" s="307"/>
      <c r="AE107" s="217"/>
      <c r="AF107" s="216"/>
      <c r="AG107" s="216"/>
      <c r="AH107" s="217"/>
      <c r="AI107" s="216"/>
      <c r="AJ107" s="216"/>
      <c r="AK107" s="216"/>
      <c r="AL107" s="309"/>
      <c r="AM107" s="217"/>
      <c r="AN107" s="361"/>
    </row>
    <row r="108" spans="1:68">
      <c r="A108" s="316"/>
      <c r="B108" s="353"/>
      <c r="C108" s="317"/>
      <c r="D108" s="318"/>
      <c r="E108" s="319"/>
      <c r="F108" s="320"/>
      <c r="G108" s="357"/>
      <c r="H108" s="356"/>
      <c r="I108" s="356"/>
      <c r="J108" s="355"/>
      <c r="K108" s="305"/>
      <c r="L108" s="231"/>
      <c r="M108" s="233"/>
      <c r="N108" s="233"/>
      <c r="O108" s="233"/>
      <c r="P108" s="233"/>
      <c r="Q108" s="233"/>
      <c r="R108" s="321"/>
      <c r="S108" s="231"/>
      <c r="T108" s="231"/>
      <c r="U108" s="233"/>
      <c r="V108" s="231"/>
      <c r="W108" s="231"/>
      <c r="X108" s="233"/>
      <c r="Y108" s="230"/>
      <c r="Z108" s="216"/>
      <c r="AA108" s="216"/>
      <c r="AB108" s="229"/>
      <c r="AC108" s="216"/>
      <c r="AD108" s="307"/>
      <c r="AE108" s="217"/>
      <c r="AF108" s="216"/>
      <c r="AG108" s="216"/>
      <c r="AH108" s="217"/>
      <c r="AI108" s="216"/>
      <c r="AJ108" s="216"/>
      <c r="AK108" s="216"/>
      <c r="AL108" s="309"/>
      <c r="AM108" s="217"/>
      <c r="AN108" s="361"/>
    </row>
    <row r="109" spans="1:68">
      <c r="A109" s="316"/>
      <c r="B109" s="353"/>
      <c r="C109" s="317"/>
      <c r="D109" s="318"/>
      <c r="E109" s="319"/>
      <c r="F109" s="320"/>
      <c r="G109" s="357"/>
      <c r="H109" s="356"/>
      <c r="I109" s="356"/>
      <c r="J109" s="355"/>
      <c r="K109" s="305"/>
      <c r="L109" s="231"/>
      <c r="M109" s="233"/>
      <c r="N109" s="233"/>
      <c r="O109" s="233"/>
      <c r="P109" s="233"/>
      <c r="Q109" s="233"/>
      <c r="R109" s="321"/>
      <c r="S109" s="231"/>
      <c r="T109" s="231"/>
      <c r="U109" s="233"/>
      <c r="V109" s="231"/>
      <c r="W109" s="231"/>
      <c r="X109" s="233"/>
      <c r="Y109" s="230"/>
      <c r="Z109" s="216"/>
      <c r="AA109" s="216"/>
      <c r="AB109" s="229"/>
      <c r="AC109" s="216"/>
      <c r="AD109" s="307"/>
      <c r="AE109" s="217"/>
      <c r="AF109" s="216"/>
      <c r="AG109" s="216"/>
      <c r="AH109" s="217"/>
      <c r="AI109" s="216"/>
      <c r="AJ109" s="216"/>
      <c r="AK109" s="216"/>
      <c r="AL109" s="309"/>
      <c r="AM109" s="217"/>
      <c r="AN109" s="361"/>
    </row>
    <row r="110" spans="1:68">
      <c r="A110" s="316"/>
      <c r="B110" s="353"/>
      <c r="C110" s="317"/>
      <c r="D110" s="318"/>
      <c r="E110" s="319"/>
      <c r="F110" s="320"/>
      <c r="G110" s="357"/>
      <c r="H110" s="356"/>
      <c r="I110" s="356"/>
      <c r="J110" s="355"/>
      <c r="K110" s="305"/>
      <c r="L110" s="231"/>
      <c r="M110" s="233"/>
      <c r="N110" s="233"/>
      <c r="O110" s="233"/>
      <c r="P110" s="233"/>
      <c r="Q110" s="233"/>
      <c r="R110" s="321"/>
      <c r="S110" s="231"/>
      <c r="T110" s="231"/>
      <c r="U110" s="233"/>
      <c r="V110" s="231"/>
      <c r="W110" s="231"/>
      <c r="X110" s="233"/>
      <c r="Y110" s="230"/>
      <c r="Z110" s="216"/>
      <c r="AA110" s="216"/>
      <c r="AB110" s="229"/>
      <c r="AC110" s="216"/>
      <c r="AD110" s="307"/>
      <c r="AE110" s="217"/>
      <c r="AF110" s="216"/>
      <c r="AG110" s="216"/>
      <c r="AH110" s="217"/>
      <c r="AI110" s="216"/>
      <c r="AJ110" s="216"/>
      <c r="AK110" s="216"/>
      <c r="AL110" s="309"/>
      <c r="AM110" s="217"/>
      <c r="AN110" s="361"/>
    </row>
    <row r="111" spans="1:68">
      <c r="A111" s="316"/>
      <c r="B111" s="353"/>
      <c r="C111" s="317"/>
      <c r="D111" s="318"/>
      <c r="E111" s="319"/>
      <c r="F111" s="320"/>
      <c r="G111" s="357"/>
      <c r="H111" s="356"/>
      <c r="I111" s="356"/>
      <c r="J111" s="355"/>
      <c r="K111" s="305"/>
      <c r="L111" s="231"/>
      <c r="M111" s="233"/>
      <c r="N111" s="233"/>
      <c r="O111" s="233"/>
      <c r="P111" s="233"/>
      <c r="Q111" s="233"/>
      <c r="R111" s="321"/>
      <c r="S111" s="231"/>
      <c r="T111" s="231"/>
      <c r="U111" s="233"/>
      <c r="V111" s="231"/>
      <c r="W111" s="231"/>
      <c r="X111" s="233"/>
      <c r="Y111" s="230"/>
      <c r="Z111" s="216"/>
      <c r="AA111" s="216"/>
      <c r="AB111" s="229"/>
      <c r="AC111" s="216"/>
      <c r="AD111" s="307"/>
      <c r="AE111" s="217"/>
      <c r="AF111" s="216"/>
      <c r="AG111" s="216"/>
      <c r="AH111" s="217"/>
      <c r="AI111" s="216"/>
      <c r="AJ111" s="216"/>
      <c r="AK111" s="216"/>
      <c r="AL111" s="309"/>
      <c r="AM111" s="217"/>
      <c r="AN111" s="361"/>
    </row>
    <row r="112" spans="1:68">
      <c r="A112" s="316"/>
      <c r="B112" s="353"/>
      <c r="C112" s="317"/>
      <c r="D112" s="318"/>
      <c r="E112" s="319"/>
      <c r="F112" s="320"/>
      <c r="G112" s="357"/>
      <c r="H112" s="356"/>
      <c r="I112" s="356"/>
      <c r="J112" s="355"/>
      <c r="K112" s="305"/>
      <c r="L112" s="231"/>
      <c r="M112" s="233"/>
      <c r="N112" s="233"/>
      <c r="O112" s="233"/>
      <c r="P112" s="233"/>
      <c r="Q112" s="233"/>
      <c r="R112" s="321"/>
      <c r="S112" s="231"/>
      <c r="T112" s="231"/>
      <c r="U112" s="233"/>
      <c r="V112" s="231"/>
      <c r="W112" s="231"/>
      <c r="X112" s="233"/>
      <c r="Y112" s="230"/>
      <c r="Z112" s="216"/>
      <c r="AA112" s="216"/>
      <c r="AB112" s="229"/>
      <c r="AC112" s="216"/>
      <c r="AD112" s="307"/>
      <c r="AE112" s="217"/>
      <c r="AF112" s="216"/>
      <c r="AG112" s="216"/>
      <c r="AH112" s="217"/>
      <c r="AI112" s="216"/>
      <c r="AJ112" s="216"/>
      <c r="AK112" s="216"/>
      <c r="AL112" s="309"/>
      <c r="AM112" s="217"/>
      <c r="AN112" s="361"/>
    </row>
    <row r="113" spans="1:68">
      <c r="A113" s="316"/>
      <c r="B113" s="353"/>
      <c r="C113" s="317"/>
      <c r="D113" s="318"/>
      <c r="E113" s="319"/>
      <c r="F113" s="320"/>
      <c r="G113" s="357"/>
      <c r="H113" s="356"/>
      <c r="I113" s="356"/>
      <c r="J113" s="355"/>
      <c r="K113" s="305"/>
      <c r="L113" s="231"/>
      <c r="M113" s="233"/>
      <c r="N113" s="233"/>
      <c r="O113" s="233"/>
      <c r="P113" s="233"/>
      <c r="Q113" s="233"/>
      <c r="R113" s="321"/>
      <c r="S113" s="231"/>
      <c r="T113" s="231"/>
      <c r="U113" s="233"/>
      <c r="V113" s="231"/>
      <c r="W113" s="231"/>
      <c r="X113" s="233"/>
      <c r="Y113" s="230"/>
      <c r="Z113" s="216"/>
      <c r="AA113" s="216"/>
      <c r="AB113" s="229"/>
      <c r="AC113" s="216"/>
      <c r="AD113" s="307"/>
      <c r="AE113" s="217"/>
      <c r="AF113" s="216"/>
      <c r="AG113" s="216"/>
      <c r="AH113" s="217"/>
      <c r="AI113" s="216"/>
      <c r="AJ113" s="216"/>
      <c r="AK113" s="216"/>
      <c r="AL113" s="309"/>
      <c r="AM113" s="217"/>
      <c r="AN113" s="361"/>
      <c r="AV113" s="267"/>
      <c r="AW113" s="261"/>
      <c r="AX113" s="261"/>
      <c r="AY113" s="261"/>
      <c r="AZ113" s="261"/>
      <c r="BA113" s="261"/>
      <c r="BB113" s="261"/>
      <c r="BC113" s="261"/>
      <c r="BD113" s="261"/>
      <c r="BE113" s="261"/>
      <c r="BF113" s="261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1"/>
    </row>
    <row r="114" spans="1:68">
      <c r="A114" s="316"/>
      <c r="B114" s="353"/>
      <c r="C114" s="317"/>
      <c r="D114" s="318"/>
      <c r="E114" s="319"/>
      <c r="F114" s="320"/>
      <c r="G114" s="357"/>
      <c r="H114" s="356"/>
      <c r="I114" s="356"/>
      <c r="J114" s="355"/>
      <c r="K114" s="305"/>
      <c r="L114" s="231"/>
      <c r="M114" s="233"/>
      <c r="N114" s="233"/>
      <c r="O114" s="233"/>
      <c r="P114" s="233"/>
      <c r="Q114" s="233"/>
      <c r="R114" s="321"/>
      <c r="S114" s="231"/>
      <c r="T114" s="231"/>
      <c r="U114" s="233"/>
      <c r="V114" s="231"/>
      <c r="W114" s="231"/>
      <c r="X114" s="233"/>
      <c r="Y114" s="230"/>
      <c r="Z114" s="216"/>
      <c r="AA114" s="216"/>
      <c r="AB114" s="229"/>
      <c r="AC114" s="216"/>
      <c r="AD114" s="307"/>
      <c r="AE114" s="217"/>
      <c r="AF114" s="216"/>
      <c r="AG114" s="216"/>
      <c r="AH114" s="217"/>
      <c r="AI114" s="216"/>
      <c r="AJ114" s="216"/>
      <c r="AK114" s="216"/>
      <c r="AL114" s="309"/>
      <c r="AM114" s="217"/>
      <c r="AN114" s="361"/>
    </row>
    <row r="115" spans="1:68">
      <c r="A115" s="316"/>
      <c r="B115" s="353"/>
      <c r="C115" s="317"/>
      <c r="D115" s="318"/>
      <c r="E115" s="319"/>
      <c r="F115" s="320"/>
      <c r="G115" s="357"/>
      <c r="H115" s="356"/>
      <c r="I115" s="356"/>
      <c r="J115" s="355"/>
      <c r="K115" s="305"/>
      <c r="L115" s="231"/>
      <c r="M115" s="233"/>
      <c r="N115" s="233"/>
      <c r="O115" s="233"/>
      <c r="P115" s="233"/>
      <c r="Q115" s="233"/>
      <c r="R115" s="321"/>
      <c r="S115" s="231"/>
      <c r="T115" s="231"/>
      <c r="U115" s="233"/>
      <c r="V115" s="231"/>
      <c r="W115" s="231"/>
      <c r="X115" s="233"/>
      <c r="Y115" s="230"/>
      <c r="Z115" s="216"/>
      <c r="AA115" s="216"/>
      <c r="AB115" s="229"/>
      <c r="AC115" s="216"/>
      <c r="AD115" s="307"/>
      <c r="AE115" s="217"/>
      <c r="AF115" s="216"/>
      <c r="AG115" s="216"/>
      <c r="AH115" s="217"/>
      <c r="AI115" s="216"/>
      <c r="AJ115" s="216"/>
      <c r="AK115" s="216"/>
      <c r="AL115" s="309"/>
      <c r="AM115" s="217"/>
      <c r="AN115" s="361"/>
    </row>
    <row r="116" spans="1:68">
      <c r="A116" s="316"/>
      <c r="B116" s="353"/>
      <c r="C116" s="317"/>
      <c r="D116" s="318"/>
      <c r="E116" s="319"/>
      <c r="F116" s="320"/>
      <c r="G116" s="357"/>
      <c r="H116" s="356"/>
      <c r="I116" s="356"/>
      <c r="J116" s="355"/>
      <c r="K116" s="305"/>
      <c r="L116" s="231"/>
      <c r="M116" s="233"/>
      <c r="N116" s="233"/>
      <c r="O116" s="233"/>
      <c r="P116" s="233"/>
      <c r="Q116" s="233"/>
      <c r="R116" s="321"/>
      <c r="S116" s="231"/>
      <c r="T116" s="231"/>
      <c r="U116" s="233"/>
      <c r="V116" s="231"/>
      <c r="W116" s="231"/>
      <c r="X116" s="233"/>
      <c r="Y116" s="230"/>
      <c r="Z116" s="216"/>
      <c r="AA116" s="216"/>
      <c r="AB116" s="229"/>
      <c r="AC116" s="216"/>
      <c r="AD116" s="307"/>
      <c r="AE116" s="217"/>
      <c r="AF116" s="216"/>
      <c r="AG116" s="216"/>
      <c r="AH116" s="217"/>
      <c r="AI116" s="216"/>
      <c r="AJ116" s="216"/>
      <c r="AK116" s="216"/>
      <c r="AL116" s="309"/>
      <c r="AM116" s="217"/>
      <c r="AN116" s="361"/>
    </row>
    <row r="117" spans="1:68">
      <c r="A117" s="316"/>
      <c r="B117" s="353"/>
      <c r="C117" s="317"/>
      <c r="D117" s="318"/>
      <c r="E117" s="319"/>
      <c r="F117" s="320"/>
      <c r="G117" s="357"/>
      <c r="H117" s="356"/>
      <c r="I117" s="356"/>
      <c r="J117" s="355"/>
      <c r="K117" s="305"/>
      <c r="L117" s="231"/>
      <c r="M117" s="233"/>
      <c r="N117" s="233"/>
      <c r="O117" s="233"/>
      <c r="P117" s="233"/>
      <c r="Q117" s="233"/>
      <c r="R117" s="321"/>
      <c r="S117" s="231"/>
      <c r="T117" s="231"/>
      <c r="U117" s="233"/>
      <c r="V117" s="231"/>
      <c r="W117" s="231"/>
      <c r="X117" s="233"/>
      <c r="Y117" s="230"/>
      <c r="Z117" s="216"/>
      <c r="AA117" s="216"/>
      <c r="AB117" s="229"/>
      <c r="AC117" s="216"/>
      <c r="AD117" s="307"/>
      <c r="AE117" s="217"/>
      <c r="AF117" s="216"/>
      <c r="AG117" s="216"/>
      <c r="AH117" s="217"/>
      <c r="AI117" s="216"/>
      <c r="AJ117" s="216"/>
      <c r="AK117" s="216"/>
      <c r="AL117" s="309"/>
      <c r="AM117" s="217"/>
      <c r="AN117" s="361"/>
    </row>
    <row r="118" spans="1:68">
      <c r="A118" s="316"/>
      <c r="B118" s="353"/>
      <c r="C118" s="317"/>
      <c r="D118" s="318"/>
      <c r="E118" s="319"/>
      <c r="F118" s="320"/>
      <c r="G118" s="357"/>
      <c r="H118" s="356"/>
      <c r="I118" s="356"/>
      <c r="J118" s="355"/>
      <c r="K118" s="305"/>
      <c r="L118" s="231"/>
      <c r="M118" s="233"/>
      <c r="N118" s="233"/>
      <c r="O118" s="233"/>
      <c r="P118" s="233"/>
      <c r="Q118" s="233"/>
      <c r="R118" s="321"/>
      <c r="S118" s="231"/>
      <c r="T118" s="231"/>
      <c r="U118" s="233"/>
      <c r="V118" s="231"/>
      <c r="W118" s="231"/>
      <c r="X118" s="233"/>
      <c r="Y118" s="230"/>
      <c r="Z118" s="216"/>
      <c r="AA118" s="216"/>
      <c r="AB118" s="229"/>
      <c r="AC118" s="216"/>
      <c r="AD118" s="307"/>
      <c r="AE118" s="217"/>
      <c r="AF118" s="216"/>
      <c r="AG118" s="216"/>
      <c r="AH118" s="217"/>
      <c r="AI118" s="216"/>
      <c r="AJ118" s="216"/>
      <c r="AK118" s="216"/>
      <c r="AL118" s="309"/>
      <c r="AM118" s="217"/>
      <c r="AN118" s="361"/>
    </row>
    <row r="119" spans="1:68">
      <c r="A119" s="316"/>
      <c r="B119" s="353"/>
      <c r="C119" s="317"/>
      <c r="D119" s="318"/>
      <c r="E119" s="319"/>
      <c r="F119" s="320"/>
      <c r="G119" s="357"/>
      <c r="H119" s="356"/>
      <c r="I119" s="356"/>
      <c r="J119" s="355"/>
      <c r="K119" s="305"/>
      <c r="L119" s="231"/>
      <c r="M119" s="233"/>
      <c r="N119" s="233"/>
      <c r="O119" s="233"/>
      <c r="P119" s="233"/>
      <c r="Q119" s="233"/>
      <c r="R119" s="321"/>
      <c r="S119" s="231"/>
      <c r="T119" s="231"/>
      <c r="U119" s="233"/>
      <c r="V119" s="231"/>
      <c r="W119" s="231"/>
      <c r="X119" s="233"/>
      <c r="Y119" s="230"/>
      <c r="Z119" s="216"/>
      <c r="AA119" s="216"/>
      <c r="AB119" s="229"/>
      <c r="AC119" s="216"/>
      <c r="AD119" s="307"/>
      <c r="AE119" s="217"/>
      <c r="AF119" s="216"/>
      <c r="AG119" s="216"/>
      <c r="AH119" s="217"/>
      <c r="AI119" s="216"/>
      <c r="AJ119" s="216"/>
      <c r="AK119" s="216"/>
      <c r="AL119" s="309"/>
      <c r="AM119" s="217"/>
      <c r="AN119" s="361"/>
    </row>
    <row r="120" spans="1:68">
      <c r="A120" s="316"/>
      <c r="B120" s="353"/>
      <c r="C120" s="317"/>
      <c r="D120" s="318"/>
      <c r="E120" s="319"/>
      <c r="F120" s="320"/>
      <c r="G120" s="357"/>
      <c r="H120" s="356"/>
      <c r="I120" s="356"/>
      <c r="J120" s="355"/>
      <c r="K120" s="305"/>
      <c r="L120" s="231"/>
      <c r="M120" s="233"/>
      <c r="N120" s="233"/>
      <c r="O120" s="233"/>
      <c r="P120" s="233"/>
      <c r="Q120" s="233"/>
      <c r="R120" s="321"/>
      <c r="S120" s="231"/>
      <c r="T120" s="231"/>
      <c r="U120" s="233"/>
      <c r="V120" s="231"/>
      <c r="W120" s="231"/>
      <c r="X120" s="233"/>
      <c r="Y120" s="230"/>
      <c r="Z120" s="216"/>
      <c r="AA120" s="216"/>
      <c r="AB120" s="229"/>
      <c r="AC120" s="216"/>
      <c r="AD120" s="307"/>
      <c r="AE120" s="217"/>
      <c r="AF120" s="216"/>
      <c r="AG120" s="216"/>
      <c r="AH120" s="217"/>
      <c r="AI120" s="216"/>
      <c r="AJ120" s="216"/>
      <c r="AK120" s="216"/>
      <c r="AL120" s="309"/>
      <c r="AM120" s="217"/>
      <c r="AN120" s="361"/>
    </row>
    <row r="121" spans="1:68">
      <c r="A121" s="316"/>
      <c r="B121" s="353"/>
      <c r="C121" s="317"/>
      <c r="D121" s="318"/>
      <c r="E121" s="319"/>
      <c r="F121" s="320"/>
      <c r="G121" s="357"/>
      <c r="H121" s="356"/>
      <c r="I121" s="356"/>
      <c r="J121" s="355"/>
      <c r="K121" s="305"/>
      <c r="L121" s="231"/>
      <c r="M121" s="233"/>
      <c r="N121" s="233"/>
      <c r="O121" s="233"/>
      <c r="P121" s="233"/>
      <c r="Q121" s="233"/>
      <c r="R121" s="321"/>
      <c r="S121" s="231"/>
      <c r="T121" s="231"/>
      <c r="U121" s="233"/>
      <c r="V121" s="231"/>
      <c r="W121" s="231"/>
      <c r="X121" s="233"/>
      <c r="Y121" s="230"/>
      <c r="Z121" s="216"/>
      <c r="AA121" s="216"/>
      <c r="AB121" s="229"/>
      <c r="AC121" s="216"/>
      <c r="AD121" s="307"/>
      <c r="AE121" s="217"/>
      <c r="AF121" s="216"/>
      <c r="AG121" s="216"/>
      <c r="AH121" s="217"/>
      <c r="AI121" s="216"/>
      <c r="AJ121" s="216"/>
      <c r="AK121" s="216"/>
      <c r="AL121" s="309"/>
      <c r="AM121" s="217"/>
      <c r="AN121" s="361"/>
    </row>
    <row r="122" spans="1:68">
      <c r="A122" s="316"/>
      <c r="B122" s="353"/>
      <c r="C122" s="317"/>
      <c r="D122" s="318"/>
      <c r="E122" s="319"/>
      <c r="F122" s="320"/>
      <c r="G122" s="357"/>
      <c r="H122" s="356"/>
      <c r="I122" s="356"/>
      <c r="J122" s="355"/>
      <c r="K122" s="305"/>
      <c r="L122" s="231"/>
      <c r="M122" s="233"/>
      <c r="N122" s="233"/>
      <c r="O122" s="233"/>
      <c r="P122" s="233"/>
      <c r="Q122" s="233"/>
      <c r="R122" s="321"/>
      <c r="S122" s="231"/>
      <c r="T122" s="231"/>
      <c r="U122" s="233"/>
      <c r="V122" s="231"/>
      <c r="W122" s="231"/>
      <c r="X122" s="233"/>
      <c r="Y122" s="230"/>
      <c r="Z122" s="216"/>
      <c r="AA122" s="216"/>
      <c r="AB122" s="229"/>
      <c r="AC122" s="216"/>
      <c r="AD122" s="307"/>
      <c r="AE122" s="217"/>
      <c r="AF122" s="216"/>
      <c r="AG122" s="216"/>
      <c r="AH122" s="217"/>
      <c r="AI122" s="216"/>
      <c r="AJ122" s="216"/>
      <c r="AK122" s="216"/>
      <c r="AL122" s="309"/>
      <c r="AM122" s="217"/>
      <c r="AN122" s="361"/>
    </row>
    <row r="123" spans="1:68">
      <c r="A123" s="316"/>
      <c r="B123" s="353"/>
      <c r="C123" s="317"/>
      <c r="D123" s="318"/>
      <c r="E123" s="319"/>
      <c r="F123" s="320"/>
      <c r="G123" s="357"/>
      <c r="H123" s="356"/>
      <c r="I123" s="356"/>
      <c r="J123" s="355"/>
      <c r="K123" s="305"/>
      <c r="L123" s="231"/>
      <c r="M123" s="233"/>
      <c r="N123" s="233"/>
      <c r="O123" s="233"/>
      <c r="P123" s="233"/>
      <c r="Q123" s="233"/>
      <c r="R123" s="321"/>
      <c r="S123" s="231"/>
      <c r="T123" s="231"/>
      <c r="U123" s="233"/>
      <c r="V123" s="231"/>
      <c r="W123" s="231"/>
      <c r="X123" s="233"/>
      <c r="Y123" s="230"/>
      <c r="Z123" s="216"/>
      <c r="AA123" s="216"/>
      <c r="AB123" s="229"/>
      <c r="AC123" s="216"/>
      <c r="AD123" s="307"/>
      <c r="AE123" s="217"/>
      <c r="AF123" s="216"/>
      <c r="AG123" s="216"/>
      <c r="AH123" s="217"/>
      <c r="AI123" s="216"/>
      <c r="AJ123" s="216"/>
      <c r="AK123" s="216"/>
      <c r="AL123" s="309"/>
      <c r="AM123" s="217"/>
      <c r="AN123" s="361"/>
    </row>
    <row r="124" spans="1:68">
      <c r="A124" s="316"/>
      <c r="B124" s="353"/>
      <c r="C124" s="317"/>
      <c r="D124" s="318"/>
      <c r="E124" s="319"/>
      <c r="F124" s="320"/>
      <c r="G124" s="357"/>
      <c r="H124" s="356"/>
      <c r="I124" s="356"/>
      <c r="J124" s="355"/>
      <c r="K124" s="305"/>
      <c r="L124" s="231"/>
      <c r="M124" s="233"/>
      <c r="N124" s="233"/>
      <c r="O124" s="233"/>
      <c r="P124" s="233"/>
      <c r="Q124" s="233"/>
      <c r="R124" s="321"/>
      <c r="S124" s="231"/>
      <c r="T124" s="231"/>
      <c r="U124" s="233"/>
      <c r="V124" s="231"/>
      <c r="W124" s="231"/>
      <c r="X124" s="233"/>
      <c r="Y124" s="230"/>
      <c r="Z124" s="216"/>
      <c r="AA124" s="216"/>
      <c r="AB124" s="229"/>
      <c r="AC124" s="216"/>
      <c r="AD124" s="307"/>
      <c r="AE124" s="217"/>
      <c r="AF124" s="216"/>
      <c r="AG124" s="216"/>
      <c r="AH124" s="217"/>
      <c r="AI124" s="216"/>
      <c r="AJ124" s="216"/>
      <c r="AK124" s="216"/>
      <c r="AL124" s="309"/>
      <c r="AM124" s="217"/>
      <c r="AN124" s="361"/>
    </row>
    <row r="125" spans="1:68">
      <c r="A125" s="316"/>
      <c r="B125" s="353"/>
      <c r="C125" s="317"/>
      <c r="D125" s="318"/>
      <c r="E125" s="319"/>
      <c r="F125" s="320"/>
      <c r="G125" s="357"/>
      <c r="H125" s="356"/>
      <c r="I125" s="356"/>
      <c r="J125" s="355"/>
      <c r="K125" s="305"/>
      <c r="L125" s="231"/>
      <c r="M125" s="233"/>
      <c r="N125" s="233"/>
      <c r="O125" s="233"/>
      <c r="P125" s="233"/>
      <c r="Q125" s="233"/>
      <c r="R125" s="321"/>
      <c r="S125" s="231"/>
      <c r="T125" s="231"/>
      <c r="U125" s="233"/>
      <c r="V125" s="231"/>
      <c r="W125" s="231"/>
      <c r="X125" s="233"/>
      <c r="Y125" s="230"/>
      <c r="Z125" s="216"/>
      <c r="AA125" s="216"/>
      <c r="AB125" s="229"/>
      <c r="AC125" s="216"/>
      <c r="AD125" s="307"/>
      <c r="AE125" s="217"/>
      <c r="AF125" s="216"/>
      <c r="AG125" s="216"/>
      <c r="AH125" s="217"/>
      <c r="AI125" s="216"/>
      <c r="AJ125" s="216"/>
      <c r="AK125" s="216"/>
      <c r="AL125" s="309"/>
      <c r="AM125" s="217"/>
      <c r="AN125" s="361"/>
    </row>
    <row r="126" spans="1:68">
      <c r="A126" s="316"/>
      <c r="B126" s="353"/>
      <c r="C126" s="317"/>
      <c r="D126" s="318"/>
      <c r="E126" s="319"/>
      <c r="F126" s="320"/>
      <c r="G126" s="357"/>
      <c r="H126" s="356"/>
      <c r="I126" s="356"/>
      <c r="J126" s="355"/>
      <c r="K126" s="305"/>
      <c r="L126" s="231"/>
      <c r="M126" s="233"/>
      <c r="N126" s="233"/>
      <c r="O126" s="233"/>
      <c r="P126" s="233"/>
      <c r="Q126" s="233"/>
      <c r="R126" s="321"/>
      <c r="S126" s="231"/>
      <c r="T126" s="231"/>
      <c r="U126" s="233"/>
      <c r="V126" s="231"/>
      <c r="W126" s="231"/>
      <c r="X126" s="233"/>
      <c r="Y126" s="230"/>
      <c r="Z126" s="216"/>
      <c r="AA126" s="216"/>
      <c r="AB126" s="229"/>
      <c r="AC126" s="216"/>
      <c r="AD126" s="307"/>
      <c r="AE126" s="217"/>
      <c r="AF126" s="216"/>
      <c r="AG126" s="216"/>
      <c r="AH126" s="217"/>
      <c r="AI126" s="216"/>
      <c r="AJ126" s="216"/>
      <c r="AK126" s="216"/>
      <c r="AL126" s="309"/>
      <c r="AM126" s="217"/>
      <c r="AN126" s="361"/>
    </row>
    <row r="127" spans="1:68">
      <c r="AK127" s="310"/>
      <c r="AL127" s="312"/>
      <c r="AM127" s="312"/>
      <c r="AN127" s="310"/>
    </row>
    <row r="128" spans="1:68">
      <c r="AK128" s="310"/>
      <c r="AL128" s="311"/>
      <c r="AM128" s="311"/>
      <c r="AN128" s="310"/>
    </row>
  </sheetData>
  <mergeCells count="20">
    <mergeCell ref="AF7:AH7"/>
    <mergeCell ref="AI7:AK7"/>
    <mergeCell ref="V7:X7"/>
    <mergeCell ref="H7:J7"/>
    <mergeCell ref="S7:U7"/>
    <mergeCell ref="O7:Q7"/>
    <mergeCell ref="K7:M7"/>
    <mergeCell ref="Y7:AA7"/>
    <mergeCell ref="AB7:AE7"/>
    <mergeCell ref="AP35:AS35"/>
    <mergeCell ref="AL7:AM7"/>
    <mergeCell ref="BV7:BZ7"/>
    <mergeCell ref="AW7:BA7"/>
    <mergeCell ref="BB7:BF7"/>
    <mergeCell ref="BL7:BP7"/>
    <mergeCell ref="BQ7:BU7"/>
    <mergeCell ref="AP18:AT18"/>
    <mergeCell ref="BG7:BK7"/>
    <mergeCell ref="AP8:AT8"/>
    <mergeCell ref="AN7:AN8"/>
  </mergeCells>
  <conditionalFormatting sqref="AL9:AL128">
    <cfRule type="cellIs" dxfId="9" priority="12" operator="lessThan">
      <formula>0</formula>
    </cfRule>
  </conditionalFormatting>
  <conditionalFormatting sqref="AM9:AM127">
    <cfRule type="cellIs" dxfId="8" priority="11" operator="greaterThan">
      <formula>0.001</formula>
    </cfRule>
  </conditionalFormatting>
  <conditionalFormatting sqref="AM128">
    <cfRule type="cellIs" dxfId="7" priority="9" operator="lessThan">
      <formula>0</formula>
    </cfRule>
  </conditionalFormatting>
  <conditionalFormatting sqref="A111:AN126 A9:AN103">
    <cfRule type="expression" dxfId="6" priority="1">
      <formula>$D9&lt;&gt;$D10</formula>
    </cfRule>
  </conditionalFormatting>
  <conditionalFormatting sqref="A110:AN110">
    <cfRule type="expression" dxfId="5" priority="2">
      <formula>$D110&lt;&gt;$D112</formula>
    </cfRule>
  </conditionalFormatting>
  <conditionalFormatting sqref="A109:AN109">
    <cfRule type="expression" dxfId="4" priority="3">
      <formula>$D109&lt;&gt;$D112</formula>
    </cfRule>
  </conditionalFormatting>
  <conditionalFormatting sqref="A108:AN108">
    <cfRule type="expression" dxfId="3" priority="4">
      <formula>$D108&lt;&gt;$D112</formula>
    </cfRule>
  </conditionalFormatting>
  <conditionalFormatting sqref="A107:AN107">
    <cfRule type="expression" dxfId="2" priority="5">
      <formula>$D107&lt;&gt;$D112</formula>
    </cfRule>
  </conditionalFormatting>
  <conditionalFormatting sqref="A106:AN106">
    <cfRule type="expression" dxfId="1" priority="6">
      <formula>$D106&lt;&gt;$D112</formula>
    </cfRule>
  </conditionalFormatting>
  <conditionalFormatting sqref="A104:AN105">
    <cfRule type="expression" dxfId="0" priority="7">
      <formula>$D104&lt;&gt;$D111</formula>
    </cfRule>
  </conditionalFormatting>
  <dataValidations disablePrompts="1" count="1">
    <dataValidation type="whole" allowBlank="1" showInputMessage="1" showErrorMessage="1" error="Please enter a number between 25 and 75." sqref="Y5 AB5">
      <formula1>25</formula1>
      <formula2>75</formula2>
    </dataValidation>
  </dataValidations>
  <pageMargins left="0.7" right="0.7" top="0.75" bottom="0.75" header="0.3" footer="0.3"/>
  <pageSetup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C11" transitionEvaluation="1" transitionEntry="1">
    <tabColor rgb="FFFF9999"/>
    <pageSetUpPr fitToPage="1"/>
  </sheetPr>
  <dimension ref="A1:EV267"/>
  <sheetViews>
    <sheetView zoomScale="70" zoomScaleNormal="70" workbookViewId="0">
      <pane xSplit="2" ySplit="10" topLeftCell="C11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8.7109375" defaultRowHeight="12.75"/>
  <cols>
    <col min="1" max="1" width="5.42578125" style="86" bestFit="1" customWidth="1"/>
    <col min="2" max="2" width="13.5703125" style="86" customWidth="1"/>
    <col min="3" max="3" width="4.85546875" style="86" customWidth="1"/>
    <col min="4" max="5" width="5.140625" style="86" customWidth="1"/>
    <col min="6" max="20" width="8" style="86" customWidth="1"/>
    <col min="21" max="21" width="8" style="88" customWidth="1"/>
    <col min="22" max="27" width="8" style="86" customWidth="1"/>
    <col min="28" max="30" width="6.42578125" style="86" customWidth="1"/>
    <col min="31" max="31" width="6" style="86" customWidth="1"/>
    <col min="32" max="32" width="4.140625" style="90" hidden="1" customWidth="1"/>
    <col min="33" max="33" width="17.85546875" style="86" hidden="1" customWidth="1"/>
    <col min="34" max="39" width="9" style="86" hidden="1" customWidth="1"/>
    <col min="40" max="40" width="8.7109375" style="86" hidden="1" customWidth="1"/>
    <col min="41" max="62" width="9" style="86" hidden="1" customWidth="1"/>
    <col min="63" max="63" width="5.140625" style="86" hidden="1" customWidth="1"/>
    <col min="64" max="64" width="17.85546875" style="86" hidden="1" customWidth="1"/>
    <col min="65" max="70" width="9" style="86" hidden="1" customWidth="1"/>
    <col min="71" max="71" width="8.7109375" style="86" hidden="1" customWidth="1"/>
    <col min="72" max="80" width="9" style="86" hidden="1" customWidth="1"/>
    <col min="81" max="92" width="9.7109375" style="86" hidden="1" customWidth="1"/>
    <col min="93" max="93" width="4" style="86" hidden="1" customWidth="1"/>
    <col min="94" max="94" width="5.85546875" style="92" bestFit="1" customWidth="1"/>
    <col min="95" max="95" width="11.28515625" style="86" bestFit="1" customWidth="1"/>
    <col min="96" max="97" width="10.140625" style="86" customWidth="1"/>
    <col min="98" max="98" width="11.28515625" style="96" customWidth="1"/>
    <col min="99" max="115" width="11.28515625" style="86" customWidth="1"/>
    <col min="116" max="16384" width="8.7109375" style="86"/>
  </cols>
  <sheetData>
    <row r="1" spans="1:128">
      <c r="B1" s="87" t="s">
        <v>127</v>
      </c>
      <c r="C1" s="87"/>
      <c r="D1" s="87"/>
      <c r="E1" s="87"/>
      <c r="F1" s="87"/>
      <c r="V1" s="89"/>
      <c r="BK1" s="91"/>
      <c r="CR1" s="93"/>
      <c r="CS1" s="93"/>
      <c r="CT1" s="93"/>
      <c r="CU1" s="93"/>
      <c r="CV1" s="93"/>
      <c r="CW1" s="93"/>
      <c r="CX1" s="93"/>
      <c r="CY1" s="93"/>
      <c r="CZ1" s="93"/>
    </row>
    <row r="2" spans="1:128">
      <c r="B2" s="87"/>
      <c r="C2" s="87"/>
      <c r="D2" s="87"/>
      <c r="E2" s="87"/>
      <c r="F2" s="87"/>
      <c r="V2" s="89"/>
      <c r="BK2" s="91"/>
      <c r="CQ2" s="93"/>
      <c r="CT2" s="86"/>
      <c r="CV2" s="93"/>
      <c r="CZ2" s="93"/>
    </row>
    <row r="3" spans="1:128">
      <c r="B3" s="94"/>
      <c r="C3" s="94"/>
      <c r="D3" s="94"/>
      <c r="E3" s="94"/>
      <c r="F3" s="94"/>
      <c r="V3" s="89"/>
      <c r="BK3" s="91"/>
      <c r="CQ3" s="93"/>
      <c r="CT3" s="86"/>
      <c r="CZ3" s="93"/>
    </row>
    <row r="4" spans="1:128">
      <c r="B4" s="94" t="s">
        <v>159</v>
      </c>
      <c r="C4" s="94"/>
      <c r="D4" s="94"/>
      <c r="E4" s="94"/>
      <c r="F4" s="94"/>
      <c r="BK4" s="91"/>
      <c r="CQ4" s="93"/>
      <c r="CR4" s="93"/>
      <c r="CS4" s="93"/>
      <c r="CT4" s="93"/>
      <c r="CV4" s="93"/>
      <c r="CX4" s="93"/>
      <c r="CY4" s="93"/>
      <c r="CZ4" s="93"/>
    </row>
    <row r="5" spans="1:128">
      <c r="B5" s="95">
        <v>2015</v>
      </c>
      <c r="C5" s="95"/>
      <c r="D5" s="95"/>
      <c r="E5" s="95"/>
      <c r="F5" s="95"/>
      <c r="BK5" s="91"/>
    </row>
    <row r="6" spans="1:128">
      <c r="B6" s="97" t="s">
        <v>128</v>
      </c>
      <c r="C6" s="97"/>
      <c r="D6" s="97"/>
      <c r="E6" s="97"/>
      <c r="F6" s="97"/>
      <c r="G6" s="96"/>
      <c r="H6" s="96"/>
      <c r="BK6" s="91"/>
    </row>
    <row r="7" spans="1:128" ht="13.5" thickBot="1">
      <c r="B7" s="98" t="s">
        <v>129</v>
      </c>
      <c r="C7" s="98"/>
      <c r="D7" s="98"/>
      <c r="E7" s="98"/>
      <c r="F7" s="98"/>
      <c r="G7" s="99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1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G7" s="98" t="s">
        <v>130</v>
      </c>
      <c r="AH7" s="98"/>
      <c r="AI7" s="98"/>
      <c r="AJ7" s="98"/>
      <c r="AK7" s="98"/>
      <c r="AL7" s="99" t="e">
        <f>" "&amp;$B$4&amp;"             "&amp;$B$5</f>
        <v>#VALUE!</v>
      </c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91"/>
      <c r="BL7" s="99" t="s">
        <v>131</v>
      </c>
      <c r="BM7" s="99"/>
      <c r="BN7" s="99"/>
      <c r="BO7" s="99"/>
      <c r="BP7" s="99"/>
      <c r="BQ7" s="99" t="e">
        <f>" "&amp;$B$4&amp;"             "&amp;$B$5</f>
        <v>#VALUE!</v>
      </c>
      <c r="BR7" s="98"/>
      <c r="BS7" s="98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Q7" s="99" t="s">
        <v>132</v>
      </c>
      <c r="CR7" s="99" t="e">
        <f>" "&amp;$B$4&amp;"             "&amp;$B$5</f>
        <v>#VALUE!</v>
      </c>
      <c r="CS7" s="100"/>
      <c r="CT7" s="104"/>
      <c r="CU7" s="98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</row>
    <row r="8" spans="1:128" ht="19.149999999999999" customHeight="1">
      <c r="B8" s="105"/>
      <c r="C8" s="105"/>
      <c r="D8" s="105"/>
      <c r="E8" s="105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7"/>
      <c r="S8" s="107"/>
      <c r="T8" s="107"/>
      <c r="U8" s="107"/>
      <c r="V8" s="107"/>
      <c r="W8" s="107"/>
      <c r="X8" s="106"/>
      <c r="Y8" s="106"/>
      <c r="Z8" s="106"/>
      <c r="AA8" s="106"/>
      <c r="AB8" s="106"/>
      <c r="AC8" s="106"/>
      <c r="AD8" s="106"/>
      <c r="AE8" s="106"/>
      <c r="AG8" s="105"/>
      <c r="AH8" s="105"/>
      <c r="AI8" s="105"/>
      <c r="AJ8" s="105"/>
      <c r="AK8" s="105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91"/>
      <c r="BL8" s="108"/>
      <c r="BM8" s="108"/>
      <c r="BN8" s="108"/>
      <c r="BO8" s="108"/>
      <c r="BP8" s="108"/>
      <c r="BQ8" s="106"/>
      <c r="BR8" s="105"/>
      <c r="BS8" s="105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9"/>
      <c r="CQ8" s="110" t="s">
        <v>133</v>
      </c>
      <c r="CR8" s="111">
        <f>'Grade Structure'!$H14</f>
        <v>136</v>
      </c>
      <c r="CS8" s="111">
        <f>'Grade Structure'!$H15</f>
        <v>167</v>
      </c>
      <c r="CT8" s="111">
        <f>'Grade Structure'!$H16</f>
        <v>206</v>
      </c>
      <c r="CU8" s="111">
        <f>'Grade Structure'!$H17</f>
        <v>253</v>
      </c>
      <c r="CV8" s="111">
        <f>'Grade Structure'!$H18</f>
        <v>310</v>
      </c>
      <c r="CW8" s="111">
        <f>'Grade Structure'!$H19</f>
        <v>381</v>
      </c>
      <c r="CX8" s="111">
        <f>'Grade Structure'!$H20</f>
        <v>467</v>
      </c>
      <c r="CY8" s="111">
        <f>'Grade Structure'!$H21</f>
        <v>573</v>
      </c>
      <c r="CZ8" s="112">
        <f>'Grade Structure'!$H22</f>
        <v>726</v>
      </c>
      <c r="DA8" s="111">
        <f>'Grade Structure'!$H23</f>
        <v>913</v>
      </c>
      <c r="DB8" s="111">
        <f>'Grade Structure'!$H24</f>
        <v>1119</v>
      </c>
      <c r="DC8" s="111">
        <f>'Grade Structure'!$H25</f>
        <v>1372</v>
      </c>
      <c r="DD8" s="111">
        <f>'Grade Structure'!$H26</f>
        <v>1681</v>
      </c>
      <c r="DE8" s="113">
        <v>0</v>
      </c>
      <c r="DF8" s="113">
        <v>0</v>
      </c>
      <c r="DG8" s="113">
        <v>0</v>
      </c>
      <c r="DH8" s="113">
        <v>0</v>
      </c>
      <c r="DI8" s="113">
        <v>0</v>
      </c>
      <c r="DJ8" s="113">
        <v>0</v>
      </c>
      <c r="DK8" s="113">
        <v>0</v>
      </c>
      <c r="DL8" s="113">
        <v>0</v>
      </c>
    </row>
    <row r="9" spans="1:128" ht="19.149999999999999" customHeight="1">
      <c r="B9" s="105"/>
      <c r="C9" s="105"/>
      <c r="D9" s="105"/>
      <c r="E9" s="105"/>
      <c r="F9" s="10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4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G9" s="94" t="s">
        <v>134</v>
      </c>
      <c r="AH9" s="115">
        <f>C10</f>
        <v>78</v>
      </c>
      <c r="AI9" s="115">
        <f>AH$10+1</f>
        <v>92</v>
      </c>
      <c r="AJ9" s="115">
        <f t="shared" ref="AJ9:BG9" si="0">AI$10+1</f>
        <v>106</v>
      </c>
      <c r="AK9" s="115">
        <f t="shared" si="0"/>
        <v>125</v>
      </c>
      <c r="AL9" s="116">
        <f t="shared" si="0"/>
        <v>148</v>
      </c>
      <c r="AM9" s="116">
        <f t="shared" si="0"/>
        <v>177</v>
      </c>
      <c r="AN9" s="116">
        <f t="shared" si="0"/>
        <v>210</v>
      </c>
      <c r="AO9" s="116">
        <f t="shared" si="0"/>
        <v>249</v>
      </c>
      <c r="AP9" s="116">
        <f t="shared" si="0"/>
        <v>292</v>
      </c>
      <c r="AQ9" s="116">
        <f t="shared" si="0"/>
        <v>343</v>
      </c>
      <c r="AR9" s="116">
        <f t="shared" si="0"/>
        <v>405</v>
      </c>
      <c r="AS9" s="116">
        <f t="shared" si="0"/>
        <v>479</v>
      </c>
      <c r="AT9" s="116">
        <f t="shared" si="0"/>
        <v>567</v>
      </c>
      <c r="AU9" s="116">
        <f t="shared" si="0"/>
        <v>675</v>
      </c>
      <c r="AV9" s="116">
        <f t="shared" si="0"/>
        <v>808</v>
      </c>
      <c r="AW9" s="116">
        <f t="shared" si="0"/>
        <v>968</v>
      </c>
      <c r="AX9" s="116">
        <f t="shared" si="0"/>
        <v>1159</v>
      </c>
      <c r="AY9" s="116">
        <f t="shared" si="0"/>
        <v>1385</v>
      </c>
      <c r="AZ9" s="116">
        <f t="shared" si="0"/>
        <v>1655</v>
      </c>
      <c r="BA9" s="116">
        <f t="shared" si="0"/>
        <v>1971</v>
      </c>
      <c r="BB9" s="116">
        <f t="shared" si="0"/>
        <v>2346</v>
      </c>
      <c r="BC9" s="116">
        <f t="shared" si="0"/>
        <v>2786</v>
      </c>
      <c r="BD9" s="116">
        <f t="shared" si="0"/>
        <v>3301</v>
      </c>
      <c r="BE9" s="116">
        <f t="shared" si="0"/>
        <v>3916</v>
      </c>
      <c r="BF9" s="116">
        <f t="shared" si="0"/>
        <v>4656</v>
      </c>
      <c r="BG9" s="116">
        <f t="shared" si="0"/>
        <v>5541</v>
      </c>
      <c r="BH9" s="116">
        <f>BF$10+1</f>
        <v>5541</v>
      </c>
      <c r="BI9" s="116">
        <f>BH$10+1</f>
        <v>7741</v>
      </c>
      <c r="BJ9" s="116">
        <f>BI$10+1</f>
        <v>8981</v>
      </c>
      <c r="BK9" s="91"/>
      <c r="BL9" s="94" t="s">
        <v>134</v>
      </c>
      <c r="BM9" s="115">
        <f>C10</f>
        <v>78</v>
      </c>
      <c r="BN9" s="115">
        <f>BM$10+1</f>
        <v>92</v>
      </c>
      <c r="BO9" s="115">
        <f t="shared" ref="BO9:CN9" si="1">BN$10+1</f>
        <v>106</v>
      </c>
      <c r="BP9" s="115">
        <f t="shared" si="1"/>
        <v>125</v>
      </c>
      <c r="BQ9" s="115">
        <f t="shared" si="1"/>
        <v>148</v>
      </c>
      <c r="BR9" s="115">
        <f t="shared" si="1"/>
        <v>177</v>
      </c>
      <c r="BS9" s="115">
        <f t="shared" si="1"/>
        <v>210</v>
      </c>
      <c r="BT9" s="115">
        <f t="shared" si="1"/>
        <v>249</v>
      </c>
      <c r="BU9" s="115">
        <f t="shared" si="1"/>
        <v>292</v>
      </c>
      <c r="BV9" s="115">
        <f t="shared" si="1"/>
        <v>343</v>
      </c>
      <c r="BW9" s="115">
        <f t="shared" si="1"/>
        <v>405</v>
      </c>
      <c r="BX9" s="115">
        <f t="shared" si="1"/>
        <v>479</v>
      </c>
      <c r="BY9" s="115">
        <f t="shared" si="1"/>
        <v>567</v>
      </c>
      <c r="BZ9" s="115">
        <f t="shared" si="1"/>
        <v>675</v>
      </c>
      <c r="CA9" s="115">
        <f t="shared" si="1"/>
        <v>808</v>
      </c>
      <c r="CB9" s="115">
        <f t="shared" si="1"/>
        <v>968</v>
      </c>
      <c r="CC9" s="115">
        <f t="shared" si="1"/>
        <v>1159</v>
      </c>
      <c r="CD9" s="115">
        <f t="shared" si="1"/>
        <v>1385</v>
      </c>
      <c r="CE9" s="115">
        <f t="shared" si="1"/>
        <v>1655</v>
      </c>
      <c r="CF9" s="115">
        <f t="shared" si="1"/>
        <v>1971</v>
      </c>
      <c r="CG9" s="115">
        <f t="shared" si="1"/>
        <v>2346</v>
      </c>
      <c r="CH9" s="115">
        <f t="shared" si="1"/>
        <v>2786</v>
      </c>
      <c r="CI9" s="115">
        <f t="shared" si="1"/>
        <v>3301</v>
      </c>
      <c r="CJ9" s="115">
        <f t="shared" si="1"/>
        <v>3916</v>
      </c>
      <c r="CK9" s="115">
        <f t="shared" si="1"/>
        <v>4656</v>
      </c>
      <c r="CL9" s="115">
        <f>CK$10+1</f>
        <v>5541</v>
      </c>
      <c r="CM9" s="115">
        <f t="shared" si="1"/>
        <v>6591</v>
      </c>
      <c r="CN9" s="115">
        <f t="shared" si="1"/>
        <v>8981</v>
      </c>
      <c r="CO9" s="115"/>
      <c r="CP9" s="109"/>
      <c r="CQ9" s="117" t="s">
        <v>135</v>
      </c>
      <c r="CR9" s="118">
        <v>1</v>
      </c>
      <c r="CT9" s="119" t="s">
        <v>136</v>
      </c>
      <c r="CU9" s="120">
        <v>0</v>
      </c>
      <c r="CV9" s="121"/>
      <c r="CW9" s="122" t="s">
        <v>137</v>
      </c>
      <c r="CX9" s="123">
        <v>2</v>
      </c>
      <c r="CY9" s="121"/>
      <c r="CZ9" s="124"/>
      <c r="DA9" s="125"/>
      <c r="DB9" s="121"/>
      <c r="DC9" s="121"/>
      <c r="DD9" s="121"/>
      <c r="DE9" s="121"/>
      <c r="DF9" s="121"/>
      <c r="DG9" s="121"/>
      <c r="DH9" s="121"/>
      <c r="DI9" s="121"/>
      <c r="DJ9" s="121"/>
      <c r="DK9" s="126"/>
    </row>
    <row r="10" spans="1:128" s="127" customFormat="1" ht="19.149999999999999" customHeight="1">
      <c r="B10" s="128"/>
      <c r="C10" s="129">
        <v>78</v>
      </c>
      <c r="D10" s="129">
        <v>91</v>
      </c>
      <c r="E10" s="129">
        <v>105</v>
      </c>
      <c r="F10" s="129">
        <v>124</v>
      </c>
      <c r="G10" s="129">
        <v>147</v>
      </c>
      <c r="H10" s="129">
        <v>176</v>
      </c>
      <c r="I10" s="129">
        <v>209</v>
      </c>
      <c r="J10" s="129">
        <v>248</v>
      </c>
      <c r="K10" s="129">
        <v>291</v>
      </c>
      <c r="L10" s="129">
        <v>342</v>
      </c>
      <c r="M10" s="129">
        <v>404</v>
      </c>
      <c r="N10" s="129">
        <v>478</v>
      </c>
      <c r="O10" s="129">
        <v>566</v>
      </c>
      <c r="P10" s="129">
        <v>674</v>
      </c>
      <c r="Q10" s="129">
        <v>807</v>
      </c>
      <c r="R10" s="129">
        <v>967</v>
      </c>
      <c r="S10" s="129">
        <v>1158</v>
      </c>
      <c r="T10" s="129">
        <v>1384</v>
      </c>
      <c r="U10" s="129">
        <v>1654</v>
      </c>
      <c r="V10" s="129">
        <v>1970</v>
      </c>
      <c r="W10" s="129">
        <v>2345</v>
      </c>
      <c r="X10" s="129">
        <v>2785</v>
      </c>
      <c r="Y10" s="129">
        <v>3300</v>
      </c>
      <c r="Z10" s="129">
        <v>3915</v>
      </c>
      <c r="AA10" s="129">
        <v>4655</v>
      </c>
      <c r="AB10" s="129">
        <v>5540</v>
      </c>
      <c r="AC10" s="129">
        <v>6590</v>
      </c>
      <c r="AD10" s="129">
        <v>7740</v>
      </c>
      <c r="AE10" s="130">
        <v>8980</v>
      </c>
      <c r="AF10" s="131"/>
      <c r="AG10" s="128"/>
      <c r="AH10" s="132">
        <f t="shared" ref="AH10:BI10" si="2">D$10</f>
        <v>91</v>
      </c>
      <c r="AI10" s="132">
        <f t="shared" si="2"/>
        <v>105</v>
      </c>
      <c r="AJ10" s="132">
        <f t="shared" si="2"/>
        <v>124</v>
      </c>
      <c r="AK10" s="132">
        <f t="shared" si="2"/>
        <v>147</v>
      </c>
      <c r="AL10" s="132">
        <f t="shared" si="2"/>
        <v>176</v>
      </c>
      <c r="AM10" s="132">
        <f t="shared" si="2"/>
        <v>209</v>
      </c>
      <c r="AN10" s="132">
        <f t="shared" si="2"/>
        <v>248</v>
      </c>
      <c r="AO10" s="132">
        <f t="shared" si="2"/>
        <v>291</v>
      </c>
      <c r="AP10" s="132">
        <f t="shared" si="2"/>
        <v>342</v>
      </c>
      <c r="AQ10" s="132">
        <f t="shared" si="2"/>
        <v>404</v>
      </c>
      <c r="AR10" s="132">
        <f t="shared" si="2"/>
        <v>478</v>
      </c>
      <c r="AS10" s="132">
        <f t="shared" si="2"/>
        <v>566</v>
      </c>
      <c r="AT10" s="132">
        <f t="shared" si="2"/>
        <v>674</v>
      </c>
      <c r="AU10" s="132">
        <f t="shared" si="2"/>
        <v>807</v>
      </c>
      <c r="AV10" s="132">
        <f t="shared" si="2"/>
        <v>967</v>
      </c>
      <c r="AW10" s="132">
        <f t="shared" si="2"/>
        <v>1158</v>
      </c>
      <c r="AX10" s="132">
        <f t="shared" si="2"/>
        <v>1384</v>
      </c>
      <c r="AY10" s="132">
        <f t="shared" si="2"/>
        <v>1654</v>
      </c>
      <c r="AZ10" s="132">
        <f t="shared" si="2"/>
        <v>1970</v>
      </c>
      <c r="BA10" s="132">
        <f t="shared" si="2"/>
        <v>2345</v>
      </c>
      <c r="BB10" s="132">
        <f t="shared" si="2"/>
        <v>2785</v>
      </c>
      <c r="BC10" s="132">
        <f t="shared" si="2"/>
        <v>3300</v>
      </c>
      <c r="BD10" s="132">
        <f t="shared" si="2"/>
        <v>3915</v>
      </c>
      <c r="BE10" s="132">
        <f t="shared" si="2"/>
        <v>4655</v>
      </c>
      <c r="BF10" s="132">
        <f t="shared" si="2"/>
        <v>5540</v>
      </c>
      <c r="BG10" s="132">
        <f t="shared" si="2"/>
        <v>6590</v>
      </c>
      <c r="BH10" s="132">
        <f t="shared" si="2"/>
        <v>7740</v>
      </c>
      <c r="BI10" s="132">
        <f t="shared" si="2"/>
        <v>8980</v>
      </c>
      <c r="BJ10" s="132"/>
      <c r="BK10" s="133"/>
      <c r="BL10" s="128"/>
      <c r="BM10" s="132">
        <f t="shared" ref="BM10:CL10" si="3">D$10</f>
        <v>91</v>
      </c>
      <c r="BN10" s="132">
        <f t="shared" si="3"/>
        <v>105</v>
      </c>
      <c r="BO10" s="132">
        <f t="shared" si="3"/>
        <v>124</v>
      </c>
      <c r="BP10" s="132">
        <f t="shared" si="3"/>
        <v>147</v>
      </c>
      <c r="BQ10" s="132">
        <f t="shared" si="3"/>
        <v>176</v>
      </c>
      <c r="BR10" s="132">
        <f t="shared" si="3"/>
        <v>209</v>
      </c>
      <c r="BS10" s="132">
        <f t="shared" si="3"/>
        <v>248</v>
      </c>
      <c r="BT10" s="132">
        <f t="shared" si="3"/>
        <v>291</v>
      </c>
      <c r="BU10" s="132">
        <f t="shared" si="3"/>
        <v>342</v>
      </c>
      <c r="BV10" s="132">
        <f t="shared" si="3"/>
        <v>404</v>
      </c>
      <c r="BW10" s="132">
        <f t="shared" si="3"/>
        <v>478</v>
      </c>
      <c r="BX10" s="132">
        <f t="shared" si="3"/>
        <v>566</v>
      </c>
      <c r="BY10" s="132">
        <f t="shared" si="3"/>
        <v>674</v>
      </c>
      <c r="BZ10" s="132">
        <f t="shared" si="3"/>
        <v>807</v>
      </c>
      <c r="CA10" s="132">
        <f t="shared" si="3"/>
        <v>967</v>
      </c>
      <c r="CB10" s="132">
        <f t="shared" si="3"/>
        <v>1158</v>
      </c>
      <c r="CC10" s="132">
        <f t="shared" si="3"/>
        <v>1384</v>
      </c>
      <c r="CD10" s="132">
        <f t="shared" si="3"/>
        <v>1654</v>
      </c>
      <c r="CE10" s="132">
        <f t="shared" si="3"/>
        <v>1970</v>
      </c>
      <c r="CF10" s="132">
        <f t="shared" si="3"/>
        <v>2345</v>
      </c>
      <c r="CG10" s="132">
        <f t="shared" si="3"/>
        <v>2785</v>
      </c>
      <c r="CH10" s="132">
        <f t="shared" si="3"/>
        <v>3300</v>
      </c>
      <c r="CI10" s="132">
        <f t="shared" si="3"/>
        <v>3915</v>
      </c>
      <c r="CJ10" s="132">
        <f t="shared" si="3"/>
        <v>4655</v>
      </c>
      <c r="CK10" s="132">
        <f t="shared" si="3"/>
        <v>5540</v>
      </c>
      <c r="CL10" s="132">
        <f t="shared" si="3"/>
        <v>6590</v>
      </c>
      <c r="CM10" s="132">
        <f>AE$10</f>
        <v>8980</v>
      </c>
      <c r="CN10" s="132"/>
      <c r="CO10" s="132"/>
      <c r="CP10" s="134">
        <v>1</v>
      </c>
      <c r="CQ10" s="128" t="s">
        <v>138</v>
      </c>
      <c r="CR10" s="135">
        <f>CR8</f>
        <v>136</v>
      </c>
      <c r="CS10" s="135">
        <f t="shared" ref="CS10:DL10" si="4">CS8</f>
        <v>167</v>
      </c>
      <c r="CT10" s="135">
        <f t="shared" si="4"/>
        <v>206</v>
      </c>
      <c r="CU10" s="135">
        <f t="shared" si="4"/>
        <v>253</v>
      </c>
      <c r="CV10" s="135">
        <f t="shared" si="4"/>
        <v>310</v>
      </c>
      <c r="CW10" s="135">
        <f t="shared" si="4"/>
        <v>381</v>
      </c>
      <c r="CX10" s="135">
        <f t="shared" si="4"/>
        <v>467</v>
      </c>
      <c r="CY10" s="135">
        <f t="shared" si="4"/>
        <v>573</v>
      </c>
      <c r="CZ10" s="135">
        <f t="shared" si="4"/>
        <v>726</v>
      </c>
      <c r="DA10" s="135">
        <f t="shared" si="4"/>
        <v>913</v>
      </c>
      <c r="DB10" s="135">
        <f t="shared" si="4"/>
        <v>1119</v>
      </c>
      <c r="DC10" s="135">
        <f t="shared" si="4"/>
        <v>1372</v>
      </c>
      <c r="DD10" s="135">
        <f t="shared" si="4"/>
        <v>1681</v>
      </c>
      <c r="DE10" s="135">
        <f t="shared" si="4"/>
        <v>0</v>
      </c>
      <c r="DF10" s="135">
        <f t="shared" si="4"/>
        <v>0</v>
      </c>
      <c r="DG10" s="135">
        <f t="shared" si="4"/>
        <v>0</v>
      </c>
      <c r="DH10" s="135">
        <f t="shared" si="4"/>
        <v>0</v>
      </c>
      <c r="DI10" s="135">
        <f t="shared" si="4"/>
        <v>0</v>
      </c>
      <c r="DJ10" s="135">
        <f t="shared" si="4"/>
        <v>0</v>
      </c>
      <c r="DK10" s="135">
        <f t="shared" si="4"/>
        <v>0</v>
      </c>
      <c r="DL10" s="135">
        <f t="shared" si="4"/>
        <v>0</v>
      </c>
    </row>
    <row r="11" spans="1:128" s="127" customFormat="1" ht="20.100000000000001" customHeight="1">
      <c r="B11" s="136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8"/>
      <c r="AG11" s="139"/>
      <c r="AH11" s="139"/>
      <c r="AI11" s="139"/>
      <c r="AJ11" s="139"/>
      <c r="AK11" s="139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33"/>
      <c r="BL11" s="139"/>
      <c r="BM11" s="139"/>
      <c r="BN11" s="139"/>
      <c r="BO11" s="139"/>
      <c r="BP11" s="139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34">
        <f t="shared" ref="CP11:CP74" si="5">CP10+1</f>
        <v>2</v>
      </c>
      <c r="CQ11" s="139"/>
      <c r="CR11" s="141"/>
      <c r="CS11" s="141"/>
      <c r="CT11" s="142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</row>
    <row r="12" spans="1:128" s="143" customFormat="1">
      <c r="A12" s="143">
        <v>1</v>
      </c>
      <c r="B12" s="144" t="s">
        <v>139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4"/>
      <c r="W12" s="144"/>
      <c r="X12" s="144"/>
      <c r="Y12" s="144"/>
      <c r="Z12" s="144"/>
      <c r="AA12" s="144"/>
      <c r="AB12" s="144"/>
      <c r="AC12" s="146"/>
      <c r="AD12" s="146"/>
      <c r="AE12" s="146"/>
      <c r="AF12" s="147"/>
      <c r="AG12" s="148" t="str">
        <f t="shared" ref="AG12:AG75" si="6">B12</f>
        <v>POL</v>
      </c>
      <c r="AH12" s="148">
        <f t="shared" ref="AH12:AW27" si="7">(D12-C12)/(D$10-C$10)</f>
        <v>0</v>
      </c>
      <c r="AI12" s="148">
        <f t="shared" si="7"/>
        <v>0</v>
      </c>
      <c r="AJ12" s="148">
        <f t="shared" si="7"/>
        <v>0</v>
      </c>
      <c r="AK12" s="148">
        <f t="shared" si="7"/>
        <v>0</v>
      </c>
      <c r="AL12" s="148">
        <f t="shared" si="7"/>
        <v>0</v>
      </c>
      <c r="AM12" s="148">
        <f t="shared" si="7"/>
        <v>0</v>
      </c>
      <c r="AN12" s="148">
        <f t="shared" si="7"/>
        <v>0</v>
      </c>
      <c r="AO12" s="148">
        <f t="shared" si="7"/>
        <v>0</v>
      </c>
      <c r="AP12" s="148">
        <f t="shared" si="7"/>
        <v>0</v>
      </c>
      <c r="AQ12" s="148">
        <f t="shared" si="7"/>
        <v>0</v>
      </c>
      <c r="AR12" s="148">
        <f t="shared" si="7"/>
        <v>0</v>
      </c>
      <c r="AS12" s="148">
        <f t="shared" si="7"/>
        <v>0</v>
      </c>
      <c r="AT12" s="148">
        <f t="shared" si="7"/>
        <v>0</v>
      </c>
      <c r="AU12" s="148">
        <f t="shared" si="7"/>
        <v>0</v>
      </c>
      <c r="AV12" s="148">
        <f t="shared" si="7"/>
        <v>0</v>
      </c>
      <c r="AW12" s="148">
        <f t="shared" si="7"/>
        <v>0</v>
      </c>
      <c r="AX12" s="148">
        <f t="shared" ref="AX12:BI30" si="8">(T12-S12)/(T$10-S$10)</f>
        <v>0</v>
      </c>
      <c r="AY12" s="148">
        <f t="shared" si="8"/>
        <v>0</v>
      </c>
      <c r="AZ12" s="148">
        <f t="shared" si="8"/>
        <v>0</v>
      </c>
      <c r="BA12" s="148">
        <f t="shared" si="8"/>
        <v>0</v>
      </c>
      <c r="BB12" s="148"/>
      <c r="BC12" s="148"/>
      <c r="BD12" s="148"/>
      <c r="BE12" s="148"/>
      <c r="BF12" s="148"/>
      <c r="BG12" s="148"/>
      <c r="BH12" s="148"/>
      <c r="BI12" s="148"/>
      <c r="BJ12" s="148"/>
      <c r="BK12" s="149"/>
      <c r="BL12" s="148" t="str">
        <f t="shared" ref="BL12:BL75" si="9">B12</f>
        <v>POL</v>
      </c>
      <c r="BM12" s="148">
        <f t="shared" ref="BM12:CB27" si="10">D12-(AH12*D$10)</f>
        <v>0</v>
      </c>
      <c r="BN12" s="148">
        <f t="shared" si="10"/>
        <v>0</v>
      </c>
      <c r="BO12" s="148">
        <f t="shared" si="10"/>
        <v>0</v>
      </c>
      <c r="BP12" s="148">
        <f t="shared" si="10"/>
        <v>0</v>
      </c>
      <c r="BQ12" s="148">
        <f t="shared" si="10"/>
        <v>0</v>
      </c>
      <c r="BR12" s="148">
        <f t="shared" si="10"/>
        <v>0</v>
      </c>
      <c r="BS12" s="148">
        <f t="shared" si="10"/>
        <v>0</v>
      </c>
      <c r="BT12" s="148">
        <f t="shared" si="10"/>
        <v>0</v>
      </c>
      <c r="BU12" s="148">
        <f t="shared" si="10"/>
        <v>0</v>
      </c>
      <c r="BV12" s="148">
        <f t="shared" si="10"/>
        <v>0</v>
      </c>
      <c r="BW12" s="148">
        <f t="shared" si="10"/>
        <v>0</v>
      </c>
      <c r="BX12" s="148">
        <f t="shared" si="10"/>
        <v>0</v>
      </c>
      <c r="BY12" s="148">
        <f t="shared" si="10"/>
        <v>0</v>
      </c>
      <c r="BZ12" s="148">
        <f t="shared" si="10"/>
        <v>0</v>
      </c>
      <c r="CA12" s="148">
        <f t="shared" si="10"/>
        <v>0</v>
      </c>
      <c r="CB12" s="148">
        <f t="shared" si="10"/>
        <v>0</v>
      </c>
      <c r="CC12" s="148">
        <f t="shared" ref="CC12:CK37" si="11">T12-(AX12*T$10)</f>
        <v>0</v>
      </c>
      <c r="CD12" s="148">
        <f t="shared" si="11"/>
        <v>0</v>
      </c>
      <c r="CE12" s="148">
        <f t="shared" si="11"/>
        <v>0</v>
      </c>
      <c r="CF12" s="148">
        <f t="shared" si="11"/>
        <v>0</v>
      </c>
      <c r="CG12" s="148">
        <f t="shared" si="11"/>
        <v>0</v>
      </c>
      <c r="CH12" s="148">
        <f t="shared" si="11"/>
        <v>0</v>
      </c>
      <c r="CI12" s="148">
        <f t="shared" si="11"/>
        <v>0</v>
      </c>
      <c r="CJ12" s="148">
        <f t="shared" si="11"/>
        <v>0</v>
      </c>
      <c r="CK12" s="148">
        <f t="shared" si="11"/>
        <v>0</v>
      </c>
      <c r="CL12" s="148">
        <f t="shared" ref="CL12:CL75" si="12">AC12-(BH12*AC$10)</f>
        <v>0</v>
      </c>
      <c r="CM12" s="148">
        <f t="shared" ref="CM12:CN43" si="13">AE12-(BI12*AE$10)</f>
        <v>0</v>
      </c>
      <c r="CN12" s="148">
        <f t="shared" si="13"/>
        <v>0</v>
      </c>
      <c r="CO12" s="150"/>
      <c r="CP12" s="151">
        <f t="shared" si="5"/>
        <v>3</v>
      </c>
      <c r="CQ12" s="148" t="str">
        <f t="shared" ref="CQ12:CQ75" si="14">B12</f>
        <v>POL</v>
      </c>
      <c r="CR12" s="152">
        <f t="shared" ref="CR12:DC12" si="15">ROUND((1+$CU$9)*(HLOOKUP(CR$10,$AH$9:$AW$180,$A12+3)*CR$10+HLOOKUP(CR$10,$BM$9:$CO$180,$A12+3)),$CX$9)</f>
        <v>0</v>
      </c>
      <c r="CS12" s="152">
        <f t="shared" si="15"/>
        <v>0</v>
      </c>
      <c r="CT12" s="152">
        <f t="shared" si="15"/>
        <v>0</v>
      </c>
      <c r="CU12" s="152">
        <f t="shared" si="15"/>
        <v>0</v>
      </c>
      <c r="CV12" s="152">
        <f t="shared" si="15"/>
        <v>0</v>
      </c>
      <c r="CW12" s="152">
        <f t="shared" si="15"/>
        <v>0</v>
      </c>
      <c r="CX12" s="152">
        <f t="shared" si="15"/>
        <v>0</v>
      </c>
      <c r="CY12" s="152">
        <f t="shared" si="15"/>
        <v>0</v>
      </c>
      <c r="CZ12" s="152">
        <f t="shared" si="15"/>
        <v>0</v>
      </c>
      <c r="DA12" s="152">
        <f t="shared" si="15"/>
        <v>0</v>
      </c>
      <c r="DB12" s="152">
        <f t="shared" si="15"/>
        <v>0</v>
      </c>
      <c r="DC12" s="152">
        <f t="shared" si="15"/>
        <v>0</v>
      </c>
      <c r="DD12" s="152">
        <f t="shared" ref="DD12:DK12" si="16">ROUND((1+$CU$9)*(HLOOKUP(DD$10,$AL$9:$AW$180,$A12+3)*DD$10+HLOOKUP(DD$10,$BQ$9:$CO$180,$A12+3)),$CX$9)</f>
        <v>0</v>
      </c>
      <c r="DE12" s="152" t="e">
        <f t="shared" si="16"/>
        <v>#VALUE!</v>
      </c>
      <c r="DF12" s="152" t="e">
        <f t="shared" si="16"/>
        <v>#VALUE!</v>
      </c>
      <c r="DG12" s="152" t="e">
        <f t="shared" si="16"/>
        <v>#VALUE!</v>
      </c>
      <c r="DH12" s="152" t="e">
        <f t="shared" si="16"/>
        <v>#VALUE!</v>
      </c>
      <c r="DI12" s="152" t="e">
        <f t="shared" si="16"/>
        <v>#VALUE!</v>
      </c>
      <c r="DJ12" s="152" t="e">
        <f t="shared" si="16"/>
        <v>#VALUE!</v>
      </c>
      <c r="DK12" s="152" t="e">
        <f t="shared" si="16"/>
        <v>#VALUE!</v>
      </c>
      <c r="DL12" s="153"/>
    </row>
    <row r="13" spans="1:128">
      <c r="A13" s="86">
        <f t="shared" ref="A13:A76" si="17">A12+1</f>
        <v>2</v>
      </c>
      <c r="B13" s="136" t="s">
        <v>140</v>
      </c>
      <c r="C13" s="154"/>
      <c r="D13" s="154"/>
      <c r="E13" s="155" t="e">
        <v>#N/A</v>
      </c>
      <c r="F13" s="155" t="e">
        <v>#N/A</v>
      </c>
      <c r="G13" s="155" t="e">
        <v>#N/A</v>
      </c>
      <c r="H13" s="155" t="e">
        <v>#N/A</v>
      </c>
      <c r="I13" s="155" t="e">
        <v>#N/A</v>
      </c>
      <c r="J13" s="155" t="e">
        <v>#N/A</v>
      </c>
      <c r="K13" s="155" t="e">
        <v>#N/A</v>
      </c>
      <c r="L13" s="155" t="e">
        <v>#N/A</v>
      </c>
      <c r="M13" s="155" t="e">
        <v>#N/A</v>
      </c>
      <c r="N13" s="154">
        <v>119.9</v>
      </c>
      <c r="O13" s="154">
        <v>126.4</v>
      </c>
      <c r="P13" s="154">
        <v>141.5</v>
      </c>
      <c r="Q13" s="154">
        <v>157</v>
      </c>
      <c r="R13" s="154">
        <v>174.5</v>
      </c>
      <c r="S13" s="154">
        <v>200.9</v>
      </c>
      <c r="T13" s="155" t="e">
        <v>#N/A</v>
      </c>
      <c r="U13" s="155" t="e">
        <v>#N/A</v>
      </c>
      <c r="V13" s="155" t="e">
        <v>#N/A</v>
      </c>
      <c r="W13" s="155" t="e">
        <v>#N/A</v>
      </c>
      <c r="X13" s="155" t="e">
        <v>#N/A</v>
      </c>
      <c r="Y13" s="155" t="e">
        <v>#N/A</v>
      </c>
      <c r="Z13" s="155"/>
      <c r="AA13" s="155"/>
      <c r="AB13" s="156"/>
      <c r="AC13" s="156"/>
      <c r="AD13" s="156"/>
      <c r="AE13" s="156"/>
      <c r="AG13" s="116" t="str">
        <f t="shared" si="6"/>
        <v>P90</v>
      </c>
      <c r="AH13" s="116">
        <f t="shared" si="7"/>
        <v>0</v>
      </c>
      <c r="AI13" s="116" t="e">
        <f t="shared" si="7"/>
        <v>#N/A</v>
      </c>
      <c r="AJ13" s="116" t="e">
        <f t="shared" si="7"/>
        <v>#N/A</v>
      </c>
      <c r="AK13" s="116" t="e">
        <f t="shared" si="7"/>
        <v>#N/A</v>
      </c>
      <c r="AL13" s="116" t="e">
        <f t="shared" si="7"/>
        <v>#N/A</v>
      </c>
      <c r="AM13" s="116" t="e">
        <f t="shared" si="7"/>
        <v>#N/A</v>
      </c>
      <c r="AN13" s="116" t="e">
        <f t="shared" si="7"/>
        <v>#N/A</v>
      </c>
      <c r="AO13" s="116" t="e">
        <f t="shared" si="7"/>
        <v>#N/A</v>
      </c>
      <c r="AP13" s="116" t="e">
        <f t="shared" si="7"/>
        <v>#N/A</v>
      </c>
      <c r="AQ13" s="116" t="e">
        <f t="shared" si="7"/>
        <v>#N/A</v>
      </c>
      <c r="AR13" s="116" t="e">
        <f t="shared" si="7"/>
        <v>#N/A</v>
      </c>
      <c r="AS13" s="116">
        <f t="shared" si="7"/>
        <v>7.3863636363636367E-2</v>
      </c>
      <c r="AT13" s="116">
        <f t="shared" si="7"/>
        <v>0.13981481481481475</v>
      </c>
      <c r="AU13" s="116">
        <f t="shared" si="7"/>
        <v>0.11654135338345864</v>
      </c>
      <c r="AV13" s="116">
        <f t="shared" si="7"/>
        <v>0.109375</v>
      </c>
      <c r="AW13" s="116">
        <f t="shared" si="7"/>
        <v>0.13821989528795814</v>
      </c>
      <c r="AX13" s="116" t="e">
        <f t="shared" si="8"/>
        <v>#N/A</v>
      </c>
      <c r="AY13" s="116" t="e">
        <f t="shared" si="8"/>
        <v>#N/A</v>
      </c>
      <c r="AZ13" s="116" t="e">
        <f t="shared" si="8"/>
        <v>#N/A</v>
      </c>
      <c r="BA13" s="116" t="e">
        <f t="shared" si="8"/>
        <v>#N/A</v>
      </c>
      <c r="BB13" s="116" t="e">
        <f t="shared" si="8"/>
        <v>#N/A</v>
      </c>
      <c r="BC13" s="116" t="e">
        <f t="shared" si="8"/>
        <v>#N/A</v>
      </c>
      <c r="BD13" s="116" t="e">
        <f t="shared" si="8"/>
        <v>#N/A</v>
      </c>
      <c r="BE13" s="116">
        <f t="shared" si="8"/>
        <v>0</v>
      </c>
      <c r="BF13" s="116">
        <f t="shared" si="8"/>
        <v>0</v>
      </c>
      <c r="BG13" s="116">
        <f t="shared" si="8"/>
        <v>0</v>
      </c>
      <c r="BH13" s="116">
        <f t="shared" si="8"/>
        <v>0</v>
      </c>
      <c r="BI13" s="116">
        <f t="shared" si="8"/>
        <v>0</v>
      </c>
      <c r="BJ13" s="116"/>
      <c r="BK13" s="157"/>
      <c r="BL13" s="116" t="str">
        <f t="shared" si="9"/>
        <v>P90</v>
      </c>
      <c r="BM13" s="116">
        <f t="shared" si="10"/>
        <v>0</v>
      </c>
      <c r="BN13" s="116" t="e">
        <f t="shared" si="10"/>
        <v>#N/A</v>
      </c>
      <c r="BO13" s="116" t="e">
        <f t="shared" si="10"/>
        <v>#N/A</v>
      </c>
      <c r="BP13" s="116" t="e">
        <f t="shared" si="10"/>
        <v>#N/A</v>
      </c>
      <c r="BQ13" s="116" t="e">
        <f t="shared" si="10"/>
        <v>#N/A</v>
      </c>
      <c r="BR13" s="116" t="e">
        <f t="shared" si="10"/>
        <v>#N/A</v>
      </c>
      <c r="BS13" s="116" t="e">
        <f t="shared" si="10"/>
        <v>#N/A</v>
      </c>
      <c r="BT13" s="116" t="e">
        <f t="shared" si="10"/>
        <v>#N/A</v>
      </c>
      <c r="BU13" s="116" t="e">
        <f t="shared" si="10"/>
        <v>#N/A</v>
      </c>
      <c r="BV13" s="116" t="e">
        <f t="shared" si="10"/>
        <v>#N/A</v>
      </c>
      <c r="BW13" s="116" t="e">
        <f t="shared" si="10"/>
        <v>#N/A</v>
      </c>
      <c r="BX13" s="116">
        <f t="shared" si="10"/>
        <v>84.593181818181819</v>
      </c>
      <c r="BY13" s="116">
        <f t="shared" si="10"/>
        <v>47.264814814814855</v>
      </c>
      <c r="BZ13" s="116">
        <f t="shared" si="10"/>
        <v>62.951127819548873</v>
      </c>
      <c r="CA13" s="116">
        <f t="shared" si="10"/>
        <v>68.734375</v>
      </c>
      <c r="CB13" s="116">
        <f t="shared" si="10"/>
        <v>40.841361256544474</v>
      </c>
      <c r="CC13" s="116" t="e">
        <f t="shared" si="11"/>
        <v>#N/A</v>
      </c>
      <c r="CD13" s="116" t="e">
        <f t="shared" si="11"/>
        <v>#N/A</v>
      </c>
      <c r="CE13" s="116" t="e">
        <f t="shared" si="11"/>
        <v>#N/A</v>
      </c>
      <c r="CF13" s="116" t="e">
        <f t="shared" si="11"/>
        <v>#N/A</v>
      </c>
      <c r="CG13" s="116" t="e">
        <f t="shared" si="11"/>
        <v>#N/A</v>
      </c>
      <c r="CH13" s="116" t="e">
        <f t="shared" si="11"/>
        <v>#N/A</v>
      </c>
      <c r="CI13" s="116" t="e">
        <f t="shared" si="11"/>
        <v>#N/A</v>
      </c>
      <c r="CJ13" s="116">
        <f t="shared" si="11"/>
        <v>0</v>
      </c>
      <c r="CK13" s="116">
        <f t="shared" si="11"/>
        <v>0</v>
      </c>
      <c r="CL13" s="116">
        <f t="shared" si="12"/>
        <v>0</v>
      </c>
      <c r="CM13" s="116">
        <f t="shared" si="13"/>
        <v>0</v>
      </c>
      <c r="CN13" s="116">
        <f t="shared" si="13"/>
        <v>0</v>
      </c>
      <c r="CO13" s="89"/>
      <c r="CP13" s="134">
        <f t="shared" si="5"/>
        <v>4</v>
      </c>
      <c r="CQ13" s="116" t="str">
        <f t="shared" si="14"/>
        <v>P90</v>
      </c>
      <c r="CR13" s="158" t="e">
        <f t="shared" ref="CR13:DA22" si="18">ROUND((1+$CU$9)*(HLOOKUP(CR$10,$AH$9:$BI$180,$A13+3)*CR$10+HLOOKUP(CR$10,$BM$9:$CO$180,$A13+3)),$CX$9)</f>
        <v>#N/A</v>
      </c>
      <c r="CS13" s="158" t="e">
        <f t="shared" si="18"/>
        <v>#N/A</v>
      </c>
      <c r="CT13" s="158" t="e">
        <f t="shared" si="18"/>
        <v>#N/A</v>
      </c>
      <c r="CU13" s="158" t="e">
        <f t="shared" si="18"/>
        <v>#N/A</v>
      </c>
      <c r="CV13" s="158" t="e">
        <f t="shared" si="18"/>
        <v>#N/A</v>
      </c>
      <c r="CW13" s="158" t="e">
        <f t="shared" si="18"/>
        <v>#N/A</v>
      </c>
      <c r="CX13" s="158" t="e">
        <f t="shared" si="18"/>
        <v>#N/A</v>
      </c>
      <c r="CY13" s="158">
        <f t="shared" si="18"/>
        <v>127.38</v>
      </c>
      <c r="CZ13" s="158">
        <f t="shared" si="18"/>
        <v>147.56</v>
      </c>
      <c r="DA13" s="158">
        <f t="shared" si="18"/>
        <v>168.59</v>
      </c>
      <c r="DB13" s="158">
        <f t="shared" ref="DB13:DL22" si="19">ROUND((1+$CU$9)*(HLOOKUP(DB$10,$AH$9:$BI$180,$A13+3)*DB$10+HLOOKUP(DB$10,$BM$9:$CO$180,$A13+3)),$CX$9)</f>
        <v>195.51</v>
      </c>
      <c r="DC13" s="158" t="e">
        <f t="shared" si="19"/>
        <v>#N/A</v>
      </c>
      <c r="DD13" s="158" t="e">
        <f t="shared" si="19"/>
        <v>#N/A</v>
      </c>
      <c r="DE13" s="158" t="e">
        <f t="shared" si="19"/>
        <v>#VALUE!</v>
      </c>
      <c r="DF13" s="158" t="e">
        <f t="shared" si="19"/>
        <v>#VALUE!</v>
      </c>
      <c r="DG13" s="158" t="e">
        <f t="shared" si="19"/>
        <v>#VALUE!</v>
      </c>
      <c r="DH13" s="158" t="e">
        <f t="shared" si="19"/>
        <v>#VALUE!</v>
      </c>
      <c r="DI13" s="158" t="e">
        <f t="shared" si="19"/>
        <v>#VALUE!</v>
      </c>
      <c r="DJ13" s="158" t="e">
        <f t="shared" si="19"/>
        <v>#VALUE!</v>
      </c>
      <c r="DK13" s="158" t="e">
        <f t="shared" si="19"/>
        <v>#VALUE!</v>
      </c>
      <c r="DL13" s="158" t="e">
        <f t="shared" si="19"/>
        <v>#VALUE!</v>
      </c>
      <c r="DM13" s="159"/>
      <c r="DN13" s="159"/>
      <c r="DX13" s="159"/>
    </row>
    <row r="14" spans="1:128">
      <c r="A14" s="86">
        <f t="shared" si="17"/>
        <v>3</v>
      </c>
      <c r="B14" s="136" t="s">
        <v>141</v>
      </c>
      <c r="C14" s="154"/>
      <c r="D14" s="154"/>
      <c r="E14" s="155" t="e">
        <v>#N/A</v>
      </c>
      <c r="F14" s="155" t="e">
        <v>#N/A</v>
      </c>
      <c r="G14" s="155" t="e">
        <v>#N/A</v>
      </c>
      <c r="H14" s="155" t="e">
        <v>#N/A</v>
      </c>
      <c r="I14" s="154">
        <v>75.8</v>
      </c>
      <c r="J14" s="154">
        <v>74.7</v>
      </c>
      <c r="K14" s="154">
        <v>80.900000000000006</v>
      </c>
      <c r="L14" s="154">
        <v>91.4</v>
      </c>
      <c r="M14" s="154">
        <v>96.5</v>
      </c>
      <c r="N14" s="154">
        <v>108.9</v>
      </c>
      <c r="O14" s="154">
        <v>116.2</v>
      </c>
      <c r="P14" s="154">
        <v>131.80000000000001</v>
      </c>
      <c r="Q14" s="154">
        <v>146.4</v>
      </c>
      <c r="R14" s="154">
        <v>167.1</v>
      </c>
      <c r="S14" s="154">
        <v>193.5</v>
      </c>
      <c r="T14" s="154">
        <v>230.7</v>
      </c>
      <c r="U14" s="154">
        <v>250.4</v>
      </c>
      <c r="V14" s="154">
        <v>292.8</v>
      </c>
      <c r="W14" s="155" t="e">
        <v>#N/A</v>
      </c>
      <c r="X14" s="155" t="e">
        <v>#N/A</v>
      </c>
      <c r="Y14" s="155" t="e">
        <v>#N/A</v>
      </c>
      <c r="Z14" s="155"/>
      <c r="AA14" s="155"/>
      <c r="AB14" s="156"/>
      <c r="AC14" s="156"/>
      <c r="AD14" s="156"/>
      <c r="AE14" s="156"/>
      <c r="AG14" s="116" t="str">
        <f t="shared" si="6"/>
        <v>P75</v>
      </c>
      <c r="AH14" s="116">
        <f t="shared" si="7"/>
        <v>0</v>
      </c>
      <c r="AI14" s="116" t="e">
        <f t="shared" si="7"/>
        <v>#N/A</v>
      </c>
      <c r="AJ14" s="116" t="e">
        <f t="shared" si="7"/>
        <v>#N/A</v>
      </c>
      <c r="AK14" s="116" t="e">
        <f t="shared" si="7"/>
        <v>#N/A</v>
      </c>
      <c r="AL14" s="116" t="e">
        <f t="shared" si="7"/>
        <v>#N/A</v>
      </c>
      <c r="AM14" s="116" t="e">
        <f t="shared" si="7"/>
        <v>#N/A</v>
      </c>
      <c r="AN14" s="116">
        <f t="shared" si="7"/>
        <v>-2.820512820512806E-2</v>
      </c>
      <c r="AO14" s="116">
        <f t="shared" si="7"/>
        <v>0.14418604651162797</v>
      </c>
      <c r="AP14" s="116">
        <f t="shared" si="7"/>
        <v>0.20588235294117646</v>
      </c>
      <c r="AQ14" s="116">
        <f t="shared" si="7"/>
        <v>8.2258064516128937E-2</v>
      </c>
      <c r="AR14" s="116">
        <f t="shared" si="7"/>
        <v>0.16756756756756763</v>
      </c>
      <c r="AS14" s="116">
        <f t="shared" si="7"/>
        <v>8.295454545454542E-2</v>
      </c>
      <c r="AT14" s="116">
        <f t="shared" si="7"/>
        <v>0.14444444444444451</v>
      </c>
      <c r="AU14" s="116">
        <f t="shared" si="7"/>
        <v>0.10977443609022552</v>
      </c>
      <c r="AV14" s="116">
        <f t="shared" si="7"/>
        <v>0.12937499999999993</v>
      </c>
      <c r="AW14" s="116">
        <f t="shared" si="7"/>
        <v>0.13821989528795814</v>
      </c>
      <c r="AX14" s="116">
        <f t="shared" si="8"/>
        <v>0.16460176991150438</v>
      </c>
      <c r="AY14" s="116">
        <f t="shared" si="8"/>
        <v>7.2962962962963021E-2</v>
      </c>
      <c r="AZ14" s="116">
        <f t="shared" si="8"/>
        <v>0.13417721518987344</v>
      </c>
      <c r="BA14" s="116" t="e">
        <f t="shared" si="8"/>
        <v>#N/A</v>
      </c>
      <c r="BB14" s="116" t="e">
        <f t="shared" si="8"/>
        <v>#N/A</v>
      </c>
      <c r="BC14" s="116" t="e">
        <f t="shared" si="8"/>
        <v>#N/A</v>
      </c>
      <c r="BD14" s="116" t="e">
        <f t="shared" si="8"/>
        <v>#N/A</v>
      </c>
      <c r="BE14" s="116">
        <f t="shared" si="8"/>
        <v>0</v>
      </c>
      <c r="BF14" s="116">
        <f t="shared" si="8"/>
        <v>0</v>
      </c>
      <c r="BG14" s="116">
        <f t="shared" si="8"/>
        <v>0</v>
      </c>
      <c r="BH14" s="116">
        <f t="shared" si="8"/>
        <v>0</v>
      </c>
      <c r="BI14" s="116">
        <f t="shared" si="8"/>
        <v>0</v>
      </c>
      <c r="BJ14" s="116"/>
      <c r="BK14" s="91"/>
      <c r="BL14" s="116" t="str">
        <f t="shared" si="9"/>
        <v>P75</v>
      </c>
      <c r="BM14" s="116">
        <f t="shared" si="10"/>
        <v>0</v>
      </c>
      <c r="BN14" s="116" t="e">
        <f t="shared" si="10"/>
        <v>#N/A</v>
      </c>
      <c r="BO14" s="116" t="e">
        <f t="shared" si="10"/>
        <v>#N/A</v>
      </c>
      <c r="BP14" s="116" t="e">
        <f t="shared" si="10"/>
        <v>#N/A</v>
      </c>
      <c r="BQ14" s="116" t="e">
        <f t="shared" si="10"/>
        <v>#N/A</v>
      </c>
      <c r="BR14" s="116" t="e">
        <f t="shared" si="10"/>
        <v>#N/A</v>
      </c>
      <c r="BS14" s="116">
        <f t="shared" si="10"/>
        <v>81.694871794871759</v>
      </c>
      <c r="BT14" s="116">
        <f t="shared" si="10"/>
        <v>38.941860465116264</v>
      </c>
      <c r="BU14" s="116">
        <f t="shared" si="10"/>
        <v>20.988235294117658</v>
      </c>
      <c r="BV14" s="116">
        <f t="shared" si="10"/>
        <v>63.267741935483912</v>
      </c>
      <c r="BW14" s="116">
        <f t="shared" si="10"/>
        <v>28.802702702702675</v>
      </c>
      <c r="BX14" s="116">
        <f t="shared" si="10"/>
        <v>69.247727272727303</v>
      </c>
      <c r="BY14" s="116">
        <f t="shared" si="10"/>
        <v>34.444444444444414</v>
      </c>
      <c r="BZ14" s="116">
        <f t="shared" si="10"/>
        <v>57.812030075188005</v>
      </c>
      <c r="CA14" s="116">
        <f t="shared" si="10"/>
        <v>41.994375000000062</v>
      </c>
      <c r="CB14" s="116">
        <f t="shared" si="10"/>
        <v>33.441361256544468</v>
      </c>
      <c r="CC14" s="116">
        <f t="shared" si="11"/>
        <v>2.8911504424779366</v>
      </c>
      <c r="CD14" s="116">
        <f t="shared" si="11"/>
        <v>129.71925925925916</v>
      </c>
      <c r="CE14" s="116">
        <f t="shared" si="11"/>
        <v>28.470886075949352</v>
      </c>
      <c r="CF14" s="116" t="e">
        <f t="shared" si="11"/>
        <v>#N/A</v>
      </c>
      <c r="CG14" s="116" t="e">
        <f t="shared" si="11"/>
        <v>#N/A</v>
      </c>
      <c r="CH14" s="116" t="e">
        <f t="shared" si="11"/>
        <v>#N/A</v>
      </c>
      <c r="CI14" s="116" t="e">
        <f t="shared" si="11"/>
        <v>#N/A</v>
      </c>
      <c r="CJ14" s="116">
        <f t="shared" si="11"/>
        <v>0</v>
      </c>
      <c r="CK14" s="116">
        <f t="shared" si="11"/>
        <v>0</v>
      </c>
      <c r="CL14" s="116">
        <f t="shared" si="12"/>
        <v>0</v>
      </c>
      <c r="CM14" s="116">
        <f t="shared" si="13"/>
        <v>0</v>
      </c>
      <c r="CN14" s="116">
        <f t="shared" si="13"/>
        <v>0</v>
      </c>
      <c r="CO14" s="89"/>
      <c r="CP14" s="134">
        <f t="shared" si="5"/>
        <v>5</v>
      </c>
      <c r="CQ14" s="116" t="str">
        <f t="shared" si="14"/>
        <v>P75</v>
      </c>
      <c r="CR14" s="158" t="e">
        <f t="shared" si="18"/>
        <v>#N/A</v>
      </c>
      <c r="CS14" s="158" t="e">
        <f t="shared" si="18"/>
        <v>#N/A</v>
      </c>
      <c r="CT14" s="158" t="e">
        <f t="shared" si="18"/>
        <v>#N/A</v>
      </c>
      <c r="CU14" s="158">
        <f t="shared" si="18"/>
        <v>75.42</v>
      </c>
      <c r="CV14" s="158">
        <f t="shared" si="18"/>
        <v>84.81</v>
      </c>
      <c r="CW14" s="158">
        <f t="shared" si="18"/>
        <v>94.61</v>
      </c>
      <c r="CX14" s="158">
        <f t="shared" si="18"/>
        <v>107.06</v>
      </c>
      <c r="CY14" s="158">
        <f t="shared" si="18"/>
        <v>117.21</v>
      </c>
      <c r="CZ14" s="158">
        <f t="shared" si="18"/>
        <v>137.51</v>
      </c>
      <c r="DA14" s="158">
        <f t="shared" si="18"/>
        <v>160.11000000000001</v>
      </c>
      <c r="DB14" s="158">
        <f t="shared" si="19"/>
        <v>188.11</v>
      </c>
      <c r="DC14" s="158">
        <f t="shared" si="19"/>
        <v>228.72</v>
      </c>
      <c r="DD14" s="158">
        <f t="shared" si="19"/>
        <v>254.02</v>
      </c>
      <c r="DE14" s="158" t="e">
        <f t="shared" si="19"/>
        <v>#VALUE!</v>
      </c>
      <c r="DF14" s="158" t="e">
        <f t="shared" si="19"/>
        <v>#VALUE!</v>
      </c>
      <c r="DG14" s="158" t="e">
        <f t="shared" si="19"/>
        <v>#VALUE!</v>
      </c>
      <c r="DH14" s="158" t="e">
        <f t="shared" si="19"/>
        <v>#VALUE!</v>
      </c>
      <c r="DI14" s="158" t="e">
        <f t="shared" si="19"/>
        <v>#VALUE!</v>
      </c>
      <c r="DJ14" s="158" t="e">
        <f t="shared" si="19"/>
        <v>#VALUE!</v>
      </c>
      <c r="DK14" s="158" t="e">
        <f t="shared" si="19"/>
        <v>#VALUE!</v>
      </c>
      <c r="DL14" s="158" t="e">
        <f t="shared" si="19"/>
        <v>#VALUE!</v>
      </c>
    </row>
    <row r="15" spans="1:128">
      <c r="A15" s="86">
        <f t="shared" si="17"/>
        <v>4</v>
      </c>
      <c r="B15" s="136" t="s">
        <v>142</v>
      </c>
      <c r="C15" s="154"/>
      <c r="D15" s="154"/>
      <c r="E15" s="155" t="e">
        <v>#N/A</v>
      </c>
      <c r="F15" s="155" t="e">
        <v>#N/A</v>
      </c>
      <c r="G15" s="155" t="e">
        <v>#N/A</v>
      </c>
      <c r="H15" s="155">
        <v>56.2</v>
      </c>
      <c r="I15" s="154">
        <v>65.8</v>
      </c>
      <c r="J15" s="154">
        <v>67.7</v>
      </c>
      <c r="K15" s="154">
        <v>75.5</v>
      </c>
      <c r="L15" s="154">
        <v>85.2</v>
      </c>
      <c r="M15" s="154">
        <v>93.7</v>
      </c>
      <c r="N15" s="154">
        <v>99.9</v>
      </c>
      <c r="O15" s="154">
        <v>110.4</v>
      </c>
      <c r="P15" s="154">
        <v>115.8</v>
      </c>
      <c r="Q15" s="154">
        <v>136.1</v>
      </c>
      <c r="R15" s="154">
        <v>152.4</v>
      </c>
      <c r="S15" s="154">
        <v>181.1</v>
      </c>
      <c r="T15" s="154">
        <v>225.4</v>
      </c>
      <c r="U15" s="154">
        <v>246.8</v>
      </c>
      <c r="V15" s="154">
        <v>270.10000000000002</v>
      </c>
      <c r="W15" s="154">
        <v>294</v>
      </c>
      <c r="X15" s="154">
        <v>348.8</v>
      </c>
      <c r="Y15" s="155" t="e">
        <v>#N/A</v>
      </c>
      <c r="Z15" s="155"/>
      <c r="AA15" s="155"/>
      <c r="AB15" s="156"/>
      <c r="AC15" s="156"/>
      <c r="AD15" s="156"/>
      <c r="AE15" s="156"/>
      <c r="AG15" s="116" t="str">
        <f t="shared" si="6"/>
        <v>P50</v>
      </c>
      <c r="AH15" s="116">
        <f t="shared" si="7"/>
        <v>0</v>
      </c>
      <c r="AI15" s="116" t="e">
        <f t="shared" si="7"/>
        <v>#N/A</v>
      </c>
      <c r="AJ15" s="116" t="e">
        <f t="shared" si="7"/>
        <v>#N/A</v>
      </c>
      <c r="AK15" s="116" t="e">
        <f t="shared" si="7"/>
        <v>#N/A</v>
      </c>
      <c r="AL15" s="116" t="e">
        <f t="shared" si="7"/>
        <v>#N/A</v>
      </c>
      <c r="AM15" s="116">
        <f t="shared" si="7"/>
        <v>0.29090909090909073</v>
      </c>
      <c r="AN15" s="116">
        <f t="shared" si="7"/>
        <v>4.8717948717948864E-2</v>
      </c>
      <c r="AO15" s="116">
        <f t="shared" si="7"/>
        <v>0.18139534883720923</v>
      </c>
      <c r="AP15" s="116">
        <f t="shared" si="7"/>
        <v>0.19019607843137259</v>
      </c>
      <c r="AQ15" s="116">
        <f t="shared" si="7"/>
        <v>0.13709677419354838</v>
      </c>
      <c r="AR15" s="116">
        <f t="shared" si="7"/>
        <v>8.3783783783783816E-2</v>
      </c>
      <c r="AS15" s="116">
        <f t="shared" si="7"/>
        <v>0.11931818181818182</v>
      </c>
      <c r="AT15" s="116">
        <f t="shared" si="7"/>
        <v>4.999999999999992E-2</v>
      </c>
      <c r="AU15" s="116">
        <f t="shared" si="7"/>
        <v>0.1526315789473684</v>
      </c>
      <c r="AV15" s="116">
        <f t="shared" si="7"/>
        <v>0.10187500000000008</v>
      </c>
      <c r="AW15" s="116">
        <f t="shared" si="7"/>
        <v>0.15026178010471197</v>
      </c>
      <c r="AX15" s="116">
        <f t="shared" si="8"/>
        <v>0.1960176991150443</v>
      </c>
      <c r="AY15" s="116">
        <f t="shared" si="8"/>
        <v>7.9259259259259279E-2</v>
      </c>
      <c r="AZ15" s="116">
        <f t="shared" si="8"/>
        <v>7.3734177215189906E-2</v>
      </c>
      <c r="BA15" s="116">
        <f t="shared" si="8"/>
        <v>6.3733333333333267E-2</v>
      </c>
      <c r="BB15" s="116">
        <f t="shared" si="8"/>
        <v>0.12454545454545457</v>
      </c>
      <c r="BC15" s="116" t="e">
        <f t="shared" si="8"/>
        <v>#N/A</v>
      </c>
      <c r="BD15" s="116" t="e">
        <f t="shared" si="8"/>
        <v>#N/A</v>
      </c>
      <c r="BE15" s="116">
        <f t="shared" si="8"/>
        <v>0</v>
      </c>
      <c r="BF15" s="116">
        <f t="shared" si="8"/>
        <v>0</v>
      </c>
      <c r="BG15" s="116">
        <f t="shared" si="8"/>
        <v>0</v>
      </c>
      <c r="BH15" s="116">
        <f t="shared" si="8"/>
        <v>0</v>
      </c>
      <c r="BI15" s="116">
        <f t="shared" si="8"/>
        <v>0</v>
      </c>
      <c r="BJ15" s="116"/>
      <c r="BK15" s="91"/>
      <c r="BL15" s="116" t="str">
        <f t="shared" si="9"/>
        <v>P50</v>
      </c>
      <c r="BM15" s="116">
        <f t="shared" si="10"/>
        <v>0</v>
      </c>
      <c r="BN15" s="116" t="e">
        <f t="shared" si="10"/>
        <v>#N/A</v>
      </c>
      <c r="BO15" s="116" t="e">
        <f t="shared" si="10"/>
        <v>#N/A</v>
      </c>
      <c r="BP15" s="116" t="e">
        <f t="shared" si="10"/>
        <v>#N/A</v>
      </c>
      <c r="BQ15" s="116" t="e">
        <f t="shared" si="10"/>
        <v>#N/A</v>
      </c>
      <c r="BR15" s="116">
        <f t="shared" si="10"/>
        <v>5.0000000000000355</v>
      </c>
      <c r="BS15" s="116">
        <f t="shared" si="10"/>
        <v>55.617948717948686</v>
      </c>
      <c r="BT15" s="116">
        <f t="shared" si="10"/>
        <v>22.713953488372113</v>
      </c>
      <c r="BU15" s="116">
        <f t="shared" si="10"/>
        <v>20.152941176470577</v>
      </c>
      <c r="BV15" s="116">
        <f t="shared" si="10"/>
        <v>38.312903225806458</v>
      </c>
      <c r="BW15" s="116">
        <f t="shared" si="10"/>
        <v>59.85135135135134</v>
      </c>
      <c r="BX15" s="116">
        <f t="shared" si="10"/>
        <v>42.865909090909099</v>
      </c>
      <c r="BY15" s="116">
        <f t="shared" si="10"/>
        <v>82.100000000000051</v>
      </c>
      <c r="BZ15" s="116">
        <f t="shared" si="10"/>
        <v>12.926315789473705</v>
      </c>
      <c r="CA15" s="116">
        <f t="shared" si="10"/>
        <v>53.886874999999932</v>
      </c>
      <c r="CB15" s="116">
        <f t="shared" si="10"/>
        <v>7.0968586387435266</v>
      </c>
      <c r="CC15" s="116">
        <f t="shared" si="11"/>
        <v>-45.888495575221299</v>
      </c>
      <c r="CD15" s="116">
        <f t="shared" si="11"/>
        <v>115.70518518518517</v>
      </c>
      <c r="CE15" s="116">
        <f t="shared" si="11"/>
        <v>124.8436708860759</v>
      </c>
      <c r="CF15" s="116">
        <f t="shared" si="11"/>
        <v>144.5453333333335</v>
      </c>
      <c r="CG15" s="116">
        <f t="shared" si="11"/>
        <v>1.940909090909031</v>
      </c>
      <c r="CH15" s="116" t="e">
        <f t="shared" si="11"/>
        <v>#N/A</v>
      </c>
      <c r="CI15" s="116" t="e">
        <f t="shared" si="11"/>
        <v>#N/A</v>
      </c>
      <c r="CJ15" s="116">
        <f t="shared" si="11"/>
        <v>0</v>
      </c>
      <c r="CK15" s="116">
        <f t="shared" si="11"/>
        <v>0</v>
      </c>
      <c r="CL15" s="116">
        <f t="shared" si="12"/>
        <v>0</v>
      </c>
      <c r="CM15" s="116">
        <f t="shared" si="13"/>
        <v>0</v>
      </c>
      <c r="CN15" s="116">
        <f t="shared" si="13"/>
        <v>0</v>
      </c>
      <c r="CO15" s="89"/>
      <c r="CP15" s="134">
        <f t="shared" si="5"/>
        <v>6</v>
      </c>
      <c r="CQ15" s="116" t="str">
        <f t="shared" si="14"/>
        <v>P50</v>
      </c>
      <c r="CR15" s="158" t="e">
        <f t="shared" si="18"/>
        <v>#N/A</v>
      </c>
      <c r="CS15" s="158" t="e">
        <f t="shared" si="18"/>
        <v>#N/A</v>
      </c>
      <c r="CT15" s="158">
        <f t="shared" si="18"/>
        <v>64.930000000000007</v>
      </c>
      <c r="CU15" s="158">
        <f t="shared" si="18"/>
        <v>68.61</v>
      </c>
      <c r="CV15" s="158">
        <f t="shared" si="18"/>
        <v>79.11</v>
      </c>
      <c r="CW15" s="158">
        <f t="shared" si="18"/>
        <v>90.55</v>
      </c>
      <c r="CX15" s="158">
        <f t="shared" si="18"/>
        <v>98.98</v>
      </c>
      <c r="CY15" s="158">
        <f t="shared" si="18"/>
        <v>110.75</v>
      </c>
      <c r="CZ15" s="158">
        <f t="shared" si="18"/>
        <v>123.74</v>
      </c>
      <c r="DA15" s="158">
        <f t="shared" si="18"/>
        <v>146.9</v>
      </c>
      <c r="DB15" s="158">
        <f t="shared" si="19"/>
        <v>175.24</v>
      </c>
      <c r="DC15" s="158">
        <f t="shared" si="19"/>
        <v>223.05</v>
      </c>
      <c r="DD15" s="158">
        <f t="shared" si="19"/>
        <v>248.79</v>
      </c>
      <c r="DE15" s="158" t="e">
        <f t="shared" si="19"/>
        <v>#VALUE!</v>
      </c>
      <c r="DF15" s="158" t="e">
        <f t="shared" si="19"/>
        <v>#VALUE!</v>
      </c>
      <c r="DG15" s="158" t="e">
        <f t="shared" si="19"/>
        <v>#VALUE!</v>
      </c>
      <c r="DH15" s="158" t="e">
        <f t="shared" si="19"/>
        <v>#VALUE!</v>
      </c>
      <c r="DI15" s="158" t="e">
        <f t="shared" si="19"/>
        <v>#VALUE!</v>
      </c>
      <c r="DJ15" s="158" t="e">
        <f t="shared" si="19"/>
        <v>#VALUE!</v>
      </c>
      <c r="DK15" s="158" t="e">
        <f t="shared" si="19"/>
        <v>#VALUE!</v>
      </c>
      <c r="DL15" s="158" t="e">
        <f t="shared" si="19"/>
        <v>#VALUE!</v>
      </c>
    </row>
    <row r="16" spans="1:128">
      <c r="A16" s="86">
        <f t="shared" si="17"/>
        <v>5</v>
      </c>
      <c r="B16" s="136" t="s">
        <v>143</v>
      </c>
      <c r="C16" s="154"/>
      <c r="D16" s="154"/>
      <c r="E16" s="155" t="e">
        <v>#N/A</v>
      </c>
      <c r="F16" s="155" t="e">
        <v>#N/A</v>
      </c>
      <c r="G16" s="155" t="e">
        <v>#N/A</v>
      </c>
      <c r="H16" s="155" t="e">
        <v>#N/A</v>
      </c>
      <c r="I16" s="154">
        <v>54.6</v>
      </c>
      <c r="J16" s="154">
        <v>63.9</v>
      </c>
      <c r="K16" s="154">
        <v>72.3</v>
      </c>
      <c r="L16" s="154">
        <v>80.400000000000006</v>
      </c>
      <c r="M16" s="154">
        <v>86.8</v>
      </c>
      <c r="N16" s="154">
        <v>94.2</v>
      </c>
      <c r="O16" s="154">
        <v>101.5</v>
      </c>
      <c r="P16" s="154">
        <v>102.1</v>
      </c>
      <c r="Q16" s="154">
        <v>124.6</v>
      </c>
      <c r="R16" s="154">
        <v>139</v>
      </c>
      <c r="S16" s="154">
        <v>173.4</v>
      </c>
      <c r="T16" s="154">
        <v>207.4</v>
      </c>
      <c r="U16" s="154">
        <v>222.2</v>
      </c>
      <c r="V16" s="154">
        <v>270.10000000000002</v>
      </c>
      <c r="W16" s="155" t="e">
        <v>#N/A</v>
      </c>
      <c r="X16" s="155" t="e">
        <v>#N/A</v>
      </c>
      <c r="Y16" s="155" t="e">
        <v>#N/A</v>
      </c>
      <c r="Z16" s="155"/>
      <c r="AA16" s="155"/>
      <c r="AB16" s="156"/>
      <c r="AC16" s="156"/>
      <c r="AD16" s="156"/>
      <c r="AE16" s="156"/>
      <c r="AG16" s="116" t="str">
        <f t="shared" si="6"/>
        <v>P25</v>
      </c>
      <c r="AH16" s="116">
        <f t="shared" si="7"/>
        <v>0</v>
      </c>
      <c r="AI16" s="116" t="e">
        <f t="shared" si="7"/>
        <v>#N/A</v>
      </c>
      <c r="AJ16" s="116" t="e">
        <f t="shared" si="7"/>
        <v>#N/A</v>
      </c>
      <c r="AK16" s="116" t="e">
        <f t="shared" si="7"/>
        <v>#N/A</v>
      </c>
      <c r="AL16" s="116" t="e">
        <f t="shared" si="7"/>
        <v>#N/A</v>
      </c>
      <c r="AM16" s="116" t="e">
        <f t="shared" si="7"/>
        <v>#N/A</v>
      </c>
      <c r="AN16" s="116">
        <f t="shared" si="7"/>
        <v>0.23846153846153839</v>
      </c>
      <c r="AO16" s="116">
        <f t="shared" si="7"/>
        <v>0.1953488372093023</v>
      </c>
      <c r="AP16" s="116">
        <f t="shared" si="7"/>
        <v>0.15882352941176486</v>
      </c>
      <c r="AQ16" s="116">
        <f t="shared" si="7"/>
        <v>0.10322580645161276</v>
      </c>
      <c r="AR16" s="116">
        <f t="shared" si="7"/>
        <v>0.10000000000000007</v>
      </c>
      <c r="AS16" s="116">
        <f t="shared" si="7"/>
        <v>8.295454545454542E-2</v>
      </c>
      <c r="AT16" s="116">
        <f t="shared" si="7"/>
        <v>5.5555555555555029E-3</v>
      </c>
      <c r="AU16" s="116">
        <f t="shared" si="7"/>
        <v>0.16917293233082706</v>
      </c>
      <c r="AV16" s="116">
        <f t="shared" si="7"/>
        <v>9.0000000000000038E-2</v>
      </c>
      <c r="AW16" s="116">
        <f t="shared" si="7"/>
        <v>0.18010471204188486</v>
      </c>
      <c r="AX16" s="116">
        <f t="shared" si="8"/>
        <v>0.15044247787610621</v>
      </c>
      <c r="AY16" s="116">
        <f t="shared" si="8"/>
        <v>5.4814814814814754E-2</v>
      </c>
      <c r="AZ16" s="116">
        <f t="shared" si="8"/>
        <v>0.15158227848101277</v>
      </c>
      <c r="BA16" s="116" t="e">
        <f t="shared" si="8"/>
        <v>#N/A</v>
      </c>
      <c r="BB16" s="116" t="e">
        <f t="shared" si="8"/>
        <v>#N/A</v>
      </c>
      <c r="BC16" s="116" t="e">
        <f t="shared" si="8"/>
        <v>#N/A</v>
      </c>
      <c r="BD16" s="116" t="e">
        <f t="shared" si="8"/>
        <v>#N/A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/>
      <c r="BK16" s="91"/>
      <c r="BL16" s="116" t="str">
        <f t="shared" si="9"/>
        <v>P25</v>
      </c>
      <c r="BM16" s="116">
        <f t="shared" si="10"/>
        <v>0</v>
      </c>
      <c r="BN16" s="116" t="e">
        <f t="shared" si="10"/>
        <v>#N/A</v>
      </c>
      <c r="BO16" s="116" t="e">
        <f t="shared" si="10"/>
        <v>#N/A</v>
      </c>
      <c r="BP16" s="116" t="e">
        <f t="shared" si="10"/>
        <v>#N/A</v>
      </c>
      <c r="BQ16" s="116" t="e">
        <f t="shared" si="10"/>
        <v>#N/A</v>
      </c>
      <c r="BR16" s="116" t="e">
        <f t="shared" si="10"/>
        <v>#N/A</v>
      </c>
      <c r="BS16" s="116">
        <f t="shared" si="10"/>
        <v>4.7615384615384784</v>
      </c>
      <c r="BT16" s="116">
        <f t="shared" si="10"/>
        <v>15.453488372093027</v>
      </c>
      <c r="BU16" s="116">
        <f t="shared" si="10"/>
        <v>26.082352941176424</v>
      </c>
      <c r="BV16" s="116">
        <f t="shared" si="10"/>
        <v>45.096774193548441</v>
      </c>
      <c r="BW16" s="116">
        <f t="shared" si="10"/>
        <v>46.39999999999997</v>
      </c>
      <c r="BX16" s="116">
        <f t="shared" si="10"/>
        <v>54.547727272727293</v>
      </c>
      <c r="BY16" s="116">
        <f t="shared" si="10"/>
        <v>98.355555555555583</v>
      </c>
      <c r="BZ16" s="116">
        <f t="shared" si="10"/>
        <v>-11.922556390977434</v>
      </c>
      <c r="CA16" s="116">
        <f t="shared" si="10"/>
        <v>51.969999999999956</v>
      </c>
      <c r="CB16" s="116">
        <f t="shared" si="10"/>
        <v>-35.161256544502663</v>
      </c>
      <c r="CC16" s="116">
        <f t="shared" si="11"/>
        <v>-0.81238938053098764</v>
      </c>
      <c r="CD16" s="116">
        <f t="shared" si="11"/>
        <v>131.53629629629637</v>
      </c>
      <c r="CE16" s="116">
        <f t="shared" si="11"/>
        <v>-28.517088607595156</v>
      </c>
      <c r="CF16" s="116" t="e">
        <f t="shared" si="11"/>
        <v>#N/A</v>
      </c>
      <c r="CG16" s="116" t="e">
        <f t="shared" si="11"/>
        <v>#N/A</v>
      </c>
      <c r="CH16" s="116" t="e">
        <f t="shared" si="11"/>
        <v>#N/A</v>
      </c>
      <c r="CI16" s="116" t="e">
        <f t="shared" si="11"/>
        <v>#N/A</v>
      </c>
      <c r="CJ16" s="116">
        <f t="shared" si="11"/>
        <v>0</v>
      </c>
      <c r="CK16" s="116">
        <f t="shared" si="11"/>
        <v>0</v>
      </c>
      <c r="CL16" s="116">
        <f t="shared" si="12"/>
        <v>0</v>
      </c>
      <c r="CM16" s="116">
        <f t="shared" si="13"/>
        <v>0</v>
      </c>
      <c r="CN16" s="116">
        <f t="shared" si="13"/>
        <v>0</v>
      </c>
      <c r="CO16" s="89"/>
      <c r="CP16" s="134">
        <f t="shared" si="5"/>
        <v>7</v>
      </c>
      <c r="CQ16" s="116" t="str">
        <f t="shared" si="14"/>
        <v>P25</v>
      </c>
      <c r="CR16" s="158" t="e">
        <f t="shared" si="18"/>
        <v>#N/A</v>
      </c>
      <c r="CS16" s="158" t="e">
        <f t="shared" si="18"/>
        <v>#N/A</v>
      </c>
      <c r="CT16" s="158" t="e">
        <f t="shared" si="18"/>
        <v>#N/A</v>
      </c>
      <c r="CU16" s="158">
        <f t="shared" si="18"/>
        <v>64.88</v>
      </c>
      <c r="CV16" s="158">
        <f t="shared" si="18"/>
        <v>75.319999999999993</v>
      </c>
      <c r="CW16" s="158">
        <f t="shared" si="18"/>
        <v>84.43</v>
      </c>
      <c r="CX16" s="158">
        <f t="shared" si="18"/>
        <v>93.1</v>
      </c>
      <c r="CY16" s="158">
        <f t="shared" si="18"/>
        <v>101.54</v>
      </c>
      <c r="CZ16" s="158">
        <f t="shared" si="18"/>
        <v>110.9</v>
      </c>
      <c r="DA16" s="158">
        <f t="shared" si="18"/>
        <v>134.13999999999999</v>
      </c>
      <c r="DB16" s="158">
        <f t="shared" si="19"/>
        <v>166.38</v>
      </c>
      <c r="DC16" s="158">
        <f t="shared" si="19"/>
        <v>205.59</v>
      </c>
      <c r="DD16" s="158">
        <f t="shared" si="19"/>
        <v>226.29</v>
      </c>
      <c r="DE16" s="158" t="e">
        <f t="shared" si="19"/>
        <v>#VALUE!</v>
      </c>
      <c r="DF16" s="158" t="e">
        <f t="shared" si="19"/>
        <v>#VALUE!</v>
      </c>
      <c r="DG16" s="158" t="e">
        <f t="shared" si="19"/>
        <v>#VALUE!</v>
      </c>
      <c r="DH16" s="158" t="e">
        <f t="shared" si="19"/>
        <v>#VALUE!</v>
      </c>
      <c r="DI16" s="158" t="e">
        <f t="shared" si="19"/>
        <v>#VALUE!</v>
      </c>
      <c r="DJ16" s="158" t="e">
        <f t="shared" si="19"/>
        <v>#VALUE!</v>
      </c>
      <c r="DK16" s="158" t="e">
        <f t="shared" si="19"/>
        <v>#VALUE!</v>
      </c>
      <c r="DL16" s="158" t="e">
        <f t="shared" si="19"/>
        <v>#VALUE!</v>
      </c>
    </row>
    <row r="17" spans="1:116">
      <c r="A17" s="86">
        <f t="shared" si="17"/>
        <v>6</v>
      </c>
      <c r="B17" s="136" t="s">
        <v>144</v>
      </c>
      <c r="C17" s="154"/>
      <c r="D17" s="154"/>
      <c r="E17" s="155" t="e">
        <v>#N/A</v>
      </c>
      <c r="F17" s="155" t="e">
        <v>#N/A</v>
      </c>
      <c r="G17" s="155" t="e">
        <v>#N/A</v>
      </c>
      <c r="H17" s="155" t="e">
        <v>#N/A</v>
      </c>
      <c r="I17" s="155" t="e">
        <v>#N/A</v>
      </c>
      <c r="J17" s="155" t="e">
        <v>#N/A</v>
      </c>
      <c r="K17" s="155" t="e">
        <v>#N/A</v>
      </c>
      <c r="L17" s="155" t="e">
        <v>#N/A</v>
      </c>
      <c r="M17" s="155" t="e">
        <v>#N/A</v>
      </c>
      <c r="N17" s="154">
        <v>80.400000000000006</v>
      </c>
      <c r="O17" s="154">
        <v>88.8</v>
      </c>
      <c r="P17" s="154">
        <v>96</v>
      </c>
      <c r="Q17" s="154">
        <v>113.3</v>
      </c>
      <c r="R17" s="154">
        <v>128.19999999999999</v>
      </c>
      <c r="S17" s="154">
        <v>150.9</v>
      </c>
      <c r="T17" s="155" t="e">
        <v>#N/A</v>
      </c>
      <c r="U17" s="155" t="e">
        <v>#N/A</v>
      </c>
      <c r="V17" s="155" t="e">
        <v>#N/A</v>
      </c>
      <c r="W17" s="155" t="e">
        <v>#N/A</v>
      </c>
      <c r="X17" s="155" t="e">
        <v>#N/A</v>
      </c>
      <c r="Y17" s="155" t="e">
        <v>#N/A</v>
      </c>
      <c r="Z17" s="155"/>
      <c r="AA17" s="155"/>
      <c r="AB17" s="156"/>
      <c r="AC17" s="156"/>
      <c r="AD17" s="156"/>
      <c r="AE17" s="156"/>
      <c r="AG17" s="116" t="str">
        <f t="shared" si="6"/>
        <v>P10</v>
      </c>
      <c r="AH17" s="116">
        <f t="shared" si="7"/>
        <v>0</v>
      </c>
      <c r="AI17" s="116" t="e">
        <f t="shared" si="7"/>
        <v>#N/A</v>
      </c>
      <c r="AJ17" s="116" t="e">
        <f t="shared" si="7"/>
        <v>#N/A</v>
      </c>
      <c r="AK17" s="116" t="e">
        <f t="shared" si="7"/>
        <v>#N/A</v>
      </c>
      <c r="AL17" s="116" t="e">
        <f t="shared" si="7"/>
        <v>#N/A</v>
      </c>
      <c r="AM17" s="116" t="e">
        <f t="shared" si="7"/>
        <v>#N/A</v>
      </c>
      <c r="AN17" s="116" t="e">
        <f t="shared" si="7"/>
        <v>#N/A</v>
      </c>
      <c r="AO17" s="116" t="e">
        <f t="shared" si="7"/>
        <v>#N/A</v>
      </c>
      <c r="AP17" s="116" t="e">
        <f t="shared" si="7"/>
        <v>#N/A</v>
      </c>
      <c r="AQ17" s="116" t="e">
        <f t="shared" si="7"/>
        <v>#N/A</v>
      </c>
      <c r="AR17" s="116" t="e">
        <f t="shared" si="7"/>
        <v>#N/A</v>
      </c>
      <c r="AS17" s="116">
        <f t="shared" si="7"/>
        <v>9.5454545454545361E-2</v>
      </c>
      <c r="AT17" s="116">
        <f t="shared" si="7"/>
        <v>6.6666666666666693E-2</v>
      </c>
      <c r="AU17" s="116">
        <f t="shared" si="7"/>
        <v>0.13007518796992479</v>
      </c>
      <c r="AV17" s="116">
        <f t="shared" si="7"/>
        <v>9.3124999999999944E-2</v>
      </c>
      <c r="AW17" s="116">
        <f t="shared" si="7"/>
        <v>0.11884816753926711</v>
      </c>
      <c r="AX17" s="116" t="e">
        <f t="shared" si="8"/>
        <v>#N/A</v>
      </c>
      <c r="AY17" s="116" t="e">
        <f t="shared" si="8"/>
        <v>#N/A</v>
      </c>
      <c r="AZ17" s="116" t="e">
        <f t="shared" si="8"/>
        <v>#N/A</v>
      </c>
      <c r="BA17" s="116" t="e">
        <f t="shared" si="8"/>
        <v>#N/A</v>
      </c>
      <c r="BB17" s="116" t="e">
        <f t="shared" si="8"/>
        <v>#N/A</v>
      </c>
      <c r="BC17" s="116" t="e">
        <f t="shared" si="8"/>
        <v>#N/A</v>
      </c>
      <c r="BD17" s="116" t="e">
        <f t="shared" si="8"/>
        <v>#N/A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/>
      <c r="BK17" s="91"/>
      <c r="BL17" s="116" t="str">
        <f t="shared" si="9"/>
        <v>P10</v>
      </c>
      <c r="BM17" s="116">
        <f t="shared" si="10"/>
        <v>0</v>
      </c>
      <c r="BN17" s="116" t="e">
        <f t="shared" si="10"/>
        <v>#N/A</v>
      </c>
      <c r="BO17" s="116" t="e">
        <f t="shared" si="10"/>
        <v>#N/A</v>
      </c>
      <c r="BP17" s="116" t="e">
        <f t="shared" si="10"/>
        <v>#N/A</v>
      </c>
      <c r="BQ17" s="116" t="e">
        <f t="shared" si="10"/>
        <v>#N/A</v>
      </c>
      <c r="BR17" s="116" t="e">
        <f t="shared" si="10"/>
        <v>#N/A</v>
      </c>
      <c r="BS17" s="116" t="e">
        <f t="shared" si="10"/>
        <v>#N/A</v>
      </c>
      <c r="BT17" s="116" t="e">
        <f t="shared" si="10"/>
        <v>#N/A</v>
      </c>
      <c r="BU17" s="116" t="e">
        <f t="shared" si="10"/>
        <v>#N/A</v>
      </c>
      <c r="BV17" s="116" t="e">
        <f t="shared" si="10"/>
        <v>#N/A</v>
      </c>
      <c r="BW17" s="116" t="e">
        <f t="shared" si="10"/>
        <v>#N/A</v>
      </c>
      <c r="BX17" s="116">
        <f t="shared" si="10"/>
        <v>34.772727272727323</v>
      </c>
      <c r="BY17" s="116">
        <f t="shared" si="10"/>
        <v>51.066666666666649</v>
      </c>
      <c r="BZ17" s="116">
        <f t="shared" si="10"/>
        <v>8.3293233082706877</v>
      </c>
      <c r="CA17" s="116">
        <f t="shared" si="10"/>
        <v>38.148125000000036</v>
      </c>
      <c r="CB17" s="116">
        <f t="shared" si="10"/>
        <v>13.273821989528699</v>
      </c>
      <c r="CC17" s="116" t="e">
        <f t="shared" si="11"/>
        <v>#N/A</v>
      </c>
      <c r="CD17" s="116" t="e">
        <f t="shared" si="11"/>
        <v>#N/A</v>
      </c>
      <c r="CE17" s="116" t="e">
        <f t="shared" si="11"/>
        <v>#N/A</v>
      </c>
      <c r="CF17" s="116" t="e">
        <f t="shared" si="11"/>
        <v>#N/A</v>
      </c>
      <c r="CG17" s="116" t="e">
        <f t="shared" si="11"/>
        <v>#N/A</v>
      </c>
      <c r="CH17" s="116" t="e">
        <f t="shared" si="11"/>
        <v>#N/A</v>
      </c>
      <c r="CI17" s="116" t="e">
        <f t="shared" si="11"/>
        <v>#N/A</v>
      </c>
      <c r="CJ17" s="116">
        <f t="shared" si="11"/>
        <v>0</v>
      </c>
      <c r="CK17" s="116">
        <f t="shared" si="11"/>
        <v>0</v>
      </c>
      <c r="CL17" s="116">
        <f t="shared" si="12"/>
        <v>0</v>
      </c>
      <c r="CM17" s="116">
        <f t="shared" si="13"/>
        <v>0</v>
      </c>
      <c r="CN17" s="116">
        <f t="shared" si="13"/>
        <v>0</v>
      </c>
      <c r="CO17" s="89"/>
      <c r="CP17" s="134">
        <f t="shared" si="5"/>
        <v>8</v>
      </c>
      <c r="CQ17" s="116" t="str">
        <f t="shared" si="14"/>
        <v>P10</v>
      </c>
      <c r="CR17" s="158" t="e">
        <f t="shared" si="18"/>
        <v>#N/A</v>
      </c>
      <c r="CS17" s="158" t="e">
        <f t="shared" si="18"/>
        <v>#N/A</v>
      </c>
      <c r="CT17" s="158" t="e">
        <f t="shared" si="18"/>
        <v>#N/A</v>
      </c>
      <c r="CU17" s="158" t="e">
        <f t="shared" si="18"/>
        <v>#N/A</v>
      </c>
      <c r="CV17" s="158" t="e">
        <f t="shared" si="18"/>
        <v>#N/A</v>
      </c>
      <c r="CW17" s="158" t="e">
        <f t="shared" si="18"/>
        <v>#N/A</v>
      </c>
      <c r="CX17" s="158" t="e">
        <f t="shared" si="18"/>
        <v>#N/A</v>
      </c>
      <c r="CY17" s="158">
        <f t="shared" si="18"/>
        <v>89.27</v>
      </c>
      <c r="CZ17" s="158">
        <f t="shared" si="18"/>
        <v>102.76</v>
      </c>
      <c r="DA17" s="158">
        <f t="shared" si="18"/>
        <v>123.17</v>
      </c>
      <c r="DB17" s="158">
        <f t="shared" si="19"/>
        <v>146.26</v>
      </c>
      <c r="DC17" s="158" t="e">
        <f t="shared" si="19"/>
        <v>#N/A</v>
      </c>
      <c r="DD17" s="158" t="e">
        <f t="shared" si="19"/>
        <v>#N/A</v>
      </c>
      <c r="DE17" s="158" t="e">
        <f t="shared" si="19"/>
        <v>#VALUE!</v>
      </c>
      <c r="DF17" s="158" t="e">
        <f t="shared" si="19"/>
        <v>#VALUE!</v>
      </c>
      <c r="DG17" s="158" t="e">
        <f t="shared" si="19"/>
        <v>#VALUE!</v>
      </c>
      <c r="DH17" s="158" t="e">
        <f t="shared" si="19"/>
        <v>#VALUE!</v>
      </c>
      <c r="DI17" s="158" t="e">
        <f t="shared" si="19"/>
        <v>#VALUE!</v>
      </c>
      <c r="DJ17" s="158" t="e">
        <f t="shared" si="19"/>
        <v>#VALUE!</v>
      </c>
      <c r="DK17" s="158" t="e">
        <f t="shared" si="19"/>
        <v>#VALUE!</v>
      </c>
      <c r="DL17" s="158" t="e">
        <f t="shared" si="19"/>
        <v>#VALUE!</v>
      </c>
    </row>
    <row r="18" spans="1:116">
      <c r="A18" s="86">
        <f t="shared" si="17"/>
        <v>7</v>
      </c>
      <c r="B18" s="136" t="s">
        <v>145</v>
      </c>
      <c r="C18" s="154"/>
      <c r="D18" s="154"/>
      <c r="E18" s="155" t="e">
        <v>#N/A</v>
      </c>
      <c r="F18" s="155" t="e">
        <v>#N/A</v>
      </c>
      <c r="G18" s="155" t="e">
        <v>#N/A</v>
      </c>
      <c r="H18" s="155">
        <v>57</v>
      </c>
      <c r="I18" s="154">
        <v>64.2</v>
      </c>
      <c r="J18" s="154">
        <v>68</v>
      </c>
      <c r="K18" s="154">
        <v>76.099999999999994</v>
      </c>
      <c r="L18" s="154">
        <v>85.1</v>
      </c>
      <c r="M18" s="154">
        <v>92</v>
      </c>
      <c r="N18" s="154">
        <v>100.8</v>
      </c>
      <c r="O18" s="154">
        <v>108.7</v>
      </c>
      <c r="P18" s="154">
        <v>118</v>
      </c>
      <c r="Q18" s="154">
        <v>135.80000000000001</v>
      </c>
      <c r="R18" s="154">
        <v>155.1</v>
      </c>
      <c r="S18" s="154">
        <v>180</v>
      </c>
      <c r="T18" s="154">
        <v>220.1</v>
      </c>
      <c r="U18" s="154">
        <v>237.5</v>
      </c>
      <c r="V18" s="154">
        <v>268.89999999999998</v>
      </c>
      <c r="W18" s="154">
        <v>291.39999999999998</v>
      </c>
      <c r="X18" s="154">
        <v>320.39999999999998</v>
      </c>
      <c r="Y18" s="155" t="e">
        <v>#N/A</v>
      </c>
      <c r="Z18" s="155"/>
      <c r="AA18" s="155"/>
      <c r="AB18" s="156"/>
      <c r="AC18" s="156"/>
      <c r="AD18" s="156"/>
      <c r="AE18" s="156"/>
      <c r="AG18" s="116" t="str">
        <f t="shared" si="6"/>
        <v>AVG</v>
      </c>
      <c r="AH18" s="116">
        <f t="shared" si="7"/>
        <v>0</v>
      </c>
      <c r="AI18" s="116" t="e">
        <f t="shared" si="7"/>
        <v>#N/A</v>
      </c>
      <c r="AJ18" s="116" t="e">
        <f t="shared" si="7"/>
        <v>#N/A</v>
      </c>
      <c r="AK18" s="116" t="e">
        <f t="shared" si="7"/>
        <v>#N/A</v>
      </c>
      <c r="AL18" s="116" t="e">
        <f t="shared" si="7"/>
        <v>#N/A</v>
      </c>
      <c r="AM18" s="116">
        <f t="shared" si="7"/>
        <v>0.21818181818181825</v>
      </c>
      <c r="AN18" s="116">
        <f t="shared" si="7"/>
        <v>9.7435897435897367E-2</v>
      </c>
      <c r="AO18" s="116">
        <f t="shared" si="7"/>
        <v>0.18837209302325569</v>
      </c>
      <c r="AP18" s="116">
        <f t="shared" si="7"/>
        <v>0.17647058823529413</v>
      </c>
      <c r="AQ18" s="116">
        <f t="shared" si="7"/>
        <v>0.11129032258064525</v>
      </c>
      <c r="AR18" s="116">
        <f t="shared" si="7"/>
        <v>0.11891891891891888</v>
      </c>
      <c r="AS18" s="116">
        <f t="shared" si="7"/>
        <v>8.9772727272727337E-2</v>
      </c>
      <c r="AT18" s="116">
        <f t="shared" si="7"/>
        <v>8.6111111111111083E-2</v>
      </c>
      <c r="AU18" s="116">
        <f t="shared" si="7"/>
        <v>0.1338345864661655</v>
      </c>
      <c r="AV18" s="116">
        <f t="shared" si="7"/>
        <v>0.1206249999999999</v>
      </c>
      <c r="AW18" s="116">
        <f t="shared" si="7"/>
        <v>0.1303664921465969</v>
      </c>
      <c r="AX18" s="116">
        <f t="shared" si="8"/>
        <v>0.17743362831858406</v>
      </c>
      <c r="AY18" s="116">
        <f t="shared" si="8"/>
        <v>6.4444444444444471E-2</v>
      </c>
      <c r="AZ18" s="116">
        <f t="shared" si="8"/>
        <v>9.9367088607594869E-2</v>
      </c>
      <c r="BA18" s="116">
        <f t="shared" si="8"/>
        <v>0.06</v>
      </c>
      <c r="BB18" s="116">
        <f t="shared" si="8"/>
        <v>6.5909090909090903E-2</v>
      </c>
      <c r="BC18" s="116" t="e">
        <f t="shared" si="8"/>
        <v>#N/A</v>
      </c>
      <c r="BD18" s="116" t="e">
        <f t="shared" si="8"/>
        <v>#N/A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/>
      <c r="BK18" s="91"/>
      <c r="BL18" s="116" t="str">
        <f t="shared" si="9"/>
        <v>AVG</v>
      </c>
      <c r="BM18" s="116">
        <f t="shared" si="10"/>
        <v>0</v>
      </c>
      <c r="BN18" s="116" t="e">
        <f t="shared" si="10"/>
        <v>#N/A</v>
      </c>
      <c r="BO18" s="116" t="e">
        <f t="shared" si="10"/>
        <v>#N/A</v>
      </c>
      <c r="BP18" s="116" t="e">
        <f t="shared" si="10"/>
        <v>#N/A</v>
      </c>
      <c r="BQ18" s="116" t="e">
        <f t="shared" si="10"/>
        <v>#N/A</v>
      </c>
      <c r="BR18" s="116">
        <f t="shared" si="10"/>
        <v>18.599999999999987</v>
      </c>
      <c r="BS18" s="116">
        <f t="shared" si="10"/>
        <v>43.835897435897451</v>
      </c>
      <c r="BT18" s="116">
        <f t="shared" si="10"/>
        <v>21.28372093023259</v>
      </c>
      <c r="BU18" s="116">
        <f t="shared" si="10"/>
        <v>24.7470588235294</v>
      </c>
      <c r="BV18" s="116">
        <f t="shared" si="10"/>
        <v>47.03870967741932</v>
      </c>
      <c r="BW18" s="116">
        <f t="shared" si="10"/>
        <v>43.956756756756768</v>
      </c>
      <c r="BX18" s="116">
        <f t="shared" si="10"/>
        <v>57.88863636363633</v>
      </c>
      <c r="BY18" s="116">
        <f t="shared" si="10"/>
        <v>59.96111111111113</v>
      </c>
      <c r="BZ18" s="116">
        <f t="shared" si="10"/>
        <v>27.795488721804446</v>
      </c>
      <c r="CA18" s="116">
        <f t="shared" si="10"/>
        <v>38.455625000000097</v>
      </c>
      <c r="CB18" s="116">
        <f t="shared" si="10"/>
        <v>29.035602094240801</v>
      </c>
      <c r="CC18" s="116">
        <f t="shared" si="11"/>
        <v>-25.468141592920347</v>
      </c>
      <c r="CD18" s="116">
        <f t="shared" si="11"/>
        <v>130.90888888888884</v>
      </c>
      <c r="CE18" s="116">
        <f t="shared" si="11"/>
        <v>73.146835443038071</v>
      </c>
      <c r="CF18" s="116">
        <f t="shared" si="11"/>
        <v>150.69999999999999</v>
      </c>
      <c r="CG18" s="116">
        <f t="shared" si="11"/>
        <v>136.84318181818182</v>
      </c>
      <c r="CH18" s="116" t="e">
        <f t="shared" si="11"/>
        <v>#N/A</v>
      </c>
      <c r="CI18" s="116" t="e">
        <f t="shared" si="11"/>
        <v>#N/A</v>
      </c>
      <c r="CJ18" s="116">
        <f t="shared" si="11"/>
        <v>0</v>
      </c>
      <c r="CK18" s="116">
        <f t="shared" si="11"/>
        <v>0</v>
      </c>
      <c r="CL18" s="116">
        <f t="shared" si="12"/>
        <v>0</v>
      </c>
      <c r="CM18" s="116">
        <f t="shared" si="13"/>
        <v>0</v>
      </c>
      <c r="CN18" s="116">
        <f t="shared" si="13"/>
        <v>0</v>
      </c>
      <c r="CO18" s="89"/>
      <c r="CP18" s="134">
        <f t="shared" si="5"/>
        <v>9</v>
      </c>
      <c r="CQ18" s="116" t="str">
        <f t="shared" si="14"/>
        <v>AVG</v>
      </c>
      <c r="CR18" s="158" t="e">
        <f t="shared" si="18"/>
        <v>#N/A</v>
      </c>
      <c r="CS18" s="158" t="e">
        <f t="shared" si="18"/>
        <v>#N/A</v>
      </c>
      <c r="CT18" s="158">
        <f t="shared" si="18"/>
        <v>63.55</v>
      </c>
      <c r="CU18" s="158">
        <f t="shared" si="18"/>
        <v>68.94</v>
      </c>
      <c r="CV18" s="158">
        <f t="shared" si="18"/>
        <v>79.45</v>
      </c>
      <c r="CW18" s="158">
        <f t="shared" si="18"/>
        <v>89.44</v>
      </c>
      <c r="CX18" s="158">
        <f t="shared" si="18"/>
        <v>99.49</v>
      </c>
      <c r="CY18" s="158">
        <f t="shared" si="18"/>
        <v>109.3</v>
      </c>
      <c r="CZ18" s="158">
        <f t="shared" si="18"/>
        <v>124.96</v>
      </c>
      <c r="DA18" s="158">
        <f t="shared" si="18"/>
        <v>148.59</v>
      </c>
      <c r="DB18" s="158">
        <f t="shared" si="19"/>
        <v>174.92</v>
      </c>
      <c r="DC18" s="158">
        <f t="shared" si="19"/>
        <v>217.97</v>
      </c>
      <c r="DD18" s="158">
        <f t="shared" si="19"/>
        <v>240.18</v>
      </c>
      <c r="DE18" s="158" t="e">
        <f t="shared" si="19"/>
        <v>#VALUE!</v>
      </c>
      <c r="DF18" s="158" t="e">
        <f t="shared" si="19"/>
        <v>#VALUE!</v>
      </c>
      <c r="DG18" s="158" t="e">
        <f t="shared" si="19"/>
        <v>#VALUE!</v>
      </c>
      <c r="DH18" s="158" t="e">
        <f t="shared" si="19"/>
        <v>#VALUE!</v>
      </c>
      <c r="DI18" s="158" t="e">
        <f t="shared" si="19"/>
        <v>#VALUE!</v>
      </c>
      <c r="DJ18" s="158" t="e">
        <f t="shared" si="19"/>
        <v>#VALUE!</v>
      </c>
      <c r="DK18" s="158" t="e">
        <f t="shared" si="19"/>
        <v>#VALUE!</v>
      </c>
      <c r="DL18" s="158" t="e">
        <f t="shared" si="19"/>
        <v>#VALUE!</v>
      </c>
    </row>
    <row r="19" spans="1:116">
      <c r="A19" s="86">
        <f t="shared" si="17"/>
        <v>8</v>
      </c>
      <c r="B19" s="136" t="s">
        <v>146</v>
      </c>
      <c r="C19" s="160"/>
      <c r="D19" s="160"/>
      <c r="E19" s="156" t="e">
        <v>#N/A</v>
      </c>
      <c r="F19" s="156" t="e">
        <v>#N/A</v>
      </c>
      <c r="G19" s="156" t="e">
        <v>#N/A</v>
      </c>
      <c r="H19" s="155">
        <v>7</v>
      </c>
      <c r="I19" s="154">
        <v>9</v>
      </c>
      <c r="J19" s="154">
        <v>11</v>
      </c>
      <c r="K19" s="154">
        <v>11</v>
      </c>
      <c r="L19" s="154">
        <v>11</v>
      </c>
      <c r="M19" s="154">
        <v>11</v>
      </c>
      <c r="N19" s="154">
        <v>13</v>
      </c>
      <c r="O19" s="154">
        <v>13</v>
      </c>
      <c r="P19" s="154">
        <v>13</v>
      </c>
      <c r="Q19" s="154">
        <v>13</v>
      </c>
      <c r="R19" s="154">
        <v>13</v>
      </c>
      <c r="S19" s="154">
        <v>12</v>
      </c>
      <c r="T19" s="154">
        <v>9</v>
      </c>
      <c r="U19" s="154">
        <v>9</v>
      </c>
      <c r="V19" s="154">
        <v>8</v>
      </c>
      <c r="W19" s="154">
        <v>6</v>
      </c>
      <c r="X19" s="154">
        <v>4</v>
      </c>
      <c r="Y19" s="155" t="e">
        <v>#N/A</v>
      </c>
      <c r="Z19" s="155"/>
      <c r="AA19" s="156"/>
      <c r="AB19" s="156"/>
      <c r="AC19" s="156"/>
      <c r="AD19" s="156"/>
      <c r="AE19" s="156"/>
      <c r="AG19" s="116" t="str">
        <f t="shared" si="6"/>
        <v>N</v>
      </c>
      <c r="AH19" s="116">
        <f t="shared" si="7"/>
        <v>0</v>
      </c>
      <c r="AI19" s="116" t="e">
        <f t="shared" si="7"/>
        <v>#N/A</v>
      </c>
      <c r="AJ19" s="116" t="e">
        <f t="shared" si="7"/>
        <v>#N/A</v>
      </c>
      <c r="AK19" s="116" t="e">
        <f t="shared" si="7"/>
        <v>#N/A</v>
      </c>
      <c r="AL19" s="116" t="e">
        <f t="shared" si="7"/>
        <v>#N/A</v>
      </c>
      <c r="AM19" s="116">
        <f t="shared" si="7"/>
        <v>6.0606060606060608E-2</v>
      </c>
      <c r="AN19" s="116">
        <f t="shared" si="7"/>
        <v>5.128205128205128E-2</v>
      </c>
      <c r="AO19" s="116">
        <f t="shared" si="7"/>
        <v>0</v>
      </c>
      <c r="AP19" s="116">
        <f t="shared" si="7"/>
        <v>0</v>
      </c>
      <c r="AQ19" s="116">
        <f t="shared" si="7"/>
        <v>0</v>
      </c>
      <c r="AR19" s="116">
        <f t="shared" si="7"/>
        <v>2.7027027027027029E-2</v>
      </c>
      <c r="AS19" s="116">
        <f t="shared" si="7"/>
        <v>0</v>
      </c>
      <c r="AT19" s="116">
        <f t="shared" si="7"/>
        <v>0</v>
      </c>
      <c r="AU19" s="116">
        <f t="shared" si="7"/>
        <v>0</v>
      </c>
      <c r="AV19" s="116">
        <f t="shared" si="7"/>
        <v>0</v>
      </c>
      <c r="AW19" s="116">
        <f t="shared" si="7"/>
        <v>-5.235602094240838E-3</v>
      </c>
      <c r="AX19" s="116">
        <f t="shared" si="8"/>
        <v>-1.3274336283185841E-2</v>
      </c>
      <c r="AY19" s="116">
        <f t="shared" si="8"/>
        <v>0</v>
      </c>
      <c r="AZ19" s="116">
        <f t="shared" si="8"/>
        <v>-3.1645569620253164E-3</v>
      </c>
      <c r="BA19" s="116">
        <f t="shared" si="8"/>
        <v>-5.3333333333333332E-3</v>
      </c>
      <c r="BB19" s="116">
        <f t="shared" si="8"/>
        <v>-4.5454545454545452E-3</v>
      </c>
      <c r="BC19" s="116" t="e">
        <f t="shared" si="8"/>
        <v>#N/A</v>
      </c>
      <c r="BD19" s="116" t="e">
        <f t="shared" si="8"/>
        <v>#N/A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/>
      <c r="BK19" s="91"/>
      <c r="BL19" s="116" t="str">
        <f t="shared" si="9"/>
        <v>N</v>
      </c>
      <c r="BM19" s="116">
        <f t="shared" si="10"/>
        <v>0</v>
      </c>
      <c r="BN19" s="116" t="e">
        <f t="shared" si="10"/>
        <v>#N/A</v>
      </c>
      <c r="BO19" s="116" t="e">
        <f t="shared" si="10"/>
        <v>#N/A</v>
      </c>
      <c r="BP19" s="116" t="e">
        <f t="shared" si="10"/>
        <v>#N/A</v>
      </c>
      <c r="BQ19" s="116" t="e">
        <f t="shared" si="10"/>
        <v>#N/A</v>
      </c>
      <c r="BR19" s="116">
        <f t="shared" si="10"/>
        <v>-3.6666666666666679</v>
      </c>
      <c r="BS19" s="116">
        <f t="shared" si="10"/>
        <v>-1.7179487179487172</v>
      </c>
      <c r="BT19" s="116">
        <f t="shared" si="10"/>
        <v>11</v>
      </c>
      <c r="BU19" s="116">
        <f t="shared" si="10"/>
        <v>11</v>
      </c>
      <c r="BV19" s="116">
        <f t="shared" si="10"/>
        <v>11</v>
      </c>
      <c r="BW19" s="116">
        <f t="shared" si="10"/>
        <v>8.1081081081080697E-2</v>
      </c>
      <c r="BX19" s="116">
        <f t="shared" si="10"/>
        <v>13</v>
      </c>
      <c r="BY19" s="116">
        <f t="shared" si="10"/>
        <v>13</v>
      </c>
      <c r="BZ19" s="116">
        <f t="shared" si="10"/>
        <v>13</v>
      </c>
      <c r="CA19" s="116">
        <f t="shared" si="10"/>
        <v>13</v>
      </c>
      <c r="CB19" s="116">
        <f t="shared" si="10"/>
        <v>18.062827225130889</v>
      </c>
      <c r="CC19" s="116">
        <f t="shared" si="11"/>
        <v>27.371681415929203</v>
      </c>
      <c r="CD19" s="116">
        <f t="shared" si="11"/>
        <v>9</v>
      </c>
      <c r="CE19" s="116">
        <f t="shared" si="11"/>
        <v>14.234177215189874</v>
      </c>
      <c r="CF19" s="116">
        <f t="shared" si="11"/>
        <v>18.506666666666668</v>
      </c>
      <c r="CG19" s="116">
        <f t="shared" si="11"/>
        <v>16.659090909090907</v>
      </c>
      <c r="CH19" s="116" t="e">
        <f t="shared" si="11"/>
        <v>#N/A</v>
      </c>
      <c r="CI19" s="116" t="e">
        <f t="shared" si="11"/>
        <v>#N/A</v>
      </c>
      <c r="CJ19" s="116">
        <f t="shared" si="11"/>
        <v>0</v>
      </c>
      <c r="CK19" s="116">
        <f t="shared" si="11"/>
        <v>0</v>
      </c>
      <c r="CL19" s="116">
        <f t="shared" si="12"/>
        <v>0</v>
      </c>
      <c r="CM19" s="116">
        <f t="shared" si="13"/>
        <v>0</v>
      </c>
      <c r="CN19" s="116">
        <f t="shared" si="13"/>
        <v>0</v>
      </c>
      <c r="CO19" s="89"/>
      <c r="CP19" s="134">
        <f t="shared" si="5"/>
        <v>10</v>
      </c>
      <c r="CQ19" s="116" t="str">
        <f t="shared" si="14"/>
        <v>N</v>
      </c>
      <c r="CR19" s="158" t="e">
        <f t="shared" si="18"/>
        <v>#N/A</v>
      </c>
      <c r="CS19" s="158" t="e">
        <f t="shared" si="18"/>
        <v>#N/A</v>
      </c>
      <c r="CT19" s="158">
        <f t="shared" si="18"/>
        <v>8.82</v>
      </c>
      <c r="CU19" s="158">
        <f t="shared" si="18"/>
        <v>11</v>
      </c>
      <c r="CV19" s="158">
        <f t="shared" si="18"/>
        <v>11</v>
      </c>
      <c r="CW19" s="158">
        <f t="shared" si="18"/>
        <v>11</v>
      </c>
      <c r="CX19" s="158">
        <f t="shared" si="18"/>
        <v>12.7</v>
      </c>
      <c r="CY19" s="158">
        <f t="shared" si="18"/>
        <v>13</v>
      </c>
      <c r="CZ19" s="158">
        <f t="shared" si="18"/>
        <v>13</v>
      </c>
      <c r="DA19" s="158">
        <f t="shared" si="18"/>
        <v>13</v>
      </c>
      <c r="DB19" s="158">
        <f t="shared" si="19"/>
        <v>12.2</v>
      </c>
      <c r="DC19" s="158">
        <f t="shared" si="19"/>
        <v>9.16</v>
      </c>
      <c r="DD19" s="158">
        <f t="shared" si="19"/>
        <v>8.91</v>
      </c>
      <c r="DE19" s="158" t="e">
        <f t="shared" si="19"/>
        <v>#VALUE!</v>
      </c>
      <c r="DF19" s="158" t="e">
        <f t="shared" si="19"/>
        <v>#VALUE!</v>
      </c>
      <c r="DG19" s="158" t="e">
        <f t="shared" si="19"/>
        <v>#VALUE!</v>
      </c>
      <c r="DH19" s="158" t="e">
        <f t="shared" si="19"/>
        <v>#VALUE!</v>
      </c>
      <c r="DI19" s="158" t="e">
        <f t="shared" si="19"/>
        <v>#VALUE!</v>
      </c>
      <c r="DJ19" s="158" t="e">
        <f t="shared" si="19"/>
        <v>#VALUE!</v>
      </c>
      <c r="DK19" s="158" t="e">
        <f t="shared" si="19"/>
        <v>#VALUE!</v>
      </c>
      <c r="DL19" s="158" t="e">
        <f t="shared" si="19"/>
        <v>#VALUE!</v>
      </c>
    </row>
    <row r="20" spans="1:116" s="161" customFormat="1">
      <c r="A20" s="161">
        <f t="shared" si="17"/>
        <v>9</v>
      </c>
      <c r="B20" s="162" t="s">
        <v>147</v>
      </c>
      <c r="C20" s="145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2"/>
      <c r="W20" s="162"/>
      <c r="X20" s="162"/>
      <c r="Y20" s="162"/>
      <c r="Z20" s="162"/>
      <c r="AA20" s="162"/>
      <c r="AB20" s="162"/>
      <c r="AC20" s="164"/>
      <c r="AD20" s="164"/>
      <c r="AE20" s="164"/>
      <c r="AF20" s="165"/>
      <c r="AG20" s="166" t="str">
        <f t="shared" si="6"/>
        <v>ACT</v>
      </c>
      <c r="AH20" s="166">
        <f t="shared" si="7"/>
        <v>0</v>
      </c>
      <c r="AI20" s="166">
        <f t="shared" si="7"/>
        <v>0</v>
      </c>
      <c r="AJ20" s="166">
        <f t="shared" si="7"/>
        <v>0</v>
      </c>
      <c r="AK20" s="166">
        <f t="shared" si="7"/>
        <v>0</v>
      </c>
      <c r="AL20" s="166">
        <f t="shared" si="7"/>
        <v>0</v>
      </c>
      <c r="AM20" s="166">
        <f t="shared" si="7"/>
        <v>0</v>
      </c>
      <c r="AN20" s="166">
        <f t="shared" si="7"/>
        <v>0</v>
      </c>
      <c r="AO20" s="166">
        <f t="shared" si="7"/>
        <v>0</v>
      </c>
      <c r="AP20" s="166">
        <f t="shared" si="7"/>
        <v>0</v>
      </c>
      <c r="AQ20" s="166">
        <f t="shared" si="7"/>
        <v>0</v>
      </c>
      <c r="AR20" s="166">
        <f t="shared" si="7"/>
        <v>0</v>
      </c>
      <c r="AS20" s="166">
        <f t="shared" si="7"/>
        <v>0</v>
      </c>
      <c r="AT20" s="166">
        <f t="shared" si="7"/>
        <v>0</v>
      </c>
      <c r="AU20" s="166">
        <f t="shared" si="7"/>
        <v>0</v>
      </c>
      <c r="AV20" s="166">
        <f t="shared" si="7"/>
        <v>0</v>
      </c>
      <c r="AW20" s="166">
        <f t="shared" si="7"/>
        <v>0</v>
      </c>
      <c r="AX20" s="166">
        <f t="shared" si="8"/>
        <v>0</v>
      </c>
      <c r="AY20" s="166">
        <f t="shared" si="8"/>
        <v>0</v>
      </c>
      <c r="AZ20" s="166">
        <f t="shared" si="8"/>
        <v>0</v>
      </c>
      <c r="BA20" s="166">
        <f t="shared" si="8"/>
        <v>0</v>
      </c>
      <c r="BB20" s="166">
        <f t="shared" si="8"/>
        <v>0</v>
      </c>
      <c r="BC20" s="166">
        <f t="shared" si="8"/>
        <v>0</v>
      </c>
      <c r="BD20" s="166">
        <f t="shared" si="8"/>
        <v>0</v>
      </c>
      <c r="BE20" s="166">
        <f t="shared" si="8"/>
        <v>0</v>
      </c>
      <c r="BF20" s="166">
        <f t="shared" si="8"/>
        <v>0</v>
      </c>
      <c r="BG20" s="166">
        <f t="shared" si="8"/>
        <v>0</v>
      </c>
      <c r="BH20" s="166">
        <f t="shared" si="8"/>
        <v>0</v>
      </c>
      <c r="BI20" s="166">
        <f t="shared" si="8"/>
        <v>0</v>
      </c>
      <c r="BJ20" s="166"/>
      <c r="BK20" s="167"/>
      <c r="BL20" s="166" t="str">
        <f t="shared" si="9"/>
        <v>ACT</v>
      </c>
      <c r="BM20" s="166">
        <f t="shared" si="10"/>
        <v>0</v>
      </c>
      <c r="BN20" s="166">
        <f t="shared" si="10"/>
        <v>0</v>
      </c>
      <c r="BO20" s="166">
        <f t="shared" si="10"/>
        <v>0</v>
      </c>
      <c r="BP20" s="166">
        <f t="shared" si="10"/>
        <v>0</v>
      </c>
      <c r="BQ20" s="166">
        <f t="shared" si="10"/>
        <v>0</v>
      </c>
      <c r="BR20" s="166">
        <f t="shared" si="10"/>
        <v>0</v>
      </c>
      <c r="BS20" s="166">
        <f t="shared" si="10"/>
        <v>0</v>
      </c>
      <c r="BT20" s="166">
        <f t="shared" si="10"/>
        <v>0</v>
      </c>
      <c r="BU20" s="166">
        <f t="shared" si="10"/>
        <v>0</v>
      </c>
      <c r="BV20" s="166">
        <f t="shared" si="10"/>
        <v>0</v>
      </c>
      <c r="BW20" s="166">
        <f t="shared" si="10"/>
        <v>0</v>
      </c>
      <c r="BX20" s="166">
        <f t="shared" si="10"/>
        <v>0</v>
      </c>
      <c r="BY20" s="166">
        <f t="shared" si="10"/>
        <v>0</v>
      </c>
      <c r="BZ20" s="166">
        <f t="shared" si="10"/>
        <v>0</v>
      </c>
      <c r="CA20" s="166">
        <f t="shared" si="10"/>
        <v>0</v>
      </c>
      <c r="CB20" s="166">
        <f t="shared" si="10"/>
        <v>0</v>
      </c>
      <c r="CC20" s="166">
        <f t="shared" si="11"/>
        <v>0</v>
      </c>
      <c r="CD20" s="166">
        <f t="shared" si="11"/>
        <v>0</v>
      </c>
      <c r="CE20" s="166">
        <f t="shared" si="11"/>
        <v>0</v>
      </c>
      <c r="CF20" s="166">
        <f t="shared" si="11"/>
        <v>0</v>
      </c>
      <c r="CG20" s="166">
        <f t="shared" si="11"/>
        <v>0</v>
      </c>
      <c r="CH20" s="166">
        <f t="shared" si="11"/>
        <v>0</v>
      </c>
      <c r="CI20" s="166">
        <f t="shared" si="11"/>
        <v>0</v>
      </c>
      <c r="CJ20" s="166">
        <f t="shared" si="11"/>
        <v>0</v>
      </c>
      <c r="CK20" s="166">
        <f t="shared" si="11"/>
        <v>0</v>
      </c>
      <c r="CL20" s="166">
        <f t="shared" si="12"/>
        <v>0</v>
      </c>
      <c r="CM20" s="166">
        <f t="shared" si="13"/>
        <v>0</v>
      </c>
      <c r="CN20" s="166">
        <f t="shared" si="13"/>
        <v>0</v>
      </c>
      <c r="CO20" s="168"/>
      <c r="CP20" s="169">
        <f t="shared" si="5"/>
        <v>11</v>
      </c>
      <c r="CQ20" s="166" t="str">
        <f t="shared" si="14"/>
        <v>ACT</v>
      </c>
      <c r="CR20" s="170">
        <f t="shared" si="18"/>
        <v>0</v>
      </c>
      <c r="CS20" s="170">
        <f t="shared" si="18"/>
        <v>0</v>
      </c>
      <c r="CT20" s="170">
        <f t="shared" si="18"/>
        <v>0</v>
      </c>
      <c r="CU20" s="170">
        <f t="shared" si="18"/>
        <v>0</v>
      </c>
      <c r="CV20" s="170">
        <f t="shared" si="18"/>
        <v>0</v>
      </c>
      <c r="CW20" s="170">
        <f t="shared" si="18"/>
        <v>0</v>
      </c>
      <c r="CX20" s="170">
        <f t="shared" si="18"/>
        <v>0</v>
      </c>
      <c r="CY20" s="170">
        <f t="shared" si="18"/>
        <v>0</v>
      </c>
      <c r="CZ20" s="170">
        <f t="shared" si="18"/>
        <v>0</v>
      </c>
      <c r="DA20" s="170">
        <f t="shared" si="18"/>
        <v>0</v>
      </c>
      <c r="DB20" s="170">
        <f t="shared" si="19"/>
        <v>0</v>
      </c>
      <c r="DC20" s="170">
        <f t="shared" si="19"/>
        <v>0</v>
      </c>
      <c r="DD20" s="170">
        <f t="shared" si="19"/>
        <v>0</v>
      </c>
      <c r="DE20" s="170" t="e">
        <f t="shared" si="19"/>
        <v>#VALUE!</v>
      </c>
      <c r="DF20" s="170" t="e">
        <f t="shared" si="19"/>
        <v>#VALUE!</v>
      </c>
      <c r="DG20" s="170" t="e">
        <f t="shared" si="19"/>
        <v>#VALUE!</v>
      </c>
      <c r="DH20" s="170" t="e">
        <f t="shared" si="19"/>
        <v>#VALUE!</v>
      </c>
      <c r="DI20" s="170" t="e">
        <f t="shared" si="19"/>
        <v>#VALUE!</v>
      </c>
      <c r="DJ20" s="170" t="e">
        <f t="shared" si="19"/>
        <v>#VALUE!</v>
      </c>
      <c r="DK20" s="170" t="e">
        <f t="shared" si="19"/>
        <v>#VALUE!</v>
      </c>
      <c r="DL20" s="170" t="e">
        <f t="shared" si="19"/>
        <v>#VALUE!</v>
      </c>
    </row>
    <row r="21" spans="1:116">
      <c r="A21" s="86">
        <f t="shared" si="17"/>
        <v>10</v>
      </c>
      <c r="B21" s="136" t="s">
        <v>140</v>
      </c>
      <c r="C21" s="154"/>
      <c r="D21" s="154"/>
      <c r="E21" s="155" t="e">
        <v>#N/A</v>
      </c>
      <c r="F21" s="155" t="e">
        <v>#N/A</v>
      </c>
      <c r="G21" s="155" t="e">
        <v>#N/A</v>
      </c>
      <c r="H21" s="155" t="e">
        <v>#N/A</v>
      </c>
      <c r="I21" s="155" t="e">
        <v>#N/A</v>
      </c>
      <c r="J21" s="155" t="e">
        <v>#N/A</v>
      </c>
      <c r="K21" s="155" t="e">
        <v>#N/A</v>
      </c>
      <c r="L21" s="155" t="e">
        <v>#N/A</v>
      </c>
      <c r="M21" s="155" t="e">
        <v>#N/A</v>
      </c>
      <c r="N21" s="154">
        <v>116.3</v>
      </c>
      <c r="O21" s="154">
        <v>122</v>
      </c>
      <c r="P21" s="154">
        <v>143.6</v>
      </c>
      <c r="Q21" s="154">
        <v>163.1</v>
      </c>
      <c r="R21" s="154">
        <v>191.1</v>
      </c>
      <c r="S21" s="154">
        <v>207.7</v>
      </c>
      <c r="T21" s="155" t="e">
        <v>#N/A</v>
      </c>
      <c r="U21" s="155" t="e">
        <v>#N/A</v>
      </c>
      <c r="V21" s="155" t="e">
        <v>#N/A</v>
      </c>
      <c r="W21" s="155" t="e">
        <v>#N/A</v>
      </c>
      <c r="X21" s="155" t="e">
        <v>#N/A</v>
      </c>
      <c r="Y21" s="155" t="e">
        <v>#N/A</v>
      </c>
      <c r="Z21" s="155"/>
      <c r="AA21" s="155"/>
      <c r="AB21" s="156"/>
      <c r="AC21" s="156"/>
      <c r="AD21" s="156"/>
      <c r="AE21" s="156"/>
      <c r="AG21" s="116" t="str">
        <f t="shared" si="6"/>
        <v>P90</v>
      </c>
      <c r="AH21" s="116">
        <f t="shared" si="7"/>
        <v>0</v>
      </c>
      <c r="AI21" s="116" t="e">
        <f t="shared" si="7"/>
        <v>#N/A</v>
      </c>
      <c r="AJ21" s="116" t="e">
        <f t="shared" si="7"/>
        <v>#N/A</v>
      </c>
      <c r="AK21" s="116" t="e">
        <f t="shared" si="7"/>
        <v>#N/A</v>
      </c>
      <c r="AL21" s="116" t="e">
        <f t="shared" si="7"/>
        <v>#N/A</v>
      </c>
      <c r="AM21" s="116" t="e">
        <f t="shared" si="7"/>
        <v>#N/A</v>
      </c>
      <c r="AN21" s="116" t="e">
        <f t="shared" si="7"/>
        <v>#N/A</v>
      </c>
      <c r="AO21" s="116" t="e">
        <f t="shared" si="7"/>
        <v>#N/A</v>
      </c>
      <c r="AP21" s="116" t="e">
        <f t="shared" si="7"/>
        <v>#N/A</v>
      </c>
      <c r="AQ21" s="116" t="e">
        <f t="shared" si="7"/>
        <v>#N/A</v>
      </c>
      <c r="AR21" s="116" t="e">
        <f t="shared" si="7"/>
        <v>#N/A</v>
      </c>
      <c r="AS21" s="116">
        <f t="shared" si="7"/>
        <v>6.4772727272727301E-2</v>
      </c>
      <c r="AT21" s="116">
        <f t="shared" si="7"/>
        <v>0.19999999999999996</v>
      </c>
      <c r="AU21" s="116">
        <f t="shared" si="7"/>
        <v>0.14661654135338345</v>
      </c>
      <c r="AV21" s="116">
        <f t="shared" si="7"/>
        <v>0.17499999999999999</v>
      </c>
      <c r="AW21" s="116">
        <f t="shared" si="7"/>
        <v>8.691099476439787E-2</v>
      </c>
      <c r="AX21" s="116" t="e">
        <f t="shared" si="8"/>
        <v>#N/A</v>
      </c>
      <c r="AY21" s="116" t="e">
        <f t="shared" si="8"/>
        <v>#N/A</v>
      </c>
      <c r="AZ21" s="116" t="e">
        <f t="shared" si="8"/>
        <v>#N/A</v>
      </c>
      <c r="BA21" s="116" t="e">
        <f t="shared" si="8"/>
        <v>#N/A</v>
      </c>
      <c r="BB21" s="116" t="e">
        <f t="shared" si="8"/>
        <v>#N/A</v>
      </c>
      <c r="BC21" s="116" t="e">
        <f t="shared" si="8"/>
        <v>#N/A</v>
      </c>
      <c r="BD21" s="116" t="e">
        <f t="shared" si="8"/>
        <v>#N/A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/>
      <c r="BK21" s="91"/>
      <c r="BL21" s="116" t="str">
        <f t="shared" si="9"/>
        <v>P90</v>
      </c>
      <c r="BM21" s="116">
        <f t="shared" si="10"/>
        <v>0</v>
      </c>
      <c r="BN21" s="116" t="e">
        <f t="shared" si="10"/>
        <v>#N/A</v>
      </c>
      <c r="BO21" s="116" t="e">
        <f t="shared" si="10"/>
        <v>#N/A</v>
      </c>
      <c r="BP21" s="116" t="e">
        <f t="shared" si="10"/>
        <v>#N/A</v>
      </c>
      <c r="BQ21" s="116" t="e">
        <f t="shared" si="10"/>
        <v>#N/A</v>
      </c>
      <c r="BR21" s="116" t="e">
        <f t="shared" si="10"/>
        <v>#N/A</v>
      </c>
      <c r="BS21" s="116" t="e">
        <f t="shared" si="10"/>
        <v>#N/A</v>
      </c>
      <c r="BT21" s="116" t="e">
        <f t="shared" si="10"/>
        <v>#N/A</v>
      </c>
      <c r="BU21" s="116" t="e">
        <f t="shared" si="10"/>
        <v>#N/A</v>
      </c>
      <c r="BV21" s="116" t="e">
        <f t="shared" si="10"/>
        <v>#N/A</v>
      </c>
      <c r="BW21" s="116" t="e">
        <f t="shared" si="10"/>
        <v>#N/A</v>
      </c>
      <c r="BX21" s="116">
        <f t="shared" si="10"/>
        <v>85.33863636363634</v>
      </c>
      <c r="BY21" s="116">
        <f t="shared" si="10"/>
        <v>8.8000000000000114</v>
      </c>
      <c r="BZ21" s="116">
        <f t="shared" si="10"/>
        <v>44.780451127819546</v>
      </c>
      <c r="CA21" s="116">
        <f t="shared" si="10"/>
        <v>21.875</v>
      </c>
      <c r="CB21" s="116">
        <f t="shared" si="10"/>
        <v>107.05706806282726</v>
      </c>
      <c r="CC21" s="116" t="e">
        <f t="shared" si="11"/>
        <v>#N/A</v>
      </c>
      <c r="CD21" s="116" t="e">
        <f t="shared" si="11"/>
        <v>#N/A</v>
      </c>
      <c r="CE21" s="116" t="e">
        <f t="shared" si="11"/>
        <v>#N/A</v>
      </c>
      <c r="CF21" s="116" t="e">
        <f t="shared" si="11"/>
        <v>#N/A</v>
      </c>
      <c r="CG21" s="116" t="e">
        <f t="shared" si="11"/>
        <v>#N/A</v>
      </c>
      <c r="CH21" s="116" t="e">
        <f t="shared" si="11"/>
        <v>#N/A</v>
      </c>
      <c r="CI21" s="116" t="e">
        <f t="shared" si="11"/>
        <v>#N/A</v>
      </c>
      <c r="CJ21" s="116">
        <f t="shared" si="11"/>
        <v>0</v>
      </c>
      <c r="CK21" s="116">
        <f t="shared" si="11"/>
        <v>0</v>
      </c>
      <c r="CL21" s="116">
        <f t="shared" si="12"/>
        <v>0</v>
      </c>
      <c r="CM21" s="116">
        <f t="shared" si="13"/>
        <v>0</v>
      </c>
      <c r="CN21" s="116">
        <f t="shared" si="13"/>
        <v>0</v>
      </c>
      <c r="CO21" s="89"/>
      <c r="CP21" s="134">
        <f t="shared" si="5"/>
        <v>12</v>
      </c>
      <c r="CQ21" s="116" t="str">
        <f t="shared" si="14"/>
        <v>P90</v>
      </c>
      <c r="CR21" s="158" t="e">
        <f t="shared" si="18"/>
        <v>#N/A</v>
      </c>
      <c r="CS21" s="158" t="e">
        <f t="shared" si="18"/>
        <v>#N/A</v>
      </c>
      <c r="CT21" s="158" t="e">
        <f t="shared" si="18"/>
        <v>#N/A</v>
      </c>
      <c r="CU21" s="158" t="e">
        <f t="shared" si="18"/>
        <v>#N/A</v>
      </c>
      <c r="CV21" s="158" t="e">
        <f t="shared" si="18"/>
        <v>#N/A</v>
      </c>
      <c r="CW21" s="158" t="e">
        <f t="shared" si="18"/>
        <v>#N/A</v>
      </c>
      <c r="CX21" s="158" t="e">
        <f t="shared" si="18"/>
        <v>#N/A</v>
      </c>
      <c r="CY21" s="158">
        <f t="shared" si="18"/>
        <v>123.4</v>
      </c>
      <c r="CZ21" s="158">
        <f t="shared" si="18"/>
        <v>151.22</v>
      </c>
      <c r="DA21" s="158">
        <f t="shared" si="18"/>
        <v>181.65</v>
      </c>
      <c r="DB21" s="158">
        <f t="shared" si="19"/>
        <v>204.31</v>
      </c>
      <c r="DC21" s="158" t="e">
        <f t="shared" si="19"/>
        <v>#N/A</v>
      </c>
      <c r="DD21" s="158" t="e">
        <f t="shared" si="19"/>
        <v>#N/A</v>
      </c>
      <c r="DE21" s="158" t="e">
        <f t="shared" si="19"/>
        <v>#VALUE!</v>
      </c>
      <c r="DF21" s="158" t="e">
        <f t="shared" si="19"/>
        <v>#VALUE!</v>
      </c>
      <c r="DG21" s="158" t="e">
        <f t="shared" si="19"/>
        <v>#VALUE!</v>
      </c>
      <c r="DH21" s="158" t="e">
        <f t="shared" si="19"/>
        <v>#VALUE!</v>
      </c>
      <c r="DI21" s="158" t="e">
        <f t="shared" si="19"/>
        <v>#VALUE!</v>
      </c>
      <c r="DJ21" s="158" t="e">
        <f t="shared" si="19"/>
        <v>#VALUE!</v>
      </c>
      <c r="DK21" s="158" t="e">
        <f t="shared" si="19"/>
        <v>#VALUE!</v>
      </c>
      <c r="DL21" s="158" t="e">
        <f t="shared" si="19"/>
        <v>#VALUE!</v>
      </c>
    </row>
    <row r="22" spans="1:116">
      <c r="A22" s="86">
        <f t="shared" si="17"/>
        <v>11</v>
      </c>
      <c r="B22" s="136" t="s">
        <v>141</v>
      </c>
      <c r="C22" s="154"/>
      <c r="D22" s="154"/>
      <c r="E22" s="155" t="e">
        <v>#N/A</v>
      </c>
      <c r="F22" s="155" t="e">
        <v>#N/A</v>
      </c>
      <c r="G22" s="155" t="e">
        <v>#N/A</v>
      </c>
      <c r="H22" s="155" t="e">
        <v>#N/A</v>
      </c>
      <c r="I22" s="154">
        <v>75.400000000000006</v>
      </c>
      <c r="J22" s="154">
        <v>73</v>
      </c>
      <c r="K22" s="154">
        <v>80.900000000000006</v>
      </c>
      <c r="L22" s="154">
        <v>91</v>
      </c>
      <c r="M22" s="154">
        <v>99.2</v>
      </c>
      <c r="N22" s="154">
        <v>106.6</v>
      </c>
      <c r="O22" s="154">
        <v>116.5</v>
      </c>
      <c r="P22" s="154">
        <v>132.80000000000001</v>
      </c>
      <c r="Q22" s="154">
        <v>151.1</v>
      </c>
      <c r="R22" s="154">
        <v>170.2</v>
      </c>
      <c r="S22" s="154">
        <v>198.1</v>
      </c>
      <c r="T22" s="154">
        <v>243.8</v>
      </c>
      <c r="U22" s="154">
        <v>257.3</v>
      </c>
      <c r="V22" s="154">
        <v>306.3</v>
      </c>
      <c r="W22" s="155" t="e">
        <v>#N/A</v>
      </c>
      <c r="X22" s="155" t="e">
        <v>#N/A</v>
      </c>
      <c r="Y22" s="155" t="e">
        <v>#N/A</v>
      </c>
      <c r="Z22" s="155"/>
      <c r="AA22" s="155"/>
      <c r="AB22" s="156"/>
      <c r="AC22" s="156"/>
      <c r="AD22" s="156"/>
      <c r="AE22" s="156"/>
      <c r="AG22" s="116" t="str">
        <f t="shared" si="6"/>
        <v>P75</v>
      </c>
      <c r="AH22" s="116">
        <f t="shared" si="7"/>
        <v>0</v>
      </c>
      <c r="AI22" s="116" t="e">
        <f t="shared" si="7"/>
        <v>#N/A</v>
      </c>
      <c r="AJ22" s="116" t="e">
        <f t="shared" si="7"/>
        <v>#N/A</v>
      </c>
      <c r="AK22" s="116" t="e">
        <f t="shared" si="7"/>
        <v>#N/A</v>
      </c>
      <c r="AL22" s="116" t="e">
        <f t="shared" si="7"/>
        <v>#N/A</v>
      </c>
      <c r="AM22" s="116" t="e">
        <f t="shared" si="7"/>
        <v>#N/A</v>
      </c>
      <c r="AN22" s="116">
        <f t="shared" si="7"/>
        <v>-6.1538461538461688E-2</v>
      </c>
      <c r="AO22" s="116">
        <f t="shared" si="7"/>
        <v>0.18372093023255828</v>
      </c>
      <c r="AP22" s="116">
        <f t="shared" si="7"/>
        <v>0.19803921568627439</v>
      </c>
      <c r="AQ22" s="116">
        <f t="shared" si="7"/>
        <v>0.13225806451612906</v>
      </c>
      <c r="AR22" s="116">
        <f t="shared" si="7"/>
        <v>9.9999999999999881E-2</v>
      </c>
      <c r="AS22" s="116">
        <f t="shared" si="7"/>
        <v>0.11250000000000006</v>
      </c>
      <c r="AT22" s="116">
        <f t="shared" si="7"/>
        <v>0.15092592592592602</v>
      </c>
      <c r="AU22" s="116">
        <f t="shared" si="7"/>
        <v>0.13759398496240588</v>
      </c>
      <c r="AV22" s="116">
        <f t="shared" si="7"/>
        <v>0.11937499999999997</v>
      </c>
      <c r="AW22" s="116">
        <f t="shared" si="7"/>
        <v>0.1460732984293194</v>
      </c>
      <c r="AX22" s="116">
        <f t="shared" si="8"/>
        <v>0.20221238938053104</v>
      </c>
      <c r="AY22" s="116">
        <f t="shared" si="8"/>
        <v>0.05</v>
      </c>
      <c r="AZ22" s="116">
        <f t="shared" si="8"/>
        <v>0.1550632911392405</v>
      </c>
      <c r="BA22" s="116" t="e">
        <f t="shared" si="8"/>
        <v>#N/A</v>
      </c>
      <c r="BB22" s="116" t="e">
        <f t="shared" si="8"/>
        <v>#N/A</v>
      </c>
      <c r="BC22" s="116" t="e">
        <f t="shared" si="8"/>
        <v>#N/A</v>
      </c>
      <c r="BD22" s="116" t="e">
        <f t="shared" si="8"/>
        <v>#N/A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/>
      <c r="BK22" s="91"/>
      <c r="BL22" s="116" t="str">
        <f t="shared" si="9"/>
        <v>P75</v>
      </c>
      <c r="BM22" s="116">
        <f t="shared" si="10"/>
        <v>0</v>
      </c>
      <c r="BN22" s="116" t="e">
        <f t="shared" si="10"/>
        <v>#N/A</v>
      </c>
      <c r="BO22" s="116" t="e">
        <f t="shared" si="10"/>
        <v>#N/A</v>
      </c>
      <c r="BP22" s="116" t="e">
        <f t="shared" si="10"/>
        <v>#N/A</v>
      </c>
      <c r="BQ22" s="116" t="e">
        <f t="shared" si="10"/>
        <v>#N/A</v>
      </c>
      <c r="BR22" s="116" t="e">
        <f t="shared" si="10"/>
        <v>#N/A</v>
      </c>
      <c r="BS22" s="116">
        <f t="shared" si="10"/>
        <v>88.261538461538493</v>
      </c>
      <c r="BT22" s="116">
        <f t="shared" si="10"/>
        <v>27.437209302325549</v>
      </c>
      <c r="BU22" s="116">
        <f t="shared" si="10"/>
        <v>23.270588235294156</v>
      </c>
      <c r="BV22" s="116">
        <f t="shared" si="10"/>
        <v>45.767741935483862</v>
      </c>
      <c r="BW22" s="116">
        <f t="shared" si="10"/>
        <v>58.800000000000054</v>
      </c>
      <c r="BX22" s="116">
        <f t="shared" si="10"/>
        <v>52.824999999999967</v>
      </c>
      <c r="BY22" s="116">
        <f t="shared" si="10"/>
        <v>31.075925925925873</v>
      </c>
      <c r="BZ22" s="116">
        <f t="shared" si="10"/>
        <v>40.061654135338443</v>
      </c>
      <c r="CA22" s="116">
        <f t="shared" si="10"/>
        <v>54.764375000000015</v>
      </c>
      <c r="CB22" s="116">
        <f t="shared" si="10"/>
        <v>28.947120418848129</v>
      </c>
      <c r="CC22" s="116">
        <f t="shared" si="11"/>
        <v>-36.061946902654938</v>
      </c>
      <c r="CD22" s="116">
        <f t="shared" si="11"/>
        <v>174.60000000000002</v>
      </c>
      <c r="CE22" s="116">
        <f t="shared" si="11"/>
        <v>0.82531645569622469</v>
      </c>
      <c r="CF22" s="116" t="e">
        <f t="shared" si="11"/>
        <v>#N/A</v>
      </c>
      <c r="CG22" s="116" t="e">
        <f t="shared" si="11"/>
        <v>#N/A</v>
      </c>
      <c r="CH22" s="116" t="e">
        <f t="shared" si="11"/>
        <v>#N/A</v>
      </c>
      <c r="CI22" s="116" t="e">
        <f t="shared" si="11"/>
        <v>#N/A</v>
      </c>
      <c r="CJ22" s="116">
        <f t="shared" si="11"/>
        <v>0</v>
      </c>
      <c r="CK22" s="116">
        <f t="shared" si="11"/>
        <v>0</v>
      </c>
      <c r="CL22" s="116">
        <f t="shared" si="12"/>
        <v>0</v>
      </c>
      <c r="CM22" s="116">
        <f t="shared" si="13"/>
        <v>0</v>
      </c>
      <c r="CN22" s="116">
        <f t="shared" si="13"/>
        <v>0</v>
      </c>
      <c r="CO22" s="89"/>
      <c r="CP22" s="134">
        <f t="shared" si="5"/>
        <v>13</v>
      </c>
      <c r="CQ22" s="116" t="str">
        <f t="shared" si="14"/>
        <v>P75</v>
      </c>
      <c r="CR22" s="158" t="e">
        <f t="shared" si="18"/>
        <v>#N/A</v>
      </c>
      <c r="CS22" s="158" t="e">
        <f t="shared" si="18"/>
        <v>#N/A</v>
      </c>
      <c r="CT22" s="158" t="e">
        <f t="shared" si="18"/>
        <v>#N/A</v>
      </c>
      <c r="CU22" s="158">
        <f t="shared" si="18"/>
        <v>73.92</v>
      </c>
      <c r="CV22" s="158">
        <f t="shared" si="18"/>
        <v>84.66</v>
      </c>
      <c r="CW22" s="158">
        <f t="shared" si="18"/>
        <v>96.16</v>
      </c>
      <c r="CX22" s="158">
        <f t="shared" si="18"/>
        <v>105.5</v>
      </c>
      <c r="CY22" s="158">
        <f t="shared" si="18"/>
        <v>117.56</v>
      </c>
      <c r="CZ22" s="158">
        <f t="shared" si="18"/>
        <v>139.94999999999999</v>
      </c>
      <c r="DA22" s="158">
        <f t="shared" si="18"/>
        <v>163.75</v>
      </c>
      <c r="DB22" s="158">
        <f t="shared" si="19"/>
        <v>192.4</v>
      </c>
      <c r="DC22" s="158">
        <f t="shared" si="19"/>
        <v>241.37</v>
      </c>
      <c r="DD22" s="158">
        <f t="shared" si="19"/>
        <v>261.49</v>
      </c>
      <c r="DE22" s="158" t="e">
        <f t="shared" si="19"/>
        <v>#VALUE!</v>
      </c>
      <c r="DF22" s="158" t="e">
        <f t="shared" si="19"/>
        <v>#VALUE!</v>
      </c>
      <c r="DG22" s="158" t="e">
        <f t="shared" si="19"/>
        <v>#VALUE!</v>
      </c>
      <c r="DH22" s="158" t="e">
        <f t="shared" si="19"/>
        <v>#VALUE!</v>
      </c>
      <c r="DI22" s="158" t="e">
        <f t="shared" si="19"/>
        <v>#VALUE!</v>
      </c>
      <c r="DJ22" s="158" t="e">
        <f t="shared" si="19"/>
        <v>#VALUE!</v>
      </c>
      <c r="DK22" s="158" t="e">
        <f t="shared" si="19"/>
        <v>#VALUE!</v>
      </c>
      <c r="DL22" s="158" t="e">
        <f t="shared" si="19"/>
        <v>#VALUE!</v>
      </c>
    </row>
    <row r="23" spans="1:116">
      <c r="A23" s="86">
        <f t="shared" si="17"/>
        <v>12</v>
      </c>
      <c r="B23" s="136" t="s">
        <v>142</v>
      </c>
      <c r="C23" s="154"/>
      <c r="D23" s="154"/>
      <c r="E23" s="155" t="e">
        <v>#N/A</v>
      </c>
      <c r="F23" s="155" t="e">
        <v>#N/A</v>
      </c>
      <c r="G23" s="155" t="e">
        <v>#N/A</v>
      </c>
      <c r="H23" s="155">
        <v>56.2</v>
      </c>
      <c r="I23" s="154">
        <v>63.9</v>
      </c>
      <c r="J23" s="154">
        <v>67.2</v>
      </c>
      <c r="K23" s="154">
        <v>74.2</v>
      </c>
      <c r="L23" s="154">
        <v>85.6</v>
      </c>
      <c r="M23" s="154">
        <v>91.7</v>
      </c>
      <c r="N23" s="154">
        <v>101</v>
      </c>
      <c r="O23" s="154">
        <v>109</v>
      </c>
      <c r="P23" s="154">
        <v>117.5</v>
      </c>
      <c r="Q23" s="154">
        <v>137.1</v>
      </c>
      <c r="R23" s="154">
        <v>152.4</v>
      </c>
      <c r="S23" s="154">
        <v>185</v>
      </c>
      <c r="T23" s="154">
        <v>222.3</v>
      </c>
      <c r="U23" s="154">
        <v>244</v>
      </c>
      <c r="V23" s="154">
        <v>296.3</v>
      </c>
      <c r="W23" s="154">
        <v>305</v>
      </c>
      <c r="X23" s="154">
        <v>346.8</v>
      </c>
      <c r="Y23" s="155" t="e">
        <v>#N/A</v>
      </c>
      <c r="Z23" s="155"/>
      <c r="AA23" s="155"/>
      <c r="AB23" s="156"/>
      <c r="AC23" s="156"/>
      <c r="AD23" s="156"/>
      <c r="AE23" s="156"/>
      <c r="AG23" s="116" t="str">
        <f t="shared" si="6"/>
        <v>P50</v>
      </c>
      <c r="AH23" s="116">
        <f t="shared" si="7"/>
        <v>0</v>
      </c>
      <c r="AI23" s="116" t="e">
        <f t="shared" si="7"/>
        <v>#N/A</v>
      </c>
      <c r="AJ23" s="116" t="e">
        <f t="shared" si="7"/>
        <v>#N/A</v>
      </c>
      <c r="AK23" s="116" t="e">
        <f t="shared" si="7"/>
        <v>#N/A</v>
      </c>
      <c r="AL23" s="116" t="e">
        <f t="shared" si="7"/>
        <v>#N/A</v>
      </c>
      <c r="AM23" s="116">
        <f t="shared" si="7"/>
        <v>0.2333333333333332</v>
      </c>
      <c r="AN23" s="116">
        <f t="shared" si="7"/>
        <v>8.4615384615384731E-2</v>
      </c>
      <c r="AO23" s="116">
        <f t="shared" si="7"/>
        <v>0.16279069767441862</v>
      </c>
      <c r="AP23" s="116">
        <f t="shared" si="7"/>
        <v>0.22352941176470573</v>
      </c>
      <c r="AQ23" s="116">
        <f t="shared" si="7"/>
        <v>9.8387096774193689E-2</v>
      </c>
      <c r="AR23" s="116">
        <f t="shared" si="7"/>
        <v>0.12567567567567564</v>
      </c>
      <c r="AS23" s="116">
        <f t="shared" si="7"/>
        <v>9.0909090909090912E-2</v>
      </c>
      <c r="AT23" s="116">
        <f t="shared" si="7"/>
        <v>7.8703703703703706E-2</v>
      </c>
      <c r="AU23" s="116">
        <f t="shared" si="7"/>
        <v>0.14736842105263154</v>
      </c>
      <c r="AV23" s="116">
        <f t="shared" si="7"/>
        <v>9.5625000000000071E-2</v>
      </c>
      <c r="AW23" s="116">
        <f t="shared" si="7"/>
        <v>0.17068062827225128</v>
      </c>
      <c r="AX23" s="116">
        <f t="shared" si="8"/>
        <v>0.16504424778761068</v>
      </c>
      <c r="AY23" s="116">
        <f t="shared" si="8"/>
        <v>8.0370370370370328E-2</v>
      </c>
      <c r="AZ23" s="116">
        <f t="shared" si="8"/>
        <v>0.1655063291139241</v>
      </c>
      <c r="BA23" s="116">
        <f t="shared" si="8"/>
        <v>2.3199999999999971E-2</v>
      </c>
      <c r="BB23" s="116">
        <f t="shared" si="8"/>
        <v>9.5000000000000029E-2</v>
      </c>
      <c r="BC23" s="116" t="e">
        <f t="shared" si="8"/>
        <v>#N/A</v>
      </c>
      <c r="BD23" s="116" t="e">
        <f t="shared" si="8"/>
        <v>#N/A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/>
      <c r="BK23" s="91"/>
      <c r="BL23" s="116" t="str">
        <f t="shared" si="9"/>
        <v>P50</v>
      </c>
      <c r="BM23" s="116">
        <f t="shared" si="10"/>
        <v>0</v>
      </c>
      <c r="BN23" s="116" t="e">
        <f t="shared" si="10"/>
        <v>#N/A</v>
      </c>
      <c r="BO23" s="116" t="e">
        <f t="shared" si="10"/>
        <v>#N/A</v>
      </c>
      <c r="BP23" s="116" t="e">
        <f t="shared" si="10"/>
        <v>#N/A</v>
      </c>
      <c r="BQ23" s="116" t="e">
        <f t="shared" si="10"/>
        <v>#N/A</v>
      </c>
      <c r="BR23" s="116">
        <f t="shared" si="10"/>
        <v>15.133333333333361</v>
      </c>
      <c r="BS23" s="116">
        <f t="shared" si="10"/>
        <v>46.215384615384593</v>
      </c>
      <c r="BT23" s="116">
        <f t="shared" si="10"/>
        <v>26.827906976744188</v>
      </c>
      <c r="BU23" s="116">
        <f t="shared" si="10"/>
        <v>9.1529411764706339</v>
      </c>
      <c r="BV23" s="116">
        <f t="shared" si="10"/>
        <v>51.951612903225751</v>
      </c>
      <c r="BW23" s="116">
        <f t="shared" si="10"/>
        <v>40.927027027027044</v>
      </c>
      <c r="BX23" s="116">
        <f t="shared" si="10"/>
        <v>57.545454545454547</v>
      </c>
      <c r="BY23" s="116">
        <f t="shared" si="10"/>
        <v>64.453703703703695</v>
      </c>
      <c r="BZ23" s="116">
        <f t="shared" si="10"/>
        <v>18.173684210526346</v>
      </c>
      <c r="CA23" s="116">
        <f t="shared" si="10"/>
        <v>59.930624999999935</v>
      </c>
      <c r="CB23" s="116">
        <f t="shared" si="10"/>
        <v>-12.648167539266979</v>
      </c>
      <c r="CC23" s="116">
        <f t="shared" si="11"/>
        <v>-6.1212389380531533</v>
      </c>
      <c r="CD23" s="116">
        <f t="shared" si="11"/>
        <v>111.06740740740747</v>
      </c>
      <c r="CE23" s="116">
        <f t="shared" si="11"/>
        <v>-29.747468354430453</v>
      </c>
      <c r="CF23" s="116">
        <f t="shared" si="11"/>
        <v>250.59600000000006</v>
      </c>
      <c r="CG23" s="116">
        <f t="shared" si="11"/>
        <v>82.224999999999909</v>
      </c>
      <c r="CH23" s="116" t="e">
        <f t="shared" si="11"/>
        <v>#N/A</v>
      </c>
      <c r="CI23" s="116" t="e">
        <f t="shared" si="11"/>
        <v>#N/A</v>
      </c>
      <c r="CJ23" s="116">
        <f t="shared" si="11"/>
        <v>0</v>
      </c>
      <c r="CK23" s="116">
        <f t="shared" si="11"/>
        <v>0</v>
      </c>
      <c r="CL23" s="116">
        <f t="shared" si="12"/>
        <v>0</v>
      </c>
      <c r="CM23" s="116">
        <f t="shared" si="13"/>
        <v>0</v>
      </c>
      <c r="CN23" s="116">
        <f t="shared" si="13"/>
        <v>0</v>
      </c>
      <c r="CO23" s="89"/>
      <c r="CP23" s="134">
        <f t="shared" si="5"/>
        <v>14</v>
      </c>
      <c r="CQ23" s="116" t="str">
        <f t="shared" si="14"/>
        <v>P50</v>
      </c>
      <c r="CR23" s="158" t="e">
        <f t="shared" ref="CR23:DA32" si="20">ROUND((1+$CU$9)*(HLOOKUP(CR$10,$AH$9:$BI$180,$A23+3)*CR$10+HLOOKUP(CR$10,$BM$9:$CO$180,$A23+3)),$CX$9)</f>
        <v>#N/A</v>
      </c>
      <c r="CS23" s="158" t="e">
        <f t="shared" si="20"/>
        <v>#N/A</v>
      </c>
      <c r="CT23" s="158">
        <f t="shared" si="20"/>
        <v>63.2</v>
      </c>
      <c r="CU23" s="158">
        <f t="shared" si="20"/>
        <v>68.010000000000005</v>
      </c>
      <c r="CV23" s="158">
        <f t="shared" si="20"/>
        <v>78.45</v>
      </c>
      <c r="CW23" s="158">
        <f t="shared" si="20"/>
        <v>89.44</v>
      </c>
      <c r="CX23" s="158">
        <f t="shared" si="20"/>
        <v>99.62</v>
      </c>
      <c r="CY23" s="158">
        <f t="shared" si="20"/>
        <v>109.55</v>
      </c>
      <c r="CZ23" s="158">
        <f t="shared" si="20"/>
        <v>125.16</v>
      </c>
      <c r="DA23" s="158">
        <f t="shared" si="20"/>
        <v>147.24</v>
      </c>
      <c r="DB23" s="158">
        <f t="shared" ref="DB23:DL32" si="21">ROUND((1+$CU$9)*(HLOOKUP(DB$10,$AH$9:$BI$180,$A23+3)*DB$10+HLOOKUP(DB$10,$BM$9:$CO$180,$A23+3)),$CX$9)</f>
        <v>178.34</v>
      </c>
      <c r="DC23" s="158">
        <f t="shared" si="21"/>
        <v>220.32</v>
      </c>
      <c r="DD23" s="158">
        <f t="shared" si="21"/>
        <v>248.47</v>
      </c>
      <c r="DE23" s="158" t="e">
        <f t="shared" si="21"/>
        <v>#VALUE!</v>
      </c>
      <c r="DF23" s="158" t="e">
        <f t="shared" si="21"/>
        <v>#VALUE!</v>
      </c>
      <c r="DG23" s="158" t="e">
        <f t="shared" si="21"/>
        <v>#VALUE!</v>
      </c>
      <c r="DH23" s="158" t="e">
        <f t="shared" si="21"/>
        <v>#VALUE!</v>
      </c>
      <c r="DI23" s="158" t="e">
        <f t="shared" si="21"/>
        <v>#VALUE!</v>
      </c>
      <c r="DJ23" s="158" t="e">
        <f t="shared" si="21"/>
        <v>#VALUE!</v>
      </c>
      <c r="DK23" s="158" t="e">
        <f t="shared" si="21"/>
        <v>#VALUE!</v>
      </c>
      <c r="DL23" s="158" t="e">
        <f t="shared" si="21"/>
        <v>#VALUE!</v>
      </c>
    </row>
    <row r="24" spans="1:116">
      <c r="A24" s="86">
        <f t="shared" si="17"/>
        <v>13</v>
      </c>
      <c r="B24" s="136" t="s">
        <v>143</v>
      </c>
      <c r="C24" s="154"/>
      <c r="D24" s="154"/>
      <c r="E24" s="155" t="e">
        <v>#N/A</v>
      </c>
      <c r="F24" s="155" t="e">
        <v>#N/A</v>
      </c>
      <c r="G24" s="155" t="e">
        <v>#N/A</v>
      </c>
      <c r="H24" s="155" t="e">
        <v>#N/A</v>
      </c>
      <c r="I24" s="154">
        <v>50.3</v>
      </c>
      <c r="J24" s="154">
        <v>59.7</v>
      </c>
      <c r="K24" s="154">
        <v>67.3</v>
      </c>
      <c r="L24" s="154">
        <v>77.8</v>
      </c>
      <c r="M24" s="154">
        <v>82.6</v>
      </c>
      <c r="N24" s="154">
        <v>90.3</v>
      </c>
      <c r="O24" s="154">
        <v>98.6</v>
      </c>
      <c r="P24" s="154">
        <v>100</v>
      </c>
      <c r="Q24" s="154">
        <v>119</v>
      </c>
      <c r="R24" s="154">
        <v>140.80000000000001</v>
      </c>
      <c r="S24" s="154">
        <v>174.7</v>
      </c>
      <c r="T24" s="154">
        <v>203.3</v>
      </c>
      <c r="U24" s="154">
        <v>228</v>
      </c>
      <c r="V24" s="154">
        <v>259.2</v>
      </c>
      <c r="W24" s="155" t="e">
        <v>#N/A</v>
      </c>
      <c r="X24" s="155" t="e">
        <v>#N/A</v>
      </c>
      <c r="Y24" s="155" t="e">
        <v>#N/A</v>
      </c>
      <c r="Z24" s="155"/>
      <c r="AA24" s="155"/>
      <c r="AB24" s="156"/>
      <c r="AC24" s="156"/>
      <c r="AD24" s="156"/>
      <c r="AE24" s="156"/>
      <c r="AG24" s="116" t="str">
        <f t="shared" si="6"/>
        <v>P25</v>
      </c>
      <c r="AH24" s="116">
        <f t="shared" si="7"/>
        <v>0</v>
      </c>
      <c r="AI24" s="116" t="e">
        <f t="shared" si="7"/>
        <v>#N/A</v>
      </c>
      <c r="AJ24" s="116" t="e">
        <f t="shared" si="7"/>
        <v>#N/A</v>
      </c>
      <c r="AK24" s="116" t="e">
        <f t="shared" si="7"/>
        <v>#N/A</v>
      </c>
      <c r="AL24" s="116" t="e">
        <f t="shared" si="7"/>
        <v>#N/A</v>
      </c>
      <c r="AM24" s="116" t="e">
        <f t="shared" si="7"/>
        <v>#N/A</v>
      </c>
      <c r="AN24" s="116">
        <f t="shared" si="7"/>
        <v>0.24102564102564117</v>
      </c>
      <c r="AO24" s="116">
        <f t="shared" si="7"/>
        <v>0.17674418604651149</v>
      </c>
      <c r="AP24" s="116">
        <f t="shared" si="7"/>
        <v>0.20588235294117646</v>
      </c>
      <c r="AQ24" s="116">
        <f t="shared" si="7"/>
        <v>7.7419354838709625E-2</v>
      </c>
      <c r="AR24" s="116">
        <f t="shared" si="7"/>
        <v>0.10405405405405409</v>
      </c>
      <c r="AS24" s="116">
        <f t="shared" si="7"/>
        <v>9.4318181818181787E-2</v>
      </c>
      <c r="AT24" s="116">
        <f t="shared" si="7"/>
        <v>1.2962962962963016E-2</v>
      </c>
      <c r="AU24" s="116">
        <f t="shared" si="7"/>
        <v>0.14285714285714285</v>
      </c>
      <c r="AV24" s="116">
        <f t="shared" si="7"/>
        <v>0.13625000000000007</v>
      </c>
      <c r="AW24" s="116">
        <f t="shared" si="7"/>
        <v>0.17748691099476427</v>
      </c>
      <c r="AX24" s="116">
        <f t="shared" si="8"/>
        <v>0.12654867256637178</v>
      </c>
      <c r="AY24" s="116">
        <f t="shared" si="8"/>
        <v>9.1481481481481441E-2</v>
      </c>
      <c r="AZ24" s="116">
        <f t="shared" si="8"/>
        <v>9.8734177215189831E-2</v>
      </c>
      <c r="BA24" s="116" t="e">
        <f t="shared" si="8"/>
        <v>#N/A</v>
      </c>
      <c r="BB24" s="116" t="e">
        <f t="shared" si="8"/>
        <v>#N/A</v>
      </c>
      <c r="BC24" s="116" t="e">
        <f t="shared" si="8"/>
        <v>#N/A</v>
      </c>
      <c r="BD24" s="116" t="e">
        <f t="shared" si="8"/>
        <v>#N/A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/>
      <c r="BK24" s="91"/>
      <c r="BL24" s="116" t="str">
        <f t="shared" si="9"/>
        <v>P25</v>
      </c>
      <c r="BM24" s="116">
        <f t="shared" si="10"/>
        <v>0</v>
      </c>
      <c r="BN24" s="116" t="e">
        <f t="shared" si="10"/>
        <v>#N/A</v>
      </c>
      <c r="BO24" s="116" t="e">
        <f t="shared" si="10"/>
        <v>#N/A</v>
      </c>
      <c r="BP24" s="116" t="e">
        <f t="shared" si="10"/>
        <v>#N/A</v>
      </c>
      <c r="BQ24" s="116" t="e">
        <f t="shared" si="10"/>
        <v>#N/A</v>
      </c>
      <c r="BR24" s="116" t="e">
        <f t="shared" si="10"/>
        <v>#N/A</v>
      </c>
      <c r="BS24" s="116">
        <f t="shared" si="10"/>
        <v>-7.4358974359007846E-2</v>
      </c>
      <c r="BT24" s="116">
        <f t="shared" si="10"/>
        <v>15.867441860465156</v>
      </c>
      <c r="BU24" s="116">
        <f t="shared" si="10"/>
        <v>7.3882352941176492</v>
      </c>
      <c r="BV24" s="116">
        <f t="shared" si="10"/>
        <v>51.32258064516131</v>
      </c>
      <c r="BW24" s="116">
        <f t="shared" si="10"/>
        <v>40.562162162162146</v>
      </c>
      <c r="BX24" s="116">
        <f t="shared" si="10"/>
        <v>45.215909090909101</v>
      </c>
      <c r="BY24" s="116">
        <f t="shared" si="10"/>
        <v>91.262962962962931</v>
      </c>
      <c r="BZ24" s="116">
        <f t="shared" si="10"/>
        <v>3.7142857142857224</v>
      </c>
      <c r="CA24" s="116">
        <f t="shared" si="10"/>
        <v>9.0462499999999579</v>
      </c>
      <c r="CB24" s="116">
        <f t="shared" si="10"/>
        <v>-30.829842931937037</v>
      </c>
      <c r="CC24" s="116">
        <f t="shared" si="11"/>
        <v>28.156637168141458</v>
      </c>
      <c r="CD24" s="116">
        <f t="shared" si="11"/>
        <v>76.689629629629707</v>
      </c>
      <c r="CE24" s="116">
        <f t="shared" si="11"/>
        <v>64.693670886076035</v>
      </c>
      <c r="CF24" s="116" t="e">
        <f t="shared" si="11"/>
        <v>#N/A</v>
      </c>
      <c r="CG24" s="116" t="e">
        <f t="shared" si="11"/>
        <v>#N/A</v>
      </c>
      <c r="CH24" s="116" t="e">
        <f t="shared" si="11"/>
        <v>#N/A</v>
      </c>
      <c r="CI24" s="116" t="e">
        <f t="shared" si="11"/>
        <v>#N/A</v>
      </c>
      <c r="CJ24" s="116">
        <f t="shared" si="11"/>
        <v>0</v>
      </c>
      <c r="CK24" s="116">
        <f t="shared" si="11"/>
        <v>0</v>
      </c>
      <c r="CL24" s="116">
        <f t="shared" si="12"/>
        <v>0</v>
      </c>
      <c r="CM24" s="116">
        <f t="shared" si="13"/>
        <v>0</v>
      </c>
      <c r="CN24" s="116">
        <f t="shared" si="13"/>
        <v>0</v>
      </c>
      <c r="CO24" s="89"/>
      <c r="CP24" s="134">
        <f t="shared" si="5"/>
        <v>15</v>
      </c>
      <c r="CQ24" s="116" t="str">
        <f t="shared" si="14"/>
        <v>P25</v>
      </c>
      <c r="CR24" s="158" t="e">
        <f t="shared" si="20"/>
        <v>#N/A</v>
      </c>
      <c r="CS24" s="158" t="e">
        <f t="shared" si="20"/>
        <v>#N/A</v>
      </c>
      <c r="CT24" s="158" t="e">
        <f t="shared" si="20"/>
        <v>#N/A</v>
      </c>
      <c r="CU24" s="158">
        <f t="shared" si="20"/>
        <v>60.58</v>
      </c>
      <c r="CV24" s="158">
        <f t="shared" si="20"/>
        <v>71.209999999999994</v>
      </c>
      <c r="CW24" s="158">
        <f t="shared" si="20"/>
        <v>80.819999999999993</v>
      </c>
      <c r="CX24" s="158">
        <f t="shared" si="20"/>
        <v>89.16</v>
      </c>
      <c r="CY24" s="158">
        <f t="shared" si="20"/>
        <v>98.69</v>
      </c>
      <c r="CZ24" s="158">
        <f t="shared" si="20"/>
        <v>107.43</v>
      </c>
      <c r="DA24" s="158">
        <f t="shared" si="20"/>
        <v>133.44</v>
      </c>
      <c r="DB24" s="158">
        <f t="shared" si="21"/>
        <v>167.78</v>
      </c>
      <c r="DC24" s="158">
        <f t="shared" si="21"/>
        <v>201.78</v>
      </c>
      <c r="DD24" s="158">
        <f t="shared" si="21"/>
        <v>230.67</v>
      </c>
      <c r="DE24" s="158" t="e">
        <f t="shared" si="21"/>
        <v>#VALUE!</v>
      </c>
      <c r="DF24" s="158" t="e">
        <f t="shared" si="21"/>
        <v>#VALUE!</v>
      </c>
      <c r="DG24" s="158" t="e">
        <f t="shared" si="21"/>
        <v>#VALUE!</v>
      </c>
      <c r="DH24" s="158" t="e">
        <f t="shared" si="21"/>
        <v>#VALUE!</v>
      </c>
      <c r="DI24" s="158" t="e">
        <f t="shared" si="21"/>
        <v>#VALUE!</v>
      </c>
      <c r="DJ24" s="158" t="e">
        <f t="shared" si="21"/>
        <v>#VALUE!</v>
      </c>
      <c r="DK24" s="158" t="e">
        <f t="shared" si="21"/>
        <v>#VALUE!</v>
      </c>
      <c r="DL24" s="158" t="e">
        <f t="shared" si="21"/>
        <v>#VALUE!</v>
      </c>
    </row>
    <row r="25" spans="1:116">
      <c r="A25" s="86">
        <f t="shared" si="17"/>
        <v>14</v>
      </c>
      <c r="B25" s="136" t="s">
        <v>144</v>
      </c>
      <c r="C25" s="154"/>
      <c r="D25" s="154"/>
      <c r="E25" s="155" t="e">
        <v>#N/A</v>
      </c>
      <c r="F25" s="155" t="e">
        <v>#N/A</v>
      </c>
      <c r="G25" s="155" t="e">
        <v>#N/A</v>
      </c>
      <c r="H25" s="155" t="e">
        <v>#N/A</v>
      </c>
      <c r="I25" s="155" t="e">
        <v>#N/A</v>
      </c>
      <c r="J25" s="155" t="e">
        <v>#N/A</v>
      </c>
      <c r="K25" s="155" t="e">
        <v>#N/A</v>
      </c>
      <c r="L25" s="155" t="e">
        <v>#N/A</v>
      </c>
      <c r="M25" s="155" t="e">
        <v>#N/A</v>
      </c>
      <c r="N25" s="154">
        <v>79.599999999999994</v>
      </c>
      <c r="O25" s="154">
        <v>89.1</v>
      </c>
      <c r="P25" s="154">
        <v>94.8</v>
      </c>
      <c r="Q25" s="154">
        <v>109.1</v>
      </c>
      <c r="R25" s="154">
        <v>129</v>
      </c>
      <c r="S25" s="154">
        <v>149.30000000000001</v>
      </c>
      <c r="T25" s="155" t="e">
        <v>#N/A</v>
      </c>
      <c r="U25" s="155" t="e">
        <v>#N/A</v>
      </c>
      <c r="V25" s="155" t="e">
        <v>#N/A</v>
      </c>
      <c r="W25" s="155" t="e">
        <v>#N/A</v>
      </c>
      <c r="X25" s="155" t="e">
        <v>#N/A</v>
      </c>
      <c r="Y25" s="155" t="e">
        <v>#N/A</v>
      </c>
      <c r="Z25" s="155"/>
      <c r="AA25" s="155"/>
      <c r="AB25" s="156"/>
      <c r="AC25" s="156"/>
      <c r="AD25" s="156"/>
      <c r="AE25" s="156"/>
      <c r="AG25" s="116" t="str">
        <f t="shared" si="6"/>
        <v>P10</v>
      </c>
      <c r="AH25" s="116">
        <f t="shared" si="7"/>
        <v>0</v>
      </c>
      <c r="AI25" s="116" t="e">
        <f t="shared" si="7"/>
        <v>#N/A</v>
      </c>
      <c r="AJ25" s="116" t="e">
        <f t="shared" si="7"/>
        <v>#N/A</v>
      </c>
      <c r="AK25" s="116" t="e">
        <f t="shared" si="7"/>
        <v>#N/A</v>
      </c>
      <c r="AL25" s="116" t="e">
        <f t="shared" si="7"/>
        <v>#N/A</v>
      </c>
      <c r="AM25" s="116" t="e">
        <f t="shared" si="7"/>
        <v>#N/A</v>
      </c>
      <c r="AN25" s="116" t="e">
        <f t="shared" si="7"/>
        <v>#N/A</v>
      </c>
      <c r="AO25" s="116" t="e">
        <f t="shared" si="7"/>
        <v>#N/A</v>
      </c>
      <c r="AP25" s="116" t="e">
        <f t="shared" si="7"/>
        <v>#N/A</v>
      </c>
      <c r="AQ25" s="116" t="e">
        <f t="shared" si="7"/>
        <v>#N/A</v>
      </c>
      <c r="AR25" s="116" t="e">
        <f t="shared" si="7"/>
        <v>#N/A</v>
      </c>
      <c r="AS25" s="116">
        <f t="shared" si="7"/>
        <v>0.10795454545454546</v>
      </c>
      <c r="AT25" s="116">
        <f t="shared" si="7"/>
        <v>5.2777777777777805E-2</v>
      </c>
      <c r="AU25" s="116">
        <f t="shared" si="7"/>
        <v>0.10751879699248118</v>
      </c>
      <c r="AV25" s="116">
        <f t="shared" si="7"/>
        <v>0.12437500000000004</v>
      </c>
      <c r="AW25" s="116">
        <f t="shared" si="7"/>
        <v>0.10628272251308907</v>
      </c>
      <c r="AX25" s="116" t="e">
        <f t="shared" si="8"/>
        <v>#N/A</v>
      </c>
      <c r="AY25" s="116" t="e">
        <f t="shared" si="8"/>
        <v>#N/A</v>
      </c>
      <c r="AZ25" s="116" t="e">
        <f t="shared" si="8"/>
        <v>#N/A</v>
      </c>
      <c r="BA25" s="116" t="e">
        <f t="shared" si="8"/>
        <v>#N/A</v>
      </c>
      <c r="BB25" s="116" t="e">
        <f t="shared" si="8"/>
        <v>#N/A</v>
      </c>
      <c r="BC25" s="116" t="e">
        <f t="shared" si="8"/>
        <v>#N/A</v>
      </c>
      <c r="BD25" s="116" t="e">
        <f t="shared" si="8"/>
        <v>#N/A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/>
      <c r="BK25" s="91"/>
      <c r="BL25" s="116" t="str">
        <f t="shared" si="9"/>
        <v>P10</v>
      </c>
      <c r="BM25" s="116">
        <f t="shared" si="10"/>
        <v>0</v>
      </c>
      <c r="BN25" s="116" t="e">
        <f t="shared" si="10"/>
        <v>#N/A</v>
      </c>
      <c r="BO25" s="116" t="e">
        <f t="shared" si="10"/>
        <v>#N/A</v>
      </c>
      <c r="BP25" s="116" t="e">
        <f t="shared" si="10"/>
        <v>#N/A</v>
      </c>
      <c r="BQ25" s="116" t="e">
        <f t="shared" si="10"/>
        <v>#N/A</v>
      </c>
      <c r="BR25" s="116" t="e">
        <f t="shared" si="10"/>
        <v>#N/A</v>
      </c>
      <c r="BS25" s="116" t="e">
        <f t="shared" si="10"/>
        <v>#N/A</v>
      </c>
      <c r="BT25" s="116" t="e">
        <f t="shared" si="10"/>
        <v>#N/A</v>
      </c>
      <c r="BU25" s="116" t="e">
        <f t="shared" si="10"/>
        <v>#N/A</v>
      </c>
      <c r="BV25" s="116" t="e">
        <f t="shared" si="10"/>
        <v>#N/A</v>
      </c>
      <c r="BW25" s="116" t="e">
        <f t="shared" si="10"/>
        <v>#N/A</v>
      </c>
      <c r="BX25" s="116">
        <f t="shared" si="10"/>
        <v>27.997727272727268</v>
      </c>
      <c r="BY25" s="116">
        <f t="shared" si="10"/>
        <v>59.227777777777753</v>
      </c>
      <c r="BZ25" s="116">
        <f t="shared" si="10"/>
        <v>22.332330827067679</v>
      </c>
      <c r="CA25" s="116">
        <f t="shared" si="10"/>
        <v>8.7293749999999619</v>
      </c>
      <c r="CB25" s="116">
        <f t="shared" si="10"/>
        <v>26.224607329842868</v>
      </c>
      <c r="CC25" s="116" t="e">
        <f t="shared" si="11"/>
        <v>#N/A</v>
      </c>
      <c r="CD25" s="116" t="e">
        <f t="shared" si="11"/>
        <v>#N/A</v>
      </c>
      <c r="CE25" s="116" t="e">
        <f t="shared" si="11"/>
        <v>#N/A</v>
      </c>
      <c r="CF25" s="116" t="e">
        <f t="shared" si="11"/>
        <v>#N/A</v>
      </c>
      <c r="CG25" s="116" t="e">
        <f t="shared" si="11"/>
        <v>#N/A</v>
      </c>
      <c r="CH25" s="116" t="e">
        <f t="shared" si="11"/>
        <v>#N/A</v>
      </c>
      <c r="CI25" s="116" t="e">
        <f t="shared" si="11"/>
        <v>#N/A</v>
      </c>
      <c r="CJ25" s="116">
        <f t="shared" si="11"/>
        <v>0</v>
      </c>
      <c r="CK25" s="116">
        <f t="shared" si="11"/>
        <v>0</v>
      </c>
      <c r="CL25" s="116">
        <f t="shared" si="12"/>
        <v>0</v>
      </c>
      <c r="CM25" s="116">
        <f t="shared" si="13"/>
        <v>0</v>
      </c>
      <c r="CN25" s="116">
        <f t="shared" si="13"/>
        <v>0</v>
      </c>
      <c r="CO25" s="89"/>
      <c r="CP25" s="134">
        <f t="shared" si="5"/>
        <v>16</v>
      </c>
      <c r="CQ25" s="116" t="str">
        <f t="shared" si="14"/>
        <v>P10</v>
      </c>
      <c r="CR25" s="158" t="e">
        <f t="shared" si="20"/>
        <v>#N/A</v>
      </c>
      <c r="CS25" s="158" t="e">
        <f t="shared" si="20"/>
        <v>#N/A</v>
      </c>
      <c r="CT25" s="158" t="e">
        <f t="shared" si="20"/>
        <v>#N/A</v>
      </c>
      <c r="CU25" s="158" t="e">
        <f t="shared" si="20"/>
        <v>#N/A</v>
      </c>
      <c r="CV25" s="158" t="e">
        <f t="shared" si="20"/>
        <v>#N/A</v>
      </c>
      <c r="CW25" s="158" t="e">
        <f t="shared" si="20"/>
        <v>#N/A</v>
      </c>
      <c r="CX25" s="158" t="e">
        <f t="shared" si="20"/>
        <v>#N/A</v>
      </c>
      <c r="CY25" s="158">
        <f t="shared" si="20"/>
        <v>89.47</v>
      </c>
      <c r="CZ25" s="158">
        <f t="shared" si="20"/>
        <v>100.39</v>
      </c>
      <c r="DA25" s="158">
        <f t="shared" si="20"/>
        <v>122.28</v>
      </c>
      <c r="DB25" s="158">
        <f t="shared" si="21"/>
        <v>145.15</v>
      </c>
      <c r="DC25" s="158" t="e">
        <f t="shared" si="21"/>
        <v>#N/A</v>
      </c>
      <c r="DD25" s="158" t="e">
        <f t="shared" si="21"/>
        <v>#N/A</v>
      </c>
      <c r="DE25" s="158" t="e">
        <f t="shared" si="21"/>
        <v>#VALUE!</v>
      </c>
      <c r="DF25" s="158" t="e">
        <f t="shared" si="21"/>
        <v>#VALUE!</v>
      </c>
      <c r="DG25" s="158" t="e">
        <f t="shared" si="21"/>
        <v>#VALUE!</v>
      </c>
      <c r="DH25" s="158" t="e">
        <f t="shared" si="21"/>
        <v>#VALUE!</v>
      </c>
      <c r="DI25" s="158" t="e">
        <f t="shared" si="21"/>
        <v>#VALUE!</v>
      </c>
      <c r="DJ25" s="158" t="e">
        <f t="shared" si="21"/>
        <v>#VALUE!</v>
      </c>
      <c r="DK25" s="158" t="e">
        <f t="shared" si="21"/>
        <v>#VALUE!</v>
      </c>
      <c r="DL25" s="158" t="e">
        <f t="shared" si="21"/>
        <v>#VALUE!</v>
      </c>
    </row>
    <row r="26" spans="1:116">
      <c r="A26" s="86">
        <f t="shared" si="17"/>
        <v>15</v>
      </c>
      <c r="B26" s="136" t="s">
        <v>145</v>
      </c>
      <c r="C26" s="154"/>
      <c r="D26" s="154"/>
      <c r="E26" s="155" t="e">
        <v>#N/A</v>
      </c>
      <c r="F26" s="155" t="e">
        <v>#N/A</v>
      </c>
      <c r="G26" s="155" t="e">
        <v>#N/A</v>
      </c>
      <c r="H26" s="155">
        <v>56.2</v>
      </c>
      <c r="I26" s="154">
        <v>62.9</v>
      </c>
      <c r="J26" s="154">
        <v>67</v>
      </c>
      <c r="K26" s="154">
        <v>73.7</v>
      </c>
      <c r="L26" s="154">
        <v>84.3</v>
      </c>
      <c r="M26" s="154">
        <v>89.7</v>
      </c>
      <c r="N26" s="154">
        <v>98.9</v>
      </c>
      <c r="O26" s="154">
        <v>107.2</v>
      </c>
      <c r="P26" s="154">
        <v>117.7</v>
      </c>
      <c r="Q26" s="154">
        <v>135.69999999999999</v>
      </c>
      <c r="R26" s="154">
        <v>156.5</v>
      </c>
      <c r="S26" s="154">
        <v>183.8</v>
      </c>
      <c r="T26" s="154">
        <v>217.9</v>
      </c>
      <c r="U26" s="154">
        <v>237.8</v>
      </c>
      <c r="V26" s="154">
        <v>274.60000000000002</v>
      </c>
      <c r="W26" s="154">
        <v>292.10000000000002</v>
      </c>
      <c r="X26" s="154">
        <v>310</v>
      </c>
      <c r="Y26" s="155" t="e">
        <v>#N/A</v>
      </c>
      <c r="Z26" s="155"/>
      <c r="AA26" s="155"/>
      <c r="AB26" s="156"/>
      <c r="AC26" s="156"/>
      <c r="AD26" s="156"/>
      <c r="AE26" s="156"/>
      <c r="AG26" s="116" t="str">
        <f t="shared" si="6"/>
        <v>AVG</v>
      </c>
      <c r="AH26" s="116">
        <f t="shared" si="7"/>
        <v>0</v>
      </c>
      <c r="AI26" s="116" t="e">
        <f t="shared" si="7"/>
        <v>#N/A</v>
      </c>
      <c r="AJ26" s="116" t="e">
        <f t="shared" si="7"/>
        <v>#N/A</v>
      </c>
      <c r="AK26" s="116" t="e">
        <f t="shared" si="7"/>
        <v>#N/A</v>
      </c>
      <c r="AL26" s="116" t="e">
        <f t="shared" si="7"/>
        <v>#N/A</v>
      </c>
      <c r="AM26" s="116">
        <f t="shared" si="7"/>
        <v>0.20303030303030289</v>
      </c>
      <c r="AN26" s="116">
        <f t="shared" si="7"/>
        <v>0.10512820512820517</v>
      </c>
      <c r="AO26" s="116">
        <f t="shared" si="7"/>
        <v>0.15581395348837215</v>
      </c>
      <c r="AP26" s="116">
        <f t="shared" si="7"/>
        <v>0.20784313725490186</v>
      </c>
      <c r="AQ26" s="116">
        <f t="shared" si="7"/>
        <v>8.7096774193548485E-2</v>
      </c>
      <c r="AR26" s="116">
        <f t="shared" si="7"/>
        <v>0.12432432432432436</v>
      </c>
      <c r="AS26" s="116">
        <f t="shared" si="7"/>
        <v>9.4318181818181787E-2</v>
      </c>
      <c r="AT26" s="116">
        <f t="shared" si="7"/>
        <v>9.7222222222222224E-2</v>
      </c>
      <c r="AU26" s="116">
        <f t="shared" si="7"/>
        <v>0.13533834586466154</v>
      </c>
      <c r="AV26" s="116">
        <f t="shared" si="7"/>
        <v>0.13000000000000006</v>
      </c>
      <c r="AW26" s="116">
        <f t="shared" si="7"/>
        <v>0.14293193717277494</v>
      </c>
      <c r="AX26" s="116">
        <f t="shared" si="8"/>
        <v>0.15088495575221236</v>
      </c>
      <c r="AY26" s="116">
        <f t="shared" si="8"/>
        <v>7.370370370370373E-2</v>
      </c>
      <c r="AZ26" s="116">
        <f t="shared" si="8"/>
        <v>0.11645569620253168</v>
      </c>
      <c r="BA26" s="116">
        <f t="shared" si="8"/>
        <v>4.6666666666666669E-2</v>
      </c>
      <c r="BB26" s="116">
        <f t="shared" si="8"/>
        <v>4.0681818181818132E-2</v>
      </c>
      <c r="BC26" s="116" t="e">
        <f t="shared" si="8"/>
        <v>#N/A</v>
      </c>
      <c r="BD26" s="116" t="e">
        <f t="shared" si="8"/>
        <v>#N/A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/>
      <c r="BK26" s="91"/>
      <c r="BL26" s="116" t="str">
        <f t="shared" si="9"/>
        <v>AVG</v>
      </c>
      <c r="BM26" s="116">
        <f t="shared" si="10"/>
        <v>0</v>
      </c>
      <c r="BN26" s="116" t="e">
        <f t="shared" si="10"/>
        <v>#N/A</v>
      </c>
      <c r="BO26" s="116" t="e">
        <f t="shared" si="10"/>
        <v>#N/A</v>
      </c>
      <c r="BP26" s="116" t="e">
        <f t="shared" si="10"/>
        <v>#N/A</v>
      </c>
      <c r="BQ26" s="116" t="e">
        <f t="shared" si="10"/>
        <v>#N/A</v>
      </c>
      <c r="BR26" s="116">
        <f t="shared" si="10"/>
        <v>20.466666666666697</v>
      </c>
      <c r="BS26" s="116">
        <f t="shared" si="10"/>
        <v>40.928205128205121</v>
      </c>
      <c r="BT26" s="116">
        <f t="shared" si="10"/>
        <v>28.358139534883705</v>
      </c>
      <c r="BU26" s="116">
        <f t="shared" si="10"/>
        <v>13.217647058823559</v>
      </c>
      <c r="BV26" s="116">
        <f t="shared" si="10"/>
        <v>54.512903225806419</v>
      </c>
      <c r="BW26" s="116">
        <f t="shared" si="10"/>
        <v>39.472972972972961</v>
      </c>
      <c r="BX26" s="116">
        <f t="shared" si="10"/>
        <v>53.815909090909109</v>
      </c>
      <c r="BY26" s="116">
        <f t="shared" si="10"/>
        <v>52.172222222222217</v>
      </c>
      <c r="BZ26" s="116">
        <f t="shared" si="10"/>
        <v>26.481954887218123</v>
      </c>
      <c r="CA26" s="116">
        <f t="shared" si="10"/>
        <v>30.789999999999935</v>
      </c>
      <c r="CB26" s="116">
        <f t="shared" si="10"/>
        <v>18.284816753926634</v>
      </c>
      <c r="CC26" s="116">
        <f t="shared" si="11"/>
        <v>9.0752212389380986</v>
      </c>
      <c r="CD26" s="116">
        <f t="shared" si="11"/>
        <v>115.89407407407404</v>
      </c>
      <c r="CE26" s="116">
        <f t="shared" si="11"/>
        <v>45.182278481012617</v>
      </c>
      <c r="CF26" s="116">
        <f t="shared" si="11"/>
        <v>182.66666666666669</v>
      </c>
      <c r="CG26" s="116">
        <f t="shared" si="11"/>
        <v>196.70113636363652</v>
      </c>
      <c r="CH26" s="116" t="e">
        <f t="shared" si="11"/>
        <v>#N/A</v>
      </c>
      <c r="CI26" s="116" t="e">
        <f t="shared" si="11"/>
        <v>#N/A</v>
      </c>
      <c r="CJ26" s="116">
        <f t="shared" si="11"/>
        <v>0</v>
      </c>
      <c r="CK26" s="116">
        <f t="shared" si="11"/>
        <v>0</v>
      </c>
      <c r="CL26" s="116">
        <f t="shared" si="12"/>
        <v>0</v>
      </c>
      <c r="CM26" s="116">
        <f t="shared" si="13"/>
        <v>0</v>
      </c>
      <c r="CN26" s="116">
        <f t="shared" si="13"/>
        <v>0</v>
      </c>
      <c r="CO26" s="89"/>
      <c r="CP26" s="134">
        <f t="shared" si="5"/>
        <v>17</v>
      </c>
      <c r="CQ26" s="116" t="str">
        <f t="shared" si="14"/>
        <v>AVG</v>
      </c>
      <c r="CR26" s="158" t="e">
        <f t="shared" si="20"/>
        <v>#N/A</v>
      </c>
      <c r="CS26" s="158" t="e">
        <f t="shared" si="20"/>
        <v>#N/A</v>
      </c>
      <c r="CT26" s="158">
        <f t="shared" si="20"/>
        <v>62.29</v>
      </c>
      <c r="CU26" s="158">
        <f t="shared" si="20"/>
        <v>67.78</v>
      </c>
      <c r="CV26" s="158">
        <f t="shared" si="20"/>
        <v>77.650000000000006</v>
      </c>
      <c r="CW26" s="158">
        <f t="shared" si="20"/>
        <v>87.7</v>
      </c>
      <c r="CX26" s="158">
        <f t="shared" si="20"/>
        <v>97.53</v>
      </c>
      <c r="CY26" s="158">
        <f t="shared" si="20"/>
        <v>107.88</v>
      </c>
      <c r="CZ26" s="158">
        <f t="shared" si="20"/>
        <v>124.74</v>
      </c>
      <c r="DA26" s="158">
        <f t="shared" si="20"/>
        <v>149.47999999999999</v>
      </c>
      <c r="DB26" s="158">
        <f t="shared" si="21"/>
        <v>178.23</v>
      </c>
      <c r="DC26" s="158">
        <f t="shared" si="21"/>
        <v>216.09</v>
      </c>
      <c r="DD26" s="158">
        <f t="shared" si="21"/>
        <v>240.94</v>
      </c>
      <c r="DE26" s="158" t="e">
        <f t="shared" si="21"/>
        <v>#VALUE!</v>
      </c>
      <c r="DF26" s="158" t="e">
        <f t="shared" si="21"/>
        <v>#VALUE!</v>
      </c>
      <c r="DG26" s="158" t="e">
        <f t="shared" si="21"/>
        <v>#VALUE!</v>
      </c>
      <c r="DH26" s="158" t="e">
        <f t="shared" si="21"/>
        <v>#VALUE!</v>
      </c>
      <c r="DI26" s="158" t="e">
        <f t="shared" si="21"/>
        <v>#VALUE!</v>
      </c>
      <c r="DJ26" s="158" t="e">
        <f t="shared" si="21"/>
        <v>#VALUE!</v>
      </c>
      <c r="DK26" s="158" t="e">
        <f t="shared" si="21"/>
        <v>#VALUE!</v>
      </c>
      <c r="DL26" s="158" t="e">
        <f t="shared" si="21"/>
        <v>#VALUE!</v>
      </c>
    </row>
    <row r="27" spans="1:116">
      <c r="A27" s="86">
        <f t="shared" si="17"/>
        <v>16</v>
      </c>
      <c r="B27" s="136" t="s">
        <v>146</v>
      </c>
      <c r="C27" s="160"/>
      <c r="D27" s="160"/>
      <c r="E27" s="156" t="e">
        <v>#N/A</v>
      </c>
      <c r="F27" s="156" t="e">
        <v>#N/A</v>
      </c>
      <c r="G27" s="156" t="e">
        <v>#N/A</v>
      </c>
      <c r="H27" s="155">
        <v>7</v>
      </c>
      <c r="I27" s="154">
        <v>9</v>
      </c>
      <c r="J27" s="154">
        <v>11</v>
      </c>
      <c r="K27" s="154">
        <v>11</v>
      </c>
      <c r="L27" s="154">
        <v>11</v>
      </c>
      <c r="M27" s="154">
        <v>11</v>
      </c>
      <c r="N27" s="154">
        <v>13</v>
      </c>
      <c r="O27" s="154">
        <v>13</v>
      </c>
      <c r="P27" s="154">
        <v>13</v>
      </c>
      <c r="Q27" s="154">
        <v>13</v>
      </c>
      <c r="R27" s="154">
        <v>13</v>
      </c>
      <c r="S27" s="154">
        <v>12</v>
      </c>
      <c r="T27" s="154">
        <v>9</v>
      </c>
      <c r="U27" s="154">
        <v>9</v>
      </c>
      <c r="V27" s="154">
        <v>8</v>
      </c>
      <c r="W27" s="154">
        <v>6</v>
      </c>
      <c r="X27" s="154">
        <v>4</v>
      </c>
      <c r="Y27" s="155" t="e">
        <v>#N/A</v>
      </c>
      <c r="Z27" s="155"/>
      <c r="AA27" s="156"/>
      <c r="AB27" s="156"/>
      <c r="AC27" s="156"/>
      <c r="AD27" s="156"/>
      <c r="AE27" s="156"/>
      <c r="AG27" s="116" t="str">
        <f t="shared" si="6"/>
        <v>N</v>
      </c>
      <c r="AH27" s="116">
        <f t="shared" si="7"/>
        <v>0</v>
      </c>
      <c r="AI27" s="116" t="e">
        <f t="shared" si="7"/>
        <v>#N/A</v>
      </c>
      <c r="AJ27" s="116" t="e">
        <f t="shared" si="7"/>
        <v>#N/A</v>
      </c>
      <c r="AK27" s="116" t="e">
        <f t="shared" si="7"/>
        <v>#N/A</v>
      </c>
      <c r="AL27" s="116" t="e">
        <f t="shared" si="7"/>
        <v>#N/A</v>
      </c>
      <c r="AM27" s="116">
        <f t="shared" si="7"/>
        <v>6.0606060606060608E-2</v>
      </c>
      <c r="AN27" s="116">
        <f t="shared" si="7"/>
        <v>5.128205128205128E-2</v>
      </c>
      <c r="AO27" s="116">
        <f t="shared" si="7"/>
        <v>0</v>
      </c>
      <c r="AP27" s="116">
        <f t="shared" si="7"/>
        <v>0</v>
      </c>
      <c r="AQ27" s="116">
        <f t="shared" si="7"/>
        <v>0</v>
      </c>
      <c r="AR27" s="116">
        <f t="shared" si="7"/>
        <v>2.7027027027027029E-2</v>
      </c>
      <c r="AS27" s="116">
        <f t="shared" si="7"/>
        <v>0</v>
      </c>
      <c r="AT27" s="116">
        <f t="shared" si="7"/>
        <v>0</v>
      </c>
      <c r="AU27" s="116">
        <f t="shared" si="7"/>
        <v>0</v>
      </c>
      <c r="AV27" s="116">
        <f t="shared" si="7"/>
        <v>0</v>
      </c>
      <c r="AW27" s="116">
        <f t="shared" ref="AH27:AW42" si="22">(S27-R27)/(S$10-R$10)</f>
        <v>-5.235602094240838E-3</v>
      </c>
      <c r="AX27" s="116">
        <f t="shared" si="8"/>
        <v>-1.3274336283185841E-2</v>
      </c>
      <c r="AY27" s="116">
        <f t="shared" si="8"/>
        <v>0</v>
      </c>
      <c r="AZ27" s="116">
        <f t="shared" si="8"/>
        <v>-3.1645569620253164E-3</v>
      </c>
      <c r="BA27" s="116">
        <f t="shared" si="8"/>
        <v>-5.3333333333333332E-3</v>
      </c>
      <c r="BB27" s="116">
        <f t="shared" si="8"/>
        <v>-4.5454545454545452E-3</v>
      </c>
      <c r="BC27" s="116" t="e">
        <f t="shared" si="8"/>
        <v>#N/A</v>
      </c>
      <c r="BD27" s="116" t="e">
        <f t="shared" si="8"/>
        <v>#N/A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/>
      <c r="BK27" s="91"/>
      <c r="BL27" s="116" t="str">
        <f t="shared" si="9"/>
        <v>N</v>
      </c>
      <c r="BM27" s="116">
        <f t="shared" si="10"/>
        <v>0</v>
      </c>
      <c r="BN27" s="116" t="e">
        <f t="shared" si="10"/>
        <v>#N/A</v>
      </c>
      <c r="BO27" s="116" t="e">
        <f t="shared" si="10"/>
        <v>#N/A</v>
      </c>
      <c r="BP27" s="116" t="e">
        <f t="shared" si="10"/>
        <v>#N/A</v>
      </c>
      <c r="BQ27" s="116" t="e">
        <f t="shared" si="10"/>
        <v>#N/A</v>
      </c>
      <c r="BR27" s="116">
        <f t="shared" si="10"/>
        <v>-3.6666666666666679</v>
      </c>
      <c r="BS27" s="116">
        <f t="shared" si="10"/>
        <v>-1.7179487179487172</v>
      </c>
      <c r="BT27" s="116">
        <f t="shared" si="10"/>
        <v>11</v>
      </c>
      <c r="BU27" s="116">
        <f t="shared" si="10"/>
        <v>11</v>
      </c>
      <c r="BV27" s="116">
        <f t="shared" si="10"/>
        <v>11</v>
      </c>
      <c r="BW27" s="116">
        <f t="shared" si="10"/>
        <v>8.1081081081080697E-2</v>
      </c>
      <c r="BX27" s="116">
        <f t="shared" si="10"/>
        <v>13</v>
      </c>
      <c r="BY27" s="116">
        <f t="shared" si="10"/>
        <v>13</v>
      </c>
      <c r="BZ27" s="116">
        <f t="shared" si="10"/>
        <v>13</v>
      </c>
      <c r="CA27" s="116">
        <f t="shared" si="10"/>
        <v>13</v>
      </c>
      <c r="CB27" s="116">
        <f t="shared" ref="BM27:CB42" si="23">S27-(AW27*S$10)</f>
        <v>18.062827225130889</v>
      </c>
      <c r="CC27" s="116">
        <f t="shared" si="11"/>
        <v>27.371681415929203</v>
      </c>
      <c r="CD27" s="116">
        <f t="shared" si="11"/>
        <v>9</v>
      </c>
      <c r="CE27" s="116">
        <f t="shared" si="11"/>
        <v>14.234177215189874</v>
      </c>
      <c r="CF27" s="116">
        <f t="shared" si="11"/>
        <v>18.506666666666668</v>
      </c>
      <c r="CG27" s="116">
        <f t="shared" si="11"/>
        <v>16.659090909090907</v>
      </c>
      <c r="CH27" s="116" t="e">
        <f t="shared" si="11"/>
        <v>#N/A</v>
      </c>
      <c r="CI27" s="116" t="e">
        <f t="shared" si="11"/>
        <v>#N/A</v>
      </c>
      <c r="CJ27" s="116">
        <f t="shared" si="11"/>
        <v>0</v>
      </c>
      <c r="CK27" s="116">
        <f t="shared" si="11"/>
        <v>0</v>
      </c>
      <c r="CL27" s="116">
        <f t="shared" si="12"/>
        <v>0</v>
      </c>
      <c r="CM27" s="116">
        <f t="shared" si="13"/>
        <v>0</v>
      </c>
      <c r="CN27" s="116">
        <f t="shared" si="13"/>
        <v>0</v>
      </c>
      <c r="CO27" s="89"/>
      <c r="CP27" s="134">
        <f t="shared" si="5"/>
        <v>18</v>
      </c>
      <c r="CQ27" s="116" t="str">
        <f t="shared" si="14"/>
        <v>N</v>
      </c>
      <c r="CR27" s="158" t="e">
        <f t="shared" si="20"/>
        <v>#N/A</v>
      </c>
      <c r="CS27" s="158" t="e">
        <f t="shared" si="20"/>
        <v>#N/A</v>
      </c>
      <c r="CT27" s="158">
        <f t="shared" si="20"/>
        <v>8.82</v>
      </c>
      <c r="CU27" s="158">
        <f t="shared" si="20"/>
        <v>11</v>
      </c>
      <c r="CV27" s="158">
        <f t="shared" si="20"/>
        <v>11</v>
      </c>
      <c r="CW27" s="158">
        <f t="shared" si="20"/>
        <v>11</v>
      </c>
      <c r="CX27" s="158">
        <f t="shared" si="20"/>
        <v>12.7</v>
      </c>
      <c r="CY27" s="158">
        <f t="shared" si="20"/>
        <v>13</v>
      </c>
      <c r="CZ27" s="158">
        <f t="shared" si="20"/>
        <v>13</v>
      </c>
      <c r="DA27" s="158">
        <f t="shared" si="20"/>
        <v>13</v>
      </c>
      <c r="DB27" s="158">
        <f t="shared" si="21"/>
        <v>12.2</v>
      </c>
      <c r="DC27" s="158">
        <f t="shared" si="21"/>
        <v>9.16</v>
      </c>
      <c r="DD27" s="158">
        <f t="shared" si="21"/>
        <v>8.91</v>
      </c>
      <c r="DE27" s="158" t="e">
        <f t="shared" si="21"/>
        <v>#VALUE!</v>
      </c>
      <c r="DF27" s="158" t="e">
        <f t="shared" si="21"/>
        <v>#VALUE!</v>
      </c>
      <c r="DG27" s="158" t="e">
        <f t="shared" si="21"/>
        <v>#VALUE!</v>
      </c>
      <c r="DH27" s="158" t="e">
        <f t="shared" si="21"/>
        <v>#VALUE!</v>
      </c>
      <c r="DI27" s="158" t="e">
        <f t="shared" si="21"/>
        <v>#VALUE!</v>
      </c>
      <c r="DJ27" s="158" t="e">
        <f t="shared" si="21"/>
        <v>#VALUE!</v>
      </c>
      <c r="DK27" s="158" t="e">
        <f t="shared" si="21"/>
        <v>#VALUE!</v>
      </c>
      <c r="DL27" s="158" t="e">
        <f t="shared" si="21"/>
        <v>#VALUE!</v>
      </c>
    </row>
    <row r="28" spans="1:116" s="161" customFormat="1">
      <c r="A28" s="161">
        <f t="shared" si="17"/>
        <v>17</v>
      </c>
      <c r="B28" s="162" t="s">
        <v>148</v>
      </c>
      <c r="C28" s="145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71"/>
      <c r="V28" s="162"/>
      <c r="W28" s="162"/>
      <c r="X28" s="162"/>
      <c r="Y28" s="162"/>
      <c r="Z28" s="162"/>
      <c r="AA28" s="162"/>
      <c r="AB28" s="162"/>
      <c r="AC28" s="164"/>
      <c r="AD28" s="164"/>
      <c r="AE28" s="164"/>
      <c r="AF28" s="165"/>
      <c r="AG28" s="166" t="str">
        <f t="shared" si="6"/>
        <v>TC_T</v>
      </c>
      <c r="AH28" s="166">
        <f t="shared" si="22"/>
        <v>0</v>
      </c>
      <c r="AI28" s="166">
        <f t="shared" si="22"/>
        <v>0</v>
      </c>
      <c r="AJ28" s="166">
        <f t="shared" si="22"/>
        <v>0</v>
      </c>
      <c r="AK28" s="166">
        <f t="shared" si="22"/>
        <v>0</v>
      </c>
      <c r="AL28" s="166">
        <f t="shared" si="22"/>
        <v>0</v>
      </c>
      <c r="AM28" s="166">
        <f t="shared" si="22"/>
        <v>0</v>
      </c>
      <c r="AN28" s="166">
        <f t="shared" si="22"/>
        <v>0</v>
      </c>
      <c r="AO28" s="166">
        <f t="shared" si="22"/>
        <v>0</v>
      </c>
      <c r="AP28" s="166">
        <f t="shared" si="22"/>
        <v>0</v>
      </c>
      <c r="AQ28" s="166">
        <f t="shared" si="22"/>
        <v>0</v>
      </c>
      <c r="AR28" s="166">
        <f t="shared" si="22"/>
        <v>0</v>
      </c>
      <c r="AS28" s="166">
        <f t="shared" si="22"/>
        <v>0</v>
      </c>
      <c r="AT28" s="166">
        <f t="shared" si="22"/>
        <v>0</v>
      </c>
      <c r="AU28" s="166">
        <f t="shared" si="22"/>
        <v>0</v>
      </c>
      <c r="AV28" s="166">
        <f t="shared" si="22"/>
        <v>0</v>
      </c>
      <c r="AW28" s="166">
        <f t="shared" si="22"/>
        <v>0</v>
      </c>
      <c r="AX28" s="166">
        <f t="shared" si="8"/>
        <v>0</v>
      </c>
      <c r="AY28" s="166">
        <f t="shared" si="8"/>
        <v>0</v>
      </c>
      <c r="AZ28" s="166">
        <f t="shared" si="8"/>
        <v>0</v>
      </c>
      <c r="BA28" s="166">
        <f t="shared" si="8"/>
        <v>0</v>
      </c>
      <c r="BB28" s="166">
        <f t="shared" si="8"/>
        <v>0</v>
      </c>
      <c r="BC28" s="166">
        <f t="shared" si="8"/>
        <v>0</v>
      </c>
      <c r="BD28" s="166">
        <f t="shared" si="8"/>
        <v>0</v>
      </c>
      <c r="BE28" s="166">
        <f t="shared" si="8"/>
        <v>0</v>
      </c>
      <c r="BF28" s="166">
        <f t="shared" si="8"/>
        <v>0</v>
      </c>
      <c r="BG28" s="166">
        <f t="shared" si="8"/>
        <v>0</v>
      </c>
      <c r="BH28" s="166">
        <f t="shared" si="8"/>
        <v>0</v>
      </c>
      <c r="BI28" s="166">
        <f t="shared" si="8"/>
        <v>0</v>
      </c>
      <c r="BJ28" s="166"/>
      <c r="BK28" s="167"/>
      <c r="BL28" s="166" t="str">
        <f t="shared" si="9"/>
        <v>TC_T</v>
      </c>
      <c r="BM28" s="166">
        <f t="shared" si="23"/>
        <v>0</v>
      </c>
      <c r="BN28" s="166">
        <f t="shared" si="23"/>
        <v>0</v>
      </c>
      <c r="BO28" s="166">
        <f t="shared" si="23"/>
        <v>0</v>
      </c>
      <c r="BP28" s="166">
        <f t="shared" si="23"/>
        <v>0</v>
      </c>
      <c r="BQ28" s="166">
        <f t="shared" si="23"/>
        <v>0</v>
      </c>
      <c r="BR28" s="166">
        <f t="shared" si="23"/>
        <v>0</v>
      </c>
      <c r="BS28" s="166">
        <f t="shared" si="23"/>
        <v>0</v>
      </c>
      <c r="BT28" s="166">
        <f t="shared" si="23"/>
        <v>0</v>
      </c>
      <c r="BU28" s="166">
        <f t="shared" si="23"/>
        <v>0</v>
      </c>
      <c r="BV28" s="166">
        <f t="shared" si="23"/>
        <v>0</v>
      </c>
      <c r="BW28" s="166">
        <f t="shared" si="23"/>
        <v>0</v>
      </c>
      <c r="BX28" s="166">
        <f t="shared" si="23"/>
        <v>0</v>
      </c>
      <c r="BY28" s="166">
        <f t="shared" si="23"/>
        <v>0</v>
      </c>
      <c r="BZ28" s="166">
        <f t="shared" si="23"/>
        <v>0</v>
      </c>
      <c r="CA28" s="166">
        <f t="shared" si="23"/>
        <v>0</v>
      </c>
      <c r="CB28" s="166">
        <f t="shared" si="23"/>
        <v>0</v>
      </c>
      <c r="CC28" s="166">
        <f t="shared" si="11"/>
        <v>0</v>
      </c>
      <c r="CD28" s="166">
        <f t="shared" si="11"/>
        <v>0</v>
      </c>
      <c r="CE28" s="166">
        <f t="shared" si="11"/>
        <v>0</v>
      </c>
      <c r="CF28" s="166">
        <f t="shared" si="11"/>
        <v>0</v>
      </c>
      <c r="CG28" s="166">
        <f t="shared" si="11"/>
        <v>0</v>
      </c>
      <c r="CH28" s="166">
        <f t="shared" si="11"/>
        <v>0</v>
      </c>
      <c r="CI28" s="166">
        <f t="shared" si="11"/>
        <v>0</v>
      </c>
      <c r="CJ28" s="166">
        <f t="shared" si="11"/>
        <v>0</v>
      </c>
      <c r="CK28" s="166">
        <f t="shared" si="11"/>
        <v>0</v>
      </c>
      <c r="CL28" s="166">
        <f t="shared" si="12"/>
        <v>0</v>
      </c>
      <c r="CM28" s="166">
        <f t="shared" si="13"/>
        <v>0</v>
      </c>
      <c r="CN28" s="166">
        <f t="shared" si="13"/>
        <v>0</v>
      </c>
      <c r="CO28" s="168"/>
      <c r="CP28" s="169">
        <f t="shared" si="5"/>
        <v>19</v>
      </c>
      <c r="CQ28" s="166" t="str">
        <f t="shared" si="14"/>
        <v>TC_T</v>
      </c>
      <c r="CR28" s="170">
        <f t="shared" si="20"/>
        <v>0</v>
      </c>
      <c r="CS28" s="170">
        <f t="shared" si="20"/>
        <v>0</v>
      </c>
      <c r="CT28" s="170">
        <f t="shared" si="20"/>
        <v>0</v>
      </c>
      <c r="CU28" s="170">
        <f t="shared" si="20"/>
        <v>0</v>
      </c>
      <c r="CV28" s="170">
        <f t="shared" si="20"/>
        <v>0</v>
      </c>
      <c r="CW28" s="170">
        <f t="shared" si="20"/>
        <v>0</v>
      </c>
      <c r="CX28" s="170">
        <f t="shared" si="20"/>
        <v>0</v>
      </c>
      <c r="CY28" s="170">
        <f t="shared" si="20"/>
        <v>0</v>
      </c>
      <c r="CZ28" s="170">
        <f t="shared" si="20"/>
        <v>0</v>
      </c>
      <c r="DA28" s="170">
        <f t="shared" si="20"/>
        <v>0</v>
      </c>
      <c r="DB28" s="170">
        <f t="shared" si="21"/>
        <v>0</v>
      </c>
      <c r="DC28" s="170">
        <f t="shared" si="21"/>
        <v>0</v>
      </c>
      <c r="DD28" s="170">
        <f t="shared" si="21"/>
        <v>0</v>
      </c>
      <c r="DE28" s="170" t="e">
        <f t="shared" si="21"/>
        <v>#VALUE!</v>
      </c>
      <c r="DF28" s="170" t="e">
        <f t="shared" si="21"/>
        <v>#VALUE!</v>
      </c>
      <c r="DG28" s="170" t="e">
        <f t="shared" si="21"/>
        <v>#VALUE!</v>
      </c>
      <c r="DH28" s="170" t="e">
        <f t="shared" si="21"/>
        <v>#VALUE!</v>
      </c>
      <c r="DI28" s="170" t="e">
        <f t="shared" si="21"/>
        <v>#VALUE!</v>
      </c>
      <c r="DJ28" s="170" t="e">
        <f t="shared" si="21"/>
        <v>#VALUE!</v>
      </c>
      <c r="DK28" s="170" t="e">
        <f t="shared" si="21"/>
        <v>#VALUE!</v>
      </c>
      <c r="DL28" s="170" t="e">
        <f t="shared" si="21"/>
        <v>#VALUE!</v>
      </c>
    </row>
    <row r="29" spans="1:116">
      <c r="A29" s="86">
        <f t="shared" si="17"/>
        <v>18</v>
      </c>
      <c r="B29" s="136" t="s">
        <v>140</v>
      </c>
      <c r="C29" s="154"/>
      <c r="D29" s="154"/>
      <c r="E29" s="155" t="e">
        <v>#N/A</v>
      </c>
      <c r="F29" s="155" t="e">
        <v>#N/A</v>
      </c>
      <c r="G29" s="155" t="e">
        <v>#N/A</v>
      </c>
      <c r="H29" s="155" t="e">
        <v>#N/A</v>
      </c>
      <c r="I29" s="155" t="e">
        <v>#N/A</v>
      </c>
      <c r="J29" s="155" t="e">
        <v>#N/A</v>
      </c>
      <c r="K29" s="155" t="e">
        <v>#N/A</v>
      </c>
      <c r="L29" s="155" t="e">
        <v>#N/A</v>
      </c>
      <c r="M29" s="155" t="e">
        <v>#N/A</v>
      </c>
      <c r="N29" s="154">
        <v>122.6</v>
      </c>
      <c r="O29" s="154">
        <v>133.6</v>
      </c>
      <c r="P29" s="154">
        <v>162.9</v>
      </c>
      <c r="Q29" s="154">
        <v>196</v>
      </c>
      <c r="R29" s="154">
        <v>261.7</v>
      </c>
      <c r="S29" s="154">
        <v>289.3</v>
      </c>
      <c r="T29" s="155" t="e">
        <v>#N/A</v>
      </c>
      <c r="U29" s="155" t="e">
        <v>#N/A</v>
      </c>
      <c r="V29" s="155" t="e">
        <v>#N/A</v>
      </c>
      <c r="W29" s="155" t="e">
        <v>#N/A</v>
      </c>
      <c r="X29" s="155" t="e">
        <v>#N/A</v>
      </c>
      <c r="Y29" s="155" t="e">
        <v>#N/A</v>
      </c>
      <c r="Z29" s="155"/>
      <c r="AA29" s="155"/>
      <c r="AB29" s="156"/>
      <c r="AC29" s="156"/>
      <c r="AD29" s="156"/>
      <c r="AE29" s="156"/>
      <c r="AG29" s="116" t="str">
        <f t="shared" si="6"/>
        <v>P90</v>
      </c>
      <c r="AH29" s="116">
        <f t="shared" si="22"/>
        <v>0</v>
      </c>
      <c r="AI29" s="116" t="e">
        <f t="shared" si="22"/>
        <v>#N/A</v>
      </c>
      <c r="AJ29" s="116" t="e">
        <f t="shared" si="22"/>
        <v>#N/A</v>
      </c>
      <c r="AK29" s="116" t="e">
        <f t="shared" si="22"/>
        <v>#N/A</v>
      </c>
      <c r="AL29" s="116" t="e">
        <f t="shared" si="22"/>
        <v>#N/A</v>
      </c>
      <c r="AM29" s="116" t="e">
        <f t="shared" si="22"/>
        <v>#N/A</v>
      </c>
      <c r="AN29" s="116" t="e">
        <f t="shared" si="22"/>
        <v>#N/A</v>
      </c>
      <c r="AO29" s="116" t="e">
        <f t="shared" si="22"/>
        <v>#N/A</v>
      </c>
      <c r="AP29" s="116" t="e">
        <f t="shared" si="22"/>
        <v>#N/A</v>
      </c>
      <c r="AQ29" s="116" t="e">
        <f t="shared" si="22"/>
        <v>#N/A</v>
      </c>
      <c r="AR29" s="116" t="e">
        <f t="shared" si="22"/>
        <v>#N/A</v>
      </c>
      <c r="AS29" s="116">
        <f t="shared" si="22"/>
        <v>0.125</v>
      </c>
      <c r="AT29" s="116">
        <f t="shared" si="22"/>
        <v>0.27129629629629642</v>
      </c>
      <c r="AU29" s="116">
        <f t="shared" si="22"/>
        <v>0.24887218045112777</v>
      </c>
      <c r="AV29" s="116">
        <f t="shared" si="22"/>
        <v>0.41062499999999991</v>
      </c>
      <c r="AW29" s="116">
        <f t="shared" si="22"/>
        <v>0.14450261780104723</v>
      </c>
      <c r="AX29" s="116" t="e">
        <f t="shared" si="8"/>
        <v>#N/A</v>
      </c>
      <c r="AY29" s="116" t="e">
        <f t="shared" si="8"/>
        <v>#N/A</v>
      </c>
      <c r="AZ29" s="116" t="e">
        <f t="shared" si="8"/>
        <v>#N/A</v>
      </c>
      <c r="BA29" s="116" t="e">
        <f t="shared" si="8"/>
        <v>#N/A</v>
      </c>
      <c r="BB29" s="116" t="e">
        <f t="shared" si="8"/>
        <v>#N/A</v>
      </c>
      <c r="BC29" s="116" t="e">
        <f t="shared" si="8"/>
        <v>#N/A</v>
      </c>
      <c r="BD29" s="116" t="e">
        <f t="shared" si="8"/>
        <v>#N/A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/>
      <c r="BK29" s="91"/>
      <c r="BL29" s="116" t="str">
        <f t="shared" si="9"/>
        <v>P90</v>
      </c>
      <c r="BM29" s="116">
        <f t="shared" si="23"/>
        <v>0</v>
      </c>
      <c r="BN29" s="116" t="e">
        <f t="shared" si="23"/>
        <v>#N/A</v>
      </c>
      <c r="BO29" s="116" t="e">
        <f t="shared" si="23"/>
        <v>#N/A</v>
      </c>
      <c r="BP29" s="116" t="e">
        <f t="shared" si="23"/>
        <v>#N/A</v>
      </c>
      <c r="BQ29" s="116" t="e">
        <f t="shared" si="23"/>
        <v>#N/A</v>
      </c>
      <c r="BR29" s="116" t="e">
        <f t="shared" si="23"/>
        <v>#N/A</v>
      </c>
      <c r="BS29" s="116" t="e">
        <f t="shared" si="23"/>
        <v>#N/A</v>
      </c>
      <c r="BT29" s="116" t="e">
        <f t="shared" si="23"/>
        <v>#N/A</v>
      </c>
      <c r="BU29" s="116" t="e">
        <f t="shared" si="23"/>
        <v>#N/A</v>
      </c>
      <c r="BV29" s="116" t="e">
        <f t="shared" si="23"/>
        <v>#N/A</v>
      </c>
      <c r="BW29" s="116" t="e">
        <f t="shared" si="23"/>
        <v>#N/A</v>
      </c>
      <c r="BX29" s="116">
        <f t="shared" si="23"/>
        <v>62.849999999999994</v>
      </c>
      <c r="BY29" s="116">
        <f t="shared" si="23"/>
        <v>-19.953703703703781</v>
      </c>
      <c r="BZ29" s="116">
        <f t="shared" si="23"/>
        <v>-4.8398496240601219</v>
      </c>
      <c r="CA29" s="116">
        <f t="shared" si="23"/>
        <v>-135.37437499999993</v>
      </c>
      <c r="CB29" s="116">
        <f t="shared" si="23"/>
        <v>121.96596858638733</v>
      </c>
      <c r="CC29" s="116" t="e">
        <f t="shared" si="11"/>
        <v>#N/A</v>
      </c>
      <c r="CD29" s="116" t="e">
        <f t="shared" si="11"/>
        <v>#N/A</v>
      </c>
      <c r="CE29" s="116" t="e">
        <f t="shared" si="11"/>
        <v>#N/A</v>
      </c>
      <c r="CF29" s="116" t="e">
        <f t="shared" si="11"/>
        <v>#N/A</v>
      </c>
      <c r="CG29" s="116" t="e">
        <f t="shared" si="11"/>
        <v>#N/A</v>
      </c>
      <c r="CH29" s="116" t="e">
        <f t="shared" si="11"/>
        <v>#N/A</v>
      </c>
      <c r="CI29" s="116" t="e">
        <f t="shared" si="11"/>
        <v>#N/A</v>
      </c>
      <c r="CJ29" s="116">
        <f t="shared" si="11"/>
        <v>0</v>
      </c>
      <c r="CK29" s="116">
        <f t="shared" si="11"/>
        <v>0</v>
      </c>
      <c r="CL29" s="116">
        <f t="shared" si="12"/>
        <v>0</v>
      </c>
      <c r="CM29" s="116">
        <f t="shared" si="13"/>
        <v>0</v>
      </c>
      <c r="CN29" s="116">
        <f t="shared" si="13"/>
        <v>0</v>
      </c>
      <c r="CO29" s="89"/>
      <c r="CP29" s="134">
        <f t="shared" si="5"/>
        <v>20</v>
      </c>
      <c r="CQ29" s="116" t="str">
        <f t="shared" si="14"/>
        <v>P90</v>
      </c>
      <c r="CR29" s="158" t="e">
        <f t="shared" si="20"/>
        <v>#N/A</v>
      </c>
      <c r="CS29" s="158" t="e">
        <f t="shared" si="20"/>
        <v>#N/A</v>
      </c>
      <c r="CT29" s="158" t="e">
        <f t="shared" si="20"/>
        <v>#N/A</v>
      </c>
      <c r="CU29" s="158" t="e">
        <f t="shared" si="20"/>
        <v>#N/A</v>
      </c>
      <c r="CV29" s="158" t="e">
        <f t="shared" si="20"/>
        <v>#N/A</v>
      </c>
      <c r="CW29" s="158" t="e">
        <f t="shared" si="20"/>
        <v>#N/A</v>
      </c>
      <c r="CX29" s="158" t="e">
        <f t="shared" si="20"/>
        <v>#N/A</v>
      </c>
      <c r="CY29" s="158">
        <f t="shared" si="20"/>
        <v>135.5</v>
      </c>
      <c r="CZ29" s="158">
        <f t="shared" si="20"/>
        <v>175.84</v>
      </c>
      <c r="DA29" s="158">
        <f t="shared" si="20"/>
        <v>239.53</v>
      </c>
      <c r="DB29" s="158">
        <f t="shared" si="21"/>
        <v>283.66000000000003</v>
      </c>
      <c r="DC29" s="158" t="e">
        <f t="shared" si="21"/>
        <v>#N/A</v>
      </c>
      <c r="DD29" s="158" t="e">
        <f t="shared" si="21"/>
        <v>#N/A</v>
      </c>
      <c r="DE29" s="158" t="e">
        <f t="shared" si="21"/>
        <v>#VALUE!</v>
      </c>
      <c r="DF29" s="158" t="e">
        <f t="shared" si="21"/>
        <v>#VALUE!</v>
      </c>
      <c r="DG29" s="158" t="e">
        <f t="shared" si="21"/>
        <v>#VALUE!</v>
      </c>
      <c r="DH29" s="158" t="e">
        <f t="shared" si="21"/>
        <v>#VALUE!</v>
      </c>
      <c r="DI29" s="158" t="e">
        <f t="shared" si="21"/>
        <v>#VALUE!</v>
      </c>
      <c r="DJ29" s="158" t="e">
        <f t="shared" si="21"/>
        <v>#VALUE!</v>
      </c>
      <c r="DK29" s="158" t="e">
        <f t="shared" si="21"/>
        <v>#VALUE!</v>
      </c>
      <c r="DL29" s="158" t="e">
        <f t="shared" si="21"/>
        <v>#VALUE!</v>
      </c>
    </row>
    <row r="30" spans="1:116">
      <c r="A30" s="86">
        <f t="shared" si="17"/>
        <v>19</v>
      </c>
      <c r="B30" s="136" t="s">
        <v>141</v>
      </c>
      <c r="C30" s="154"/>
      <c r="D30" s="154"/>
      <c r="E30" s="155" t="e">
        <v>#N/A</v>
      </c>
      <c r="F30" s="155" t="e">
        <v>#N/A</v>
      </c>
      <c r="G30" s="155" t="e">
        <v>#N/A</v>
      </c>
      <c r="H30" s="155" t="e">
        <v>#N/A</v>
      </c>
      <c r="I30" s="154">
        <v>75.7</v>
      </c>
      <c r="J30" s="154">
        <v>75.3</v>
      </c>
      <c r="K30" s="154">
        <v>82</v>
      </c>
      <c r="L30" s="154">
        <v>97.2</v>
      </c>
      <c r="M30" s="154">
        <v>104.1</v>
      </c>
      <c r="N30" s="154">
        <v>115.4</v>
      </c>
      <c r="O30" s="154">
        <v>126.1</v>
      </c>
      <c r="P30" s="154">
        <v>152.69999999999999</v>
      </c>
      <c r="Q30" s="154">
        <v>174.1</v>
      </c>
      <c r="R30" s="154">
        <v>216.9</v>
      </c>
      <c r="S30" s="154">
        <v>232.5</v>
      </c>
      <c r="T30" s="154">
        <v>288.39999999999998</v>
      </c>
      <c r="U30" s="154">
        <v>325.10000000000002</v>
      </c>
      <c r="V30" s="154">
        <v>387.1</v>
      </c>
      <c r="W30" s="155" t="e">
        <v>#N/A</v>
      </c>
      <c r="X30" s="155" t="e">
        <v>#N/A</v>
      </c>
      <c r="Y30" s="155" t="e">
        <v>#N/A</v>
      </c>
      <c r="Z30" s="155"/>
      <c r="AA30" s="155"/>
      <c r="AB30" s="156"/>
      <c r="AC30" s="156"/>
      <c r="AD30" s="156"/>
      <c r="AE30" s="156"/>
      <c r="AG30" s="116" t="str">
        <f t="shared" si="6"/>
        <v>P75</v>
      </c>
      <c r="AH30" s="116">
        <f t="shared" si="22"/>
        <v>0</v>
      </c>
      <c r="AI30" s="116" t="e">
        <f t="shared" si="22"/>
        <v>#N/A</v>
      </c>
      <c r="AJ30" s="116" t="e">
        <f t="shared" si="22"/>
        <v>#N/A</v>
      </c>
      <c r="AK30" s="116" t="e">
        <f t="shared" si="22"/>
        <v>#N/A</v>
      </c>
      <c r="AL30" s="116" t="e">
        <f t="shared" si="22"/>
        <v>#N/A</v>
      </c>
      <c r="AM30" s="116" t="e">
        <f t="shared" si="22"/>
        <v>#N/A</v>
      </c>
      <c r="AN30" s="116">
        <f t="shared" si="22"/>
        <v>-1.0256410256410402E-2</v>
      </c>
      <c r="AO30" s="116">
        <f t="shared" si="22"/>
        <v>0.15581395348837215</v>
      </c>
      <c r="AP30" s="116">
        <f t="shared" si="22"/>
        <v>0.29803921568627456</v>
      </c>
      <c r="AQ30" s="116">
        <f t="shared" si="22"/>
        <v>0.11129032258064503</v>
      </c>
      <c r="AR30" s="116">
        <f t="shared" si="22"/>
        <v>0.15270270270270286</v>
      </c>
      <c r="AS30" s="116">
        <f t="shared" si="22"/>
        <v>0.12159090909090896</v>
      </c>
      <c r="AT30" s="116">
        <f t="shared" si="22"/>
        <v>0.24629629629629624</v>
      </c>
      <c r="AU30" s="116">
        <f t="shared" si="22"/>
        <v>0.1609022556390978</v>
      </c>
      <c r="AV30" s="116">
        <f t="shared" si="22"/>
        <v>0.26750000000000007</v>
      </c>
      <c r="AW30" s="116">
        <f t="shared" si="22"/>
        <v>8.167539267015704E-2</v>
      </c>
      <c r="AX30" s="116">
        <f t="shared" si="8"/>
        <v>0.24734513274336273</v>
      </c>
      <c r="AY30" s="116">
        <f t="shared" si="8"/>
        <v>0.13592592592592609</v>
      </c>
      <c r="AZ30" s="116">
        <f t="shared" si="8"/>
        <v>0.19620253164556961</v>
      </c>
      <c r="BA30" s="116" t="e">
        <f t="shared" si="8"/>
        <v>#N/A</v>
      </c>
      <c r="BB30" s="116" t="e">
        <f t="shared" si="8"/>
        <v>#N/A</v>
      </c>
      <c r="BC30" s="116" t="e">
        <f t="shared" si="8"/>
        <v>#N/A</v>
      </c>
      <c r="BD30" s="116" t="e">
        <f t="shared" si="8"/>
        <v>#N/A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/>
      <c r="BK30" s="91"/>
      <c r="BL30" s="116" t="str">
        <f t="shared" si="9"/>
        <v>P75</v>
      </c>
      <c r="BM30" s="116">
        <f t="shared" si="23"/>
        <v>0</v>
      </c>
      <c r="BN30" s="116" t="e">
        <f t="shared" si="23"/>
        <v>#N/A</v>
      </c>
      <c r="BO30" s="116" t="e">
        <f t="shared" si="23"/>
        <v>#N/A</v>
      </c>
      <c r="BP30" s="116" t="e">
        <f t="shared" si="23"/>
        <v>#N/A</v>
      </c>
      <c r="BQ30" s="116" t="e">
        <f t="shared" si="23"/>
        <v>#N/A</v>
      </c>
      <c r="BR30" s="116" t="e">
        <f t="shared" si="23"/>
        <v>#N/A</v>
      </c>
      <c r="BS30" s="116">
        <f t="shared" si="23"/>
        <v>77.843589743589774</v>
      </c>
      <c r="BT30" s="116">
        <f t="shared" si="23"/>
        <v>36.658139534883702</v>
      </c>
      <c r="BU30" s="116">
        <f t="shared" si="23"/>
        <v>-4.7294117647059011</v>
      </c>
      <c r="BV30" s="116">
        <f t="shared" si="23"/>
        <v>59.138709677419399</v>
      </c>
      <c r="BW30" s="116">
        <f t="shared" si="23"/>
        <v>42.408108108108038</v>
      </c>
      <c r="BX30" s="116">
        <f t="shared" si="23"/>
        <v>57.279545454545527</v>
      </c>
      <c r="BY30" s="116">
        <f t="shared" si="23"/>
        <v>-13.303703703703661</v>
      </c>
      <c r="BZ30" s="116">
        <f t="shared" si="23"/>
        <v>44.251879699248065</v>
      </c>
      <c r="CA30" s="116">
        <f t="shared" si="23"/>
        <v>-41.772500000000065</v>
      </c>
      <c r="CB30" s="116">
        <f t="shared" si="23"/>
        <v>137.91989528795813</v>
      </c>
      <c r="CC30" s="116">
        <f t="shared" si="11"/>
        <v>-53.925663716814029</v>
      </c>
      <c r="CD30" s="116">
        <f t="shared" si="11"/>
        <v>100.27851851851827</v>
      </c>
      <c r="CE30" s="116">
        <f t="shared" si="11"/>
        <v>0.58101265822790538</v>
      </c>
      <c r="CF30" s="116" t="e">
        <f t="shared" si="11"/>
        <v>#N/A</v>
      </c>
      <c r="CG30" s="116" t="e">
        <f t="shared" si="11"/>
        <v>#N/A</v>
      </c>
      <c r="CH30" s="116" t="e">
        <f t="shared" si="11"/>
        <v>#N/A</v>
      </c>
      <c r="CI30" s="116" t="e">
        <f t="shared" si="11"/>
        <v>#N/A</v>
      </c>
      <c r="CJ30" s="116">
        <f t="shared" si="11"/>
        <v>0</v>
      </c>
      <c r="CK30" s="116">
        <f t="shared" si="11"/>
        <v>0</v>
      </c>
      <c r="CL30" s="116">
        <f t="shared" si="12"/>
        <v>0</v>
      </c>
      <c r="CM30" s="116">
        <f t="shared" si="13"/>
        <v>0</v>
      </c>
      <c r="CN30" s="116">
        <f t="shared" si="13"/>
        <v>0</v>
      </c>
      <c r="CO30" s="89"/>
      <c r="CP30" s="134">
        <f t="shared" si="5"/>
        <v>21</v>
      </c>
      <c r="CQ30" s="116" t="str">
        <f t="shared" si="14"/>
        <v>P75</v>
      </c>
      <c r="CR30" s="158" t="e">
        <f t="shared" si="20"/>
        <v>#N/A</v>
      </c>
      <c r="CS30" s="158" t="e">
        <f t="shared" si="20"/>
        <v>#N/A</v>
      </c>
      <c r="CT30" s="158" t="e">
        <f t="shared" si="20"/>
        <v>#N/A</v>
      </c>
      <c r="CU30" s="158">
        <f t="shared" si="20"/>
        <v>76.08</v>
      </c>
      <c r="CV30" s="158">
        <f t="shared" si="20"/>
        <v>87.66</v>
      </c>
      <c r="CW30" s="158">
        <f t="shared" si="20"/>
        <v>101.54</v>
      </c>
      <c r="CX30" s="158">
        <f t="shared" si="20"/>
        <v>113.72</v>
      </c>
      <c r="CY30" s="158">
        <f t="shared" si="20"/>
        <v>127.82</v>
      </c>
      <c r="CZ30" s="158">
        <f t="shared" si="20"/>
        <v>161.07</v>
      </c>
      <c r="DA30" s="158">
        <f t="shared" si="20"/>
        <v>202.46</v>
      </c>
      <c r="DB30" s="158">
        <f t="shared" si="21"/>
        <v>229.31</v>
      </c>
      <c r="DC30" s="158">
        <f t="shared" si="21"/>
        <v>285.43</v>
      </c>
      <c r="DD30" s="158">
        <f t="shared" si="21"/>
        <v>330.4</v>
      </c>
      <c r="DE30" s="158" t="e">
        <f t="shared" si="21"/>
        <v>#VALUE!</v>
      </c>
      <c r="DF30" s="158" t="e">
        <f t="shared" si="21"/>
        <v>#VALUE!</v>
      </c>
      <c r="DG30" s="158" t="e">
        <f t="shared" si="21"/>
        <v>#VALUE!</v>
      </c>
      <c r="DH30" s="158" t="e">
        <f t="shared" si="21"/>
        <v>#VALUE!</v>
      </c>
      <c r="DI30" s="158" t="e">
        <f t="shared" si="21"/>
        <v>#VALUE!</v>
      </c>
      <c r="DJ30" s="158" t="e">
        <f t="shared" si="21"/>
        <v>#VALUE!</v>
      </c>
      <c r="DK30" s="158" t="e">
        <f t="shared" si="21"/>
        <v>#VALUE!</v>
      </c>
      <c r="DL30" s="158" t="e">
        <f t="shared" si="21"/>
        <v>#VALUE!</v>
      </c>
    </row>
    <row r="31" spans="1:116">
      <c r="A31" s="86">
        <f t="shared" si="17"/>
        <v>20</v>
      </c>
      <c r="B31" s="136" t="s">
        <v>142</v>
      </c>
      <c r="C31" s="154"/>
      <c r="D31" s="154"/>
      <c r="E31" s="155" t="e">
        <v>#N/A</v>
      </c>
      <c r="F31" s="155" t="e">
        <v>#N/A</v>
      </c>
      <c r="G31" s="155" t="e">
        <v>#N/A</v>
      </c>
      <c r="H31" s="155">
        <v>57.1</v>
      </c>
      <c r="I31" s="154">
        <v>69.900000000000006</v>
      </c>
      <c r="J31" s="154">
        <v>69.3</v>
      </c>
      <c r="K31" s="154">
        <v>77.7</v>
      </c>
      <c r="L31" s="154">
        <v>87.4</v>
      </c>
      <c r="M31" s="154">
        <v>99.1</v>
      </c>
      <c r="N31" s="154">
        <v>107</v>
      </c>
      <c r="O31" s="154">
        <v>118.4</v>
      </c>
      <c r="P31" s="154">
        <v>135.1</v>
      </c>
      <c r="Q31" s="154">
        <v>160.5</v>
      </c>
      <c r="R31" s="154">
        <v>179.6</v>
      </c>
      <c r="S31" s="154">
        <v>219.9</v>
      </c>
      <c r="T31" s="154">
        <v>265</v>
      </c>
      <c r="U31" s="154">
        <v>307.8</v>
      </c>
      <c r="V31" s="154">
        <v>364.8</v>
      </c>
      <c r="W31" s="154">
        <v>383</v>
      </c>
      <c r="X31" s="154">
        <v>377.7</v>
      </c>
      <c r="Y31" s="155" t="e">
        <v>#N/A</v>
      </c>
      <c r="Z31" s="155"/>
      <c r="AA31" s="155"/>
      <c r="AB31" s="156"/>
      <c r="AC31" s="156"/>
      <c r="AD31" s="156"/>
      <c r="AE31" s="156"/>
      <c r="AG31" s="116" t="str">
        <f t="shared" si="6"/>
        <v>P50</v>
      </c>
      <c r="AH31" s="116">
        <f t="shared" si="22"/>
        <v>0</v>
      </c>
      <c r="AI31" s="116" t="e">
        <f t="shared" si="22"/>
        <v>#N/A</v>
      </c>
      <c r="AJ31" s="116" t="e">
        <f t="shared" si="22"/>
        <v>#N/A</v>
      </c>
      <c r="AK31" s="116" t="e">
        <f t="shared" si="22"/>
        <v>#N/A</v>
      </c>
      <c r="AL31" s="116" t="e">
        <f t="shared" si="22"/>
        <v>#N/A</v>
      </c>
      <c r="AM31" s="116">
        <f t="shared" si="22"/>
        <v>0.38787878787878799</v>
      </c>
      <c r="AN31" s="116">
        <f t="shared" si="22"/>
        <v>-1.5384615384615604E-2</v>
      </c>
      <c r="AO31" s="116">
        <f t="shared" si="22"/>
        <v>0.19534883720930246</v>
      </c>
      <c r="AP31" s="116">
        <f t="shared" si="22"/>
        <v>0.19019607843137259</v>
      </c>
      <c r="AQ31" s="116">
        <f t="shared" si="22"/>
        <v>0.18870967741935465</v>
      </c>
      <c r="AR31" s="116">
        <f t="shared" si="22"/>
        <v>0.10675675675675683</v>
      </c>
      <c r="AS31" s="116">
        <f t="shared" si="22"/>
        <v>0.1295454545454546</v>
      </c>
      <c r="AT31" s="116">
        <f t="shared" si="22"/>
        <v>0.15462962962962953</v>
      </c>
      <c r="AU31" s="116">
        <f t="shared" si="22"/>
        <v>0.19097744360902261</v>
      </c>
      <c r="AV31" s="116">
        <f t="shared" si="22"/>
        <v>0.11937499999999997</v>
      </c>
      <c r="AW31" s="116">
        <f t="shared" si="22"/>
        <v>0.21099476439790582</v>
      </c>
      <c r="AX31" s="116">
        <f t="shared" ref="AX31:BI53" si="24">(T31-S31)/(T$10-S$10)</f>
        <v>0.19955752212389377</v>
      </c>
      <c r="AY31" s="116">
        <f t="shared" si="24"/>
        <v>0.15851851851851856</v>
      </c>
      <c r="AZ31" s="116">
        <f t="shared" si="24"/>
        <v>0.18037974683544303</v>
      </c>
      <c r="BA31" s="116">
        <f t="shared" si="24"/>
        <v>4.8533333333333303E-2</v>
      </c>
      <c r="BB31" s="116">
        <f t="shared" si="24"/>
        <v>-1.2045454545454571E-2</v>
      </c>
      <c r="BC31" s="116" t="e">
        <f t="shared" si="24"/>
        <v>#N/A</v>
      </c>
      <c r="BD31" s="116" t="e">
        <f t="shared" si="24"/>
        <v>#N/A</v>
      </c>
      <c r="BE31" s="116">
        <f t="shared" si="24"/>
        <v>0</v>
      </c>
      <c r="BF31" s="116">
        <f t="shared" si="24"/>
        <v>0</v>
      </c>
      <c r="BG31" s="116">
        <f t="shared" si="24"/>
        <v>0</v>
      </c>
      <c r="BH31" s="116">
        <f t="shared" si="24"/>
        <v>0</v>
      </c>
      <c r="BI31" s="116">
        <f t="shared" si="24"/>
        <v>0</v>
      </c>
      <c r="BJ31" s="116"/>
      <c r="BK31" s="91"/>
      <c r="BL31" s="116" t="str">
        <f t="shared" si="9"/>
        <v>P50</v>
      </c>
      <c r="BM31" s="116">
        <f t="shared" si="23"/>
        <v>0</v>
      </c>
      <c r="BN31" s="116" t="e">
        <f t="shared" si="23"/>
        <v>#N/A</v>
      </c>
      <c r="BO31" s="116" t="e">
        <f t="shared" si="23"/>
        <v>#N/A</v>
      </c>
      <c r="BP31" s="116" t="e">
        <f t="shared" si="23"/>
        <v>#N/A</v>
      </c>
      <c r="BQ31" s="116" t="e">
        <f t="shared" si="23"/>
        <v>#N/A</v>
      </c>
      <c r="BR31" s="116">
        <f t="shared" si="23"/>
        <v>-11.166666666666686</v>
      </c>
      <c r="BS31" s="116">
        <f t="shared" si="23"/>
        <v>73.11538461538467</v>
      </c>
      <c r="BT31" s="116">
        <f t="shared" si="23"/>
        <v>20.85348837209299</v>
      </c>
      <c r="BU31" s="116">
        <f t="shared" si="23"/>
        <v>22.35294117647058</v>
      </c>
      <c r="BV31" s="116">
        <f t="shared" si="23"/>
        <v>22.861290322580714</v>
      </c>
      <c r="BW31" s="116">
        <f t="shared" si="23"/>
        <v>55.970270270270234</v>
      </c>
      <c r="BX31" s="116">
        <f t="shared" si="23"/>
        <v>45.0772727272727</v>
      </c>
      <c r="BY31" s="116">
        <f t="shared" si="23"/>
        <v>30.87962962962969</v>
      </c>
      <c r="BZ31" s="116">
        <f t="shared" si="23"/>
        <v>6.3812030075187636</v>
      </c>
      <c r="CA31" s="116">
        <f t="shared" si="23"/>
        <v>64.164375000000021</v>
      </c>
      <c r="CB31" s="116">
        <f t="shared" si="23"/>
        <v>-24.431937172774923</v>
      </c>
      <c r="CC31" s="116">
        <f t="shared" si="11"/>
        <v>-11.187610619468956</v>
      </c>
      <c r="CD31" s="116">
        <f t="shared" si="11"/>
        <v>45.610370370370333</v>
      </c>
      <c r="CE31" s="116">
        <f t="shared" si="11"/>
        <v>9.4518987341772345</v>
      </c>
      <c r="CF31" s="116">
        <f t="shared" si="11"/>
        <v>269.18933333333342</v>
      </c>
      <c r="CG31" s="116">
        <f t="shared" si="11"/>
        <v>411.24659090909097</v>
      </c>
      <c r="CH31" s="116" t="e">
        <f t="shared" si="11"/>
        <v>#N/A</v>
      </c>
      <c r="CI31" s="116" t="e">
        <f t="shared" si="11"/>
        <v>#N/A</v>
      </c>
      <c r="CJ31" s="116">
        <f t="shared" si="11"/>
        <v>0</v>
      </c>
      <c r="CK31" s="116">
        <f t="shared" si="11"/>
        <v>0</v>
      </c>
      <c r="CL31" s="116">
        <f t="shared" si="12"/>
        <v>0</v>
      </c>
      <c r="CM31" s="116">
        <f t="shared" si="13"/>
        <v>0</v>
      </c>
      <c r="CN31" s="116">
        <f t="shared" si="13"/>
        <v>0</v>
      </c>
      <c r="CO31" s="89"/>
      <c r="CP31" s="134">
        <f t="shared" si="5"/>
        <v>22</v>
      </c>
      <c r="CQ31" s="116" t="str">
        <f t="shared" si="14"/>
        <v>P50</v>
      </c>
      <c r="CR31" s="158" t="e">
        <f t="shared" si="20"/>
        <v>#N/A</v>
      </c>
      <c r="CS31" s="158" t="e">
        <f t="shared" si="20"/>
        <v>#N/A</v>
      </c>
      <c r="CT31" s="158">
        <f t="shared" si="20"/>
        <v>68.739999999999995</v>
      </c>
      <c r="CU31" s="158">
        <f t="shared" si="20"/>
        <v>70.28</v>
      </c>
      <c r="CV31" s="158">
        <f t="shared" si="20"/>
        <v>81.31</v>
      </c>
      <c r="CW31" s="158">
        <f t="shared" si="20"/>
        <v>94.76</v>
      </c>
      <c r="CX31" s="158">
        <f t="shared" si="20"/>
        <v>105.83</v>
      </c>
      <c r="CY31" s="158">
        <f t="shared" si="20"/>
        <v>119.48</v>
      </c>
      <c r="CZ31" s="158">
        <f t="shared" si="20"/>
        <v>145.03</v>
      </c>
      <c r="DA31" s="158">
        <f t="shared" si="20"/>
        <v>173.15</v>
      </c>
      <c r="DB31" s="158">
        <f t="shared" si="21"/>
        <v>211.67</v>
      </c>
      <c r="DC31" s="158">
        <f t="shared" si="21"/>
        <v>262.61</v>
      </c>
      <c r="DD31" s="158">
        <f t="shared" si="21"/>
        <v>312.67</v>
      </c>
      <c r="DE31" s="158" t="e">
        <f t="shared" si="21"/>
        <v>#VALUE!</v>
      </c>
      <c r="DF31" s="158" t="e">
        <f t="shared" si="21"/>
        <v>#VALUE!</v>
      </c>
      <c r="DG31" s="158" t="e">
        <f t="shared" si="21"/>
        <v>#VALUE!</v>
      </c>
      <c r="DH31" s="158" t="e">
        <f t="shared" si="21"/>
        <v>#VALUE!</v>
      </c>
      <c r="DI31" s="158" t="e">
        <f t="shared" si="21"/>
        <v>#VALUE!</v>
      </c>
      <c r="DJ31" s="158" t="e">
        <f t="shared" si="21"/>
        <v>#VALUE!</v>
      </c>
      <c r="DK31" s="158" t="e">
        <f t="shared" si="21"/>
        <v>#VALUE!</v>
      </c>
      <c r="DL31" s="158" t="e">
        <f t="shared" si="21"/>
        <v>#VALUE!</v>
      </c>
    </row>
    <row r="32" spans="1:116">
      <c r="A32" s="86">
        <f t="shared" si="17"/>
        <v>21</v>
      </c>
      <c r="B32" s="136" t="s">
        <v>143</v>
      </c>
      <c r="C32" s="154"/>
      <c r="D32" s="154"/>
      <c r="E32" s="155" t="e">
        <v>#N/A</v>
      </c>
      <c r="F32" s="155" t="e">
        <v>#N/A</v>
      </c>
      <c r="G32" s="155" t="e">
        <v>#N/A</v>
      </c>
      <c r="H32" s="155" t="e">
        <v>#N/A</v>
      </c>
      <c r="I32" s="154">
        <v>50.9</v>
      </c>
      <c r="J32" s="154">
        <v>60.6</v>
      </c>
      <c r="K32" s="154">
        <v>67.3</v>
      </c>
      <c r="L32" s="154">
        <v>78.400000000000006</v>
      </c>
      <c r="M32" s="154">
        <v>82.6</v>
      </c>
      <c r="N32" s="154">
        <v>94.4</v>
      </c>
      <c r="O32" s="154">
        <v>106</v>
      </c>
      <c r="P32" s="154">
        <v>118.1</v>
      </c>
      <c r="Q32" s="154">
        <v>134.80000000000001</v>
      </c>
      <c r="R32" s="154">
        <v>159.69999999999999</v>
      </c>
      <c r="S32" s="154">
        <v>190.4</v>
      </c>
      <c r="T32" s="154">
        <v>245.3</v>
      </c>
      <c r="U32" s="154">
        <v>252.4</v>
      </c>
      <c r="V32" s="154">
        <v>260.8</v>
      </c>
      <c r="W32" s="155" t="e">
        <v>#N/A</v>
      </c>
      <c r="X32" s="155" t="e">
        <v>#N/A</v>
      </c>
      <c r="Y32" s="155" t="e">
        <v>#N/A</v>
      </c>
      <c r="Z32" s="155"/>
      <c r="AA32" s="155"/>
      <c r="AB32" s="156"/>
      <c r="AC32" s="156"/>
      <c r="AD32" s="156"/>
      <c r="AE32" s="156"/>
      <c r="AG32" s="116" t="str">
        <f t="shared" si="6"/>
        <v>P25</v>
      </c>
      <c r="AH32" s="116">
        <f t="shared" si="22"/>
        <v>0</v>
      </c>
      <c r="AI32" s="116" t="e">
        <f t="shared" si="22"/>
        <v>#N/A</v>
      </c>
      <c r="AJ32" s="116" t="e">
        <f t="shared" si="22"/>
        <v>#N/A</v>
      </c>
      <c r="AK32" s="116" t="e">
        <f t="shared" si="22"/>
        <v>#N/A</v>
      </c>
      <c r="AL32" s="116" t="e">
        <f t="shared" si="22"/>
        <v>#N/A</v>
      </c>
      <c r="AM32" s="116" t="e">
        <f t="shared" si="22"/>
        <v>#N/A</v>
      </c>
      <c r="AN32" s="116">
        <f t="shared" si="22"/>
        <v>0.24871794871794878</v>
      </c>
      <c r="AO32" s="116">
        <f t="shared" si="22"/>
        <v>0.15581395348837199</v>
      </c>
      <c r="AP32" s="116">
        <f t="shared" si="22"/>
        <v>0.21764705882352958</v>
      </c>
      <c r="AQ32" s="116">
        <f t="shared" si="22"/>
        <v>6.774193548387078E-2</v>
      </c>
      <c r="AR32" s="116">
        <f t="shared" si="22"/>
        <v>0.15945945945945961</v>
      </c>
      <c r="AS32" s="116">
        <f t="shared" si="22"/>
        <v>0.13181818181818175</v>
      </c>
      <c r="AT32" s="116">
        <f t="shared" si="22"/>
        <v>0.11203703703703699</v>
      </c>
      <c r="AU32" s="116">
        <f t="shared" si="22"/>
        <v>0.12556390977443621</v>
      </c>
      <c r="AV32" s="116">
        <f t="shared" si="22"/>
        <v>0.15562499999999985</v>
      </c>
      <c r="AW32" s="116">
        <f t="shared" si="22"/>
        <v>0.1607329842931938</v>
      </c>
      <c r="AX32" s="116">
        <f t="shared" si="24"/>
        <v>0.24292035398230091</v>
      </c>
      <c r="AY32" s="116">
        <f t="shared" si="24"/>
        <v>2.6296296296296276E-2</v>
      </c>
      <c r="AZ32" s="116">
        <f t="shared" si="24"/>
        <v>2.6582278481012675E-2</v>
      </c>
      <c r="BA32" s="116" t="e">
        <f t="shared" si="24"/>
        <v>#N/A</v>
      </c>
      <c r="BB32" s="116" t="e">
        <f t="shared" si="24"/>
        <v>#N/A</v>
      </c>
      <c r="BC32" s="116" t="e">
        <f t="shared" si="24"/>
        <v>#N/A</v>
      </c>
      <c r="BD32" s="116" t="e">
        <f t="shared" si="24"/>
        <v>#N/A</v>
      </c>
      <c r="BE32" s="116">
        <f t="shared" si="24"/>
        <v>0</v>
      </c>
      <c r="BF32" s="116">
        <f t="shared" si="24"/>
        <v>0</v>
      </c>
      <c r="BG32" s="116">
        <f t="shared" si="24"/>
        <v>0</v>
      </c>
      <c r="BH32" s="116">
        <f t="shared" si="24"/>
        <v>0</v>
      </c>
      <c r="BI32" s="116">
        <f t="shared" si="24"/>
        <v>0</v>
      </c>
      <c r="BJ32" s="116"/>
      <c r="BK32" s="91"/>
      <c r="BL32" s="116" t="str">
        <f t="shared" si="9"/>
        <v>P25</v>
      </c>
      <c r="BM32" s="116">
        <f t="shared" si="23"/>
        <v>0</v>
      </c>
      <c r="BN32" s="116" t="e">
        <f t="shared" si="23"/>
        <v>#N/A</v>
      </c>
      <c r="BO32" s="116" t="e">
        <f t="shared" si="23"/>
        <v>#N/A</v>
      </c>
      <c r="BP32" s="116" t="e">
        <f t="shared" si="23"/>
        <v>#N/A</v>
      </c>
      <c r="BQ32" s="116" t="e">
        <f t="shared" si="23"/>
        <v>#N/A</v>
      </c>
      <c r="BR32" s="116" t="e">
        <f t="shared" si="23"/>
        <v>#N/A</v>
      </c>
      <c r="BS32" s="116">
        <f t="shared" si="23"/>
        <v>-1.082051282051296</v>
      </c>
      <c r="BT32" s="116">
        <f t="shared" si="23"/>
        <v>21.958139534883749</v>
      </c>
      <c r="BU32" s="116">
        <f t="shared" si="23"/>
        <v>3.964705882352888</v>
      </c>
      <c r="BV32" s="116">
        <f t="shared" si="23"/>
        <v>55.232258064516202</v>
      </c>
      <c r="BW32" s="116">
        <f t="shared" si="23"/>
        <v>18.178378378378312</v>
      </c>
      <c r="BX32" s="116">
        <f t="shared" si="23"/>
        <v>31.390909090909133</v>
      </c>
      <c r="BY32" s="116">
        <f t="shared" si="23"/>
        <v>42.587037037037064</v>
      </c>
      <c r="BZ32" s="116">
        <f t="shared" si="23"/>
        <v>33.469924812029987</v>
      </c>
      <c r="CA32" s="116">
        <f t="shared" si="23"/>
        <v>9.2106250000001353</v>
      </c>
      <c r="CB32" s="116">
        <f t="shared" si="23"/>
        <v>4.2712041884815903</v>
      </c>
      <c r="CC32" s="116">
        <f t="shared" si="11"/>
        <v>-90.901769911504459</v>
      </c>
      <c r="CD32" s="116">
        <f t="shared" si="11"/>
        <v>208.90592592592597</v>
      </c>
      <c r="CE32" s="116">
        <f t="shared" si="11"/>
        <v>208.43291139240503</v>
      </c>
      <c r="CF32" s="116" t="e">
        <f t="shared" si="11"/>
        <v>#N/A</v>
      </c>
      <c r="CG32" s="116" t="e">
        <f t="shared" si="11"/>
        <v>#N/A</v>
      </c>
      <c r="CH32" s="116" t="e">
        <f t="shared" si="11"/>
        <v>#N/A</v>
      </c>
      <c r="CI32" s="116" t="e">
        <f t="shared" si="11"/>
        <v>#N/A</v>
      </c>
      <c r="CJ32" s="116">
        <f t="shared" si="11"/>
        <v>0</v>
      </c>
      <c r="CK32" s="116">
        <f t="shared" si="11"/>
        <v>0</v>
      </c>
      <c r="CL32" s="116">
        <f t="shared" si="12"/>
        <v>0</v>
      </c>
      <c r="CM32" s="116">
        <f t="shared" si="13"/>
        <v>0</v>
      </c>
      <c r="CN32" s="116">
        <f t="shared" si="13"/>
        <v>0</v>
      </c>
      <c r="CO32" s="89"/>
      <c r="CP32" s="134">
        <f t="shared" si="5"/>
        <v>23</v>
      </c>
      <c r="CQ32" s="116" t="str">
        <f t="shared" si="14"/>
        <v>P25</v>
      </c>
      <c r="CR32" s="158" t="e">
        <f t="shared" si="20"/>
        <v>#N/A</v>
      </c>
      <c r="CS32" s="158" t="e">
        <f t="shared" si="20"/>
        <v>#N/A</v>
      </c>
      <c r="CT32" s="158" t="e">
        <f t="shared" si="20"/>
        <v>#N/A</v>
      </c>
      <c r="CU32" s="158">
        <f t="shared" si="20"/>
        <v>61.38</v>
      </c>
      <c r="CV32" s="158">
        <f t="shared" si="20"/>
        <v>71.44</v>
      </c>
      <c r="CW32" s="158">
        <f t="shared" si="20"/>
        <v>81.040000000000006</v>
      </c>
      <c r="CX32" s="158">
        <f t="shared" si="20"/>
        <v>92.65</v>
      </c>
      <c r="CY32" s="158">
        <f t="shared" si="20"/>
        <v>106.78</v>
      </c>
      <c r="CZ32" s="158">
        <f t="shared" si="20"/>
        <v>124.63</v>
      </c>
      <c r="DA32" s="158">
        <f t="shared" si="20"/>
        <v>151.30000000000001</v>
      </c>
      <c r="DB32" s="158">
        <f t="shared" si="21"/>
        <v>184.13</v>
      </c>
      <c r="DC32" s="158">
        <f t="shared" si="21"/>
        <v>242.38</v>
      </c>
      <c r="DD32" s="158">
        <f t="shared" si="21"/>
        <v>253.12</v>
      </c>
      <c r="DE32" s="158" t="e">
        <f t="shared" si="21"/>
        <v>#VALUE!</v>
      </c>
      <c r="DF32" s="158" t="e">
        <f t="shared" si="21"/>
        <v>#VALUE!</v>
      </c>
      <c r="DG32" s="158" t="e">
        <f t="shared" si="21"/>
        <v>#VALUE!</v>
      </c>
      <c r="DH32" s="158" t="e">
        <f t="shared" si="21"/>
        <v>#VALUE!</v>
      </c>
      <c r="DI32" s="158" t="e">
        <f t="shared" si="21"/>
        <v>#VALUE!</v>
      </c>
      <c r="DJ32" s="158" t="e">
        <f t="shared" si="21"/>
        <v>#VALUE!</v>
      </c>
      <c r="DK32" s="158" t="e">
        <f t="shared" si="21"/>
        <v>#VALUE!</v>
      </c>
      <c r="DL32" s="158" t="e">
        <f t="shared" si="21"/>
        <v>#VALUE!</v>
      </c>
    </row>
    <row r="33" spans="1:116">
      <c r="A33" s="86">
        <f t="shared" si="17"/>
        <v>22</v>
      </c>
      <c r="B33" s="136" t="s">
        <v>144</v>
      </c>
      <c r="C33" s="154"/>
      <c r="D33" s="154"/>
      <c r="E33" s="155" t="e">
        <v>#N/A</v>
      </c>
      <c r="F33" s="155" t="e">
        <v>#N/A</v>
      </c>
      <c r="G33" s="155" t="e">
        <v>#N/A</v>
      </c>
      <c r="H33" s="155" t="e">
        <v>#N/A</v>
      </c>
      <c r="I33" s="155" t="e">
        <v>#N/A</v>
      </c>
      <c r="J33" s="155" t="e">
        <v>#N/A</v>
      </c>
      <c r="K33" s="155" t="e">
        <v>#N/A</v>
      </c>
      <c r="L33" s="155" t="e">
        <v>#N/A</v>
      </c>
      <c r="M33" s="155" t="e">
        <v>#N/A</v>
      </c>
      <c r="N33" s="154">
        <v>86.4</v>
      </c>
      <c r="O33" s="154">
        <v>96</v>
      </c>
      <c r="P33" s="154">
        <v>98.9</v>
      </c>
      <c r="Q33" s="154">
        <v>119.2</v>
      </c>
      <c r="R33" s="154">
        <v>143.80000000000001</v>
      </c>
      <c r="S33" s="154">
        <v>180.4</v>
      </c>
      <c r="T33" s="155" t="e">
        <v>#N/A</v>
      </c>
      <c r="U33" s="155" t="e">
        <v>#N/A</v>
      </c>
      <c r="V33" s="155" t="e">
        <v>#N/A</v>
      </c>
      <c r="W33" s="155" t="e">
        <v>#N/A</v>
      </c>
      <c r="X33" s="155" t="e">
        <v>#N/A</v>
      </c>
      <c r="Y33" s="155" t="e">
        <v>#N/A</v>
      </c>
      <c r="Z33" s="155"/>
      <c r="AA33" s="155"/>
      <c r="AB33" s="156"/>
      <c r="AC33" s="156"/>
      <c r="AD33" s="156"/>
      <c r="AE33" s="156"/>
      <c r="AG33" s="116" t="str">
        <f t="shared" si="6"/>
        <v>P10</v>
      </c>
      <c r="AH33" s="116">
        <f t="shared" si="22"/>
        <v>0</v>
      </c>
      <c r="AI33" s="116" t="e">
        <f t="shared" si="22"/>
        <v>#N/A</v>
      </c>
      <c r="AJ33" s="116" t="e">
        <f t="shared" si="22"/>
        <v>#N/A</v>
      </c>
      <c r="AK33" s="116" t="e">
        <f t="shared" si="22"/>
        <v>#N/A</v>
      </c>
      <c r="AL33" s="116" t="e">
        <f t="shared" si="22"/>
        <v>#N/A</v>
      </c>
      <c r="AM33" s="116" t="e">
        <f t="shared" si="22"/>
        <v>#N/A</v>
      </c>
      <c r="AN33" s="116" t="e">
        <f t="shared" si="22"/>
        <v>#N/A</v>
      </c>
      <c r="AO33" s="116" t="e">
        <f t="shared" si="22"/>
        <v>#N/A</v>
      </c>
      <c r="AP33" s="116" t="e">
        <f t="shared" si="22"/>
        <v>#N/A</v>
      </c>
      <c r="AQ33" s="116" t="e">
        <f t="shared" si="22"/>
        <v>#N/A</v>
      </c>
      <c r="AR33" s="116" t="e">
        <f t="shared" si="22"/>
        <v>#N/A</v>
      </c>
      <c r="AS33" s="116">
        <f t="shared" si="22"/>
        <v>0.10909090909090903</v>
      </c>
      <c r="AT33" s="116">
        <f t="shared" si="22"/>
        <v>2.6851851851851904E-2</v>
      </c>
      <c r="AU33" s="116">
        <f t="shared" si="22"/>
        <v>0.1526315789473684</v>
      </c>
      <c r="AV33" s="116">
        <f t="shared" si="22"/>
        <v>0.15375000000000005</v>
      </c>
      <c r="AW33" s="116">
        <f t="shared" si="22"/>
        <v>0.19162303664921462</v>
      </c>
      <c r="AX33" s="116" t="e">
        <f t="shared" si="24"/>
        <v>#N/A</v>
      </c>
      <c r="AY33" s="116" t="e">
        <f t="shared" si="24"/>
        <v>#N/A</v>
      </c>
      <c r="AZ33" s="116" t="e">
        <f t="shared" si="24"/>
        <v>#N/A</v>
      </c>
      <c r="BA33" s="116" t="e">
        <f t="shared" si="24"/>
        <v>#N/A</v>
      </c>
      <c r="BB33" s="116" t="e">
        <f t="shared" si="24"/>
        <v>#N/A</v>
      </c>
      <c r="BC33" s="116" t="e">
        <f t="shared" si="24"/>
        <v>#N/A</v>
      </c>
      <c r="BD33" s="116" t="e">
        <f t="shared" si="24"/>
        <v>#N/A</v>
      </c>
      <c r="BE33" s="116">
        <f t="shared" si="24"/>
        <v>0</v>
      </c>
      <c r="BF33" s="116">
        <f t="shared" si="24"/>
        <v>0</v>
      </c>
      <c r="BG33" s="116">
        <f t="shared" si="24"/>
        <v>0</v>
      </c>
      <c r="BH33" s="116">
        <f t="shared" si="24"/>
        <v>0</v>
      </c>
      <c r="BI33" s="116">
        <f t="shared" si="24"/>
        <v>0</v>
      </c>
      <c r="BJ33" s="116"/>
      <c r="BK33" s="91"/>
      <c r="BL33" s="116" t="str">
        <f t="shared" si="9"/>
        <v>P10</v>
      </c>
      <c r="BM33" s="116">
        <f t="shared" si="23"/>
        <v>0</v>
      </c>
      <c r="BN33" s="116" t="e">
        <f t="shared" si="23"/>
        <v>#N/A</v>
      </c>
      <c r="BO33" s="116" t="e">
        <f t="shared" si="23"/>
        <v>#N/A</v>
      </c>
      <c r="BP33" s="116" t="e">
        <f t="shared" si="23"/>
        <v>#N/A</v>
      </c>
      <c r="BQ33" s="116" t="e">
        <f t="shared" si="23"/>
        <v>#N/A</v>
      </c>
      <c r="BR33" s="116" t="e">
        <f t="shared" si="23"/>
        <v>#N/A</v>
      </c>
      <c r="BS33" s="116" t="e">
        <f t="shared" si="23"/>
        <v>#N/A</v>
      </c>
      <c r="BT33" s="116" t="e">
        <f t="shared" si="23"/>
        <v>#N/A</v>
      </c>
      <c r="BU33" s="116" t="e">
        <f t="shared" si="23"/>
        <v>#N/A</v>
      </c>
      <c r="BV33" s="116" t="e">
        <f t="shared" si="23"/>
        <v>#N/A</v>
      </c>
      <c r="BW33" s="116" t="e">
        <f t="shared" si="23"/>
        <v>#N/A</v>
      </c>
      <c r="BX33" s="116">
        <f t="shared" si="23"/>
        <v>34.254545454545486</v>
      </c>
      <c r="BY33" s="116">
        <f t="shared" si="23"/>
        <v>80.801851851851822</v>
      </c>
      <c r="BZ33" s="116">
        <f t="shared" si="23"/>
        <v>-3.9736842105262866</v>
      </c>
      <c r="CA33" s="116">
        <f t="shared" si="23"/>
        <v>-4.8762500000000273</v>
      </c>
      <c r="CB33" s="116">
        <f t="shared" si="23"/>
        <v>-41.499476439790527</v>
      </c>
      <c r="CC33" s="116" t="e">
        <f t="shared" si="11"/>
        <v>#N/A</v>
      </c>
      <c r="CD33" s="116" t="e">
        <f t="shared" si="11"/>
        <v>#N/A</v>
      </c>
      <c r="CE33" s="116" t="e">
        <f t="shared" si="11"/>
        <v>#N/A</v>
      </c>
      <c r="CF33" s="116" t="e">
        <f t="shared" si="11"/>
        <v>#N/A</v>
      </c>
      <c r="CG33" s="116" t="e">
        <f t="shared" si="11"/>
        <v>#N/A</v>
      </c>
      <c r="CH33" s="116" t="e">
        <f t="shared" si="11"/>
        <v>#N/A</v>
      </c>
      <c r="CI33" s="116" t="e">
        <f t="shared" si="11"/>
        <v>#N/A</v>
      </c>
      <c r="CJ33" s="116">
        <f t="shared" si="11"/>
        <v>0</v>
      </c>
      <c r="CK33" s="116">
        <f t="shared" si="11"/>
        <v>0</v>
      </c>
      <c r="CL33" s="116">
        <f t="shared" si="12"/>
        <v>0</v>
      </c>
      <c r="CM33" s="116">
        <f t="shared" si="13"/>
        <v>0</v>
      </c>
      <c r="CN33" s="116">
        <f t="shared" si="13"/>
        <v>0</v>
      </c>
      <c r="CO33" s="89"/>
      <c r="CP33" s="134">
        <f t="shared" si="5"/>
        <v>24</v>
      </c>
      <c r="CQ33" s="116" t="str">
        <f t="shared" si="14"/>
        <v>P10</v>
      </c>
      <c r="CR33" s="158" t="e">
        <f t="shared" ref="CR33:DA42" si="25">ROUND((1+$CU$9)*(HLOOKUP(CR$10,$AH$9:$BI$180,$A33+3)*CR$10+HLOOKUP(CR$10,$BM$9:$CO$180,$A33+3)),$CX$9)</f>
        <v>#N/A</v>
      </c>
      <c r="CS33" s="158" t="e">
        <f t="shared" si="25"/>
        <v>#N/A</v>
      </c>
      <c r="CT33" s="158" t="e">
        <f t="shared" si="25"/>
        <v>#N/A</v>
      </c>
      <c r="CU33" s="158" t="e">
        <f t="shared" si="25"/>
        <v>#N/A</v>
      </c>
      <c r="CV33" s="158" t="e">
        <f t="shared" si="25"/>
        <v>#N/A</v>
      </c>
      <c r="CW33" s="158" t="e">
        <f t="shared" si="25"/>
        <v>#N/A</v>
      </c>
      <c r="CX33" s="158" t="e">
        <f t="shared" si="25"/>
        <v>#N/A</v>
      </c>
      <c r="CY33" s="158">
        <f t="shared" si="25"/>
        <v>96.19</v>
      </c>
      <c r="CZ33" s="158">
        <f t="shared" si="25"/>
        <v>106.84</v>
      </c>
      <c r="DA33" s="158">
        <f t="shared" si="25"/>
        <v>135.5</v>
      </c>
      <c r="DB33" s="158">
        <f t="shared" ref="DB33:DL42" si="26">ROUND((1+$CU$9)*(HLOOKUP(DB$10,$AH$9:$BI$180,$A33+3)*DB$10+HLOOKUP(DB$10,$BM$9:$CO$180,$A33+3)),$CX$9)</f>
        <v>172.93</v>
      </c>
      <c r="DC33" s="158" t="e">
        <f t="shared" si="26"/>
        <v>#N/A</v>
      </c>
      <c r="DD33" s="158" t="e">
        <f t="shared" si="26"/>
        <v>#N/A</v>
      </c>
      <c r="DE33" s="158" t="e">
        <f t="shared" si="26"/>
        <v>#VALUE!</v>
      </c>
      <c r="DF33" s="158" t="e">
        <f t="shared" si="26"/>
        <v>#VALUE!</v>
      </c>
      <c r="DG33" s="158" t="e">
        <f t="shared" si="26"/>
        <v>#VALUE!</v>
      </c>
      <c r="DH33" s="158" t="e">
        <f t="shared" si="26"/>
        <v>#VALUE!</v>
      </c>
      <c r="DI33" s="158" t="e">
        <f t="shared" si="26"/>
        <v>#VALUE!</v>
      </c>
      <c r="DJ33" s="158" t="e">
        <f t="shared" si="26"/>
        <v>#VALUE!</v>
      </c>
      <c r="DK33" s="158" t="e">
        <f t="shared" si="26"/>
        <v>#VALUE!</v>
      </c>
      <c r="DL33" s="158" t="e">
        <f t="shared" si="26"/>
        <v>#VALUE!</v>
      </c>
    </row>
    <row r="34" spans="1:116">
      <c r="A34" s="86">
        <f t="shared" si="17"/>
        <v>23</v>
      </c>
      <c r="B34" s="136" t="s">
        <v>145</v>
      </c>
      <c r="C34" s="154"/>
      <c r="D34" s="154"/>
      <c r="E34" s="155" t="e">
        <v>#N/A</v>
      </c>
      <c r="F34" s="155" t="e">
        <v>#N/A</v>
      </c>
      <c r="G34" s="155" t="e">
        <v>#N/A</v>
      </c>
      <c r="H34" s="155">
        <v>57.9</v>
      </c>
      <c r="I34" s="154">
        <v>64.400000000000006</v>
      </c>
      <c r="J34" s="154">
        <v>69.400000000000006</v>
      </c>
      <c r="K34" s="154">
        <v>76.3</v>
      </c>
      <c r="L34" s="154">
        <v>87.6</v>
      </c>
      <c r="M34" s="154">
        <v>94.6</v>
      </c>
      <c r="N34" s="154">
        <v>105.2</v>
      </c>
      <c r="O34" s="154">
        <v>116.5</v>
      </c>
      <c r="P34" s="154">
        <v>134</v>
      </c>
      <c r="Q34" s="154">
        <v>158.69999999999999</v>
      </c>
      <c r="R34" s="154">
        <v>191.5</v>
      </c>
      <c r="S34" s="154">
        <v>220.7</v>
      </c>
      <c r="T34" s="154">
        <v>264</v>
      </c>
      <c r="U34" s="154">
        <v>292.60000000000002</v>
      </c>
      <c r="V34" s="154">
        <v>340.7</v>
      </c>
      <c r="W34" s="154">
        <v>358.7</v>
      </c>
      <c r="X34" s="154">
        <v>343.6</v>
      </c>
      <c r="Y34" s="155" t="e">
        <v>#N/A</v>
      </c>
      <c r="Z34" s="155"/>
      <c r="AA34" s="155"/>
      <c r="AB34" s="156"/>
      <c r="AC34" s="156"/>
      <c r="AD34" s="156"/>
      <c r="AE34" s="156"/>
      <c r="AG34" s="116" t="str">
        <f t="shared" si="6"/>
        <v>AVG</v>
      </c>
      <c r="AH34" s="116">
        <f t="shared" si="22"/>
        <v>0</v>
      </c>
      <c r="AI34" s="116" t="e">
        <f t="shared" si="22"/>
        <v>#N/A</v>
      </c>
      <c r="AJ34" s="116" t="e">
        <f t="shared" si="22"/>
        <v>#N/A</v>
      </c>
      <c r="AK34" s="116" t="e">
        <f t="shared" si="22"/>
        <v>#N/A</v>
      </c>
      <c r="AL34" s="116" t="e">
        <f t="shared" si="22"/>
        <v>#N/A</v>
      </c>
      <c r="AM34" s="116">
        <f t="shared" si="22"/>
        <v>0.19696969696969718</v>
      </c>
      <c r="AN34" s="116">
        <f t="shared" si="22"/>
        <v>0.12820512820512819</v>
      </c>
      <c r="AO34" s="116">
        <f t="shared" si="22"/>
        <v>0.16046511627906956</v>
      </c>
      <c r="AP34" s="116">
        <f t="shared" si="22"/>
        <v>0.22156862745098033</v>
      </c>
      <c r="AQ34" s="116">
        <f t="shared" si="22"/>
        <v>0.11290322580645161</v>
      </c>
      <c r="AR34" s="116">
        <f t="shared" si="22"/>
        <v>0.14324324324324336</v>
      </c>
      <c r="AS34" s="116">
        <f t="shared" si="22"/>
        <v>0.12840909090909089</v>
      </c>
      <c r="AT34" s="116">
        <f t="shared" si="22"/>
        <v>0.16203703703703703</v>
      </c>
      <c r="AU34" s="116">
        <f t="shared" si="22"/>
        <v>0.18571428571428564</v>
      </c>
      <c r="AV34" s="116">
        <f t="shared" si="22"/>
        <v>0.20500000000000007</v>
      </c>
      <c r="AW34" s="116">
        <f t="shared" si="22"/>
        <v>0.15287958115183239</v>
      </c>
      <c r="AX34" s="116">
        <f t="shared" si="24"/>
        <v>0.19159292035398234</v>
      </c>
      <c r="AY34" s="116">
        <f t="shared" si="24"/>
        <v>0.10592592592592601</v>
      </c>
      <c r="AZ34" s="116">
        <f t="shared" si="24"/>
        <v>0.15221518987341762</v>
      </c>
      <c r="BA34" s="116">
        <f t="shared" si="24"/>
        <v>4.8000000000000001E-2</v>
      </c>
      <c r="BB34" s="116">
        <f t="shared" si="24"/>
        <v>-3.4318181818181741E-2</v>
      </c>
      <c r="BC34" s="116" t="e">
        <f t="shared" si="24"/>
        <v>#N/A</v>
      </c>
      <c r="BD34" s="116" t="e">
        <f t="shared" si="24"/>
        <v>#N/A</v>
      </c>
      <c r="BE34" s="116">
        <f t="shared" si="24"/>
        <v>0</v>
      </c>
      <c r="BF34" s="116">
        <f t="shared" si="24"/>
        <v>0</v>
      </c>
      <c r="BG34" s="116">
        <f t="shared" si="24"/>
        <v>0</v>
      </c>
      <c r="BH34" s="116">
        <f t="shared" si="24"/>
        <v>0</v>
      </c>
      <c r="BI34" s="116">
        <f t="shared" si="24"/>
        <v>0</v>
      </c>
      <c r="BJ34" s="116"/>
      <c r="BK34" s="91"/>
      <c r="BL34" s="116" t="str">
        <f t="shared" si="9"/>
        <v>AVG</v>
      </c>
      <c r="BM34" s="116">
        <f t="shared" si="23"/>
        <v>0</v>
      </c>
      <c r="BN34" s="116" t="e">
        <f t="shared" si="23"/>
        <v>#N/A</v>
      </c>
      <c r="BO34" s="116" t="e">
        <f t="shared" si="23"/>
        <v>#N/A</v>
      </c>
      <c r="BP34" s="116" t="e">
        <f t="shared" si="23"/>
        <v>#N/A</v>
      </c>
      <c r="BQ34" s="116" t="e">
        <f t="shared" si="23"/>
        <v>#N/A</v>
      </c>
      <c r="BR34" s="116">
        <f t="shared" si="23"/>
        <v>23.233333333333292</v>
      </c>
      <c r="BS34" s="116">
        <f t="shared" si="23"/>
        <v>37.60512820512821</v>
      </c>
      <c r="BT34" s="116">
        <f t="shared" si="23"/>
        <v>29.604651162790752</v>
      </c>
      <c r="BU34" s="116">
        <f t="shared" si="23"/>
        <v>11.823529411764724</v>
      </c>
      <c r="BV34" s="116">
        <f t="shared" si="23"/>
        <v>48.987096774193546</v>
      </c>
      <c r="BW34" s="116">
        <f t="shared" si="23"/>
        <v>36.729729729729669</v>
      </c>
      <c r="BX34" s="116">
        <f t="shared" si="23"/>
        <v>43.820454545454552</v>
      </c>
      <c r="BY34" s="116">
        <f t="shared" si="23"/>
        <v>24.787037037037038</v>
      </c>
      <c r="BZ34" s="116">
        <f t="shared" si="23"/>
        <v>8.8285714285714789</v>
      </c>
      <c r="CA34" s="116">
        <f t="shared" si="23"/>
        <v>-6.7350000000000705</v>
      </c>
      <c r="CB34" s="116">
        <f t="shared" si="23"/>
        <v>43.665445026178077</v>
      </c>
      <c r="CC34" s="116">
        <f t="shared" si="11"/>
        <v>-1.1646017699115419</v>
      </c>
      <c r="CD34" s="116">
        <f t="shared" si="11"/>
        <v>117.39851851851842</v>
      </c>
      <c r="CE34" s="116">
        <f t="shared" si="11"/>
        <v>40.836075949367284</v>
      </c>
      <c r="CF34" s="116">
        <f t="shared" si="11"/>
        <v>246.14</v>
      </c>
      <c r="CG34" s="116">
        <f t="shared" si="11"/>
        <v>439.17613636363615</v>
      </c>
      <c r="CH34" s="116" t="e">
        <f t="shared" si="11"/>
        <v>#N/A</v>
      </c>
      <c r="CI34" s="116" t="e">
        <f t="shared" si="11"/>
        <v>#N/A</v>
      </c>
      <c r="CJ34" s="116">
        <f t="shared" si="11"/>
        <v>0</v>
      </c>
      <c r="CK34" s="116">
        <f t="shared" si="11"/>
        <v>0</v>
      </c>
      <c r="CL34" s="116">
        <f t="shared" si="12"/>
        <v>0</v>
      </c>
      <c r="CM34" s="116">
        <f t="shared" si="13"/>
        <v>0</v>
      </c>
      <c r="CN34" s="116">
        <f t="shared" si="13"/>
        <v>0</v>
      </c>
      <c r="CO34" s="89"/>
      <c r="CP34" s="134">
        <f t="shared" si="5"/>
        <v>25</v>
      </c>
      <c r="CQ34" s="116" t="str">
        <f t="shared" si="14"/>
        <v>AVG</v>
      </c>
      <c r="CR34" s="158" t="e">
        <f t="shared" si="25"/>
        <v>#N/A</v>
      </c>
      <c r="CS34" s="158" t="e">
        <f t="shared" si="25"/>
        <v>#N/A</v>
      </c>
      <c r="CT34" s="158">
        <f t="shared" si="25"/>
        <v>63.81</v>
      </c>
      <c r="CU34" s="158">
        <f t="shared" si="25"/>
        <v>70.2</v>
      </c>
      <c r="CV34" s="158">
        <f t="shared" si="25"/>
        <v>80.510000000000005</v>
      </c>
      <c r="CW34" s="158">
        <f t="shared" si="25"/>
        <v>92</v>
      </c>
      <c r="CX34" s="158">
        <f t="shared" si="25"/>
        <v>103.62</v>
      </c>
      <c r="CY34" s="158">
        <f t="shared" si="25"/>
        <v>117.63</v>
      </c>
      <c r="CZ34" s="158">
        <f t="shared" si="25"/>
        <v>143.66</v>
      </c>
      <c r="DA34" s="158">
        <f t="shared" si="25"/>
        <v>180.43</v>
      </c>
      <c r="DB34" s="158">
        <f t="shared" si="26"/>
        <v>214.74</v>
      </c>
      <c r="DC34" s="158">
        <f t="shared" si="26"/>
        <v>261.7</v>
      </c>
      <c r="DD34" s="158">
        <f t="shared" si="26"/>
        <v>296.70999999999998</v>
      </c>
      <c r="DE34" s="158" t="e">
        <f t="shared" si="26"/>
        <v>#VALUE!</v>
      </c>
      <c r="DF34" s="158" t="e">
        <f t="shared" si="26"/>
        <v>#VALUE!</v>
      </c>
      <c r="DG34" s="158" t="e">
        <f t="shared" si="26"/>
        <v>#VALUE!</v>
      </c>
      <c r="DH34" s="158" t="e">
        <f t="shared" si="26"/>
        <v>#VALUE!</v>
      </c>
      <c r="DI34" s="158" t="e">
        <f t="shared" si="26"/>
        <v>#VALUE!</v>
      </c>
      <c r="DJ34" s="158" t="e">
        <f t="shared" si="26"/>
        <v>#VALUE!</v>
      </c>
      <c r="DK34" s="158" t="e">
        <f t="shared" si="26"/>
        <v>#VALUE!</v>
      </c>
      <c r="DL34" s="158" t="e">
        <f t="shared" si="26"/>
        <v>#VALUE!</v>
      </c>
    </row>
    <row r="35" spans="1:116">
      <c r="A35" s="86">
        <f t="shared" si="17"/>
        <v>24</v>
      </c>
      <c r="B35" s="136" t="s">
        <v>146</v>
      </c>
      <c r="C35" s="160"/>
      <c r="D35" s="160"/>
      <c r="E35" s="156" t="e">
        <v>#N/A</v>
      </c>
      <c r="F35" s="156" t="e">
        <v>#N/A</v>
      </c>
      <c r="G35" s="156" t="e">
        <v>#N/A</v>
      </c>
      <c r="H35" s="155">
        <v>7</v>
      </c>
      <c r="I35" s="154">
        <v>9</v>
      </c>
      <c r="J35" s="154">
        <v>11</v>
      </c>
      <c r="K35" s="154">
        <v>11</v>
      </c>
      <c r="L35" s="154">
        <v>11</v>
      </c>
      <c r="M35" s="154">
        <v>11</v>
      </c>
      <c r="N35" s="154">
        <v>13</v>
      </c>
      <c r="O35" s="154">
        <v>13</v>
      </c>
      <c r="P35" s="154">
        <v>13</v>
      </c>
      <c r="Q35" s="154">
        <v>13</v>
      </c>
      <c r="R35" s="154">
        <v>13</v>
      </c>
      <c r="S35" s="154">
        <v>12</v>
      </c>
      <c r="T35" s="154">
        <v>9</v>
      </c>
      <c r="U35" s="154">
        <v>9</v>
      </c>
      <c r="V35" s="154">
        <v>8</v>
      </c>
      <c r="W35" s="154">
        <v>6</v>
      </c>
      <c r="X35" s="154">
        <v>4</v>
      </c>
      <c r="Y35" s="155" t="e">
        <v>#N/A</v>
      </c>
      <c r="Z35" s="156"/>
      <c r="AA35" s="156"/>
      <c r="AB35" s="156"/>
      <c r="AC35" s="156"/>
      <c r="AD35" s="156"/>
      <c r="AE35" s="156"/>
      <c r="AG35" s="116" t="str">
        <f t="shared" si="6"/>
        <v>N</v>
      </c>
      <c r="AH35" s="116">
        <f t="shared" si="22"/>
        <v>0</v>
      </c>
      <c r="AI35" s="116" t="e">
        <f t="shared" si="22"/>
        <v>#N/A</v>
      </c>
      <c r="AJ35" s="116" t="e">
        <f t="shared" si="22"/>
        <v>#N/A</v>
      </c>
      <c r="AK35" s="116" t="e">
        <f t="shared" si="22"/>
        <v>#N/A</v>
      </c>
      <c r="AL35" s="116" t="e">
        <f t="shared" si="22"/>
        <v>#N/A</v>
      </c>
      <c r="AM35" s="116">
        <f t="shared" si="22"/>
        <v>6.0606060606060608E-2</v>
      </c>
      <c r="AN35" s="116">
        <f t="shared" si="22"/>
        <v>5.128205128205128E-2</v>
      </c>
      <c r="AO35" s="116">
        <f t="shared" si="22"/>
        <v>0</v>
      </c>
      <c r="AP35" s="116">
        <f t="shared" si="22"/>
        <v>0</v>
      </c>
      <c r="AQ35" s="116">
        <f t="shared" si="22"/>
        <v>0</v>
      </c>
      <c r="AR35" s="116">
        <f t="shared" si="22"/>
        <v>2.7027027027027029E-2</v>
      </c>
      <c r="AS35" s="116">
        <f t="shared" si="22"/>
        <v>0</v>
      </c>
      <c r="AT35" s="116">
        <f t="shared" si="22"/>
        <v>0</v>
      </c>
      <c r="AU35" s="116">
        <f t="shared" si="22"/>
        <v>0</v>
      </c>
      <c r="AV35" s="116">
        <f t="shared" si="22"/>
        <v>0</v>
      </c>
      <c r="AW35" s="116">
        <f t="shared" si="22"/>
        <v>-5.235602094240838E-3</v>
      </c>
      <c r="AX35" s="116">
        <f t="shared" si="24"/>
        <v>-1.3274336283185841E-2</v>
      </c>
      <c r="AY35" s="116">
        <f t="shared" si="24"/>
        <v>0</v>
      </c>
      <c r="AZ35" s="116">
        <f t="shared" si="24"/>
        <v>-3.1645569620253164E-3</v>
      </c>
      <c r="BA35" s="116">
        <f t="shared" si="24"/>
        <v>-5.3333333333333332E-3</v>
      </c>
      <c r="BB35" s="116">
        <f t="shared" si="24"/>
        <v>-4.5454545454545452E-3</v>
      </c>
      <c r="BC35" s="116" t="e">
        <f t="shared" si="24"/>
        <v>#N/A</v>
      </c>
      <c r="BD35" s="116" t="e">
        <f t="shared" si="24"/>
        <v>#N/A</v>
      </c>
      <c r="BE35" s="116">
        <f t="shared" si="24"/>
        <v>0</v>
      </c>
      <c r="BF35" s="116">
        <f t="shared" si="24"/>
        <v>0</v>
      </c>
      <c r="BG35" s="116">
        <f t="shared" si="24"/>
        <v>0</v>
      </c>
      <c r="BH35" s="116">
        <f t="shared" si="24"/>
        <v>0</v>
      </c>
      <c r="BI35" s="116">
        <f t="shared" si="24"/>
        <v>0</v>
      </c>
      <c r="BJ35" s="116"/>
      <c r="BK35" s="91"/>
      <c r="BL35" s="116" t="str">
        <f t="shared" si="9"/>
        <v>N</v>
      </c>
      <c r="BM35" s="116">
        <f t="shared" si="23"/>
        <v>0</v>
      </c>
      <c r="BN35" s="116" t="e">
        <f t="shared" si="23"/>
        <v>#N/A</v>
      </c>
      <c r="BO35" s="116" t="e">
        <f t="shared" si="23"/>
        <v>#N/A</v>
      </c>
      <c r="BP35" s="116" t="e">
        <f t="shared" si="23"/>
        <v>#N/A</v>
      </c>
      <c r="BQ35" s="116" t="e">
        <f t="shared" si="23"/>
        <v>#N/A</v>
      </c>
      <c r="BR35" s="116">
        <f t="shared" si="23"/>
        <v>-3.6666666666666679</v>
      </c>
      <c r="BS35" s="116">
        <f t="shared" si="23"/>
        <v>-1.7179487179487172</v>
      </c>
      <c r="BT35" s="116">
        <f t="shared" si="23"/>
        <v>11</v>
      </c>
      <c r="BU35" s="116">
        <f t="shared" si="23"/>
        <v>11</v>
      </c>
      <c r="BV35" s="116">
        <f t="shared" si="23"/>
        <v>11</v>
      </c>
      <c r="BW35" s="116">
        <f t="shared" si="23"/>
        <v>8.1081081081080697E-2</v>
      </c>
      <c r="BX35" s="116">
        <f t="shared" si="23"/>
        <v>13</v>
      </c>
      <c r="BY35" s="116">
        <f t="shared" si="23"/>
        <v>13</v>
      </c>
      <c r="BZ35" s="116">
        <f t="shared" si="23"/>
        <v>13</v>
      </c>
      <c r="CA35" s="116">
        <f t="shared" si="23"/>
        <v>13</v>
      </c>
      <c r="CB35" s="116">
        <f t="shared" si="23"/>
        <v>18.062827225130889</v>
      </c>
      <c r="CC35" s="116">
        <f t="shared" si="11"/>
        <v>27.371681415929203</v>
      </c>
      <c r="CD35" s="116">
        <f t="shared" si="11"/>
        <v>9</v>
      </c>
      <c r="CE35" s="116">
        <f t="shared" si="11"/>
        <v>14.234177215189874</v>
      </c>
      <c r="CF35" s="116">
        <f t="shared" si="11"/>
        <v>18.506666666666668</v>
      </c>
      <c r="CG35" s="116">
        <f t="shared" si="11"/>
        <v>16.659090909090907</v>
      </c>
      <c r="CH35" s="116" t="e">
        <f t="shared" si="11"/>
        <v>#N/A</v>
      </c>
      <c r="CI35" s="116" t="e">
        <f t="shared" si="11"/>
        <v>#N/A</v>
      </c>
      <c r="CJ35" s="116">
        <f t="shared" si="11"/>
        <v>0</v>
      </c>
      <c r="CK35" s="116">
        <f t="shared" si="11"/>
        <v>0</v>
      </c>
      <c r="CL35" s="116">
        <f t="shared" si="12"/>
        <v>0</v>
      </c>
      <c r="CM35" s="116">
        <f t="shared" si="13"/>
        <v>0</v>
      </c>
      <c r="CN35" s="116">
        <f t="shared" si="13"/>
        <v>0</v>
      </c>
      <c r="CO35" s="89"/>
      <c r="CP35" s="134">
        <f t="shared" si="5"/>
        <v>26</v>
      </c>
      <c r="CQ35" s="116" t="str">
        <f t="shared" si="14"/>
        <v>N</v>
      </c>
      <c r="CR35" s="158" t="e">
        <f t="shared" si="25"/>
        <v>#N/A</v>
      </c>
      <c r="CS35" s="158" t="e">
        <f t="shared" si="25"/>
        <v>#N/A</v>
      </c>
      <c r="CT35" s="158">
        <f t="shared" si="25"/>
        <v>8.82</v>
      </c>
      <c r="CU35" s="158">
        <f t="shared" si="25"/>
        <v>11</v>
      </c>
      <c r="CV35" s="158">
        <f t="shared" si="25"/>
        <v>11</v>
      </c>
      <c r="CW35" s="158">
        <f t="shared" si="25"/>
        <v>11</v>
      </c>
      <c r="CX35" s="158">
        <f t="shared" si="25"/>
        <v>12.7</v>
      </c>
      <c r="CY35" s="158">
        <f t="shared" si="25"/>
        <v>13</v>
      </c>
      <c r="CZ35" s="158">
        <f t="shared" si="25"/>
        <v>13</v>
      </c>
      <c r="DA35" s="158">
        <f t="shared" si="25"/>
        <v>13</v>
      </c>
      <c r="DB35" s="158">
        <f t="shared" si="26"/>
        <v>12.2</v>
      </c>
      <c r="DC35" s="158">
        <f t="shared" si="26"/>
        <v>9.16</v>
      </c>
      <c r="DD35" s="158">
        <f t="shared" si="26"/>
        <v>8.91</v>
      </c>
      <c r="DE35" s="158" t="e">
        <f t="shared" si="26"/>
        <v>#VALUE!</v>
      </c>
      <c r="DF35" s="158" t="e">
        <f t="shared" si="26"/>
        <v>#VALUE!</v>
      </c>
      <c r="DG35" s="158" t="e">
        <f t="shared" si="26"/>
        <v>#VALUE!</v>
      </c>
      <c r="DH35" s="158" t="e">
        <f t="shared" si="26"/>
        <v>#VALUE!</v>
      </c>
      <c r="DI35" s="158" t="e">
        <f t="shared" si="26"/>
        <v>#VALUE!</v>
      </c>
      <c r="DJ35" s="158" t="e">
        <f t="shared" si="26"/>
        <v>#VALUE!</v>
      </c>
      <c r="DK35" s="158" t="e">
        <f t="shared" si="26"/>
        <v>#VALUE!</v>
      </c>
      <c r="DL35" s="158" t="e">
        <f t="shared" si="26"/>
        <v>#VALUE!</v>
      </c>
    </row>
    <row r="36" spans="1:116" s="161" customFormat="1">
      <c r="A36" s="161">
        <f t="shared" si="17"/>
        <v>25</v>
      </c>
      <c r="B36" s="162" t="s">
        <v>156</v>
      </c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71"/>
      <c r="V36" s="162"/>
      <c r="W36" s="162"/>
      <c r="X36" s="162"/>
      <c r="Y36" s="162"/>
      <c r="Z36" s="162"/>
      <c r="AA36" s="162"/>
      <c r="AB36" s="162"/>
      <c r="AC36" s="164"/>
      <c r="AD36" s="164"/>
      <c r="AE36" s="164"/>
      <c r="AF36" s="165"/>
      <c r="AG36" s="166" t="str">
        <f t="shared" si="6"/>
        <v>TC_D</v>
      </c>
      <c r="AH36" s="166">
        <f t="shared" si="22"/>
        <v>0</v>
      </c>
      <c r="AI36" s="166">
        <f t="shared" si="22"/>
        <v>0</v>
      </c>
      <c r="AJ36" s="166">
        <f t="shared" si="22"/>
        <v>0</v>
      </c>
      <c r="AK36" s="166">
        <f t="shared" si="22"/>
        <v>0</v>
      </c>
      <c r="AL36" s="166">
        <f t="shared" si="22"/>
        <v>0</v>
      </c>
      <c r="AM36" s="166">
        <f t="shared" si="22"/>
        <v>0</v>
      </c>
      <c r="AN36" s="166">
        <f t="shared" si="22"/>
        <v>0</v>
      </c>
      <c r="AO36" s="166">
        <f t="shared" si="22"/>
        <v>0</v>
      </c>
      <c r="AP36" s="166">
        <f t="shared" si="22"/>
        <v>0</v>
      </c>
      <c r="AQ36" s="166">
        <f t="shared" si="22"/>
        <v>0</v>
      </c>
      <c r="AR36" s="166">
        <f t="shared" si="22"/>
        <v>0</v>
      </c>
      <c r="AS36" s="166">
        <f t="shared" si="22"/>
        <v>0</v>
      </c>
      <c r="AT36" s="166">
        <f t="shared" si="22"/>
        <v>0</v>
      </c>
      <c r="AU36" s="166">
        <f t="shared" si="22"/>
        <v>0</v>
      </c>
      <c r="AV36" s="166">
        <f t="shared" si="22"/>
        <v>0</v>
      </c>
      <c r="AW36" s="166">
        <f t="shared" si="22"/>
        <v>0</v>
      </c>
      <c r="AX36" s="166">
        <f t="shared" si="24"/>
        <v>0</v>
      </c>
      <c r="AY36" s="166">
        <f t="shared" si="24"/>
        <v>0</v>
      </c>
      <c r="AZ36" s="166">
        <f t="shared" si="24"/>
        <v>0</v>
      </c>
      <c r="BA36" s="166">
        <f t="shared" si="24"/>
        <v>0</v>
      </c>
      <c r="BB36" s="166">
        <f t="shared" si="24"/>
        <v>0</v>
      </c>
      <c r="BC36" s="166">
        <f t="shared" si="24"/>
        <v>0</v>
      </c>
      <c r="BD36" s="166">
        <f t="shared" si="24"/>
        <v>0</v>
      </c>
      <c r="BE36" s="166">
        <f t="shared" si="24"/>
        <v>0</v>
      </c>
      <c r="BF36" s="166">
        <f t="shared" si="24"/>
        <v>0</v>
      </c>
      <c r="BG36" s="166">
        <f t="shared" si="24"/>
        <v>0</v>
      </c>
      <c r="BH36" s="166">
        <f t="shared" si="24"/>
        <v>0</v>
      </c>
      <c r="BI36" s="166">
        <f t="shared" si="24"/>
        <v>0</v>
      </c>
      <c r="BJ36" s="166"/>
      <c r="BK36" s="167"/>
      <c r="BL36" s="166" t="str">
        <f t="shared" si="9"/>
        <v>TC_D</v>
      </c>
      <c r="BM36" s="166">
        <f t="shared" si="23"/>
        <v>0</v>
      </c>
      <c r="BN36" s="166">
        <f t="shared" si="23"/>
        <v>0</v>
      </c>
      <c r="BO36" s="166">
        <f t="shared" si="23"/>
        <v>0</v>
      </c>
      <c r="BP36" s="166">
        <f t="shared" si="23"/>
        <v>0</v>
      </c>
      <c r="BQ36" s="166">
        <f t="shared" si="23"/>
        <v>0</v>
      </c>
      <c r="BR36" s="166">
        <f t="shared" si="23"/>
        <v>0</v>
      </c>
      <c r="BS36" s="166">
        <f t="shared" si="23"/>
        <v>0</v>
      </c>
      <c r="BT36" s="166">
        <f t="shared" si="23"/>
        <v>0</v>
      </c>
      <c r="BU36" s="166">
        <f t="shared" si="23"/>
        <v>0</v>
      </c>
      <c r="BV36" s="166">
        <f t="shared" si="23"/>
        <v>0</v>
      </c>
      <c r="BW36" s="166">
        <f t="shared" si="23"/>
        <v>0</v>
      </c>
      <c r="BX36" s="166">
        <f t="shared" si="23"/>
        <v>0</v>
      </c>
      <c r="BY36" s="166">
        <f t="shared" si="23"/>
        <v>0</v>
      </c>
      <c r="BZ36" s="166">
        <f t="shared" si="23"/>
        <v>0</v>
      </c>
      <c r="CA36" s="166">
        <f t="shared" si="23"/>
        <v>0</v>
      </c>
      <c r="CB36" s="166">
        <f t="shared" si="23"/>
        <v>0</v>
      </c>
      <c r="CC36" s="166">
        <f t="shared" si="11"/>
        <v>0</v>
      </c>
      <c r="CD36" s="166">
        <f t="shared" si="11"/>
        <v>0</v>
      </c>
      <c r="CE36" s="166">
        <f t="shared" si="11"/>
        <v>0</v>
      </c>
      <c r="CF36" s="166">
        <f t="shared" si="11"/>
        <v>0</v>
      </c>
      <c r="CG36" s="166">
        <f t="shared" si="11"/>
        <v>0</v>
      </c>
      <c r="CH36" s="166">
        <f t="shared" si="11"/>
        <v>0</v>
      </c>
      <c r="CI36" s="166">
        <f t="shared" si="11"/>
        <v>0</v>
      </c>
      <c r="CJ36" s="166">
        <f t="shared" si="11"/>
        <v>0</v>
      </c>
      <c r="CK36" s="166">
        <f t="shared" si="11"/>
        <v>0</v>
      </c>
      <c r="CL36" s="166">
        <f t="shared" si="12"/>
        <v>0</v>
      </c>
      <c r="CM36" s="166">
        <f t="shared" si="13"/>
        <v>0</v>
      </c>
      <c r="CN36" s="166">
        <f t="shared" si="13"/>
        <v>0</v>
      </c>
      <c r="CO36" s="168"/>
      <c r="CP36" s="169">
        <f t="shared" si="5"/>
        <v>27</v>
      </c>
      <c r="CQ36" s="166" t="str">
        <f t="shared" si="14"/>
        <v>TC_D</v>
      </c>
      <c r="CR36" s="170">
        <f t="shared" si="25"/>
        <v>0</v>
      </c>
      <c r="CS36" s="170">
        <f t="shared" si="25"/>
        <v>0</v>
      </c>
      <c r="CT36" s="170">
        <f t="shared" si="25"/>
        <v>0</v>
      </c>
      <c r="CU36" s="170">
        <f t="shared" si="25"/>
        <v>0</v>
      </c>
      <c r="CV36" s="170">
        <f t="shared" si="25"/>
        <v>0</v>
      </c>
      <c r="CW36" s="170">
        <f t="shared" si="25"/>
        <v>0</v>
      </c>
      <c r="CX36" s="170">
        <f t="shared" si="25"/>
        <v>0</v>
      </c>
      <c r="CY36" s="170">
        <f t="shared" si="25"/>
        <v>0</v>
      </c>
      <c r="CZ36" s="170">
        <f t="shared" si="25"/>
        <v>0</v>
      </c>
      <c r="DA36" s="170">
        <f t="shared" si="25"/>
        <v>0</v>
      </c>
      <c r="DB36" s="170">
        <f t="shared" si="26"/>
        <v>0</v>
      </c>
      <c r="DC36" s="170">
        <f t="shared" si="26"/>
        <v>0</v>
      </c>
      <c r="DD36" s="170">
        <f t="shared" si="26"/>
        <v>0</v>
      </c>
      <c r="DE36" s="170" t="e">
        <f t="shared" si="26"/>
        <v>#VALUE!</v>
      </c>
      <c r="DF36" s="170" t="e">
        <f t="shared" si="26"/>
        <v>#VALUE!</v>
      </c>
      <c r="DG36" s="170" t="e">
        <f t="shared" si="26"/>
        <v>#VALUE!</v>
      </c>
      <c r="DH36" s="170" t="e">
        <f t="shared" si="26"/>
        <v>#VALUE!</v>
      </c>
      <c r="DI36" s="170" t="e">
        <f t="shared" si="26"/>
        <v>#VALUE!</v>
      </c>
      <c r="DJ36" s="170" t="e">
        <f t="shared" si="26"/>
        <v>#VALUE!</v>
      </c>
      <c r="DK36" s="170" t="e">
        <f t="shared" si="26"/>
        <v>#VALUE!</v>
      </c>
      <c r="DL36" s="170" t="e">
        <f t="shared" si="26"/>
        <v>#VALUE!</v>
      </c>
    </row>
    <row r="37" spans="1:116">
      <c r="A37" s="86">
        <f t="shared" si="17"/>
        <v>26</v>
      </c>
      <c r="B37" s="136" t="s">
        <v>140</v>
      </c>
      <c r="C37" s="154"/>
      <c r="D37" s="154"/>
      <c r="E37" s="155" t="e">
        <v>#N/A</v>
      </c>
      <c r="F37" s="155" t="e">
        <v>#N/A</v>
      </c>
      <c r="G37" s="155" t="e">
        <v>#N/A</v>
      </c>
      <c r="H37" s="155" t="e">
        <v>#N/A</v>
      </c>
      <c r="I37" s="155" t="e">
        <v>#N/A</v>
      </c>
      <c r="J37" s="155" t="e">
        <v>#N/A</v>
      </c>
      <c r="K37" s="155" t="e">
        <v>#N/A</v>
      </c>
      <c r="L37" s="155" t="e">
        <v>#N/A</v>
      </c>
      <c r="M37" s="155" t="e">
        <v>#N/A</v>
      </c>
      <c r="N37" s="154">
        <v>124.8</v>
      </c>
      <c r="O37" s="154">
        <v>128.9</v>
      </c>
      <c r="P37" s="154">
        <v>160</v>
      </c>
      <c r="Q37" s="154">
        <v>190.5</v>
      </c>
      <c r="R37" s="154">
        <v>261.7</v>
      </c>
      <c r="S37" s="154">
        <v>247.1</v>
      </c>
      <c r="T37" s="155" t="e">
        <v>#N/A</v>
      </c>
      <c r="U37" s="155" t="e">
        <v>#N/A</v>
      </c>
      <c r="V37" s="155" t="e">
        <v>#N/A</v>
      </c>
      <c r="W37" s="155" t="e">
        <v>#N/A</v>
      </c>
      <c r="X37" s="155" t="e">
        <v>#N/A</v>
      </c>
      <c r="Y37" s="155" t="e">
        <v>#N/A</v>
      </c>
      <c r="Z37" s="155"/>
      <c r="AA37" s="155"/>
      <c r="AB37" s="156"/>
      <c r="AC37" s="156"/>
      <c r="AD37" s="156"/>
      <c r="AE37" s="156"/>
      <c r="AG37" s="116" t="str">
        <f t="shared" si="6"/>
        <v>P90</v>
      </c>
      <c r="AH37" s="116">
        <f t="shared" si="22"/>
        <v>0</v>
      </c>
      <c r="AI37" s="116" t="e">
        <f t="shared" si="22"/>
        <v>#N/A</v>
      </c>
      <c r="AJ37" s="116" t="e">
        <f t="shared" si="22"/>
        <v>#N/A</v>
      </c>
      <c r="AK37" s="116" t="e">
        <f t="shared" si="22"/>
        <v>#N/A</v>
      </c>
      <c r="AL37" s="116" t="e">
        <f t="shared" si="22"/>
        <v>#N/A</v>
      </c>
      <c r="AM37" s="116" t="e">
        <f t="shared" si="22"/>
        <v>#N/A</v>
      </c>
      <c r="AN37" s="116" t="e">
        <f t="shared" si="22"/>
        <v>#N/A</v>
      </c>
      <c r="AO37" s="116" t="e">
        <f t="shared" si="22"/>
        <v>#N/A</v>
      </c>
      <c r="AP37" s="116" t="e">
        <f t="shared" si="22"/>
        <v>#N/A</v>
      </c>
      <c r="AQ37" s="116" t="e">
        <f t="shared" si="22"/>
        <v>#N/A</v>
      </c>
      <c r="AR37" s="116" t="e">
        <f t="shared" si="22"/>
        <v>#N/A</v>
      </c>
      <c r="AS37" s="116">
        <f t="shared" si="22"/>
        <v>4.659090909090919E-2</v>
      </c>
      <c r="AT37" s="116">
        <f t="shared" si="22"/>
        <v>0.28796296296296292</v>
      </c>
      <c r="AU37" s="116">
        <f t="shared" si="22"/>
        <v>0.22932330827067668</v>
      </c>
      <c r="AV37" s="116">
        <f t="shared" si="22"/>
        <v>0.44499999999999995</v>
      </c>
      <c r="AW37" s="116">
        <f t="shared" si="22"/>
        <v>-7.6439790575916197E-2</v>
      </c>
      <c r="AX37" s="116" t="e">
        <f t="shared" si="24"/>
        <v>#N/A</v>
      </c>
      <c r="AY37" s="116" t="e">
        <f t="shared" si="24"/>
        <v>#N/A</v>
      </c>
      <c r="AZ37" s="116" t="e">
        <f t="shared" si="24"/>
        <v>#N/A</v>
      </c>
      <c r="BA37" s="116" t="e">
        <f t="shared" si="24"/>
        <v>#N/A</v>
      </c>
      <c r="BB37" s="116" t="e">
        <f t="shared" si="24"/>
        <v>#N/A</v>
      </c>
      <c r="BC37" s="116" t="e">
        <f t="shared" si="24"/>
        <v>#N/A</v>
      </c>
      <c r="BD37" s="116" t="e">
        <f t="shared" si="24"/>
        <v>#N/A</v>
      </c>
      <c r="BE37" s="116">
        <f t="shared" si="24"/>
        <v>0</v>
      </c>
      <c r="BF37" s="116">
        <f t="shared" si="24"/>
        <v>0</v>
      </c>
      <c r="BG37" s="116">
        <f t="shared" si="24"/>
        <v>0</v>
      </c>
      <c r="BH37" s="116">
        <f t="shared" si="24"/>
        <v>0</v>
      </c>
      <c r="BI37" s="116">
        <f t="shared" si="24"/>
        <v>0</v>
      </c>
      <c r="BJ37" s="116"/>
      <c r="BK37" s="91"/>
      <c r="BL37" s="116" t="str">
        <f t="shared" si="9"/>
        <v>P90</v>
      </c>
      <c r="BM37" s="116">
        <f t="shared" si="23"/>
        <v>0</v>
      </c>
      <c r="BN37" s="116" t="e">
        <f t="shared" si="23"/>
        <v>#N/A</v>
      </c>
      <c r="BO37" s="116" t="e">
        <f t="shared" si="23"/>
        <v>#N/A</v>
      </c>
      <c r="BP37" s="116" t="e">
        <f t="shared" si="23"/>
        <v>#N/A</v>
      </c>
      <c r="BQ37" s="116" t="e">
        <f t="shared" si="23"/>
        <v>#N/A</v>
      </c>
      <c r="BR37" s="116" t="e">
        <f t="shared" si="23"/>
        <v>#N/A</v>
      </c>
      <c r="BS37" s="116" t="e">
        <f t="shared" si="23"/>
        <v>#N/A</v>
      </c>
      <c r="BT37" s="116" t="e">
        <f t="shared" si="23"/>
        <v>#N/A</v>
      </c>
      <c r="BU37" s="116" t="e">
        <f t="shared" si="23"/>
        <v>#N/A</v>
      </c>
      <c r="BV37" s="116" t="e">
        <f t="shared" si="23"/>
        <v>#N/A</v>
      </c>
      <c r="BW37" s="116" t="e">
        <f t="shared" si="23"/>
        <v>#N/A</v>
      </c>
      <c r="BX37" s="116">
        <f t="shared" si="23"/>
        <v>102.5295454545454</v>
      </c>
      <c r="BY37" s="116">
        <f t="shared" si="23"/>
        <v>-34.087037037037021</v>
      </c>
      <c r="BZ37" s="116">
        <f t="shared" si="23"/>
        <v>5.4360902255639303</v>
      </c>
      <c r="CA37" s="116">
        <f t="shared" si="23"/>
        <v>-168.61499999999995</v>
      </c>
      <c r="CB37" s="116">
        <f t="shared" si="23"/>
        <v>335.61727748691095</v>
      </c>
      <c r="CC37" s="116" t="e">
        <f t="shared" si="11"/>
        <v>#N/A</v>
      </c>
      <c r="CD37" s="116" t="e">
        <f t="shared" si="11"/>
        <v>#N/A</v>
      </c>
      <c r="CE37" s="116" t="e">
        <f t="shared" si="11"/>
        <v>#N/A</v>
      </c>
      <c r="CF37" s="116" t="e">
        <f t="shared" si="11"/>
        <v>#N/A</v>
      </c>
      <c r="CG37" s="116" t="e">
        <f t="shared" si="11"/>
        <v>#N/A</v>
      </c>
      <c r="CH37" s="116" t="e">
        <f t="shared" si="11"/>
        <v>#N/A</v>
      </c>
      <c r="CI37" s="116" t="e">
        <f t="shared" si="11"/>
        <v>#N/A</v>
      </c>
      <c r="CJ37" s="116">
        <f t="shared" si="11"/>
        <v>0</v>
      </c>
      <c r="CK37" s="116">
        <f t="shared" si="11"/>
        <v>0</v>
      </c>
      <c r="CL37" s="116">
        <f t="shared" si="12"/>
        <v>0</v>
      </c>
      <c r="CM37" s="116">
        <f t="shared" si="13"/>
        <v>0</v>
      </c>
      <c r="CN37" s="116">
        <f t="shared" si="13"/>
        <v>0</v>
      </c>
      <c r="CO37" s="89"/>
      <c r="CP37" s="134">
        <f t="shared" si="5"/>
        <v>28</v>
      </c>
      <c r="CQ37" s="116" t="str">
        <f t="shared" si="14"/>
        <v>P90</v>
      </c>
      <c r="CR37" s="158" t="e">
        <f t="shared" si="25"/>
        <v>#N/A</v>
      </c>
      <c r="CS37" s="158" t="e">
        <f t="shared" si="25"/>
        <v>#N/A</v>
      </c>
      <c r="CT37" s="158" t="e">
        <f t="shared" si="25"/>
        <v>#N/A</v>
      </c>
      <c r="CU37" s="158" t="e">
        <f t="shared" si="25"/>
        <v>#N/A</v>
      </c>
      <c r="CV37" s="158" t="e">
        <f t="shared" si="25"/>
        <v>#N/A</v>
      </c>
      <c r="CW37" s="158" t="e">
        <f t="shared" si="25"/>
        <v>#N/A</v>
      </c>
      <c r="CX37" s="158" t="e">
        <f t="shared" si="25"/>
        <v>#N/A</v>
      </c>
      <c r="CY37" s="158">
        <f t="shared" si="25"/>
        <v>130.91999999999999</v>
      </c>
      <c r="CZ37" s="158">
        <f t="shared" si="25"/>
        <v>171.92</v>
      </c>
      <c r="DA37" s="158">
        <f t="shared" si="25"/>
        <v>237.67</v>
      </c>
      <c r="DB37" s="158">
        <f t="shared" si="26"/>
        <v>250.08</v>
      </c>
      <c r="DC37" s="158" t="e">
        <f t="shared" si="26"/>
        <v>#N/A</v>
      </c>
      <c r="DD37" s="158" t="e">
        <f t="shared" si="26"/>
        <v>#N/A</v>
      </c>
      <c r="DE37" s="158" t="e">
        <f t="shared" si="26"/>
        <v>#VALUE!</v>
      </c>
      <c r="DF37" s="158" t="e">
        <f t="shared" si="26"/>
        <v>#VALUE!</v>
      </c>
      <c r="DG37" s="158" t="e">
        <f t="shared" si="26"/>
        <v>#VALUE!</v>
      </c>
      <c r="DH37" s="158" t="e">
        <f t="shared" si="26"/>
        <v>#VALUE!</v>
      </c>
      <c r="DI37" s="158" t="e">
        <f t="shared" si="26"/>
        <v>#VALUE!</v>
      </c>
      <c r="DJ37" s="158" t="e">
        <f t="shared" si="26"/>
        <v>#VALUE!</v>
      </c>
      <c r="DK37" s="158" t="e">
        <f t="shared" si="26"/>
        <v>#VALUE!</v>
      </c>
      <c r="DL37" s="158" t="e">
        <f t="shared" si="26"/>
        <v>#VALUE!</v>
      </c>
    </row>
    <row r="38" spans="1:116">
      <c r="A38" s="86">
        <f t="shared" si="17"/>
        <v>27</v>
      </c>
      <c r="B38" s="136" t="s">
        <v>141</v>
      </c>
      <c r="C38" s="154"/>
      <c r="D38" s="154"/>
      <c r="E38" s="155" t="e">
        <v>#N/A</v>
      </c>
      <c r="F38" s="155" t="e">
        <v>#N/A</v>
      </c>
      <c r="G38" s="155" t="e">
        <v>#N/A</v>
      </c>
      <c r="H38" s="155" t="e">
        <v>#N/A</v>
      </c>
      <c r="I38" s="154">
        <v>75.8</v>
      </c>
      <c r="J38" s="154">
        <v>75.900000000000006</v>
      </c>
      <c r="K38" s="154">
        <v>88.1</v>
      </c>
      <c r="L38" s="154">
        <v>97.7</v>
      </c>
      <c r="M38" s="154">
        <v>105.6</v>
      </c>
      <c r="N38" s="154">
        <v>117</v>
      </c>
      <c r="O38" s="154">
        <v>127.5</v>
      </c>
      <c r="P38" s="154">
        <v>151.9</v>
      </c>
      <c r="Q38" s="154">
        <v>177.9</v>
      </c>
      <c r="R38" s="154">
        <v>209.4</v>
      </c>
      <c r="S38" s="154">
        <v>230.6</v>
      </c>
      <c r="T38" s="154">
        <v>289.89999999999998</v>
      </c>
      <c r="U38" s="154">
        <v>310.5</v>
      </c>
      <c r="V38" s="154">
        <v>387.6</v>
      </c>
      <c r="W38" s="155" t="e">
        <v>#N/A</v>
      </c>
      <c r="X38" s="155" t="e">
        <v>#N/A</v>
      </c>
      <c r="Y38" s="155" t="e">
        <v>#N/A</v>
      </c>
      <c r="Z38" s="155"/>
      <c r="AA38" s="155"/>
      <c r="AB38" s="156"/>
      <c r="AC38" s="156"/>
      <c r="AD38" s="156"/>
      <c r="AE38" s="156"/>
      <c r="AG38" s="116" t="str">
        <f t="shared" si="6"/>
        <v>P75</v>
      </c>
      <c r="AH38" s="116">
        <f t="shared" si="22"/>
        <v>0</v>
      </c>
      <c r="AI38" s="116" t="e">
        <f t="shared" si="22"/>
        <v>#N/A</v>
      </c>
      <c r="AJ38" s="116" t="e">
        <f t="shared" si="22"/>
        <v>#N/A</v>
      </c>
      <c r="AK38" s="116" t="e">
        <f t="shared" si="22"/>
        <v>#N/A</v>
      </c>
      <c r="AL38" s="116" t="e">
        <f t="shared" si="22"/>
        <v>#N/A</v>
      </c>
      <c r="AM38" s="116" t="e">
        <f t="shared" si="22"/>
        <v>#N/A</v>
      </c>
      <c r="AN38" s="116">
        <f t="shared" si="22"/>
        <v>2.5641025641027827E-3</v>
      </c>
      <c r="AO38" s="116">
        <f t="shared" si="22"/>
        <v>0.2837209302325579</v>
      </c>
      <c r="AP38" s="116">
        <f t="shared" si="22"/>
        <v>0.18823529411764722</v>
      </c>
      <c r="AQ38" s="116">
        <f t="shared" si="22"/>
        <v>0.12741935483870953</v>
      </c>
      <c r="AR38" s="116">
        <f t="shared" si="22"/>
        <v>0.15405405405405412</v>
      </c>
      <c r="AS38" s="116">
        <f t="shared" si="22"/>
        <v>0.11931818181818182</v>
      </c>
      <c r="AT38" s="116">
        <f t="shared" si="22"/>
        <v>0.22592592592592597</v>
      </c>
      <c r="AU38" s="116">
        <f t="shared" si="22"/>
        <v>0.19548872180451127</v>
      </c>
      <c r="AV38" s="116">
        <f t="shared" si="22"/>
        <v>0.19687499999999999</v>
      </c>
      <c r="AW38" s="116">
        <f t="shared" si="22"/>
        <v>0.1109947643979057</v>
      </c>
      <c r="AX38" s="116">
        <f t="shared" si="24"/>
        <v>0.26238938053097338</v>
      </c>
      <c r="AY38" s="116">
        <f t="shared" si="24"/>
        <v>7.6296296296296376E-2</v>
      </c>
      <c r="AZ38" s="116">
        <f t="shared" si="24"/>
        <v>0.24398734177215198</v>
      </c>
      <c r="BA38" s="116" t="e">
        <f t="shared" si="24"/>
        <v>#N/A</v>
      </c>
      <c r="BB38" s="116" t="e">
        <f t="shared" si="24"/>
        <v>#N/A</v>
      </c>
      <c r="BC38" s="116" t="e">
        <f t="shared" si="24"/>
        <v>#N/A</v>
      </c>
      <c r="BD38" s="116" t="e">
        <f t="shared" si="24"/>
        <v>#N/A</v>
      </c>
      <c r="BE38" s="116">
        <f t="shared" si="24"/>
        <v>0</v>
      </c>
      <c r="BF38" s="116">
        <f t="shared" si="24"/>
        <v>0</v>
      </c>
      <c r="BG38" s="116">
        <f t="shared" si="24"/>
        <v>0</v>
      </c>
      <c r="BH38" s="116">
        <f t="shared" si="24"/>
        <v>0</v>
      </c>
      <c r="BI38" s="116">
        <f t="shared" si="24"/>
        <v>0</v>
      </c>
      <c r="BJ38" s="116"/>
      <c r="BK38" s="91"/>
      <c r="BL38" s="116" t="str">
        <f t="shared" si="9"/>
        <v>P75</v>
      </c>
      <c r="BM38" s="116">
        <f t="shared" si="23"/>
        <v>0</v>
      </c>
      <c r="BN38" s="116" t="e">
        <f t="shared" si="23"/>
        <v>#N/A</v>
      </c>
      <c r="BO38" s="116" t="e">
        <f t="shared" si="23"/>
        <v>#N/A</v>
      </c>
      <c r="BP38" s="116" t="e">
        <f t="shared" si="23"/>
        <v>#N/A</v>
      </c>
      <c r="BQ38" s="116" t="e">
        <f t="shared" si="23"/>
        <v>#N/A</v>
      </c>
      <c r="BR38" s="116" t="e">
        <f t="shared" si="23"/>
        <v>#N/A</v>
      </c>
      <c r="BS38" s="116">
        <f t="shared" si="23"/>
        <v>75.264102564102515</v>
      </c>
      <c r="BT38" s="116">
        <f t="shared" si="23"/>
        <v>5.5372093023256497</v>
      </c>
      <c r="BU38" s="116">
        <f t="shared" si="23"/>
        <v>33.323529411764653</v>
      </c>
      <c r="BV38" s="116">
        <f t="shared" si="23"/>
        <v>54.122580645161342</v>
      </c>
      <c r="BW38" s="116">
        <f t="shared" si="23"/>
        <v>43.362162162162136</v>
      </c>
      <c r="BX38" s="116">
        <f t="shared" si="23"/>
        <v>59.965909090909093</v>
      </c>
      <c r="BY38" s="116">
        <f t="shared" si="23"/>
        <v>-0.37407407407408755</v>
      </c>
      <c r="BZ38" s="116">
        <f t="shared" si="23"/>
        <v>20.140601503759399</v>
      </c>
      <c r="CA38" s="116">
        <f t="shared" si="23"/>
        <v>19.021875000000023</v>
      </c>
      <c r="CB38" s="116">
        <f t="shared" si="23"/>
        <v>102.06806282722519</v>
      </c>
      <c r="CC38" s="116">
        <f t="shared" ref="CB38:CK63" si="27">T38-(AX38*T$10)</f>
        <v>-73.246902654867199</v>
      </c>
      <c r="CD38" s="116">
        <f t="shared" si="27"/>
        <v>184.30592592592581</v>
      </c>
      <c r="CE38" s="116">
        <f t="shared" si="27"/>
        <v>-93.05506329113939</v>
      </c>
      <c r="CF38" s="116" t="e">
        <f t="shared" si="27"/>
        <v>#N/A</v>
      </c>
      <c r="CG38" s="116" t="e">
        <f t="shared" si="27"/>
        <v>#N/A</v>
      </c>
      <c r="CH38" s="116" t="e">
        <f t="shared" si="27"/>
        <v>#N/A</v>
      </c>
      <c r="CI38" s="116" t="e">
        <f t="shared" si="27"/>
        <v>#N/A</v>
      </c>
      <c r="CJ38" s="116">
        <f t="shared" si="27"/>
        <v>0</v>
      </c>
      <c r="CK38" s="116">
        <f t="shared" si="27"/>
        <v>0</v>
      </c>
      <c r="CL38" s="116">
        <f t="shared" si="12"/>
        <v>0</v>
      </c>
      <c r="CM38" s="116">
        <f t="shared" si="13"/>
        <v>0</v>
      </c>
      <c r="CN38" s="116">
        <f t="shared" si="13"/>
        <v>0</v>
      </c>
      <c r="CO38" s="89"/>
      <c r="CP38" s="134">
        <f t="shared" si="5"/>
        <v>29</v>
      </c>
      <c r="CQ38" s="116" t="str">
        <f t="shared" si="14"/>
        <v>P75</v>
      </c>
      <c r="CR38" s="158" t="e">
        <f t="shared" si="25"/>
        <v>#N/A</v>
      </c>
      <c r="CS38" s="158" t="e">
        <f t="shared" si="25"/>
        <v>#N/A</v>
      </c>
      <c r="CT38" s="158" t="e">
        <f t="shared" si="25"/>
        <v>#N/A</v>
      </c>
      <c r="CU38" s="158">
        <f t="shared" si="25"/>
        <v>77.319999999999993</v>
      </c>
      <c r="CV38" s="158">
        <f t="shared" si="25"/>
        <v>91.68</v>
      </c>
      <c r="CW38" s="158">
        <f t="shared" si="25"/>
        <v>102.67</v>
      </c>
      <c r="CX38" s="158">
        <f t="shared" si="25"/>
        <v>115.31</v>
      </c>
      <c r="CY38" s="158">
        <f t="shared" si="25"/>
        <v>129.08000000000001</v>
      </c>
      <c r="CZ38" s="158">
        <f t="shared" si="25"/>
        <v>162.07</v>
      </c>
      <c r="DA38" s="158">
        <f t="shared" si="25"/>
        <v>198.77</v>
      </c>
      <c r="DB38" s="158">
        <f t="shared" si="26"/>
        <v>226.27</v>
      </c>
      <c r="DC38" s="158">
        <f t="shared" si="26"/>
        <v>286.75</v>
      </c>
      <c r="DD38" s="158">
        <f t="shared" si="26"/>
        <v>317.08999999999997</v>
      </c>
      <c r="DE38" s="158" t="e">
        <f t="shared" si="26"/>
        <v>#VALUE!</v>
      </c>
      <c r="DF38" s="158" t="e">
        <f t="shared" si="26"/>
        <v>#VALUE!</v>
      </c>
      <c r="DG38" s="158" t="e">
        <f t="shared" si="26"/>
        <v>#VALUE!</v>
      </c>
      <c r="DH38" s="158" t="e">
        <f t="shared" si="26"/>
        <v>#VALUE!</v>
      </c>
      <c r="DI38" s="158" t="e">
        <f t="shared" si="26"/>
        <v>#VALUE!</v>
      </c>
      <c r="DJ38" s="158" t="e">
        <f t="shared" si="26"/>
        <v>#VALUE!</v>
      </c>
      <c r="DK38" s="158" t="e">
        <f t="shared" si="26"/>
        <v>#VALUE!</v>
      </c>
      <c r="DL38" s="158" t="e">
        <f t="shared" si="26"/>
        <v>#VALUE!</v>
      </c>
    </row>
    <row r="39" spans="1:116">
      <c r="A39" s="86">
        <f t="shared" si="17"/>
        <v>28</v>
      </c>
      <c r="B39" s="136" t="s">
        <v>142</v>
      </c>
      <c r="C39" s="154"/>
      <c r="D39" s="154"/>
      <c r="E39" s="155" t="e">
        <v>#N/A</v>
      </c>
      <c r="F39" s="155" t="e">
        <v>#N/A</v>
      </c>
      <c r="G39" s="155" t="e">
        <v>#N/A</v>
      </c>
      <c r="H39" s="155">
        <v>56.2</v>
      </c>
      <c r="I39" s="154">
        <v>70.599999999999994</v>
      </c>
      <c r="J39" s="154">
        <v>68</v>
      </c>
      <c r="K39" s="154">
        <v>77.2</v>
      </c>
      <c r="L39" s="154">
        <v>86.8</v>
      </c>
      <c r="M39" s="154">
        <v>96.5</v>
      </c>
      <c r="N39" s="154">
        <v>108.3</v>
      </c>
      <c r="O39" s="154">
        <v>120.6</v>
      </c>
      <c r="P39" s="154">
        <v>132.5</v>
      </c>
      <c r="Q39" s="154">
        <v>161.4</v>
      </c>
      <c r="R39" s="154">
        <v>182.7</v>
      </c>
      <c r="S39" s="154">
        <v>212.7</v>
      </c>
      <c r="T39" s="154">
        <v>272.3</v>
      </c>
      <c r="U39" s="154">
        <v>298.10000000000002</v>
      </c>
      <c r="V39" s="154">
        <v>324.10000000000002</v>
      </c>
      <c r="W39" s="154">
        <v>369.9</v>
      </c>
      <c r="X39" s="154">
        <v>380.3</v>
      </c>
      <c r="Y39" s="155" t="e">
        <v>#N/A</v>
      </c>
      <c r="Z39" s="155"/>
      <c r="AA39" s="155"/>
      <c r="AB39" s="156"/>
      <c r="AC39" s="156"/>
      <c r="AD39" s="156"/>
      <c r="AE39" s="156"/>
      <c r="AG39" s="116" t="str">
        <f t="shared" si="6"/>
        <v>P50</v>
      </c>
      <c r="AH39" s="116">
        <f t="shared" si="22"/>
        <v>0</v>
      </c>
      <c r="AI39" s="116" t="e">
        <f t="shared" si="22"/>
        <v>#N/A</v>
      </c>
      <c r="AJ39" s="116" t="e">
        <f t="shared" si="22"/>
        <v>#N/A</v>
      </c>
      <c r="AK39" s="116" t="e">
        <f t="shared" si="22"/>
        <v>#N/A</v>
      </c>
      <c r="AL39" s="116" t="e">
        <f t="shared" ref="AL39:AU43" si="28">(H39-G39)/(H$10-G$10)</f>
        <v>#N/A</v>
      </c>
      <c r="AM39" s="116">
        <f t="shared" si="28"/>
        <v>0.43636363636363612</v>
      </c>
      <c r="AN39" s="116">
        <f t="shared" si="28"/>
        <v>-6.6666666666666527E-2</v>
      </c>
      <c r="AO39" s="116">
        <f t="shared" si="28"/>
        <v>0.21395348837209308</v>
      </c>
      <c r="AP39" s="116">
        <f t="shared" si="28"/>
        <v>0.18823529411764695</v>
      </c>
      <c r="AQ39" s="116">
        <f t="shared" si="28"/>
        <v>0.15645161290322585</v>
      </c>
      <c r="AR39" s="116">
        <f t="shared" si="28"/>
        <v>0.15945945945945941</v>
      </c>
      <c r="AS39" s="116">
        <f t="shared" si="28"/>
        <v>0.13977272727272724</v>
      </c>
      <c r="AT39" s="116">
        <f t="shared" si="28"/>
        <v>0.11018518518518523</v>
      </c>
      <c r="AU39" s="116">
        <f t="shared" si="28"/>
        <v>0.21729323308270682</v>
      </c>
      <c r="AV39" s="116">
        <f t="shared" si="22"/>
        <v>0.13312499999999988</v>
      </c>
      <c r="AW39" s="116">
        <f t="shared" si="22"/>
        <v>0.15706806282722513</v>
      </c>
      <c r="AX39" s="116">
        <f t="shared" si="24"/>
        <v>0.26371681415929216</v>
      </c>
      <c r="AY39" s="116">
        <f t="shared" si="24"/>
        <v>9.5555555555555602E-2</v>
      </c>
      <c r="AZ39" s="116">
        <f t="shared" si="24"/>
        <v>8.2278481012658222E-2</v>
      </c>
      <c r="BA39" s="116">
        <f t="shared" si="24"/>
        <v>0.12213333333333322</v>
      </c>
      <c r="BB39" s="116">
        <f t="shared" si="24"/>
        <v>2.3636363636363712E-2</v>
      </c>
      <c r="BC39" s="116" t="e">
        <f t="shared" si="24"/>
        <v>#N/A</v>
      </c>
      <c r="BD39" s="116" t="e">
        <f t="shared" si="24"/>
        <v>#N/A</v>
      </c>
      <c r="BE39" s="116">
        <f t="shared" si="24"/>
        <v>0</v>
      </c>
      <c r="BF39" s="116">
        <f t="shared" si="24"/>
        <v>0</v>
      </c>
      <c r="BG39" s="116">
        <f t="shared" si="24"/>
        <v>0</v>
      </c>
      <c r="BH39" s="116">
        <f t="shared" si="24"/>
        <v>0</v>
      </c>
      <c r="BI39" s="116">
        <f t="shared" si="24"/>
        <v>0</v>
      </c>
      <c r="BJ39" s="116"/>
      <c r="BK39" s="91"/>
      <c r="BL39" s="116" t="str">
        <f t="shared" si="9"/>
        <v>P50</v>
      </c>
      <c r="BM39" s="116">
        <f t="shared" si="23"/>
        <v>0</v>
      </c>
      <c r="BN39" s="116" t="e">
        <f t="shared" si="23"/>
        <v>#N/A</v>
      </c>
      <c r="BO39" s="116" t="e">
        <f t="shared" si="23"/>
        <v>#N/A</v>
      </c>
      <c r="BP39" s="116" t="e">
        <f t="shared" si="23"/>
        <v>#N/A</v>
      </c>
      <c r="BQ39" s="116" t="e">
        <f t="shared" ref="BQ39:BZ43" si="29">H39-(AL39*H$10)</f>
        <v>#N/A</v>
      </c>
      <c r="BR39" s="116">
        <f t="shared" si="29"/>
        <v>-20.599999999999952</v>
      </c>
      <c r="BS39" s="116">
        <f t="shared" si="29"/>
        <v>84.533333333333303</v>
      </c>
      <c r="BT39" s="116">
        <f t="shared" si="29"/>
        <v>14.939534883720917</v>
      </c>
      <c r="BU39" s="116">
        <f t="shared" si="29"/>
        <v>22.423529411764747</v>
      </c>
      <c r="BV39" s="116">
        <f t="shared" si="29"/>
        <v>33.293548387096756</v>
      </c>
      <c r="BW39" s="116">
        <f t="shared" si="29"/>
        <v>32.078378378378403</v>
      </c>
      <c r="BX39" s="116">
        <f t="shared" si="29"/>
        <v>41.488636363636374</v>
      </c>
      <c r="BY39" s="116">
        <f t="shared" si="29"/>
        <v>58.235185185185159</v>
      </c>
      <c r="BZ39" s="116">
        <f t="shared" si="29"/>
        <v>-13.955639097744381</v>
      </c>
      <c r="CA39" s="116">
        <f t="shared" si="23"/>
        <v>53.9681250000001</v>
      </c>
      <c r="CB39" s="116">
        <f t="shared" si="23"/>
        <v>30.815183246073275</v>
      </c>
      <c r="CC39" s="116">
        <f t="shared" si="27"/>
        <v>-92.684070796460333</v>
      </c>
      <c r="CD39" s="116">
        <f t="shared" si="27"/>
        <v>140.05111111111106</v>
      </c>
      <c r="CE39" s="116">
        <f t="shared" si="27"/>
        <v>162.01139240506333</v>
      </c>
      <c r="CF39" s="116">
        <f t="shared" si="27"/>
        <v>83.497333333333586</v>
      </c>
      <c r="CG39" s="116">
        <f t="shared" si="27"/>
        <v>314.47272727272707</v>
      </c>
      <c r="CH39" s="116" t="e">
        <f t="shared" si="27"/>
        <v>#N/A</v>
      </c>
      <c r="CI39" s="116" t="e">
        <f t="shared" si="27"/>
        <v>#N/A</v>
      </c>
      <c r="CJ39" s="116">
        <f t="shared" si="27"/>
        <v>0</v>
      </c>
      <c r="CK39" s="116">
        <f t="shared" si="27"/>
        <v>0</v>
      </c>
      <c r="CL39" s="116">
        <f t="shared" si="12"/>
        <v>0</v>
      </c>
      <c r="CM39" s="116">
        <f t="shared" si="13"/>
        <v>0</v>
      </c>
      <c r="CN39" s="116">
        <f t="shared" si="13"/>
        <v>0</v>
      </c>
      <c r="CO39" s="89"/>
      <c r="CP39" s="134">
        <f t="shared" si="5"/>
        <v>30</v>
      </c>
      <c r="CQ39" s="116" t="str">
        <f t="shared" si="14"/>
        <v>P50</v>
      </c>
      <c r="CR39" s="158" t="e">
        <f t="shared" si="25"/>
        <v>#N/A</v>
      </c>
      <c r="CS39" s="158" t="e">
        <f t="shared" si="25"/>
        <v>#N/A</v>
      </c>
      <c r="CT39" s="158">
        <f t="shared" si="25"/>
        <v>69.290000000000006</v>
      </c>
      <c r="CU39" s="158">
        <f t="shared" si="25"/>
        <v>69.069999999999993</v>
      </c>
      <c r="CV39" s="158">
        <f t="shared" si="25"/>
        <v>80.78</v>
      </c>
      <c r="CW39" s="158">
        <f t="shared" si="25"/>
        <v>92.9</v>
      </c>
      <c r="CX39" s="158">
        <f t="shared" si="25"/>
        <v>106.55</v>
      </c>
      <c r="CY39" s="158">
        <f t="shared" si="25"/>
        <v>121.37</v>
      </c>
      <c r="CZ39" s="158">
        <f t="shared" si="25"/>
        <v>143.80000000000001</v>
      </c>
      <c r="DA39" s="158">
        <f t="shared" si="25"/>
        <v>175.51</v>
      </c>
      <c r="DB39" s="158">
        <f t="shared" si="26"/>
        <v>206.57</v>
      </c>
      <c r="DC39" s="158">
        <f t="shared" si="26"/>
        <v>269.14</v>
      </c>
      <c r="DD39" s="158">
        <f t="shared" si="26"/>
        <v>300.32</v>
      </c>
      <c r="DE39" s="158" t="e">
        <f t="shared" si="26"/>
        <v>#VALUE!</v>
      </c>
      <c r="DF39" s="158" t="e">
        <f t="shared" si="26"/>
        <v>#VALUE!</v>
      </c>
      <c r="DG39" s="158" t="e">
        <f t="shared" si="26"/>
        <v>#VALUE!</v>
      </c>
      <c r="DH39" s="158" t="e">
        <f t="shared" si="26"/>
        <v>#VALUE!</v>
      </c>
      <c r="DI39" s="158" t="e">
        <f t="shared" si="26"/>
        <v>#VALUE!</v>
      </c>
      <c r="DJ39" s="158" t="e">
        <f t="shared" si="26"/>
        <v>#VALUE!</v>
      </c>
      <c r="DK39" s="158" t="e">
        <f t="shared" si="26"/>
        <v>#VALUE!</v>
      </c>
      <c r="DL39" s="158" t="e">
        <f t="shared" si="26"/>
        <v>#VALUE!</v>
      </c>
    </row>
    <row r="40" spans="1:116">
      <c r="A40" s="86">
        <f t="shared" si="17"/>
        <v>29</v>
      </c>
      <c r="B40" s="136" t="s">
        <v>143</v>
      </c>
      <c r="C40" s="154"/>
      <c r="D40" s="154"/>
      <c r="E40" s="155" t="e">
        <v>#N/A</v>
      </c>
      <c r="F40" s="155" t="e">
        <v>#N/A</v>
      </c>
      <c r="G40" s="155" t="e">
        <v>#N/A</v>
      </c>
      <c r="H40" s="155" t="e">
        <v>#N/A</v>
      </c>
      <c r="I40" s="154">
        <v>54.6</v>
      </c>
      <c r="J40" s="154">
        <v>64.3</v>
      </c>
      <c r="K40" s="154">
        <v>72.5</v>
      </c>
      <c r="L40" s="154">
        <v>80.400000000000006</v>
      </c>
      <c r="M40" s="154">
        <v>89.8</v>
      </c>
      <c r="N40" s="154">
        <v>96.3</v>
      </c>
      <c r="O40" s="154">
        <v>109.9</v>
      </c>
      <c r="P40" s="154">
        <v>124.1</v>
      </c>
      <c r="Q40" s="154">
        <v>138.30000000000001</v>
      </c>
      <c r="R40" s="154">
        <v>160.6</v>
      </c>
      <c r="S40" s="154">
        <v>195.7</v>
      </c>
      <c r="T40" s="154">
        <v>262.5</v>
      </c>
      <c r="U40" s="154">
        <v>296.2</v>
      </c>
      <c r="V40" s="154">
        <v>324.10000000000002</v>
      </c>
      <c r="W40" s="155" t="e">
        <v>#N/A</v>
      </c>
      <c r="X40" s="155" t="e">
        <v>#N/A</v>
      </c>
      <c r="Y40" s="155" t="e">
        <v>#N/A</v>
      </c>
      <c r="Z40" s="155"/>
      <c r="AA40" s="155"/>
      <c r="AB40" s="156"/>
      <c r="AC40" s="156"/>
      <c r="AD40" s="156"/>
      <c r="AE40" s="156"/>
      <c r="AG40" s="116" t="str">
        <f t="shared" si="6"/>
        <v>P25</v>
      </c>
      <c r="AH40" s="116">
        <f t="shared" si="22"/>
        <v>0</v>
      </c>
      <c r="AI40" s="116" t="e">
        <f t="shared" si="22"/>
        <v>#N/A</v>
      </c>
      <c r="AJ40" s="116" t="e">
        <f t="shared" si="22"/>
        <v>#N/A</v>
      </c>
      <c r="AK40" s="116" t="e">
        <f t="shared" si="22"/>
        <v>#N/A</v>
      </c>
      <c r="AL40" s="116" t="e">
        <f t="shared" si="28"/>
        <v>#N/A</v>
      </c>
      <c r="AM40" s="116" t="e">
        <f t="shared" si="28"/>
        <v>#N/A</v>
      </c>
      <c r="AN40" s="116">
        <f t="shared" si="28"/>
        <v>0.24871794871794861</v>
      </c>
      <c r="AO40" s="116">
        <f t="shared" si="28"/>
        <v>0.19069767441860472</v>
      </c>
      <c r="AP40" s="116">
        <f t="shared" si="28"/>
        <v>0.15490196078431384</v>
      </c>
      <c r="AQ40" s="116">
        <f t="shared" si="28"/>
        <v>0.15161290322580631</v>
      </c>
      <c r="AR40" s="116">
        <f t="shared" si="28"/>
        <v>8.7837837837837843E-2</v>
      </c>
      <c r="AS40" s="116">
        <f t="shared" si="28"/>
        <v>0.15454545454545465</v>
      </c>
      <c r="AT40" s="116">
        <f t="shared" si="28"/>
        <v>0.13148148148148137</v>
      </c>
      <c r="AU40" s="116">
        <f t="shared" si="28"/>
        <v>0.1067669172932332</v>
      </c>
      <c r="AV40" s="116">
        <f t="shared" si="22"/>
        <v>0.13937499999999989</v>
      </c>
      <c r="AW40" s="116">
        <f t="shared" si="22"/>
        <v>0.18376963350785339</v>
      </c>
      <c r="AX40" s="116">
        <f t="shared" si="24"/>
        <v>0.29557522123893809</v>
      </c>
      <c r="AY40" s="116">
        <f t="shared" si="24"/>
        <v>0.12481481481481477</v>
      </c>
      <c r="AZ40" s="116">
        <f t="shared" si="24"/>
        <v>8.8291139240506439E-2</v>
      </c>
      <c r="BA40" s="116" t="e">
        <f t="shared" si="24"/>
        <v>#N/A</v>
      </c>
      <c r="BB40" s="116" t="e">
        <f t="shared" si="24"/>
        <v>#N/A</v>
      </c>
      <c r="BC40" s="116" t="e">
        <f t="shared" si="24"/>
        <v>#N/A</v>
      </c>
      <c r="BD40" s="116" t="e">
        <f t="shared" si="24"/>
        <v>#N/A</v>
      </c>
      <c r="BE40" s="116">
        <f t="shared" si="24"/>
        <v>0</v>
      </c>
      <c r="BF40" s="116">
        <f t="shared" si="24"/>
        <v>0</v>
      </c>
      <c r="BG40" s="116">
        <f t="shared" si="24"/>
        <v>0</v>
      </c>
      <c r="BH40" s="116">
        <f t="shared" si="24"/>
        <v>0</v>
      </c>
      <c r="BI40" s="116">
        <f t="shared" si="24"/>
        <v>0</v>
      </c>
      <c r="BJ40" s="116"/>
      <c r="BK40" s="91"/>
      <c r="BL40" s="116" t="str">
        <f t="shared" si="9"/>
        <v>P25</v>
      </c>
      <c r="BM40" s="116">
        <f t="shared" si="23"/>
        <v>0</v>
      </c>
      <c r="BN40" s="116" t="e">
        <f t="shared" si="23"/>
        <v>#N/A</v>
      </c>
      <c r="BO40" s="116" t="e">
        <f t="shared" si="23"/>
        <v>#N/A</v>
      </c>
      <c r="BP40" s="116" t="e">
        <f t="shared" si="23"/>
        <v>#N/A</v>
      </c>
      <c r="BQ40" s="116" t="e">
        <f t="shared" si="29"/>
        <v>#N/A</v>
      </c>
      <c r="BR40" s="116" t="e">
        <f t="shared" si="29"/>
        <v>#N/A</v>
      </c>
      <c r="BS40" s="116">
        <f t="shared" si="29"/>
        <v>2.6179487179487424</v>
      </c>
      <c r="BT40" s="116">
        <f t="shared" si="29"/>
        <v>17.006976744186026</v>
      </c>
      <c r="BU40" s="116">
        <f t="shared" si="29"/>
        <v>27.423529411764669</v>
      </c>
      <c r="BV40" s="116">
        <f t="shared" si="29"/>
        <v>28.548387096774249</v>
      </c>
      <c r="BW40" s="116">
        <f t="shared" si="29"/>
        <v>54.313513513513506</v>
      </c>
      <c r="BX40" s="116">
        <f t="shared" si="29"/>
        <v>22.427272727272666</v>
      </c>
      <c r="BY40" s="116">
        <f t="shared" si="29"/>
        <v>35.481481481481552</v>
      </c>
      <c r="BZ40" s="116">
        <f t="shared" si="29"/>
        <v>52.139097744360811</v>
      </c>
      <c r="CA40" s="116">
        <f t="shared" si="23"/>
        <v>25.824375000000089</v>
      </c>
      <c r="CB40" s="116">
        <f t="shared" si="23"/>
        <v>-17.10523560209424</v>
      </c>
      <c r="CC40" s="116">
        <f t="shared" si="27"/>
        <v>-146.57610619469034</v>
      </c>
      <c r="CD40" s="116">
        <f t="shared" si="27"/>
        <v>89.75629629629637</v>
      </c>
      <c r="CE40" s="116">
        <f t="shared" si="27"/>
        <v>150.16645569620235</v>
      </c>
      <c r="CF40" s="116" t="e">
        <f t="shared" si="27"/>
        <v>#N/A</v>
      </c>
      <c r="CG40" s="116" t="e">
        <f t="shared" si="27"/>
        <v>#N/A</v>
      </c>
      <c r="CH40" s="116" t="e">
        <f t="shared" si="27"/>
        <v>#N/A</v>
      </c>
      <c r="CI40" s="116" t="e">
        <f t="shared" si="27"/>
        <v>#N/A</v>
      </c>
      <c r="CJ40" s="116">
        <f t="shared" si="27"/>
        <v>0</v>
      </c>
      <c r="CK40" s="116">
        <f t="shared" si="27"/>
        <v>0</v>
      </c>
      <c r="CL40" s="116">
        <f t="shared" si="12"/>
        <v>0</v>
      </c>
      <c r="CM40" s="116">
        <f t="shared" si="13"/>
        <v>0</v>
      </c>
      <c r="CN40" s="116">
        <f t="shared" si="13"/>
        <v>0</v>
      </c>
      <c r="CO40" s="89"/>
      <c r="CP40" s="134">
        <f t="shared" si="5"/>
        <v>31</v>
      </c>
      <c r="CQ40" s="116" t="str">
        <f t="shared" si="14"/>
        <v>P25</v>
      </c>
      <c r="CR40" s="158" t="e">
        <f t="shared" si="25"/>
        <v>#N/A</v>
      </c>
      <c r="CS40" s="158" t="e">
        <f t="shared" si="25"/>
        <v>#N/A</v>
      </c>
      <c r="CT40" s="158" t="e">
        <f t="shared" si="25"/>
        <v>#N/A</v>
      </c>
      <c r="CU40" s="158">
        <f t="shared" si="25"/>
        <v>65.25</v>
      </c>
      <c r="CV40" s="158">
        <f t="shared" si="25"/>
        <v>75.44</v>
      </c>
      <c r="CW40" s="158">
        <f t="shared" si="25"/>
        <v>86.31</v>
      </c>
      <c r="CX40" s="158">
        <f t="shared" si="25"/>
        <v>95.33</v>
      </c>
      <c r="CY40" s="158">
        <f t="shared" si="25"/>
        <v>110.82</v>
      </c>
      <c r="CZ40" s="158">
        <f t="shared" si="25"/>
        <v>129.65</v>
      </c>
      <c r="DA40" s="158">
        <f t="shared" si="25"/>
        <v>153.07</v>
      </c>
      <c r="DB40" s="158">
        <f t="shared" si="26"/>
        <v>188.53</v>
      </c>
      <c r="DC40" s="158">
        <f t="shared" si="26"/>
        <v>258.95</v>
      </c>
      <c r="DD40" s="158">
        <f t="shared" si="26"/>
        <v>298.58</v>
      </c>
      <c r="DE40" s="158" t="e">
        <f t="shared" si="26"/>
        <v>#VALUE!</v>
      </c>
      <c r="DF40" s="158" t="e">
        <f t="shared" si="26"/>
        <v>#VALUE!</v>
      </c>
      <c r="DG40" s="158" t="e">
        <f t="shared" si="26"/>
        <v>#VALUE!</v>
      </c>
      <c r="DH40" s="158" t="e">
        <f t="shared" si="26"/>
        <v>#VALUE!</v>
      </c>
      <c r="DI40" s="158" t="e">
        <f t="shared" si="26"/>
        <v>#VALUE!</v>
      </c>
      <c r="DJ40" s="158" t="e">
        <f t="shared" si="26"/>
        <v>#VALUE!</v>
      </c>
      <c r="DK40" s="158" t="e">
        <f t="shared" si="26"/>
        <v>#VALUE!</v>
      </c>
      <c r="DL40" s="158" t="e">
        <f t="shared" si="26"/>
        <v>#VALUE!</v>
      </c>
    </row>
    <row r="41" spans="1:116">
      <c r="A41" s="86">
        <f t="shared" si="17"/>
        <v>30</v>
      </c>
      <c r="B41" s="136" t="s">
        <v>144</v>
      </c>
      <c r="C41" s="154"/>
      <c r="D41" s="154"/>
      <c r="E41" s="155" t="e">
        <v>#N/A</v>
      </c>
      <c r="F41" s="155" t="e">
        <v>#N/A</v>
      </c>
      <c r="G41" s="155" t="e">
        <v>#N/A</v>
      </c>
      <c r="H41" s="155" t="e">
        <v>#N/A</v>
      </c>
      <c r="I41" s="155" t="e">
        <v>#N/A</v>
      </c>
      <c r="J41" s="155" t="e">
        <v>#N/A</v>
      </c>
      <c r="K41" s="155" t="e">
        <v>#N/A</v>
      </c>
      <c r="L41" s="155" t="e">
        <v>#N/A</v>
      </c>
      <c r="M41" s="155" t="e">
        <v>#N/A</v>
      </c>
      <c r="N41" s="154">
        <v>89.4</v>
      </c>
      <c r="O41" s="154">
        <v>100.8</v>
      </c>
      <c r="P41" s="154">
        <v>98.6</v>
      </c>
      <c r="Q41" s="154">
        <v>126.1</v>
      </c>
      <c r="R41" s="154">
        <v>147.30000000000001</v>
      </c>
      <c r="S41" s="154">
        <v>180.6</v>
      </c>
      <c r="T41" s="155" t="e">
        <v>#N/A</v>
      </c>
      <c r="U41" s="155" t="e">
        <v>#N/A</v>
      </c>
      <c r="V41" s="155" t="e">
        <v>#N/A</v>
      </c>
      <c r="W41" s="155" t="e">
        <v>#N/A</v>
      </c>
      <c r="X41" s="155" t="e">
        <v>#N/A</v>
      </c>
      <c r="Y41" s="155" t="e">
        <v>#N/A</v>
      </c>
      <c r="Z41" s="155"/>
      <c r="AA41" s="155"/>
      <c r="AB41" s="156"/>
      <c r="AC41" s="156"/>
      <c r="AD41" s="156"/>
      <c r="AE41" s="156"/>
      <c r="AG41" s="116" t="str">
        <f t="shared" si="6"/>
        <v>P10</v>
      </c>
      <c r="AH41" s="116">
        <f t="shared" si="22"/>
        <v>0</v>
      </c>
      <c r="AI41" s="116" t="e">
        <f t="shared" si="22"/>
        <v>#N/A</v>
      </c>
      <c r="AJ41" s="116" t="e">
        <f t="shared" si="22"/>
        <v>#N/A</v>
      </c>
      <c r="AK41" s="116" t="e">
        <f t="shared" si="22"/>
        <v>#N/A</v>
      </c>
      <c r="AL41" s="116" t="e">
        <f t="shared" si="28"/>
        <v>#N/A</v>
      </c>
      <c r="AM41" s="116" t="e">
        <f t="shared" si="28"/>
        <v>#N/A</v>
      </c>
      <c r="AN41" s="116" t="e">
        <f t="shared" si="28"/>
        <v>#N/A</v>
      </c>
      <c r="AO41" s="116" t="e">
        <f t="shared" si="28"/>
        <v>#N/A</v>
      </c>
      <c r="AP41" s="116" t="e">
        <f t="shared" si="28"/>
        <v>#N/A</v>
      </c>
      <c r="AQ41" s="116" t="e">
        <f t="shared" si="28"/>
        <v>#N/A</v>
      </c>
      <c r="AR41" s="116" t="e">
        <f t="shared" si="28"/>
        <v>#N/A</v>
      </c>
      <c r="AS41" s="116">
        <f t="shared" si="28"/>
        <v>0.12954545454545444</v>
      </c>
      <c r="AT41" s="116">
        <f t="shared" si="28"/>
        <v>-2.0370370370370396E-2</v>
      </c>
      <c r="AU41" s="116">
        <f t="shared" si="28"/>
        <v>0.20676691729323307</v>
      </c>
      <c r="AV41" s="116">
        <f t="shared" si="22"/>
        <v>0.13250000000000012</v>
      </c>
      <c r="AW41" s="116">
        <f t="shared" si="22"/>
        <v>0.17434554973821981</v>
      </c>
      <c r="AX41" s="116" t="e">
        <f t="shared" si="24"/>
        <v>#N/A</v>
      </c>
      <c r="AY41" s="116" t="e">
        <f t="shared" si="24"/>
        <v>#N/A</v>
      </c>
      <c r="AZ41" s="116" t="e">
        <f t="shared" si="24"/>
        <v>#N/A</v>
      </c>
      <c r="BA41" s="116" t="e">
        <f t="shared" si="24"/>
        <v>#N/A</v>
      </c>
      <c r="BB41" s="116" t="e">
        <f t="shared" si="24"/>
        <v>#N/A</v>
      </c>
      <c r="BC41" s="116" t="e">
        <f t="shared" si="24"/>
        <v>#N/A</v>
      </c>
      <c r="BD41" s="116" t="e">
        <f t="shared" si="24"/>
        <v>#N/A</v>
      </c>
      <c r="BE41" s="116">
        <f t="shared" si="24"/>
        <v>0</v>
      </c>
      <c r="BF41" s="116">
        <f t="shared" si="24"/>
        <v>0</v>
      </c>
      <c r="BG41" s="116">
        <f t="shared" si="24"/>
        <v>0</v>
      </c>
      <c r="BH41" s="116">
        <f t="shared" si="24"/>
        <v>0</v>
      </c>
      <c r="BI41" s="116">
        <f t="shared" si="24"/>
        <v>0</v>
      </c>
      <c r="BJ41" s="116"/>
      <c r="BK41" s="91"/>
      <c r="BL41" s="116" t="str">
        <f t="shared" si="9"/>
        <v>P10</v>
      </c>
      <c r="BM41" s="116">
        <f t="shared" si="23"/>
        <v>0</v>
      </c>
      <c r="BN41" s="116" t="e">
        <f t="shared" si="23"/>
        <v>#N/A</v>
      </c>
      <c r="BO41" s="116" t="e">
        <f t="shared" si="23"/>
        <v>#N/A</v>
      </c>
      <c r="BP41" s="116" t="e">
        <f t="shared" si="23"/>
        <v>#N/A</v>
      </c>
      <c r="BQ41" s="116" t="e">
        <f t="shared" si="29"/>
        <v>#N/A</v>
      </c>
      <c r="BR41" s="116" t="e">
        <f t="shared" si="29"/>
        <v>#N/A</v>
      </c>
      <c r="BS41" s="116" t="e">
        <f t="shared" si="29"/>
        <v>#N/A</v>
      </c>
      <c r="BT41" s="116" t="e">
        <f t="shared" si="29"/>
        <v>#N/A</v>
      </c>
      <c r="BU41" s="116" t="e">
        <f t="shared" si="29"/>
        <v>#N/A</v>
      </c>
      <c r="BV41" s="116" t="e">
        <f t="shared" si="29"/>
        <v>#N/A</v>
      </c>
      <c r="BW41" s="116" t="e">
        <f t="shared" si="29"/>
        <v>#N/A</v>
      </c>
      <c r="BX41" s="116">
        <f t="shared" si="29"/>
        <v>27.477272727272791</v>
      </c>
      <c r="BY41" s="116">
        <f t="shared" si="29"/>
        <v>112.32962962962964</v>
      </c>
      <c r="BZ41" s="116">
        <f t="shared" si="29"/>
        <v>-40.760902255639081</v>
      </c>
      <c r="CA41" s="116">
        <f t="shared" si="23"/>
        <v>19.1724999999999</v>
      </c>
      <c r="CB41" s="116">
        <f t="shared" si="23"/>
        <v>-21.292146596858544</v>
      </c>
      <c r="CC41" s="116" t="e">
        <f t="shared" si="27"/>
        <v>#N/A</v>
      </c>
      <c r="CD41" s="116" t="e">
        <f t="shared" si="27"/>
        <v>#N/A</v>
      </c>
      <c r="CE41" s="116" t="e">
        <f t="shared" si="27"/>
        <v>#N/A</v>
      </c>
      <c r="CF41" s="116" t="e">
        <f t="shared" si="27"/>
        <v>#N/A</v>
      </c>
      <c r="CG41" s="116" t="e">
        <f t="shared" si="27"/>
        <v>#N/A</v>
      </c>
      <c r="CH41" s="116" t="e">
        <f t="shared" si="27"/>
        <v>#N/A</v>
      </c>
      <c r="CI41" s="116" t="e">
        <f t="shared" si="27"/>
        <v>#N/A</v>
      </c>
      <c r="CJ41" s="116">
        <f t="shared" si="27"/>
        <v>0</v>
      </c>
      <c r="CK41" s="116">
        <f t="shared" si="27"/>
        <v>0</v>
      </c>
      <c r="CL41" s="116">
        <f t="shared" si="12"/>
        <v>0</v>
      </c>
      <c r="CM41" s="116">
        <f t="shared" si="13"/>
        <v>0</v>
      </c>
      <c r="CN41" s="116">
        <f t="shared" si="13"/>
        <v>0</v>
      </c>
      <c r="CO41" s="89"/>
      <c r="CP41" s="134">
        <f t="shared" si="5"/>
        <v>32</v>
      </c>
      <c r="CQ41" s="116" t="str">
        <f t="shared" si="14"/>
        <v>P10</v>
      </c>
      <c r="CR41" s="158" t="e">
        <f t="shared" si="25"/>
        <v>#N/A</v>
      </c>
      <c r="CS41" s="158" t="e">
        <f t="shared" si="25"/>
        <v>#N/A</v>
      </c>
      <c r="CT41" s="158" t="e">
        <f t="shared" si="25"/>
        <v>#N/A</v>
      </c>
      <c r="CU41" s="158" t="e">
        <f t="shared" si="25"/>
        <v>#N/A</v>
      </c>
      <c r="CV41" s="158" t="e">
        <f t="shared" si="25"/>
        <v>#N/A</v>
      </c>
      <c r="CW41" s="158" t="e">
        <f t="shared" si="25"/>
        <v>#N/A</v>
      </c>
      <c r="CX41" s="158" t="e">
        <f t="shared" si="25"/>
        <v>#N/A</v>
      </c>
      <c r="CY41" s="158">
        <f t="shared" si="25"/>
        <v>100.66</v>
      </c>
      <c r="CZ41" s="158">
        <f t="shared" si="25"/>
        <v>109.35</v>
      </c>
      <c r="DA41" s="158">
        <f t="shared" si="25"/>
        <v>140.15</v>
      </c>
      <c r="DB41" s="158">
        <f t="shared" si="26"/>
        <v>173.8</v>
      </c>
      <c r="DC41" s="158" t="e">
        <f t="shared" si="26"/>
        <v>#N/A</v>
      </c>
      <c r="DD41" s="158" t="e">
        <f t="shared" si="26"/>
        <v>#N/A</v>
      </c>
      <c r="DE41" s="158" t="e">
        <f t="shared" si="26"/>
        <v>#VALUE!</v>
      </c>
      <c r="DF41" s="158" t="e">
        <f t="shared" si="26"/>
        <v>#VALUE!</v>
      </c>
      <c r="DG41" s="158" t="e">
        <f t="shared" si="26"/>
        <v>#VALUE!</v>
      </c>
      <c r="DH41" s="158" t="e">
        <f t="shared" si="26"/>
        <v>#VALUE!</v>
      </c>
      <c r="DI41" s="158" t="e">
        <f t="shared" si="26"/>
        <v>#VALUE!</v>
      </c>
      <c r="DJ41" s="158" t="e">
        <f t="shared" si="26"/>
        <v>#VALUE!</v>
      </c>
      <c r="DK41" s="158" t="e">
        <f t="shared" si="26"/>
        <v>#VALUE!</v>
      </c>
      <c r="DL41" s="158" t="e">
        <f t="shared" si="26"/>
        <v>#VALUE!</v>
      </c>
    </row>
    <row r="42" spans="1:116">
      <c r="A42" s="86">
        <f t="shared" si="17"/>
        <v>31</v>
      </c>
      <c r="B42" s="136" t="s">
        <v>145</v>
      </c>
      <c r="C42" s="154"/>
      <c r="D42" s="154"/>
      <c r="E42" s="155" t="e">
        <v>#N/A</v>
      </c>
      <c r="F42" s="155" t="e">
        <v>#N/A</v>
      </c>
      <c r="G42" s="155" t="e">
        <v>#N/A</v>
      </c>
      <c r="H42" s="155">
        <v>58.6</v>
      </c>
      <c r="I42" s="154">
        <v>65.8</v>
      </c>
      <c r="J42" s="154">
        <v>70.400000000000006</v>
      </c>
      <c r="K42" s="154">
        <v>78.8</v>
      </c>
      <c r="L42" s="154">
        <v>88.4</v>
      </c>
      <c r="M42" s="154">
        <v>96.8</v>
      </c>
      <c r="N42" s="154">
        <v>107.1</v>
      </c>
      <c r="O42" s="154">
        <v>118</v>
      </c>
      <c r="P42" s="154">
        <v>134.19999999999999</v>
      </c>
      <c r="Q42" s="154">
        <v>158.30000000000001</v>
      </c>
      <c r="R42" s="154">
        <v>189.2</v>
      </c>
      <c r="S42" s="154">
        <v>215.2</v>
      </c>
      <c r="T42" s="154">
        <v>265.7</v>
      </c>
      <c r="U42" s="154">
        <v>291.5</v>
      </c>
      <c r="V42" s="154">
        <v>332.6</v>
      </c>
      <c r="W42" s="154">
        <v>353.6</v>
      </c>
      <c r="X42" s="154">
        <v>353.6</v>
      </c>
      <c r="Y42" s="155" t="e">
        <v>#N/A</v>
      </c>
      <c r="Z42" s="155"/>
      <c r="AA42" s="155"/>
      <c r="AB42" s="156"/>
      <c r="AC42" s="156"/>
      <c r="AD42" s="156"/>
      <c r="AE42" s="156"/>
      <c r="AG42" s="116" t="str">
        <f t="shared" si="6"/>
        <v>AVG</v>
      </c>
      <c r="AH42" s="116">
        <f t="shared" si="22"/>
        <v>0</v>
      </c>
      <c r="AI42" s="116" t="e">
        <f t="shared" si="22"/>
        <v>#N/A</v>
      </c>
      <c r="AJ42" s="116" t="e">
        <f t="shared" si="22"/>
        <v>#N/A</v>
      </c>
      <c r="AK42" s="116" t="e">
        <f t="shared" si="22"/>
        <v>#N/A</v>
      </c>
      <c r="AL42" s="116" t="e">
        <f t="shared" si="28"/>
        <v>#N/A</v>
      </c>
      <c r="AM42" s="116">
        <f t="shared" si="28"/>
        <v>0.21818181818181806</v>
      </c>
      <c r="AN42" s="116">
        <f t="shared" si="28"/>
        <v>0.11794871794871817</v>
      </c>
      <c r="AO42" s="116">
        <f t="shared" si="28"/>
        <v>0.19534883720930213</v>
      </c>
      <c r="AP42" s="116">
        <f t="shared" si="28"/>
        <v>0.18823529411764722</v>
      </c>
      <c r="AQ42" s="116">
        <f t="shared" si="28"/>
        <v>0.13548387096774181</v>
      </c>
      <c r="AR42" s="116">
        <f t="shared" si="28"/>
        <v>0.13918918918918916</v>
      </c>
      <c r="AS42" s="116">
        <f t="shared" si="28"/>
        <v>0.12386363636363643</v>
      </c>
      <c r="AT42" s="116">
        <f t="shared" si="28"/>
        <v>0.14999999999999988</v>
      </c>
      <c r="AU42" s="116">
        <f t="shared" si="28"/>
        <v>0.18120300751879717</v>
      </c>
      <c r="AV42" s="116">
        <f t="shared" si="22"/>
        <v>0.19312499999999985</v>
      </c>
      <c r="AW42" s="116">
        <f t="shared" si="22"/>
        <v>0.13612565445026178</v>
      </c>
      <c r="AX42" s="116">
        <f t="shared" si="24"/>
        <v>0.22345132743362831</v>
      </c>
      <c r="AY42" s="116">
        <f t="shared" si="24"/>
        <v>9.5555555555555602E-2</v>
      </c>
      <c r="AZ42" s="116">
        <f t="shared" si="24"/>
        <v>0.13006329113924059</v>
      </c>
      <c r="BA42" s="116">
        <f t="shared" si="24"/>
        <v>5.6000000000000001E-2</v>
      </c>
      <c r="BB42" s="116">
        <f t="shared" si="24"/>
        <v>0</v>
      </c>
      <c r="BC42" s="116" t="e">
        <f t="shared" si="24"/>
        <v>#N/A</v>
      </c>
      <c r="BD42" s="116" t="e">
        <f t="shared" si="24"/>
        <v>#N/A</v>
      </c>
      <c r="BE42" s="116">
        <f t="shared" si="24"/>
        <v>0</v>
      </c>
      <c r="BF42" s="116">
        <f t="shared" si="24"/>
        <v>0</v>
      </c>
      <c r="BG42" s="116">
        <f t="shared" si="24"/>
        <v>0</v>
      </c>
      <c r="BH42" s="116">
        <f t="shared" si="24"/>
        <v>0</v>
      </c>
      <c r="BI42" s="116">
        <f t="shared" si="24"/>
        <v>0</v>
      </c>
      <c r="BJ42" s="116"/>
      <c r="BK42" s="91"/>
      <c r="BL42" s="116" t="str">
        <f t="shared" si="9"/>
        <v>AVG</v>
      </c>
      <c r="BM42" s="116">
        <f t="shared" si="23"/>
        <v>0</v>
      </c>
      <c r="BN42" s="116" t="e">
        <f t="shared" si="23"/>
        <v>#N/A</v>
      </c>
      <c r="BO42" s="116" t="e">
        <f t="shared" si="23"/>
        <v>#N/A</v>
      </c>
      <c r="BP42" s="116" t="e">
        <f t="shared" si="23"/>
        <v>#N/A</v>
      </c>
      <c r="BQ42" s="116" t="e">
        <f t="shared" si="29"/>
        <v>#N/A</v>
      </c>
      <c r="BR42" s="116">
        <f t="shared" si="29"/>
        <v>20.200000000000024</v>
      </c>
      <c r="BS42" s="116">
        <f t="shared" si="29"/>
        <v>41.148717948717902</v>
      </c>
      <c r="BT42" s="116">
        <f t="shared" si="29"/>
        <v>21.953488372093076</v>
      </c>
      <c r="BU42" s="116">
        <f t="shared" si="29"/>
        <v>24.023529411764656</v>
      </c>
      <c r="BV42" s="116">
        <f t="shared" si="29"/>
        <v>42.064516129032306</v>
      </c>
      <c r="BW42" s="116">
        <f t="shared" si="29"/>
        <v>40.567567567567579</v>
      </c>
      <c r="BX42" s="116">
        <f t="shared" si="29"/>
        <v>47.893181818181787</v>
      </c>
      <c r="BY42" s="116">
        <f t="shared" si="29"/>
        <v>33.100000000000065</v>
      </c>
      <c r="BZ42" s="116">
        <f t="shared" si="29"/>
        <v>12.069172932330702</v>
      </c>
      <c r="CA42" s="116">
        <f t="shared" si="23"/>
        <v>2.4481250000001182</v>
      </c>
      <c r="CB42" s="116">
        <f t="shared" si="23"/>
        <v>57.566492146596829</v>
      </c>
      <c r="CC42" s="116">
        <f t="shared" si="27"/>
        <v>-43.556637168141606</v>
      </c>
      <c r="CD42" s="116">
        <f t="shared" si="27"/>
        <v>133.45111111111103</v>
      </c>
      <c r="CE42" s="116">
        <f t="shared" si="27"/>
        <v>76.375316455696066</v>
      </c>
      <c r="CF42" s="116">
        <f t="shared" si="27"/>
        <v>222.28000000000003</v>
      </c>
      <c r="CG42" s="116">
        <f t="shared" si="27"/>
        <v>353.6</v>
      </c>
      <c r="CH42" s="116" t="e">
        <f t="shared" si="27"/>
        <v>#N/A</v>
      </c>
      <c r="CI42" s="116" t="e">
        <f t="shared" si="27"/>
        <v>#N/A</v>
      </c>
      <c r="CJ42" s="116">
        <f t="shared" si="27"/>
        <v>0</v>
      </c>
      <c r="CK42" s="116">
        <f t="shared" si="27"/>
        <v>0</v>
      </c>
      <c r="CL42" s="116">
        <f t="shared" si="12"/>
        <v>0</v>
      </c>
      <c r="CM42" s="116">
        <f t="shared" si="13"/>
        <v>0</v>
      </c>
      <c r="CN42" s="116">
        <f t="shared" si="13"/>
        <v>0</v>
      </c>
      <c r="CO42" s="89"/>
      <c r="CP42" s="134">
        <f t="shared" si="5"/>
        <v>33</v>
      </c>
      <c r="CQ42" s="116" t="str">
        <f t="shared" si="14"/>
        <v>AVG</v>
      </c>
      <c r="CR42" s="158" t="e">
        <f t="shared" si="25"/>
        <v>#N/A</v>
      </c>
      <c r="CS42" s="158" t="e">
        <f t="shared" si="25"/>
        <v>#N/A</v>
      </c>
      <c r="CT42" s="158">
        <f t="shared" si="25"/>
        <v>65.150000000000006</v>
      </c>
      <c r="CU42" s="158">
        <f t="shared" si="25"/>
        <v>71.38</v>
      </c>
      <c r="CV42" s="158">
        <f t="shared" si="25"/>
        <v>82.38</v>
      </c>
      <c r="CW42" s="158">
        <f t="shared" si="25"/>
        <v>93.68</v>
      </c>
      <c r="CX42" s="158">
        <f t="shared" si="25"/>
        <v>105.57</v>
      </c>
      <c r="CY42" s="158">
        <f t="shared" si="25"/>
        <v>119.05</v>
      </c>
      <c r="CZ42" s="158">
        <f t="shared" si="25"/>
        <v>143.62</v>
      </c>
      <c r="DA42" s="158">
        <f t="shared" si="25"/>
        <v>178.77</v>
      </c>
      <c r="DB42" s="158">
        <f t="shared" si="26"/>
        <v>209.89</v>
      </c>
      <c r="DC42" s="158">
        <f t="shared" si="26"/>
        <v>263.02</v>
      </c>
      <c r="DD42" s="158">
        <f t="shared" si="26"/>
        <v>295.01</v>
      </c>
      <c r="DE42" s="158" t="e">
        <f t="shared" si="26"/>
        <v>#VALUE!</v>
      </c>
      <c r="DF42" s="158" t="e">
        <f t="shared" si="26"/>
        <v>#VALUE!</v>
      </c>
      <c r="DG42" s="158" t="e">
        <f t="shared" si="26"/>
        <v>#VALUE!</v>
      </c>
      <c r="DH42" s="158" t="e">
        <f t="shared" si="26"/>
        <v>#VALUE!</v>
      </c>
      <c r="DI42" s="158" t="e">
        <f t="shared" si="26"/>
        <v>#VALUE!</v>
      </c>
      <c r="DJ42" s="158" t="e">
        <f t="shared" si="26"/>
        <v>#VALUE!</v>
      </c>
      <c r="DK42" s="158" t="e">
        <f t="shared" si="26"/>
        <v>#VALUE!</v>
      </c>
      <c r="DL42" s="158" t="e">
        <f t="shared" si="26"/>
        <v>#VALUE!</v>
      </c>
    </row>
    <row r="43" spans="1:116">
      <c r="A43" s="86">
        <f t="shared" si="17"/>
        <v>32</v>
      </c>
      <c r="B43" s="136" t="s">
        <v>146</v>
      </c>
      <c r="C43" s="154"/>
      <c r="D43" s="154"/>
      <c r="E43" s="156" t="e">
        <v>#N/A</v>
      </c>
      <c r="F43" s="156" t="e">
        <v>#N/A</v>
      </c>
      <c r="G43" s="156" t="e">
        <v>#N/A</v>
      </c>
      <c r="H43" s="155">
        <v>7</v>
      </c>
      <c r="I43" s="154">
        <v>9</v>
      </c>
      <c r="J43" s="154">
        <v>11</v>
      </c>
      <c r="K43" s="154">
        <v>11</v>
      </c>
      <c r="L43" s="154">
        <v>11</v>
      </c>
      <c r="M43" s="154">
        <v>11</v>
      </c>
      <c r="N43" s="154">
        <v>13</v>
      </c>
      <c r="O43" s="154">
        <v>13</v>
      </c>
      <c r="P43" s="154">
        <v>13</v>
      </c>
      <c r="Q43" s="154">
        <v>13</v>
      </c>
      <c r="R43" s="154">
        <v>13</v>
      </c>
      <c r="S43" s="154">
        <v>12</v>
      </c>
      <c r="T43" s="154">
        <v>9</v>
      </c>
      <c r="U43" s="154">
        <v>9</v>
      </c>
      <c r="V43" s="154">
        <v>8</v>
      </c>
      <c r="W43" s="154">
        <v>6</v>
      </c>
      <c r="X43" s="154">
        <v>4</v>
      </c>
      <c r="Y43" s="155" t="e">
        <v>#N/A</v>
      </c>
      <c r="Z43" s="155"/>
      <c r="AA43" s="156"/>
      <c r="AB43" s="156"/>
      <c r="AC43" s="156"/>
      <c r="AD43" s="156"/>
      <c r="AE43" s="156"/>
      <c r="AG43" s="116" t="str">
        <f t="shared" si="6"/>
        <v>N</v>
      </c>
      <c r="AH43" s="116">
        <f t="shared" ref="AH43:AW58" si="30">(D43-C43)/(D$10-C$10)</f>
        <v>0</v>
      </c>
      <c r="AI43" s="116" t="e">
        <f t="shared" si="30"/>
        <v>#N/A</v>
      </c>
      <c r="AJ43" s="116" t="e">
        <f t="shared" si="30"/>
        <v>#N/A</v>
      </c>
      <c r="AK43" s="116" t="e">
        <f t="shared" si="30"/>
        <v>#N/A</v>
      </c>
      <c r="AL43" s="116" t="e">
        <f t="shared" si="28"/>
        <v>#N/A</v>
      </c>
      <c r="AM43" s="116">
        <f t="shared" si="28"/>
        <v>6.0606060606060608E-2</v>
      </c>
      <c r="AN43" s="116">
        <f t="shared" si="28"/>
        <v>5.128205128205128E-2</v>
      </c>
      <c r="AO43" s="116">
        <f t="shared" si="28"/>
        <v>0</v>
      </c>
      <c r="AP43" s="116">
        <f t="shared" si="28"/>
        <v>0</v>
      </c>
      <c r="AQ43" s="116">
        <f t="shared" si="28"/>
        <v>0</v>
      </c>
      <c r="AR43" s="116">
        <f t="shared" si="28"/>
        <v>2.7027027027027029E-2</v>
      </c>
      <c r="AS43" s="116">
        <f t="shared" si="28"/>
        <v>0</v>
      </c>
      <c r="AT43" s="116">
        <f t="shared" si="28"/>
        <v>0</v>
      </c>
      <c r="AU43" s="116">
        <f t="shared" si="28"/>
        <v>0</v>
      </c>
      <c r="AV43" s="116">
        <f t="shared" ref="AV43:BE43" si="31">(R43-Q43)/(R$10-Q$10)</f>
        <v>0</v>
      </c>
      <c r="AW43" s="116">
        <f t="shared" si="31"/>
        <v>-5.235602094240838E-3</v>
      </c>
      <c r="AX43" s="116">
        <f t="shared" si="31"/>
        <v>-1.3274336283185841E-2</v>
      </c>
      <c r="AY43" s="116">
        <f t="shared" si="31"/>
        <v>0</v>
      </c>
      <c r="AZ43" s="116">
        <f t="shared" si="31"/>
        <v>-3.1645569620253164E-3</v>
      </c>
      <c r="BA43" s="116">
        <f t="shared" si="31"/>
        <v>-5.3333333333333332E-3</v>
      </c>
      <c r="BB43" s="116">
        <f t="shared" si="31"/>
        <v>-4.5454545454545452E-3</v>
      </c>
      <c r="BC43" s="116" t="e">
        <f t="shared" si="31"/>
        <v>#N/A</v>
      </c>
      <c r="BD43" s="116" t="e">
        <f t="shared" si="31"/>
        <v>#N/A</v>
      </c>
      <c r="BE43" s="116">
        <f t="shared" si="31"/>
        <v>0</v>
      </c>
      <c r="BF43" s="116">
        <f t="shared" si="24"/>
        <v>0</v>
      </c>
      <c r="BG43" s="116">
        <f t="shared" si="24"/>
        <v>0</v>
      </c>
      <c r="BH43" s="116">
        <f t="shared" si="24"/>
        <v>0</v>
      </c>
      <c r="BI43" s="116">
        <f t="shared" si="24"/>
        <v>0</v>
      </c>
      <c r="BJ43" s="116"/>
      <c r="BK43" s="91"/>
      <c r="BL43" s="116" t="str">
        <f t="shared" si="9"/>
        <v>N</v>
      </c>
      <c r="BM43" s="116">
        <f t="shared" ref="BM43:CB59" si="32">D43-(AH43*D$10)</f>
        <v>0</v>
      </c>
      <c r="BN43" s="116" t="e">
        <f t="shared" si="32"/>
        <v>#N/A</v>
      </c>
      <c r="BO43" s="116" t="e">
        <f t="shared" si="32"/>
        <v>#N/A</v>
      </c>
      <c r="BP43" s="116" t="e">
        <f t="shared" si="32"/>
        <v>#N/A</v>
      </c>
      <c r="BQ43" s="116" t="e">
        <f t="shared" si="29"/>
        <v>#N/A</v>
      </c>
      <c r="BR43" s="116">
        <f t="shared" si="29"/>
        <v>-3.6666666666666679</v>
      </c>
      <c r="BS43" s="116">
        <f t="shared" si="29"/>
        <v>-1.7179487179487172</v>
      </c>
      <c r="BT43" s="116">
        <f t="shared" si="29"/>
        <v>11</v>
      </c>
      <c r="BU43" s="116">
        <f t="shared" si="29"/>
        <v>11</v>
      </c>
      <c r="BV43" s="116">
        <f t="shared" si="29"/>
        <v>11</v>
      </c>
      <c r="BW43" s="116">
        <f t="shared" si="29"/>
        <v>8.1081081081080697E-2</v>
      </c>
      <c r="BX43" s="116">
        <f t="shared" si="29"/>
        <v>13</v>
      </c>
      <c r="BY43" s="116">
        <f t="shared" si="29"/>
        <v>13</v>
      </c>
      <c r="BZ43" s="116">
        <f t="shared" si="29"/>
        <v>13</v>
      </c>
      <c r="CA43" s="116">
        <f t="shared" ref="CA43:CI43" si="33">R43-(AV43*R$10)</f>
        <v>13</v>
      </c>
      <c r="CB43" s="116">
        <f t="shared" si="33"/>
        <v>18.062827225130889</v>
      </c>
      <c r="CC43" s="116">
        <f t="shared" si="33"/>
        <v>27.371681415929203</v>
      </c>
      <c r="CD43" s="116">
        <f t="shared" si="33"/>
        <v>9</v>
      </c>
      <c r="CE43" s="116">
        <f t="shared" si="33"/>
        <v>14.234177215189874</v>
      </c>
      <c r="CF43" s="116">
        <f t="shared" si="33"/>
        <v>18.506666666666668</v>
      </c>
      <c r="CG43" s="116">
        <f t="shared" si="33"/>
        <v>16.659090909090907</v>
      </c>
      <c r="CH43" s="116" t="e">
        <f t="shared" si="33"/>
        <v>#N/A</v>
      </c>
      <c r="CI43" s="116" t="e">
        <f t="shared" si="33"/>
        <v>#N/A</v>
      </c>
      <c r="CJ43" s="116">
        <f t="shared" si="27"/>
        <v>0</v>
      </c>
      <c r="CK43" s="116">
        <f t="shared" si="27"/>
        <v>0</v>
      </c>
      <c r="CL43" s="116">
        <f t="shared" si="12"/>
        <v>0</v>
      </c>
      <c r="CM43" s="116">
        <f t="shared" si="13"/>
        <v>0</v>
      </c>
      <c r="CN43" s="116">
        <f t="shared" si="13"/>
        <v>0</v>
      </c>
      <c r="CO43" s="89"/>
      <c r="CP43" s="134">
        <f t="shared" si="5"/>
        <v>34</v>
      </c>
      <c r="CQ43" s="116" t="str">
        <f t="shared" si="14"/>
        <v>N</v>
      </c>
      <c r="CR43" s="158" t="e">
        <f t="shared" ref="CR43:DA52" si="34">ROUND((1+$CU$9)*(HLOOKUP(CR$10,$AH$9:$BI$180,$A43+3)*CR$10+HLOOKUP(CR$10,$BM$9:$CO$180,$A43+3)),$CX$9)</f>
        <v>#N/A</v>
      </c>
      <c r="CS43" s="158" t="e">
        <f t="shared" si="34"/>
        <v>#N/A</v>
      </c>
      <c r="CT43" s="158">
        <f t="shared" si="34"/>
        <v>8.82</v>
      </c>
      <c r="CU43" s="158">
        <f t="shared" si="34"/>
        <v>11</v>
      </c>
      <c r="CV43" s="158">
        <f t="shared" si="34"/>
        <v>11</v>
      </c>
      <c r="CW43" s="158">
        <f t="shared" si="34"/>
        <v>11</v>
      </c>
      <c r="CX43" s="158">
        <f t="shared" si="34"/>
        <v>12.7</v>
      </c>
      <c r="CY43" s="158">
        <f t="shared" si="34"/>
        <v>13</v>
      </c>
      <c r="CZ43" s="158">
        <f t="shared" si="34"/>
        <v>13</v>
      </c>
      <c r="DA43" s="158">
        <f t="shared" si="34"/>
        <v>13</v>
      </c>
      <c r="DB43" s="158">
        <f t="shared" ref="DB43:DL52" si="35">ROUND((1+$CU$9)*(HLOOKUP(DB$10,$AH$9:$BI$180,$A43+3)*DB$10+HLOOKUP(DB$10,$BM$9:$CO$180,$A43+3)),$CX$9)</f>
        <v>12.2</v>
      </c>
      <c r="DC43" s="158">
        <f t="shared" si="35"/>
        <v>9.16</v>
      </c>
      <c r="DD43" s="158">
        <f t="shared" si="35"/>
        <v>8.91</v>
      </c>
      <c r="DE43" s="158" t="e">
        <f t="shared" si="35"/>
        <v>#VALUE!</v>
      </c>
      <c r="DF43" s="158" t="e">
        <f t="shared" si="35"/>
        <v>#VALUE!</v>
      </c>
      <c r="DG43" s="158" t="e">
        <f t="shared" si="35"/>
        <v>#VALUE!</v>
      </c>
      <c r="DH43" s="158" t="e">
        <f t="shared" si="35"/>
        <v>#VALUE!</v>
      </c>
      <c r="DI43" s="158" t="e">
        <f t="shared" si="35"/>
        <v>#VALUE!</v>
      </c>
      <c r="DJ43" s="158" t="e">
        <f t="shared" si="35"/>
        <v>#VALUE!</v>
      </c>
      <c r="DK43" s="158" t="e">
        <f t="shared" si="35"/>
        <v>#VALUE!</v>
      </c>
      <c r="DL43" s="158" t="e">
        <f t="shared" si="35"/>
        <v>#VALUE!</v>
      </c>
    </row>
    <row r="44" spans="1:116" s="161" customFormat="1">
      <c r="A44" s="161">
        <f t="shared" si="17"/>
        <v>33</v>
      </c>
      <c r="B44" s="162" t="s">
        <v>149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2"/>
      <c r="W44" s="162"/>
      <c r="X44" s="162"/>
      <c r="Y44" s="162"/>
      <c r="Z44" s="162"/>
      <c r="AA44" s="162"/>
      <c r="AB44" s="162"/>
      <c r="AC44" s="164"/>
      <c r="AD44" s="164"/>
      <c r="AE44" s="164"/>
      <c r="AF44" s="165"/>
      <c r="AG44" s="166" t="str">
        <f t="shared" si="6"/>
        <v>TD_T</v>
      </c>
      <c r="AH44" s="166">
        <f t="shared" si="30"/>
        <v>0</v>
      </c>
      <c r="AI44" s="166">
        <f t="shared" si="30"/>
        <v>0</v>
      </c>
      <c r="AJ44" s="166">
        <f t="shared" si="30"/>
        <v>0</v>
      </c>
      <c r="AK44" s="166">
        <f t="shared" si="30"/>
        <v>0</v>
      </c>
      <c r="AL44" s="166">
        <f t="shared" si="30"/>
        <v>0</v>
      </c>
      <c r="AM44" s="166">
        <f t="shared" si="30"/>
        <v>0</v>
      </c>
      <c r="AN44" s="166">
        <f t="shared" si="30"/>
        <v>0</v>
      </c>
      <c r="AO44" s="166">
        <f t="shared" si="30"/>
        <v>0</v>
      </c>
      <c r="AP44" s="166">
        <f t="shared" si="30"/>
        <v>0</v>
      </c>
      <c r="AQ44" s="166">
        <f t="shared" si="30"/>
        <v>0</v>
      </c>
      <c r="AR44" s="166">
        <f t="shared" si="30"/>
        <v>0</v>
      </c>
      <c r="AS44" s="166">
        <f t="shared" si="30"/>
        <v>0</v>
      </c>
      <c r="AT44" s="166">
        <f t="shared" si="30"/>
        <v>0</v>
      </c>
      <c r="AU44" s="166">
        <f t="shared" si="30"/>
        <v>0</v>
      </c>
      <c r="AV44" s="166">
        <f t="shared" si="30"/>
        <v>0</v>
      </c>
      <c r="AW44" s="166">
        <f t="shared" si="30"/>
        <v>0</v>
      </c>
      <c r="AX44" s="166">
        <f t="shared" si="24"/>
        <v>0</v>
      </c>
      <c r="AY44" s="166">
        <f t="shared" si="24"/>
        <v>0</v>
      </c>
      <c r="AZ44" s="166">
        <f t="shared" si="24"/>
        <v>0</v>
      </c>
      <c r="BA44" s="166">
        <f t="shared" si="24"/>
        <v>0</v>
      </c>
      <c r="BB44" s="166">
        <f t="shared" si="24"/>
        <v>0</v>
      </c>
      <c r="BC44" s="166">
        <f t="shared" si="24"/>
        <v>0</v>
      </c>
      <c r="BD44" s="166">
        <f t="shared" si="24"/>
        <v>0</v>
      </c>
      <c r="BE44" s="166">
        <f t="shared" si="24"/>
        <v>0</v>
      </c>
      <c r="BF44" s="166">
        <f t="shared" si="24"/>
        <v>0</v>
      </c>
      <c r="BG44" s="166">
        <f t="shared" si="24"/>
        <v>0</v>
      </c>
      <c r="BH44" s="166">
        <f t="shared" si="24"/>
        <v>0</v>
      </c>
      <c r="BI44" s="166">
        <f t="shared" si="24"/>
        <v>0</v>
      </c>
      <c r="BJ44" s="166"/>
      <c r="BK44" s="167"/>
      <c r="BL44" s="166" t="str">
        <f t="shared" si="9"/>
        <v>TD_T</v>
      </c>
      <c r="BM44" s="166">
        <f t="shared" si="32"/>
        <v>0</v>
      </c>
      <c r="BN44" s="166">
        <f t="shared" si="32"/>
        <v>0</v>
      </c>
      <c r="BO44" s="166">
        <f t="shared" si="32"/>
        <v>0</v>
      </c>
      <c r="BP44" s="166">
        <f t="shared" si="32"/>
        <v>0</v>
      </c>
      <c r="BQ44" s="166">
        <f t="shared" si="32"/>
        <v>0</v>
      </c>
      <c r="BR44" s="166">
        <f t="shared" si="32"/>
        <v>0</v>
      </c>
      <c r="BS44" s="166">
        <f t="shared" si="32"/>
        <v>0</v>
      </c>
      <c r="BT44" s="166">
        <f t="shared" si="32"/>
        <v>0</v>
      </c>
      <c r="BU44" s="166">
        <f t="shared" si="32"/>
        <v>0</v>
      </c>
      <c r="BV44" s="166">
        <f t="shared" si="32"/>
        <v>0</v>
      </c>
      <c r="BW44" s="166">
        <f t="shared" si="32"/>
        <v>0</v>
      </c>
      <c r="BX44" s="166">
        <f t="shared" si="32"/>
        <v>0</v>
      </c>
      <c r="BY44" s="166">
        <f t="shared" si="32"/>
        <v>0</v>
      </c>
      <c r="BZ44" s="166">
        <f t="shared" si="32"/>
        <v>0</v>
      </c>
      <c r="CA44" s="166">
        <f t="shared" si="32"/>
        <v>0</v>
      </c>
      <c r="CB44" s="166">
        <f t="shared" si="27"/>
        <v>0</v>
      </c>
      <c r="CC44" s="166">
        <f t="shared" si="27"/>
        <v>0</v>
      </c>
      <c r="CD44" s="166">
        <f t="shared" si="27"/>
        <v>0</v>
      </c>
      <c r="CE44" s="166">
        <f t="shared" si="27"/>
        <v>0</v>
      </c>
      <c r="CF44" s="166">
        <f t="shared" si="27"/>
        <v>0</v>
      </c>
      <c r="CG44" s="166">
        <f t="shared" si="27"/>
        <v>0</v>
      </c>
      <c r="CH44" s="166">
        <f t="shared" si="27"/>
        <v>0</v>
      </c>
      <c r="CI44" s="166">
        <f t="shared" si="27"/>
        <v>0</v>
      </c>
      <c r="CJ44" s="166">
        <f t="shared" si="27"/>
        <v>0</v>
      </c>
      <c r="CK44" s="166">
        <f t="shared" si="27"/>
        <v>0</v>
      </c>
      <c r="CL44" s="166">
        <f t="shared" si="12"/>
        <v>0</v>
      </c>
      <c r="CM44" s="166">
        <f t="shared" ref="CM44:CN75" si="36">AE44-(BI44*AE$10)</f>
        <v>0</v>
      </c>
      <c r="CN44" s="166">
        <f t="shared" si="36"/>
        <v>0</v>
      </c>
      <c r="CO44" s="168"/>
      <c r="CP44" s="169">
        <f t="shared" si="5"/>
        <v>35</v>
      </c>
      <c r="CQ44" s="166" t="str">
        <f t="shared" si="14"/>
        <v>TD_T</v>
      </c>
      <c r="CR44" s="170">
        <f t="shared" si="34"/>
        <v>0</v>
      </c>
      <c r="CS44" s="170">
        <f t="shared" si="34"/>
        <v>0</v>
      </c>
      <c r="CT44" s="170">
        <f t="shared" si="34"/>
        <v>0</v>
      </c>
      <c r="CU44" s="170">
        <f t="shared" si="34"/>
        <v>0</v>
      </c>
      <c r="CV44" s="170">
        <f t="shared" si="34"/>
        <v>0</v>
      </c>
      <c r="CW44" s="170">
        <f t="shared" si="34"/>
        <v>0</v>
      </c>
      <c r="CX44" s="170">
        <f t="shared" si="34"/>
        <v>0</v>
      </c>
      <c r="CY44" s="170">
        <f t="shared" si="34"/>
        <v>0</v>
      </c>
      <c r="CZ44" s="170">
        <f t="shared" si="34"/>
        <v>0</v>
      </c>
      <c r="DA44" s="170">
        <f t="shared" si="34"/>
        <v>0</v>
      </c>
      <c r="DB44" s="170">
        <f t="shared" si="35"/>
        <v>0</v>
      </c>
      <c r="DC44" s="170">
        <f t="shared" si="35"/>
        <v>0</v>
      </c>
      <c r="DD44" s="170">
        <f t="shared" si="35"/>
        <v>0</v>
      </c>
      <c r="DE44" s="170" t="e">
        <f t="shared" si="35"/>
        <v>#VALUE!</v>
      </c>
      <c r="DF44" s="170" t="e">
        <f t="shared" si="35"/>
        <v>#VALUE!</v>
      </c>
      <c r="DG44" s="170" t="e">
        <f t="shared" si="35"/>
        <v>#VALUE!</v>
      </c>
      <c r="DH44" s="170" t="e">
        <f t="shared" si="35"/>
        <v>#VALUE!</v>
      </c>
      <c r="DI44" s="170" t="e">
        <f t="shared" si="35"/>
        <v>#VALUE!</v>
      </c>
      <c r="DJ44" s="170" t="e">
        <f t="shared" si="35"/>
        <v>#VALUE!</v>
      </c>
      <c r="DK44" s="170" t="e">
        <f t="shared" si="35"/>
        <v>#VALUE!</v>
      </c>
      <c r="DL44" s="170" t="e">
        <f t="shared" si="35"/>
        <v>#VALUE!</v>
      </c>
    </row>
    <row r="45" spans="1:116">
      <c r="A45" s="86">
        <f t="shared" si="17"/>
        <v>34</v>
      </c>
      <c r="B45" s="136" t="s">
        <v>140</v>
      </c>
      <c r="C45" s="154"/>
      <c r="D45" s="154"/>
      <c r="E45" s="155" t="e">
        <v>#N/A</v>
      </c>
      <c r="F45" s="155" t="e">
        <v>#N/A</v>
      </c>
      <c r="G45" s="155" t="e">
        <v>#N/A</v>
      </c>
      <c r="H45" s="155" t="e">
        <v>#N/A</v>
      </c>
      <c r="I45" s="155" t="e">
        <v>#N/A</v>
      </c>
      <c r="J45" s="155" t="e">
        <v>#N/A</v>
      </c>
      <c r="K45" s="155" t="e">
        <v>#N/A</v>
      </c>
      <c r="L45" s="155" t="e">
        <v>#N/A</v>
      </c>
      <c r="M45" s="155" t="e">
        <v>#N/A</v>
      </c>
      <c r="N45" s="154">
        <v>122.6</v>
      </c>
      <c r="O45" s="154">
        <v>133.6</v>
      </c>
      <c r="P45" s="154">
        <v>162.9</v>
      </c>
      <c r="Q45" s="154">
        <v>217.6</v>
      </c>
      <c r="R45" s="154">
        <v>340.3</v>
      </c>
      <c r="S45" s="154">
        <v>289.3</v>
      </c>
      <c r="T45" s="155" t="e">
        <v>#N/A</v>
      </c>
      <c r="U45" s="155" t="e">
        <v>#N/A</v>
      </c>
      <c r="V45" s="155" t="e">
        <v>#N/A</v>
      </c>
      <c r="W45" s="155" t="e">
        <v>#N/A</v>
      </c>
      <c r="X45" s="155" t="e">
        <v>#N/A</v>
      </c>
      <c r="Y45" s="155" t="e">
        <v>#N/A</v>
      </c>
      <c r="Z45" s="155"/>
      <c r="AA45" s="155"/>
      <c r="AB45" s="156"/>
      <c r="AC45" s="156"/>
      <c r="AD45" s="156"/>
      <c r="AE45" s="156"/>
      <c r="AG45" s="116" t="str">
        <f t="shared" si="6"/>
        <v>P90</v>
      </c>
      <c r="AH45" s="116">
        <f t="shared" si="30"/>
        <v>0</v>
      </c>
      <c r="AI45" s="116" t="e">
        <f t="shared" si="30"/>
        <v>#N/A</v>
      </c>
      <c r="AJ45" s="116" t="e">
        <f t="shared" si="30"/>
        <v>#N/A</v>
      </c>
      <c r="AK45" s="116" t="e">
        <f t="shared" si="30"/>
        <v>#N/A</v>
      </c>
      <c r="AL45" s="116" t="e">
        <f t="shared" si="30"/>
        <v>#N/A</v>
      </c>
      <c r="AM45" s="116" t="e">
        <f t="shared" si="30"/>
        <v>#N/A</v>
      </c>
      <c r="AN45" s="116" t="e">
        <f t="shared" si="30"/>
        <v>#N/A</v>
      </c>
      <c r="AO45" s="116" t="e">
        <f t="shared" si="30"/>
        <v>#N/A</v>
      </c>
      <c r="AP45" s="116" t="e">
        <f t="shared" si="30"/>
        <v>#N/A</v>
      </c>
      <c r="AQ45" s="116" t="e">
        <f t="shared" si="30"/>
        <v>#N/A</v>
      </c>
      <c r="AR45" s="116" t="e">
        <f t="shared" si="30"/>
        <v>#N/A</v>
      </c>
      <c r="AS45" s="116">
        <f t="shared" si="30"/>
        <v>0.125</v>
      </c>
      <c r="AT45" s="116">
        <f t="shared" si="30"/>
        <v>0.27129629629629642</v>
      </c>
      <c r="AU45" s="116">
        <f t="shared" si="30"/>
        <v>0.41127819548872174</v>
      </c>
      <c r="AV45" s="116">
        <f t="shared" si="30"/>
        <v>0.76687500000000008</v>
      </c>
      <c r="AW45" s="116">
        <f t="shared" si="30"/>
        <v>-0.26701570680628273</v>
      </c>
      <c r="AX45" s="116" t="e">
        <f t="shared" si="24"/>
        <v>#N/A</v>
      </c>
      <c r="AY45" s="116" t="e">
        <f t="shared" si="24"/>
        <v>#N/A</v>
      </c>
      <c r="AZ45" s="116" t="e">
        <f t="shared" si="24"/>
        <v>#N/A</v>
      </c>
      <c r="BA45" s="116" t="e">
        <f t="shared" si="24"/>
        <v>#N/A</v>
      </c>
      <c r="BB45" s="116" t="e">
        <f t="shared" si="24"/>
        <v>#N/A</v>
      </c>
      <c r="BC45" s="116" t="e">
        <f t="shared" si="24"/>
        <v>#N/A</v>
      </c>
      <c r="BD45" s="116" t="e">
        <f t="shared" si="24"/>
        <v>#N/A</v>
      </c>
      <c r="BE45" s="116">
        <f t="shared" si="24"/>
        <v>0</v>
      </c>
      <c r="BF45" s="116">
        <f t="shared" si="24"/>
        <v>0</v>
      </c>
      <c r="BG45" s="116">
        <f t="shared" si="24"/>
        <v>0</v>
      </c>
      <c r="BH45" s="116">
        <f t="shared" si="24"/>
        <v>0</v>
      </c>
      <c r="BI45" s="116">
        <f t="shared" si="24"/>
        <v>0</v>
      </c>
      <c r="BJ45" s="116"/>
      <c r="BK45" s="91"/>
      <c r="BL45" s="116" t="str">
        <f t="shared" si="9"/>
        <v>P90</v>
      </c>
      <c r="BM45" s="116">
        <f t="shared" si="32"/>
        <v>0</v>
      </c>
      <c r="BN45" s="116" t="e">
        <f t="shared" si="32"/>
        <v>#N/A</v>
      </c>
      <c r="BO45" s="116" t="e">
        <f t="shared" si="32"/>
        <v>#N/A</v>
      </c>
      <c r="BP45" s="116" t="e">
        <f t="shared" si="32"/>
        <v>#N/A</v>
      </c>
      <c r="BQ45" s="116" t="e">
        <f t="shared" si="32"/>
        <v>#N/A</v>
      </c>
      <c r="BR45" s="116" t="e">
        <f t="shared" si="32"/>
        <v>#N/A</v>
      </c>
      <c r="BS45" s="116" t="e">
        <f t="shared" si="32"/>
        <v>#N/A</v>
      </c>
      <c r="BT45" s="116" t="e">
        <f t="shared" si="32"/>
        <v>#N/A</v>
      </c>
      <c r="BU45" s="116" t="e">
        <f t="shared" si="32"/>
        <v>#N/A</v>
      </c>
      <c r="BV45" s="116" t="e">
        <f t="shared" si="32"/>
        <v>#N/A</v>
      </c>
      <c r="BW45" s="116" t="e">
        <f t="shared" si="32"/>
        <v>#N/A</v>
      </c>
      <c r="BX45" s="116">
        <f t="shared" si="32"/>
        <v>62.849999999999994</v>
      </c>
      <c r="BY45" s="116">
        <f t="shared" si="32"/>
        <v>-19.953703703703781</v>
      </c>
      <c r="BZ45" s="116">
        <f t="shared" si="32"/>
        <v>-114.30150375939846</v>
      </c>
      <c r="CA45" s="116">
        <f t="shared" si="32"/>
        <v>-401.26812500000011</v>
      </c>
      <c r="CB45" s="116">
        <f t="shared" si="27"/>
        <v>598.50418848167533</v>
      </c>
      <c r="CC45" s="116" t="e">
        <f t="shared" si="27"/>
        <v>#N/A</v>
      </c>
      <c r="CD45" s="116" t="e">
        <f t="shared" si="27"/>
        <v>#N/A</v>
      </c>
      <c r="CE45" s="116" t="e">
        <f t="shared" si="27"/>
        <v>#N/A</v>
      </c>
      <c r="CF45" s="116" t="e">
        <f t="shared" si="27"/>
        <v>#N/A</v>
      </c>
      <c r="CG45" s="116" t="e">
        <f t="shared" si="27"/>
        <v>#N/A</v>
      </c>
      <c r="CH45" s="116" t="e">
        <f t="shared" si="27"/>
        <v>#N/A</v>
      </c>
      <c r="CI45" s="116" t="e">
        <f t="shared" si="27"/>
        <v>#N/A</v>
      </c>
      <c r="CJ45" s="116">
        <f t="shared" si="27"/>
        <v>0</v>
      </c>
      <c r="CK45" s="116">
        <f t="shared" si="27"/>
        <v>0</v>
      </c>
      <c r="CL45" s="116">
        <f t="shared" si="12"/>
        <v>0</v>
      </c>
      <c r="CM45" s="116">
        <f t="shared" si="36"/>
        <v>0</v>
      </c>
      <c r="CN45" s="116">
        <f t="shared" si="36"/>
        <v>0</v>
      </c>
      <c r="CO45" s="89"/>
      <c r="CP45" s="134">
        <f t="shared" si="5"/>
        <v>36</v>
      </c>
      <c r="CQ45" s="116" t="str">
        <f t="shared" si="14"/>
        <v>P90</v>
      </c>
      <c r="CR45" s="158" t="e">
        <f t="shared" si="34"/>
        <v>#N/A</v>
      </c>
      <c r="CS45" s="158" t="e">
        <f t="shared" si="34"/>
        <v>#N/A</v>
      </c>
      <c r="CT45" s="158" t="e">
        <f t="shared" si="34"/>
        <v>#N/A</v>
      </c>
      <c r="CU45" s="158" t="e">
        <f t="shared" si="34"/>
        <v>#N/A</v>
      </c>
      <c r="CV45" s="158" t="e">
        <f t="shared" si="34"/>
        <v>#N/A</v>
      </c>
      <c r="CW45" s="158" t="e">
        <f t="shared" si="34"/>
        <v>#N/A</v>
      </c>
      <c r="CX45" s="158" t="e">
        <f t="shared" si="34"/>
        <v>#N/A</v>
      </c>
      <c r="CY45" s="158">
        <f t="shared" si="34"/>
        <v>135.5</v>
      </c>
      <c r="CZ45" s="158">
        <f t="shared" si="34"/>
        <v>184.29</v>
      </c>
      <c r="DA45" s="158">
        <f t="shared" si="34"/>
        <v>298.89</v>
      </c>
      <c r="DB45" s="158">
        <f t="shared" si="35"/>
        <v>299.70999999999998</v>
      </c>
      <c r="DC45" s="158" t="e">
        <f t="shared" si="35"/>
        <v>#N/A</v>
      </c>
      <c r="DD45" s="158" t="e">
        <f t="shared" si="35"/>
        <v>#N/A</v>
      </c>
      <c r="DE45" s="158" t="e">
        <f t="shared" si="35"/>
        <v>#VALUE!</v>
      </c>
      <c r="DF45" s="158" t="e">
        <f t="shared" si="35"/>
        <v>#VALUE!</v>
      </c>
      <c r="DG45" s="158" t="e">
        <f t="shared" si="35"/>
        <v>#VALUE!</v>
      </c>
      <c r="DH45" s="158" t="e">
        <f t="shared" si="35"/>
        <v>#VALUE!</v>
      </c>
      <c r="DI45" s="158" t="e">
        <f t="shared" si="35"/>
        <v>#VALUE!</v>
      </c>
      <c r="DJ45" s="158" t="e">
        <f t="shared" si="35"/>
        <v>#VALUE!</v>
      </c>
      <c r="DK45" s="158" t="e">
        <f t="shared" si="35"/>
        <v>#VALUE!</v>
      </c>
      <c r="DL45" s="158" t="e">
        <f t="shared" si="35"/>
        <v>#VALUE!</v>
      </c>
    </row>
    <row r="46" spans="1:116">
      <c r="A46" s="86">
        <f t="shared" si="17"/>
        <v>35</v>
      </c>
      <c r="B46" s="136" t="s">
        <v>141</v>
      </c>
      <c r="C46" s="154"/>
      <c r="D46" s="154"/>
      <c r="E46" s="155" t="e">
        <v>#N/A</v>
      </c>
      <c r="F46" s="155" t="e">
        <v>#N/A</v>
      </c>
      <c r="G46" s="155" t="e">
        <v>#N/A</v>
      </c>
      <c r="H46" s="155" t="e">
        <v>#N/A</v>
      </c>
      <c r="I46" s="154">
        <v>75.7</v>
      </c>
      <c r="J46" s="154">
        <v>75.3</v>
      </c>
      <c r="K46" s="154">
        <v>82</v>
      </c>
      <c r="L46" s="154">
        <v>97.2</v>
      </c>
      <c r="M46" s="154">
        <v>104.1</v>
      </c>
      <c r="N46" s="154">
        <v>115.4</v>
      </c>
      <c r="O46" s="154">
        <v>126.1</v>
      </c>
      <c r="P46" s="154">
        <v>152.69999999999999</v>
      </c>
      <c r="Q46" s="154">
        <v>184.6</v>
      </c>
      <c r="R46" s="154">
        <v>225.1</v>
      </c>
      <c r="S46" s="154">
        <v>244.3</v>
      </c>
      <c r="T46" s="154">
        <v>291.10000000000002</v>
      </c>
      <c r="U46" s="154">
        <v>336.9</v>
      </c>
      <c r="V46" s="154">
        <v>428.8</v>
      </c>
      <c r="W46" s="155" t="e">
        <v>#N/A</v>
      </c>
      <c r="X46" s="155" t="e">
        <v>#N/A</v>
      </c>
      <c r="Y46" s="155" t="e">
        <v>#N/A</v>
      </c>
      <c r="Z46" s="155"/>
      <c r="AA46" s="155"/>
      <c r="AB46" s="156"/>
      <c r="AC46" s="156"/>
      <c r="AD46" s="156"/>
      <c r="AE46" s="156"/>
      <c r="AG46" s="116" t="str">
        <f t="shared" si="6"/>
        <v>P75</v>
      </c>
      <c r="AH46" s="116">
        <f t="shared" si="30"/>
        <v>0</v>
      </c>
      <c r="AI46" s="116" t="e">
        <f t="shared" si="30"/>
        <v>#N/A</v>
      </c>
      <c r="AJ46" s="116" t="e">
        <f t="shared" si="30"/>
        <v>#N/A</v>
      </c>
      <c r="AK46" s="116" t="e">
        <f t="shared" si="30"/>
        <v>#N/A</v>
      </c>
      <c r="AL46" s="116" t="e">
        <f t="shared" si="30"/>
        <v>#N/A</v>
      </c>
      <c r="AM46" s="116" t="e">
        <f t="shared" si="30"/>
        <v>#N/A</v>
      </c>
      <c r="AN46" s="116">
        <f t="shared" si="30"/>
        <v>-1.0256410256410402E-2</v>
      </c>
      <c r="AO46" s="116">
        <f t="shared" si="30"/>
        <v>0.15581395348837215</v>
      </c>
      <c r="AP46" s="116">
        <f t="shared" si="30"/>
        <v>0.29803921568627456</v>
      </c>
      <c r="AQ46" s="116">
        <f t="shared" si="30"/>
        <v>0.11129032258064503</v>
      </c>
      <c r="AR46" s="116">
        <f t="shared" si="30"/>
        <v>0.15270270270270286</v>
      </c>
      <c r="AS46" s="116">
        <f t="shared" si="30"/>
        <v>0.12159090909090896</v>
      </c>
      <c r="AT46" s="116">
        <f t="shared" si="30"/>
        <v>0.24629629629629624</v>
      </c>
      <c r="AU46" s="116">
        <f t="shared" si="30"/>
        <v>0.23984962406015042</v>
      </c>
      <c r="AV46" s="116">
        <f t="shared" si="30"/>
        <v>0.25312499999999999</v>
      </c>
      <c r="AW46" s="116">
        <f t="shared" si="30"/>
        <v>0.10052356020942417</v>
      </c>
      <c r="AX46" s="116">
        <f t="shared" si="24"/>
        <v>0.20707964601769915</v>
      </c>
      <c r="AY46" s="116">
        <f t="shared" si="24"/>
        <v>0.16962962962962946</v>
      </c>
      <c r="AZ46" s="116">
        <f t="shared" si="24"/>
        <v>0.29082278481012669</v>
      </c>
      <c r="BA46" s="116" t="e">
        <f t="shared" si="24"/>
        <v>#N/A</v>
      </c>
      <c r="BB46" s="116" t="e">
        <f t="shared" si="24"/>
        <v>#N/A</v>
      </c>
      <c r="BC46" s="116" t="e">
        <f t="shared" si="24"/>
        <v>#N/A</v>
      </c>
      <c r="BD46" s="116" t="e">
        <f t="shared" si="24"/>
        <v>#N/A</v>
      </c>
      <c r="BE46" s="116">
        <f t="shared" si="24"/>
        <v>0</v>
      </c>
      <c r="BF46" s="116">
        <f t="shared" si="24"/>
        <v>0</v>
      </c>
      <c r="BG46" s="116">
        <f t="shared" si="24"/>
        <v>0</v>
      </c>
      <c r="BH46" s="116">
        <f t="shared" si="24"/>
        <v>0</v>
      </c>
      <c r="BI46" s="116">
        <f t="shared" si="24"/>
        <v>0</v>
      </c>
      <c r="BJ46" s="116"/>
      <c r="BK46" s="91"/>
      <c r="BL46" s="116" t="str">
        <f t="shared" si="9"/>
        <v>P75</v>
      </c>
      <c r="BM46" s="116">
        <f t="shared" si="32"/>
        <v>0</v>
      </c>
      <c r="BN46" s="116" t="e">
        <f t="shared" si="32"/>
        <v>#N/A</v>
      </c>
      <c r="BO46" s="116" t="e">
        <f t="shared" si="32"/>
        <v>#N/A</v>
      </c>
      <c r="BP46" s="116" t="e">
        <f t="shared" si="32"/>
        <v>#N/A</v>
      </c>
      <c r="BQ46" s="116" t="e">
        <f t="shared" si="32"/>
        <v>#N/A</v>
      </c>
      <c r="BR46" s="116" t="e">
        <f t="shared" si="32"/>
        <v>#N/A</v>
      </c>
      <c r="BS46" s="116">
        <f t="shared" si="32"/>
        <v>77.843589743589774</v>
      </c>
      <c r="BT46" s="116">
        <f t="shared" si="32"/>
        <v>36.658139534883702</v>
      </c>
      <c r="BU46" s="116">
        <f t="shared" si="32"/>
        <v>-4.7294117647059011</v>
      </c>
      <c r="BV46" s="116">
        <f t="shared" si="32"/>
        <v>59.138709677419399</v>
      </c>
      <c r="BW46" s="116">
        <f t="shared" si="32"/>
        <v>42.408108108108038</v>
      </c>
      <c r="BX46" s="116">
        <f t="shared" si="32"/>
        <v>57.279545454545527</v>
      </c>
      <c r="BY46" s="116">
        <f t="shared" si="32"/>
        <v>-13.303703703703661</v>
      </c>
      <c r="BZ46" s="116">
        <f t="shared" si="32"/>
        <v>-8.9586466165413867</v>
      </c>
      <c r="CA46" s="116">
        <f t="shared" si="32"/>
        <v>-19.671875</v>
      </c>
      <c r="CB46" s="116">
        <f t="shared" si="27"/>
        <v>127.89371727748683</v>
      </c>
      <c r="CC46" s="116">
        <f t="shared" si="27"/>
        <v>4.5017699115043683</v>
      </c>
      <c r="CD46" s="116">
        <f t="shared" si="27"/>
        <v>56.332592592592846</v>
      </c>
      <c r="CE46" s="116">
        <f t="shared" si="27"/>
        <v>-144.12088607594961</v>
      </c>
      <c r="CF46" s="116" t="e">
        <f t="shared" si="27"/>
        <v>#N/A</v>
      </c>
      <c r="CG46" s="116" t="e">
        <f t="shared" si="27"/>
        <v>#N/A</v>
      </c>
      <c r="CH46" s="116" t="e">
        <f t="shared" si="27"/>
        <v>#N/A</v>
      </c>
      <c r="CI46" s="116" t="e">
        <f t="shared" si="27"/>
        <v>#N/A</v>
      </c>
      <c r="CJ46" s="116">
        <f t="shared" si="27"/>
        <v>0</v>
      </c>
      <c r="CK46" s="116">
        <f t="shared" si="27"/>
        <v>0</v>
      </c>
      <c r="CL46" s="116">
        <f t="shared" si="12"/>
        <v>0</v>
      </c>
      <c r="CM46" s="116">
        <f t="shared" si="36"/>
        <v>0</v>
      </c>
      <c r="CN46" s="116">
        <f t="shared" si="36"/>
        <v>0</v>
      </c>
      <c r="CO46" s="89"/>
      <c r="CP46" s="134">
        <f t="shared" si="5"/>
        <v>37</v>
      </c>
      <c r="CQ46" s="116" t="str">
        <f t="shared" si="14"/>
        <v>P75</v>
      </c>
      <c r="CR46" s="158" t="e">
        <f t="shared" si="34"/>
        <v>#N/A</v>
      </c>
      <c r="CS46" s="158" t="e">
        <f t="shared" si="34"/>
        <v>#N/A</v>
      </c>
      <c r="CT46" s="158" t="e">
        <f t="shared" si="34"/>
        <v>#N/A</v>
      </c>
      <c r="CU46" s="158">
        <f t="shared" si="34"/>
        <v>76.08</v>
      </c>
      <c r="CV46" s="158">
        <f t="shared" si="34"/>
        <v>87.66</v>
      </c>
      <c r="CW46" s="158">
        <f t="shared" si="34"/>
        <v>101.54</v>
      </c>
      <c r="CX46" s="158">
        <f t="shared" si="34"/>
        <v>113.72</v>
      </c>
      <c r="CY46" s="158">
        <f t="shared" si="34"/>
        <v>127.82</v>
      </c>
      <c r="CZ46" s="158">
        <f t="shared" si="34"/>
        <v>165.17</v>
      </c>
      <c r="DA46" s="158">
        <f t="shared" si="34"/>
        <v>211.43</v>
      </c>
      <c r="DB46" s="158">
        <f t="shared" si="35"/>
        <v>240.38</v>
      </c>
      <c r="DC46" s="158">
        <f t="shared" si="35"/>
        <v>288.62</v>
      </c>
      <c r="DD46" s="158">
        <f t="shared" si="35"/>
        <v>344.75</v>
      </c>
      <c r="DE46" s="158" t="e">
        <f t="shared" si="35"/>
        <v>#VALUE!</v>
      </c>
      <c r="DF46" s="158" t="e">
        <f t="shared" si="35"/>
        <v>#VALUE!</v>
      </c>
      <c r="DG46" s="158" t="e">
        <f t="shared" si="35"/>
        <v>#VALUE!</v>
      </c>
      <c r="DH46" s="158" t="e">
        <f t="shared" si="35"/>
        <v>#VALUE!</v>
      </c>
      <c r="DI46" s="158" t="e">
        <f t="shared" si="35"/>
        <v>#VALUE!</v>
      </c>
      <c r="DJ46" s="158" t="e">
        <f t="shared" si="35"/>
        <v>#VALUE!</v>
      </c>
      <c r="DK46" s="158" t="e">
        <f t="shared" si="35"/>
        <v>#VALUE!</v>
      </c>
      <c r="DL46" s="158" t="e">
        <f t="shared" si="35"/>
        <v>#VALUE!</v>
      </c>
    </row>
    <row r="47" spans="1:116">
      <c r="A47" s="86">
        <f t="shared" si="17"/>
        <v>36</v>
      </c>
      <c r="B47" s="136" t="s">
        <v>142</v>
      </c>
      <c r="C47" s="154"/>
      <c r="D47" s="154"/>
      <c r="E47" s="155" t="e">
        <v>#N/A</v>
      </c>
      <c r="F47" s="155" t="e">
        <v>#N/A</v>
      </c>
      <c r="G47" s="155" t="e">
        <v>#N/A</v>
      </c>
      <c r="H47" s="155">
        <v>57.1</v>
      </c>
      <c r="I47" s="154">
        <v>69.900000000000006</v>
      </c>
      <c r="J47" s="154">
        <v>69.3</v>
      </c>
      <c r="K47" s="154">
        <v>77.7</v>
      </c>
      <c r="L47" s="154">
        <v>87.4</v>
      </c>
      <c r="M47" s="154">
        <v>99.1</v>
      </c>
      <c r="N47" s="154">
        <v>107</v>
      </c>
      <c r="O47" s="154">
        <v>118.4</v>
      </c>
      <c r="P47" s="154">
        <v>135.1</v>
      </c>
      <c r="Q47" s="154">
        <v>160.5</v>
      </c>
      <c r="R47" s="154">
        <v>180</v>
      </c>
      <c r="S47" s="154">
        <v>221.3</v>
      </c>
      <c r="T47" s="154">
        <v>265</v>
      </c>
      <c r="U47" s="154">
        <v>310.5</v>
      </c>
      <c r="V47" s="154">
        <v>365.3</v>
      </c>
      <c r="W47" s="154">
        <v>383</v>
      </c>
      <c r="X47" s="154">
        <v>377.7</v>
      </c>
      <c r="Y47" s="155" t="e">
        <v>#N/A</v>
      </c>
      <c r="Z47" s="155"/>
      <c r="AA47" s="155"/>
      <c r="AB47" s="156"/>
      <c r="AC47" s="156"/>
      <c r="AD47" s="156"/>
      <c r="AE47" s="156"/>
      <c r="AG47" s="116" t="str">
        <f t="shared" si="6"/>
        <v>P50</v>
      </c>
      <c r="AH47" s="116">
        <f t="shared" si="30"/>
        <v>0</v>
      </c>
      <c r="AI47" s="116" t="e">
        <f t="shared" si="30"/>
        <v>#N/A</v>
      </c>
      <c r="AJ47" s="116" t="e">
        <f t="shared" si="30"/>
        <v>#N/A</v>
      </c>
      <c r="AK47" s="116" t="e">
        <f t="shared" si="30"/>
        <v>#N/A</v>
      </c>
      <c r="AL47" s="116" t="e">
        <f t="shared" si="30"/>
        <v>#N/A</v>
      </c>
      <c r="AM47" s="116">
        <f t="shared" si="30"/>
        <v>0.38787878787878799</v>
      </c>
      <c r="AN47" s="116">
        <f t="shared" si="30"/>
        <v>-1.5384615384615604E-2</v>
      </c>
      <c r="AO47" s="116">
        <f t="shared" si="30"/>
        <v>0.19534883720930246</v>
      </c>
      <c r="AP47" s="116">
        <f t="shared" si="30"/>
        <v>0.19019607843137259</v>
      </c>
      <c r="AQ47" s="116">
        <f t="shared" si="30"/>
        <v>0.18870967741935465</v>
      </c>
      <c r="AR47" s="116">
        <f t="shared" si="30"/>
        <v>0.10675675675675683</v>
      </c>
      <c r="AS47" s="116">
        <f t="shared" si="30"/>
        <v>0.1295454545454546</v>
      </c>
      <c r="AT47" s="116">
        <f t="shared" si="30"/>
        <v>0.15462962962962953</v>
      </c>
      <c r="AU47" s="116">
        <f t="shared" si="30"/>
        <v>0.19097744360902261</v>
      </c>
      <c r="AV47" s="116">
        <f t="shared" si="30"/>
        <v>0.121875</v>
      </c>
      <c r="AW47" s="116">
        <f t="shared" si="30"/>
        <v>0.21623036649214666</v>
      </c>
      <c r="AX47" s="116">
        <f t="shared" si="24"/>
        <v>0.19336283185840702</v>
      </c>
      <c r="AY47" s="116">
        <f t="shared" si="24"/>
        <v>0.16851851851851851</v>
      </c>
      <c r="AZ47" s="116">
        <f t="shared" si="24"/>
        <v>0.17341772151898738</v>
      </c>
      <c r="BA47" s="116">
        <f t="shared" si="24"/>
        <v>4.7199999999999971E-2</v>
      </c>
      <c r="BB47" s="116">
        <f t="shared" si="24"/>
        <v>-1.2045454545454571E-2</v>
      </c>
      <c r="BC47" s="116" t="e">
        <f t="shared" si="24"/>
        <v>#N/A</v>
      </c>
      <c r="BD47" s="116" t="e">
        <f t="shared" si="24"/>
        <v>#N/A</v>
      </c>
      <c r="BE47" s="116">
        <f t="shared" si="24"/>
        <v>0</v>
      </c>
      <c r="BF47" s="116">
        <f t="shared" si="24"/>
        <v>0</v>
      </c>
      <c r="BG47" s="116">
        <f t="shared" si="24"/>
        <v>0</v>
      </c>
      <c r="BH47" s="116">
        <f t="shared" si="24"/>
        <v>0</v>
      </c>
      <c r="BI47" s="116">
        <f t="shared" si="24"/>
        <v>0</v>
      </c>
      <c r="BJ47" s="116"/>
      <c r="BK47" s="91"/>
      <c r="BL47" s="116" t="str">
        <f t="shared" si="9"/>
        <v>P50</v>
      </c>
      <c r="BM47" s="116">
        <f t="shared" si="32"/>
        <v>0</v>
      </c>
      <c r="BN47" s="116" t="e">
        <f t="shared" si="32"/>
        <v>#N/A</v>
      </c>
      <c r="BO47" s="116" t="e">
        <f t="shared" si="32"/>
        <v>#N/A</v>
      </c>
      <c r="BP47" s="116" t="e">
        <f t="shared" si="32"/>
        <v>#N/A</v>
      </c>
      <c r="BQ47" s="116" t="e">
        <f t="shared" si="32"/>
        <v>#N/A</v>
      </c>
      <c r="BR47" s="116">
        <f t="shared" si="32"/>
        <v>-11.166666666666686</v>
      </c>
      <c r="BS47" s="116">
        <f t="shared" si="32"/>
        <v>73.11538461538467</v>
      </c>
      <c r="BT47" s="116">
        <f t="shared" si="32"/>
        <v>20.85348837209299</v>
      </c>
      <c r="BU47" s="116">
        <f t="shared" si="32"/>
        <v>22.35294117647058</v>
      </c>
      <c r="BV47" s="116">
        <f t="shared" si="32"/>
        <v>22.861290322580714</v>
      </c>
      <c r="BW47" s="116">
        <f t="shared" si="32"/>
        <v>55.970270270270234</v>
      </c>
      <c r="BX47" s="116">
        <f t="shared" si="32"/>
        <v>45.0772727272727</v>
      </c>
      <c r="BY47" s="116">
        <f t="shared" si="32"/>
        <v>30.87962962962969</v>
      </c>
      <c r="BZ47" s="116">
        <f t="shared" si="32"/>
        <v>6.3812030075187636</v>
      </c>
      <c r="CA47" s="116">
        <f t="shared" si="32"/>
        <v>62.146875000000009</v>
      </c>
      <c r="CB47" s="116">
        <f t="shared" si="27"/>
        <v>-29.094764397905834</v>
      </c>
      <c r="CC47" s="116">
        <f t="shared" si="27"/>
        <v>-2.6141592920353105</v>
      </c>
      <c r="CD47" s="116">
        <f t="shared" si="27"/>
        <v>31.770370370370358</v>
      </c>
      <c r="CE47" s="116">
        <f t="shared" si="27"/>
        <v>23.667088607594849</v>
      </c>
      <c r="CF47" s="116">
        <f t="shared" si="27"/>
        <v>272.31600000000009</v>
      </c>
      <c r="CG47" s="116">
        <f t="shared" si="27"/>
        <v>411.24659090909097</v>
      </c>
      <c r="CH47" s="116" t="e">
        <f t="shared" si="27"/>
        <v>#N/A</v>
      </c>
      <c r="CI47" s="116" t="e">
        <f t="shared" si="27"/>
        <v>#N/A</v>
      </c>
      <c r="CJ47" s="116">
        <f t="shared" si="27"/>
        <v>0</v>
      </c>
      <c r="CK47" s="116">
        <f t="shared" si="27"/>
        <v>0</v>
      </c>
      <c r="CL47" s="116">
        <f t="shared" si="12"/>
        <v>0</v>
      </c>
      <c r="CM47" s="116">
        <f t="shared" si="36"/>
        <v>0</v>
      </c>
      <c r="CN47" s="116">
        <f t="shared" si="36"/>
        <v>0</v>
      </c>
      <c r="CO47" s="89"/>
      <c r="CP47" s="134">
        <f t="shared" si="5"/>
        <v>38</v>
      </c>
      <c r="CQ47" s="116" t="str">
        <f t="shared" si="14"/>
        <v>P50</v>
      </c>
      <c r="CR47" s="158" t="e">
        <f t="shared" si="34"/>
        <v>#N/A</v>
      </c>
      <c r="CS47" s="158" t="e">
        <f t="shared" si="34"/>
        <v>#N/A</v>
      </c>
      <c r="CT47" s="158">
        <f t="shared" si="34"/>
        <v>68.739999999999995</v>
      </c>
      <c r="CU47" s="158">
        <f t="shared" si="34"/>
        <v>70.28</v>
      </c>
      <c r="CV47" s="158">
        <f t="shared" si="34"/>
        <v>81.31</v>
      </c>
      <c r="CW47" s="158">
        <f t="shared" si="34"/>
        <v>94.76</v>
      </c>
      <c r="CX47" s="158">
        <f t="shared" si="34"/>
        <v>105.83</v>
      </c>
      <c r="CY47" s="158">
        <f t="shared" si="34"/>
        <v>119.48</v>
      </c>
      <c r="CZ47" s="158">
        <f t="shared" si="34"/>
        <v>145.03</v>
      </c>
      <c r="DA47" s="158">
        <f t="shared" si="34"/>
        <v>173.42</v>
      </c>
      <c r="DB47" s="158">
        <f t="shared" si="35"/>
        <v>212.87</v>
      </c>
      <c r="DC47" s="158">
        <f t="shared" si="35"/>
        <v>262.68</v>
      </c>
      <c r="DD47" s="158">
        <f t="shared" si="35"/>
        <v>315.18</v>
      </c>
      <c r="DE47" s="158" t="e">
        <f t="shared" si="35"/>
        <v>#VALUE!</v>
      </c>
      <c r="DF47" s="158" t="e">
        <f t="shared" si="35"/>
        <v>#VALUE!</v>
      </c>
      <c r="DG47" s="158" t="e">
        <f t="shared" si="35"/>
        <v>#VALUE!</v>
      </c>
      <c r="DH47" s="158" t="e">
        <f t="shared" si="35"/>
        <v>#VALUE!</v>
      </c>
      <c r="DI47" s="158" t="e">
        <f t="shared" si="35"/>
        <v>#VALUE!</v>
      </c>
      <c r="DJ47" s="158" t="e">
        <f t="shared" si="35"/>
        <v>#VALUE!</v>
      </c>
      <c r="DK47" s="158" t="e">
        <f t="shared" si="35"/>
        <v>#VALUE!</v>
      </c>
      <c r="DL47" s="158" t="e">
        <f t="shared" si="35"/>
        <v>#VALUE!</v>
      </c>
    </row>
    <row r="48" spans="1:116">
      <c r="A48" s="86">
        <f t="shared" si="17"/>
        <v>37</v>
      </c>
      <c r="B48" s="136" t="s">
        <v>143</v>
      </c>
      <c r="C48" s="154"/>
      <c r="D48" s="154"/>
      <c r="E48" s="155" t="e">
        <v>#N/A</v>
      </c>
      <c r="F48" s="155" t="e">
        <v>#N/A</v>
      </c>
      <c r="G48" s="155" t="e">
        <v>#N/A</v>
      </c>
      <c r="H48" s="155" t="e">
        <v>#N/A</v>
      </c>
      <c r="I48" s="154">
        <v>50.9</v>
      </c>
      <c r="J48" s="154">
        <v>60.6</v>
      </c>
      <c r="K48" s="154">
        <v>67.3</v>
      </c>
      <c r="L48" s="154">
        <v>78.400000000000006</v>
      </c>
      <c r="M48" s="154">
        <v>82.6</v>
      </c>
      <c r="N48" s="154">
        <v>94.4</v>
      </c>
      <c r="O48" s="154">
        <v>106</v>
      </c>
      <c r="P48" s="154">
        <v>118.1</v>
      </c>
      <c r="Q48" s="154">
        <v>134.80000000000001</v>
      </c>
      <c r="R48" s="154">
        <v>159.9</v>
      </c>
      <c r="S48" s="154">
        <v>199.1</v>
      </c>
      <c r="T48" s="154">
        <v>245.3</v>
      </c>
      <c r="U48" s="154">
        <v>270.10000000000002</v>
      </c>
      <c r="V48" s="154">
        <v>260.8</v>
      </c>
      <c r="W48" s="155" t="e">
        <v>#N/A</v>
      </c>
      <c r="X48" s="155" t="e">
        <v>#N/A</v>
      </c>
      <c r="Y48" s="155" t="e">
        <v>#N/A</v>
      </c>
      <c r="Z48" s="155"/>
      <c r="AA48" s="155"/>
      <c r="AB48" s="156"/>
      <c r="AC48" s="156"/>
      <c r="AD48" s="156"/>
      <c r="AE48" s="156"/>
      <c r="AG48" s="116" t="str">
        <f t="shared" si="6"/>
        <v>P25</v>
      </c>
      <c r="AH48" s="116">
        <f t="shared" si="30"/>
        <v>0</v>
      </c>
      <c r="AI48" s="116" t="e">
        <f t="shared" si="30"/>
        <v>#N/A</v>
      </c>
      <c r="AJ48" s="116" t="e">
        <f t="shared" si="30"/>
        <v>#N/A</v>
      </c>
      <c r="AK48" s="116" t="e">
        <f t="shared" si="30"/>
        <v>#N/A</v>
      </c>
      <c r="AL48" s="116" t="e">
        <f t="shared" si="30"/>
        <v>#N/A</v>
      </c>
      <c r="AM48" s="116" t="e">
        <f t="shared" si="30"/>
        <v>#N/A</v>
      </c>
      <c r="AN48" s="116">
        <f t="shared" si="30"/>
        <v>0.24871794871794878</v>
      </c>
      <c r="AO48" s="116">
        <f t="shared" si="30"/>
        <v>0.15581395348837199</v>
      </c>
      <c r="AP48" s="116">
        <f t="shared" si="30"/>
        <v>0.21764705882352958</v>
      </c>
      <c r="AQ48" s="116">
        <f t="shared" si="30"/>
        <v>6.774193548387078E-2</v>
      </c>
      <c r="AR48" s="116">
        <f t="shared" si="30"/>
        <v>0.15945945945945961</v>
      </c>
      <c r="AS48" s="116">
        <f t="shared" si="30"/>
        <v>0.13181818181818175</v>
      </c>
      <c r="AT48" s="116">
        <f t="shared" si="30"/>
        <v>0.11203703703703699</v>
      </c>
      <c r="AU48" s="116">
        <f t="shared" si="30"/>
        <v>0.12556390977443621</v>
      </c>
      <c r="AV48" s="116">
        <f t="shared" si="30"/>
        <v>0.15687499999999996</v>
      </c>
      <c r="AW48" s="116">
        <f t="shared" si="30"/>
        <v>0.20523560209424077</v>
      </c>
      <c r="AX48" s="116">
        <f t="shared" si="24"/>
        <v>0.20442477876106202</v>
      </c>
      <c r="AY48" s="116">
        <f t="shared" si="24"/>
        <v>9.1851851851851893E-2</v>
      </c>
      <c r="AZ48" s="116">
        <f t="shared" si="24"/>
        <v>-2.9430379746835478E-2</v>
      </c>
      <c r="BA48" s="116" t="e">
        <f t="shared" si="24"/>
        <v>#N/A</v>
      </c>
      <c r="BB48" s="116" t="e">
        <f t="shared" si="24"/>
        <v>#N/A</v>
      </c>
      <c r="BC48" s="116" t="e">
        <f t="shared" si="24"/>
        <v>#N/A</v>
      </c>
      <c r="BD48" s="116" t="e">
        <f t="shared" si="24"/>
        <v>#N/A</v>
      </c>
      <c r="BE48" s="116">
        <f t="shared" si="24"/>
        <v>0</v>
      </c>
      <c r="BF48" s="116">
        <f t="shared" si="24"/>
        <v>0</v>
      </c>
      <c r="BG48" s="116">
        <f t="shared" si="24"/>
        <v>0</v>
      </c>
      <c r="BH48" s="116">
        <f t="shared" si="24"/>
        <v>0</v>
      </c>
      <c r="BI48" s="116">
        <f t="shared" si="24"/>
        <v>0</v>
      </c>
      <c r="BJ48" s="116"/>
      <c r="BK48" s="91"/>
      <c r="BL48" s="116" t="str">
        <f t="shared" si="9"/>
        <v>P25</v>
      </c>
      <c r="BM48" s="116">
        <f t="shared" si="32"/>
        <v>0</v>
      </c>
      <c r="BN48" s="116" t="e">
        <f t="shared" si="32"/>
        <v>#N/A</v>
      </c>
      <c r="BO48" s="116" t="e">
        <f t="shared" si="32"/>
        <v>#N/A</v>
      </c>
      <c r="BP48" s="116" t="e">
        <f t="shared" si="32"/>
        <v>#N/A</v>
      </c>
      <c r="BQ48" s="116" t="e">
        <f t="shared" si="32"/>
        <v>#N/A</v>
      </c>
      <c r="BR48" s="116" t="e">
        <f t="shared" si="32"/>
        <v>#N/A</v>
      </c>
      <c r="BS48" s="116">
        <f t="shared" si="32"/>
        <v>-1.082051282051296</v>
      </c>
      <c r="BT48" s="116">
        <f t="shared" si="32"/>
        <v>21.958139534883749</v>
      </c>
      <c r="BU48" s="116">
        <f t="shared" si="32"/>
        <v>3.964705882352888</v>
      </c>
      <c r="BV48" s="116">
        <f t="shared" si="32"/>
        <v>55.232258064516202</v>
      </c>
      <c r="BW48" s="116">
        <f t="shared" si="32"/>
        <v>18.178378378378312</v>
      </c>
      <c r="BX48" s="116">
        <f t="shared" si="32"/>
        <v>31.390909090909133</v>
      </c>
      <c r="BY48" s="116">
        <f t="shared" si="32"/>
        <v>42.587037037037064</v>
      </c>
      <c r="BZ48" s="116">
        <f t="shared" si="32"/>
        <v>33.469924812029987</v>
      </c>
      <c r="CA48" s="116">
        <f t="shared" si="32"/>
        <v>8.201875000000058</v>
      </c>
      <c r="CB48" s="116">
        <f t="shared" si="27"/>
        <v>-38.562827225130832</v>
      </c>
      <c r="CC48" s="116">
        <f t="shared" si="27"/>
        <v>-37.62389380530982</v>
      </c>
      <c r="CD48" s="116">
        <f t="shared" si="27"/>
        <v>118.177037037037</v>
      </c>
      <c r="CE48" s="116">
        <f t="shared" si="27"/>
        <v>318.77784810126593</v>
      </c>
      <c r="CF48" s="116" t="e">
        <f t="shared" si="27"/>
        <v>#N/A</v>
      </c>
      <c r="CG48" s="116" t="e">
        <f t="shared" si="27"/>
        <v>#N/A</v>
      </c>
      <c r="CH48" s="116" t="e">
        <f t="shared" si="27"/>
        <v>#N/A</v>
      </c>
      <c r="CI48" s="116" t="e">
        <f t="shared" si="27"/>
        <v>#N/A</v>
      </c>
      <c r="CJ48" s="116">
        <f t="shared" si="27"/>
        <v>0</v>
      </c>
      <c r="CK48" s="116">
        <f t="shared" si="27"/>
        <v>0</v>
      </c>
      <c r="CL48" s="116">
        <f t="shared" si="12"/>
        <v>0</v>
      </c>
      <c r="CM48" s="116">
        <f t="shared" si="36"/>
        <v>0</v>
      </c>
      <c r="CN48" s="116">
        <f t="shared" si="36"/>
        <v>0</v>
      </c>
      <c r="CO48" s="89"/>
      <c r="CP48" s="134">
        <f t="shared" si="5"/>
        <v>39</v>
      </c>
      <c r="CQ48" s="116" t="str">
        <f t="shared" si="14"/>
        <v>P25</v>
      </c>
      <c r="CR48" s="158" t="e">
        <f t="shared" si="34"/>
        <v>#N/A</v>
      </c>
      <c r="CS48" s="158" t="e">
        <f t="shared" si="34"/>
        <v>#N/A</v>
      </c>
      <c r="CT48" s="158" t="e">
        <f t="shared" si="34"/>
        <v>#N/A</v>
      </c>
      <c r="CU48" s="158">
        <f t="shared" si="34"/>
        <v>61.38</v>
      </c>
      <c r="CV48" s="158">
        <f t="shared" si="34"/>
        <v>71.44</v>
      </c>
      <c r="CW48" s="158">
        <f t="shared" si="34"/>
        <v>81.040000000000006</v>
      </c>
      <c r="CX48" s="158">
        <f t="shared" si="34"/>
        <v>92.65</v>
      </c>
      <c r="CY48" s="158">
        <f t="shared" si="34"/>
        <v>106.78</v>
      </c>
      <c r="CZ48" s="158">
        <f t="shared" si="34"/>
        <v>124.63</v>
      </c>
      <c r="DA48" s="158">
        <f t="shared" si="34"/>
        <v>151.43</v>
      </c>
      <c r="DB48" s="158">
        <f t="shared" si="35"/>
        <v>191.1</v>
      </c>
      <c r="DC48" s="158">
        <f t="shared" si="35"/>
        <v>242.85</v>
      </c>
      <c r="DD48" s="158">
        <f t="shared" si="35"/>
        <v>269.31</v>
      </c>
      <c r="DE48" s="158" t="e">
        <f t="shared" si="35"/>
        <v>#VALUE!</v>
      </c>
      <c r="DF48" s="158" t="e">
        <f t="shared" si="35"/>
        <v>#VALUE!</v>
      </c>
      <c r="DG48" s="158" t="e">
        <f t="shared" si="35"/>
        <v>#VALUE!</v>
      </c>
      <c r="DH48" s="158" t="e">
        <f t="shared" si="35"/>
        <v>#VALUE!</v>
      </c>
      <c r="DI48" s="158" t="e">
        <f t="shared" si="35"/>
        <v>#VALUE!</v>
      </c>
      <c r="DJ48" s="158" t="e">
        <f t="shared" si="35"/>
        <v>#VALUE!</v>
      </c>
      <c r="DK48" s="158" t="e">
        <f t="shared" si="35"/>
        <v>#VALUE!</v>
      </c>
      <c r="DL48" s="158" t="e">
        <f t="shared" si="35"/>
        <v>#VALUE!</v>
      </c>
    </row>
    <row r="49" spans="1:119">
      <c r="A49" s="86">
        <f t="shared" si="17"/>
        <v>38</v>
      </c>
      <c r="B49" s="136" t="s">
        <v>144</v>
      </c>
      <c r="C49" s="154"/>
      <c r="D49" s="154"/>
      <c r="E49" s="155" t="e">
        <v>#N/A</v>
      </c>
      <c r="F49" s="155" t="e">
        <v>#N/A</v>
      </c>
      <c r="G49" s="155" t="e">
        <v>#N/A</v>
      </c>
      <c r="H49" s="155" t="e">
        <v>#N/A</v>
      </c>
      <c r="I49" s="155" t="e">
        <v>#N/A</v>
      </c>
      <c r="J49" s="155" t="e">
        <v>#N/A</v>
      </c>
      <c r="K49" s="155" t="e">
        <v>#N/A</v>
      </c>
      <c r="L49" s="155" t="e">
        <v>#N/A</v>
      </c>
      <c r="M49" s="155" t="e">
        <v>#N/A</v>
      </c>
      <c r="N49" s="154">
        <v>86.4</v>
      </c>
      <c r="O49" s="154">
        <v>96</v>
      </c>
      <c r="P49" s="154">
        <v>98.9</v>
      </c>
      <c r="Q49" s="154">
        <v>119.2</v>
      </c>
      <c r="R49" s="154">
        <v>143.9</v>
      </c>
      <c r="S49" s="154">
        <v>180.4</v>
      </c>
      <c r="T49" s="155" t="e">
        <v>#N/A</v>
      </c>
      <c r="U49" s="155" t="e">
        <v>#N/A</v>
      </c>
      <c r="V49" s="155" t="e">
        <v>#N/A</v>
      </c>
      <c r="W49" s="155" t="e">
        <v>#N/A</v>
      </c>
      <c r="X49" s="155" t="e">
        <v>#N/A</v>
      </c>
      <c r="Y49" s="155" t="e">
        <v>#N/A</v>
      </c>
      <c r="Z49" s="155"/>
      <c r="AA49" s="155"/>
      <c r="AB49" s="156"/>
      <c r="AC49" s="156"/>
      <c r="AD49" s="156"/>
      <c r="AE49" s="156"/>
      <c r="AG49" s="116" t="str">
        <f t="shared" si="6"/>
        <v>P10</v>
      </c>
      <c r="AH49" s="116">
        <f t="shared" si="30"/>
        <v>0</v>
      </c>
      <c r="AI49" s="116" t="e">
        <f t="shared" si="30"/>
        <v>#N/A</v>
      </c>
      <c r="AJ49" s="116" t="e">
        <f t="shared" si="30"/>
        <v>#N/A</v>
      </c>
      <c r="AK49" s="116" t="e">
        <f t="shared" si="30"/>
        <v>#N/A</v>
      </c>
      <c r="AL49" s="116" t="e">
        <f t="shared" si="30"/>
        <v>#N/A</v>
      </c>
      <c r="AM49" s="116" t="e">
        <f t="shared" si="30"/>
        <v>#N/A</v>
      </c>
      <c r="AN49" s="116" t="e">
        <f t="shared" si="30"/>
        <v>#N/A</v>
      </c>
      <c r="AO49" s="116" t="e">
        <f t="shared" si="30"/>
        <v>#N/A</v>
      </c>
      <c r="AP49" s="116" t="e">
        <f t="shared" si="30"/>
        <v>#N/A</v>
      </c>
      <c r="AQ49" s="116" t="e">
        <f t="shared" si="30"/>
        <v>#N/A</v>
      </c>
      <c r="AR49" s="116" t="e">
        <f t="shared" si="30"/>
        <v>#N/A</v>
      </c>
      <c r="AS49" s="116">
        <f t="shared" si="30"/>
        <v>0.10909090909090903</v>
      </c>
      <c r="AT49" s="116">
        <f t="shared" si="30"/>
        <v>2.6851851851851904E-2</v>
      </c>
      <c r="AU49" s="116">
        <f t="shared" si="30"/>
        <v>0.1526315789473684</v>
      </c>
      <c r="AV49" s="116">
        <f t="shared" si="30"/>
        <v>0.15437500000000001</v>
      </c>
      <c r="AW49" s="116">
        <f t="shared" si="30"/>
        <v>0.19109947643979058</v>
      </c>
      <c r="AX49" s="116" t="e">
        <f t="shared" si="24"/>
        <v>#N/A</v>
      </c>
      <c r="AY49" s="116" t="e">
        <f t="shared" si="24"/>
        <v>#N/A</v>
      </c>
      <c r="AZ49" s="116" t="e">
        <f t="shared" si="24"/>
        <v>#N/A</v>
      </c>
      <c r="BA49" s="116" t="e">
        <f t="shared" si="24"/>
        <v>#N/A</v>
      </c>
      <c r="BB49" s="116" t="e">
        <f t="shared" si="24"/>
        <v>#N/A</v>
      </c>
      <c r="BC49" s="116" t="e">
        <f t="shared" si="24"/>
        <v>#N/A</v>
      </c>
      <c r="BD49" s="116" t="e">
        <f t="shared" si="24"/>
        <v>#N/A</v>
      </c>
      <c r="BE49" s="116">
        <f t="shared" si="24"/>
        <v>0</v>
      </c>
      <c r="BF49" s="116">
        <f t="shared" si="24"/>
        <v>0</v>
      </c>
      <c r="BG49" s="116">
        <f t="shared" si="24"/>
        <v>0</v>
      </c>
      <c r="BH49" s="116">
        <f t="shared" si="24"/>
        <v>0</v>
      </c>
      <c r="BI49" s="116">
        <f t="shared" si="24"/>
        <v>0</v>
      </c>
      <c r="BJ49" s="116"/>
      <c r="BK49" s="91"/>
      <c r="BL49" s="116" t="str">
        <f t="shared" si="9"/>
        <v>P10</v>
      </c>
      <c r="BM49" s="116">
        <f t="shared" si="32"/>
        <v>0</v>
      </c>
      <c r="BN49" s="116" t="e">
        <f t="shared" si="32"/>
        <v>#N/A</v>
      </c>
      <c r="BO49" s="116" t="e">
        <f t="shared" si="32"/>
        <v>#N/A</v>
      </c>
      <c r="BP49" s="116" t="e">
        <f t="shared" si="32"/>
        <v>#N/A</v>
      </c>
      <c r="BQ49" s="116" t="e">
        <f t="shared" si="32"/>
        <v>#N/A</v>
      </c>
      <c r="BR49" s="116" t="e">
        <f t="shared" si="32"/>
        <v>#N/A</v>
      </c>
      <c r="BS49" s="116" t="e">
        <f t="shared" si="32"/>
        <v>#N/A</v>
      </c>
      <c r="BT49" s="116" t="e">
        <f t="shared" si="32"/>
        <v>#N/A</v>
      </c>
      <c r="BU49" s="116" t="e">
        <f t="shared" si="32"/>
        <v>#N/A</v>
      </c>
      <c r="BV49" s="116" t="e">
        <f t="shared" si="32"/>
        <v>#N/A</v>
      </c>
      <c r="BW49" s="116" t="e">
        <f t="shared" si="32"/>
        <v>#N/A</v>
      </c>
      <c r="BX49" s="116">
        <f t="shared" si="32"/>
        <v>34.254545454545486</v>
      </c>
      <c r="BY49" s="116">
        <f t="shared" si="32"/>
        <v>80.801851851851822</v>
      </c>
      <c r="BZ49" s="116">
        <f t="shared" si="32"/>
        <v>-3.9736842105262866</v>
      </c>
      <c r="CA49" s="116">
        <f t="shared" si="32"/>
        <v>-5.3806250000000091</v>
      </c>
      <c r="CB49" s="116">
        <f t="shared" si="27"/>
        <v>-40.893193717277484</v>
      </c>
      <c r="CC49" s="116" t="e">
        <f t="shared" si="27"/>
        <v>#N/A</v>
      </c>
      <c r="CD49" s="116" t="e">
        <f t="shared" si="27"/>
        <v>#N/A</v>
      </c>
      <c r="CE49" s="116" t="e">
        <f t="shared" si="27"/>
        <v>#N/A</v>
      </c>
      <c r="CF49" s="116" t="e">
        <f t="shared" si="27"/>
        <v>#N/A</v>
      </c>
      <c r="CG49" s="116" t="e">
        <f t="shared" si="27"/>
        <v>#N/A</v>
      </c>
      <c r="CH49" s="116" t="e">
        <f t="shared" si="27"/>
        <v>#N/A</v>
      </c>
      <c r="CI49" s="116" t="e">
        <f t="shared" si="27"/>
        <v>#N/A</v>
      </c>
      <c r="CJ49" s="116">
        <f t="shared" si="27"/>
        <v>0</v>
      </c>
      <c r="CK49" s="116">
        <f t="shared" si="27"/>
        <v>0</v>
      </c>
      <c r="CL49" s="116">
        <f t="shared" si="12"/>
        <v>0</v>
      </c>
      <c r="CM49" s="116">
        <f t="shared" si="36"/>
        <v>0</v>
      </c>
      <c r="CN49" s="116">
        <f t="shared" si="36"/>
        <v>0</v>
      </c>
      <c r="CO49" s="89"/>
      <c r="CP49" s="134">
        <f t="shared" si="5"/>
        <v>40</v>
      </c>
      <c r="CQ49" s="116" t="str">
        <f t="shared" si="14"/>
        <v>P10</v>
      </c>
      <c r="CR49" s="158" t="e">
        <f t="shared" si="34"/>
        <v>#N/A</v>
      </c>
      <c r="CS49" s="158" t="e">
        <f t="shared" si="34"/>
        <v>#N/A</v>
      </c>
      <c r="CT49" s="158" t="e">
        <f t="shared" si="34"/>
        <v>#N/A</v>
      </c>
      <c r="CU49" s="158" t="e">
        <f t="shared" si="34"/>
        <v>#N/A</v>
      </c>
      <c r="CV49" s="158" t="e">
        <f t="shared" si="34"/>
        <v>#N/A</v>
      </c>
      <c r="CW49" s="158" t="e">
        <f t="shared" si="34"/>
        <v>#N/A</v>
      </c>
      <c r="CX49" s="158" t="e">
        <f t="shared" si="34"/>
        <v>#N/A</v>
      </c>
      <c r="CY49" s="158">
        <f t="shared" si="34"/>
        <v>96.19</v>
      </c>
      <c r="CZ49" s="158">
        <f t="shared" si="34"/>
        <v>106.84</v>
      </c>
      <c r="DA49" s="158">
        <f t="shared" si="34"/>
        <v>135.56</v>
      </c>
      <c r="DB49" s="158">
        <f t="shared" si="35"/>
        <v>172.95</v>
      </c>
      <c r="DC49" s="158" t="e">
        <f t="shared" si="35"/>
        <v>#N/A</v>
      </c>
      <c r="DD49" s="158" t="e">
        <f t="shared" si="35"/>
        <v>#N/A</v>
      </c>
      <c r="DE49" s="158" t="e">
        <f t="shared" si="35"/>
        <v>#VALUE!</v>
      </c>
      <c r="DF49" s="158" t="e">
        <f t="shared" si="35"/>
        <v>#VALUE!</v>
      </c>
      <c r="DG49" s="158" t="e">
        <f t="shared" si="35"/>
        <v>#VALUE!</v>
      </c>
      <c r="DH49" s="158" t="e">
        <f t="shared" si="35"/>
        <v>#VALUE!</v>
      </c>
      <c r="DI49" s="158" t="e">
        <f t="shared" si="35"/>
        <v>#VALUE!</v>
      </c>
      <c r="DJ49" s="158" t="e">
        <f t="shared" si="35"/>
        <v>#VALUE!</v>
      </c>
      <c r="DK49" s="158" t="e">
        <f t="shared" si="35"/>
        <v>#VALUE!</v>
      </c>
      <c r="DL49" s="158" t="e">
        <f t="shared" si="35"/>
        <v>#VALUE!</v>
      </c>
    </row>
    <row r="50" spans="1:119">
      <c r="A50" s="86">
        <f t="shared" si="17"/>
        <v>39</v>
      </c>
      <c r="B50" s="136" t="s">
        <v>145</v>
      </c>
      <c r="C50" s="154"/>
      <c r="D50" s="154"/>
      <c r="E50" s="155" t="e">
        <v>#N/A</v>
      </c>
      <c r="F50" s="155" t="e">
        <v>#N/A</v>
      </c>
      <c r="G50" s="155" t="e">
        <v>#N/A</v>
      </c>
      <c r="H50" s="155">
        <v>57.9</v>
      </c>
      <c r="I50" s="154">
        <v>64.400000000000006</v>
      </c>
      <c r="J50" s="154">
        <v>69.400000000000006</v>
      </c>
      <c r="K50" s="154">
        <v>76.3</v>
      </c>
      <c r="L50" s="154">
        <v>87.6</v>
      </c>
      <c r="M50" s="154">
        <v>94.6</v>
      </c>
      <c r="N50" s="154">
        <v>105.2</v>
      </c>
      <c r="O50" s="154">
        <v>116.5</v>
      </c>
      <c r="P50" s="154">
        <v>134</v>
      </c>
      <c r="Q50" s="154">
        <v>165.1</v>
      </c>
      <c r="R50" s="154">
        <v>209.4</v>
      </c>
      <c r="S50" s="154">
        <v>231.8</v>
      </c>
      <c r="T50" s="154">
        <v>271.39999999999998</v>
      </c>
      <c r="U50" s="154">
        <v>301.2</v>
      </c>
      <c r="V50" s="154">
        <v>347.8</v>
      </c>
      <c r="W50" s="154">
        <v>381.9</v>
      </c>
      <c r="X50" s="154">
        <v>343.6</v>
      </c>
      <c r="Y50" s="155" t="e">
        <v>#N/A</v>
      </c>
      <c r="Z50" s="155"/>
      <c r="AA50" s="155"/>
      <c r="AB50" s="156"/>
      <c r="AC50" s="156"/>
      <c r="AD50" s="156"/>
      <c r="AE50" s="156"/>
      <c r="AG50" s="116" t="str">
        <f t="shared" si="6"/>
        <v>AVG</v>
      </c>
      <c r="AH50" s="116">
        <f t="shared" si="30"/>
        <v>0</v>
      </c>
      <c r="AI50" s="116" t="e">
        <f t="shared" si="30"/>
        <v>#N/A</v>
      </c>
      <c r="AJ50" s="116" t="e">
        <f t="shared" si="30"/>
        <v>#N/A</v>
      </c>
      <c r="AK50" s="116" t="e">
        <f t="shared" si="30"/>
        <v>#N/A</v>
      </c>
      <c r="AL50" s="116" t="e">
        <f t="shared" si="30"/>
        <v>#N/A</v>
      </c>
      <c r="AM50" s="116">
        <f t="shared" si="30"/>
        <v>0.19696969696969718</v>
      </c>
      <c r="AN50" s="116">
        <f t="shared" si="30"/>
        <v>0.12820512820512819</v>
      </c>
      <c r="AO50" s="116">
        <f t="shared" si="30"/>
        <v>0.16046511627906956</v>
      </c>
      <c r="AP50" s="116">
        <f t="shared" si="30"/>
        <v>0.22156862745098033</v>
      </c>
      <c r="AQ50" s="116">
        <f t="shared" si="30"/>
        <v>0.11290322580645161</v>
      </c>
      <c r="AR50" s="116">
        <f t="shared" si="30"/>
        <v>0.14324324324324336</v>
      </c>
      <c r="AS50" s="116">
        <f t="shared" si="30"/>
        <v>0.12840909090909089</v>
      </c>
      <c r="AT50" s="116">
        <f t="shared" si="30"/>
        <v>0.16203703703703703</v>
      </c>
      <c r="AU50" s="116">
        <f t="shared" si="30"/>
        <v>0.23383458646616537</v>
      </c>
      <c r="AV50" s="116">
        <f t="shared" si="30"/>
        <v>0.27687500000000009</v>
      </c>
      <c r="AW50" s="116">
        <f t="shared" si="30"/>
        <v>0.11727748691099479</v>
      </c>
      <c r="AX50" s="116">
        <f t="shared" si="24"/>
        <v>0.17522123893805294</v>
      </c>
      <c r="AY50" s="116">
        <f t="shared" si="24"/>
        <v>0.11037037037037041</v>
      </c>
      <c r="AZ50" s="116">
        <f t="shared" si="24"/>
        <v>0.14746835443037981</v>
      </c>
      <c r="BA50" s="116">
        <f t="shared" si="24"/>
        <v>9.0933333333333241E-2</v>
      </c>
      <c r="BB50" s="116">
        <f t="shared" si="24"/>
        <v>-8.704545454545444E-2</v>
      </c>
      <c r="BC50" s="116" t="e">
        <f t="shared" si="24"/>
        <v>#N/A</v>
      </c>
      <c r="BD50" s="116" t="e">
        <f t="shared" si="24"/>
        <v>#N/A</v>
      </c>
      <c r="BE50" s="116">
        <f t="shared" si="24"/>
        <v>0</v>
      </c>
      <c r="BF50" s="116">
        <f t="shared" si="24"/>
        <v>0</v>
      </c>
      <c r="BG50" s="116">
        <f t="shared" si="24"/>
        <v>0</v>
      </c>
      <c r="BH50" s="116">
        <f t="shared" si="24"/>
        <v>0</v>
      </c>
      <c r="BI50" s="116">
        <f t="shared" si="24"/>
        <v>0</v>
      </c>
      <c r="BJ50" s="116"/>
      <c r="BK50" s="91"/>
      <c r="BL50" s="116" t="str">
        <f t="shared" si="9"/>
        <v>AVG</v>
      </c>
      <c r="BM50" s="116">
        <f t="shared" si="32"/>
        <v>0</v>
      </c>
      <c r="BN50" s="116" t="e">
        <f t="shared" si="32"/>
        <v>#N/A</v>
      </c>
      <c r="BO50" s="116" t="e">
        <f t="shared" si="32"/>
        <v>#N/A</v>
      </c>
      <c r="BP50" s="116" t="e">
        <f t="shared" si="32"/>
        <v>#N/A</v>
      </c>
      <c r="BQ50" s="116" t="e">
        <f t="shared" si="32"/>
        <v>#N/A</v>
      </c>
      <c r="BR50" s="116">
        <f t="shared" si="32"/>
        <v>23.233333333333292</v>
      </c>
      <c r="BS50" s="116">
        <f t="shared" si="32"/>
        <v>37.60512820512821</v>
      </c>
      <c r="BT50" s="116">
        <f t="shared" si="32"/>
        <v>29.604651162790752</v>
      </c>
      <c r="BU50" s="116">
        <f t="shared" si="32"/>
        <v>11.823529411764724</v>
      </c>
      <c r="BV50" s="116">
        <f t="shared" si="32"/>
        <v>48.987096774193546</v>
      </c>
      <c r="BW50" s="116">
        <f t="shared" si="32"/>
        <v>36.729729729729669</v>
      </c>
      <c r="BX50" s="116">
        <f t="shared" si="32"/>
        <v>43.820454545454552</v>
      </c>
      <c r="BY50" s="116">
        <f t="shared" si="32"/>
        <v>24.787037037037038</v>
      </c>
      <c r="BZ50" s="116">
        <f t="shared" si="32"/>
        <v>-23.604511278195446</v>
      </c>
      <c r="CA50" s="116">
        <f t="shared" si="32"/>
        <v>-58.338125000000076</v>
      </c>
      <c r="CB50" s="116">
        <f t="shared" si="27"/>
        <v>95.992670157068034</v>
      </c>
      <c r="CC50" s="116">
        <f t="shared" si="27"/>
        <v>28.893805309734717</v>
      </c>
      <c r="CD50" s="116">
        <f t="shared" si="27"/>
        <v>118.64740740740734</v>
      </c>
      <c r="CE50" s="116">
        <f t="shared" si="27"/>
        <v>57.287341772151763</v>
      </c>
      <c r="CF50" s="116">
        <f t="shared" si="27"/>
        <v>168.66133333333352</v>
      </c>
      <c r="CG50" s="116">
        <f t="shared" si="27"/>
        <v>586.02159090909061</v>
      </c>
      <c r="CH50" s="116" t="e">
        <f t="shared" si="27"/>
        <v>#N/A</v>
      </c>
      <c r="CI50" s="116" t="e">
        <f t="shared" si="27"/>
        <v>#N/A</v>
      </c>
      <c r="CJ50" s="116">
        <f t="shared" si="27"/>
        <v>0</v>
      </c>
      <c r="CK50" s="116">
        <f t="shared" si="27"/>
        <v>0</v>
      </c>
      <c r="CL50" s="116">
        <f t="shared" si="12"/>
        <v>0</v>
      </c>
      <c r="CM50" s="116">
        <f t="shared" si="36"/>
        <v>0</v>
      </c>
      <c r="CN50" s="116">
        <f t="shared" si="36"/>
        <v>0</v>
      </c>
      <c r="CO50" s="89"/>
      <c r="CP50" s="134">
        <f t="shared" si="5"/>
        <v>41</v>
      </c>
      <c r="CQ50" s="116" t="str">
        <f t="shared" si="14"/>
        <v>AVG</v>
      </c>
      <c r="CR50" s="158" t="e">
        <f t="shared" si="34"/>
        <v>#N/A</v>
      </c>
      <c r="CS50" s="158" t="e">
        <f t="shared" si="34"/>
        <v>#N/A</v>
      </c>
      <c r="CT50" s="158">
        <f t="shared" si="34"/>
        <v>63.81</v>
      </c>
      <c r="CU50" s="158">
        <f t="shared" si="34"/>
        <v>70.2</v>
      </c>
      <c r="CV50" s="158">
        <f t="shared" si="34"/>
        <v>80.510000000000005</v>
      </c>
      <c r="CW50" s="158">
        <f t="shared" si="34"/>
        <v>92</v>
      </c>
      <c r="CX50" s="158">
        <f t="shared" si="34"/>
        <v>103.62</v>
      </c>
      <c r="CY50" s="158">
        <f t="shared" si="34"/>
        <v>117.63</v>
      </c>
      <c r="CZ50" s="158">
        <f t="shared" si="34"/>
        <v>146.16</v>
      </c>
      <c r="DA50" s="158">
        <f t="shared" si="34"/>
        <v>194.45</v>
      </c>
      <c r="DB50" s="158">
        <f t="shared" si="35"/>
        <v>227.23</v>
      </c>
      <c r="DC50" s="158">
        <f t="shared" si="35"/>
        <v>269.3</v>
      </c>
      <c r="DD50" s="158">
        <f t="shared" si="35"/>
        <v>305.18</v>
      </c>
      <c r="DE50" s="158" t="e">
        <f t="shared" si="35"/>
        <v>#VALUE!</v>
      </c>
      <c r="DF50" s="158" t="e">
        <f t="shared" si="35"/>
        <v>#VALUE!</v>
      </c>
      <c r="DG50" s="158" t="e">
        <f t="shared" si="35"/>
        <v>#VALUE!</v>
      </c>
      <c r="DH50" s="158" t="e">
        <f t="shared" si="35"/>
        <v>#VALUE!</v>
      </c>
      <c r="DI50" s="158" t="e">
        <f t="shared" si="35"/>
        <v>#VALUE!</v>
      </c>
      <c r="DJ50" s="158" t="e">
        <f t="shared" si="35"/>
        <v>#VALUE!</v>
      </c>
      <c r="DK50" s="158" t="e">
        <f t="shared" si="35"/>
        <v>#VALUE!</v>
      </c>
      <c r="DL50" s="158" t="e">
        <f t="shared" si="35"/>
        <v>#VALUE!</v>
      </c>
    </row>
    <row r="51" spans="1:119">
      <c r="A51" s="86">
        <f t="shared" si="17"/>
        <v>40</v>
      </c>
      <c r="B51" s="136" t="s">
        <v>146</v>
      </c>
      <c r="C51" s="160"/>
      <c r="D51" s="160"/>
      <c r="E51" s="156" t="e">
        <v>#N/A</v>
      </c>
      <c r="F51" s="156" t="e">
        <v>#N/A</v>
      </c>
      <c r="G51" s="156" t="e">
        <v>#N/A</v>
      </c>
      <c r="H51" s="155">
        <v>7</v>
      </c>
      <c r="I51" s="154">
        <v>9</v>
      </c>
      <c r="J51" s="154">
        <v>11</v>
      </c>
      <c r="K51" s="154">
        <v>11</v>
      </c>
      <c r="L51" s="154">
        <v>11</v>
      </c>
      <c r="M51" s="154">
        <v>11</v>
      </c>
      <c r="N51" s="154">
        <v>13</v>
      </c>
      <c r="O51" s="154">
        <v>13</v>
      </c>
      <c r="P51" s="154">
        <v>13</v>
      </c>
      <c r="Q51" s="154">
        <v>13</v>
      </c>
      <c r="R51" s="154">
        <v>13</v>
      </c>
      <c r="S51" s="154">
        <v>12</v>
      </c>
      <c r="T51" s="154">
        <v>9</v>
      </c>
      <c r="U51" s="154">
        <v>9</v>
      </c>
      <c r="V51" s="154">
        <v>8</v>
      </c>
      <c r="W51" s="154">
        <v>6</v>
      </c>
      <c r="X51" s="154">
        <v>4</v>
      </c>
      <c r="Y51" s="155" t="e">
        <v>#N/A</v>
      </c>
      <c r="Z51" s="160"/>
      <c r="AA51" s="160"/>
      <c r="AB51" s="156"/>
      <c r="AC51" s="156"/>
      <c r="AD51" s="156"/>
      <c r="AE51" s="156"/>
      <c r="AG51" s="116" t="str">
        <f t="shared" si="6"/>
        <v>N</v>
      </c>
      <c r="AH51" s="116">
        <f t="shared" si="30"/>
        <v>0</v>
      </c>
      <c r="AI51" s="116" t="e">
        <f t="shared" si="30"/>
        <v>#N/A</v>
      </c>
      <c r="AJ51" s="116" t="e">
        <f t="shared" si="30"/>
        <v>#N/A</v>
      </c>
      <c r="AK51" s="116" t="e">
        <f t="shared" si="30"/>
        <v>#N/A</v>
      </c>
      <c r="AL51" s="116" t="e">
        <f t="shared" si="30"/>
        <v>#N/A</v>
      </c>
      <c r="AM51" s="116">
        <f t="shared" si="30"/>
        <v>6.0606060606060608E-2</v>
      </c>
      <c r="AN51" s="116">
        <f t="shared" si="30"/>
        <v>5.128205128205128E-2</v>
      </c>
      <c r="AO51" s="116">
        <f t="shared" si="30"/>
        <v>0</v>
      </c>
      <c r="AP51" s="116">
        <f t="shared" si="30"/>
        <v>0</v>
      </c>
      <c r="AQ51" s="116">
        <f t="shared" si="30"/>
        <v>0</v>
      </c>
      <c r="AR51" s="116">
        <f t="shared" si="30"/>
        <v>2.7027027027027029E-2</v>
      </c>
      <c r="AS51" s="116">
        <f t="shared" si="30"/>
        <v>0</v>
      </c>
      <c r="AT51" s="116">
        <f t="shared" si="30"/>
        <v>0</v>
      </c>
      <c r="AU51" s="116">
        <f t="shared" si="30"/>
        <v>0</v>
      </c>
      <c r="AV51" s="116">
        <f t="shared" si="30"/>
        <v>0</v>
      </c>
      <c r="AW51" s="116">
        <f t="shared" si="30"/>
        <v>-5.235602094240838E-3</v>
      </c>
      <c r="AX51" s="116">
        <f t="shared" si="24"/>
        <v>-1.3274336283185841E-2</v>
      </c>
      <c r="AY51" s="116">
        <f t="shared" si="24"/>
        <v>0</v>
      </c>
      <c r="AZ51" s="116">
        <f t="shared" si="24"/>
        <v>-3.1645569620253164E-3</v>
      </c>
      <c r="BA51" s="116">
        <f t="shared" si="24"/>
        <v>-5.3333333333333332E-3</v>
      </c>
      <c r="BB51" s="116">
        <f t="shared" si="24"/>
        <v>-4.5454545454545452E-3</v>
      </c>
      <c r="BC51" s="116" t="e">
        <f t="shared" si="24"/>
        <v>#N/A</v>
      </c>
      <c r="BD51" s="116" t="e">
        <f t="shared" si="24"/>
        <v>#N/A</v>
      </c>
      <c r="BE51" s="116">
        <f t="shared" si="24"/>
        <v>0</v>
      </c>
      <c r="BF51" s="116">
        <f t="shared" si="24"/>
        <v>0</v>
      </c>
      <c r="BG51" s="116">
        <f t="shared" si="24"/>
        <v>0</v>
      </c>
      <c r="BH51" s="116">
        <f t="shared" si="24"/>
        <v>0</v>
      </c>
      <c r="BI51" s="116">
        <f t="shared" si="24"/>
        <v>0</v>
      </c>
      <c r="BJ51" s="116"/>
      <c r="BK51" s="91"/>
      <c r="BL51" s="116" t="str">
        <f t="shared" si="9"/>
        <v>N</v>
      </c>
      <c r="BM51" s="116">
        <f t="shared" si="32"/>
        <v>0</v>
      </c>
      <c r="BN51" s="116" t="e">
        <f t="shared" si="32"/>
        <v>#N/A</v>
      </c>
      <c r="BO51" s="116" t="e">
        <f t="shared" si="32"/>
        <v>#N/A</v>
      </c>
      <c r="BP51" s="116" t="e">
        <f t="shared" si="32"/>
        <v>#N/A</v>
      </c>
      <c r="BQ51" s="116" t="e">
        <f t="shared" si="32"/>
        <v>#N/A</v>
      </c>
      <c r="BR51" s="116">
        <f t="shared" si="32"/>
        <v>-3.6666666666666679</v>
      </c>
      <c r="BS51" s="116">
        <f t="shared" si="32"/>
        <v>-1.7179487179487172</v>
      </c>
      <c r="BT51" s="116">
        <f t="shared" si="32"/>
        <v>11</v>
      </c>
      <c r="BU51" s="116">
        <f t="shared" si="32"/>
        <v>11</v>
      </c>
      <c r="BV51" s="116">
        <f t="shared" si="32"/>
        <v>11</v>
      </c>
      <c r="BW51" s="116">
        <f t="shared" si="32"/>
        <v>8.1081081081080697E-2</v>
      </c>
      <c r="BX51" s="116">
        <f t="shared" si="32"/>
        <v>13</v>
      </c>
      <c r="BY51" s="116">
        <f t="shared" si="32"/>
        <v>13</v>
      </c>
      <c r="BZ51" s="116">
        <f t="shared" si="32"/>
        <v>13</v>
      </c>
      <c r="CA51" s="116">
        <f t="shared" si="32"/>
        <v>13</v>
      </c>
      <c r="CB51" s="116">
        <f t="shared" si="27"/>
        <v>18.062827225130889</v>
      </c>
      <c r="CC51" s="116">
        <f t="shared" si="27"/>
        <v>27.371681415929203</v>
      </c>
      <c r="CD51" s="116">
        <f t="shared" si="27"/>
        <v>9</v>
      </c>
      <c r="CE51" s="116">
        <f t="shared" si="27"/>
        <v>14.234177215189874</v>
      </c>
      <c r="CF51" s="116">
        <f t="shared" si="27"/>
        <v>18.506666666666668</v>
      </c>
      <c r="CG51" s="116">
        <f t="shared" si="27"/>
        <v>16.659090909090907</v>
      </c>
      <c r="CH51" s="116" t="e">
        <f t="shared" si="27"/>
        <v>#N/A</v>
      </c>
      <c r="CI51" s="116" t="e">
        <f t="shared" si="27"/>
        <v>#N/A</v>
      </c>
      <c r="CJ51" s="116">
        <f t="shared" si="27"/>
        <v>0</v>
      </c>
      <c r="CK51" s="116">
        <f t="shared" si="27"/>
        <v>0</v>
      </c>
      <c r="CL51" s="116">
        <f t="shared" si="12"/>
        <v>0</v>
      </c>
      <c r="CM51" s="116">
        <f t="shared" si="36"/>
        <v>0</v>
      </c>
      <c r="CN51" s="116">
        <f t="shared" si="36"/>
        <v>0</v>
      </c>
      <c r="CO51" s="89"/>
      <c r="CP51" s="134">
        <f t="shared" si="5"/>
        <v>42</v>
      </c>
      <c r="CQ51" s="116" t="str">
        <f t="shared" si="14"/>
        <v>N</v>
      </c>
      <c r="CR51" s="158" t="e">
        <f t="shared" si="34"/>
        <v>#N/A</v>
      </c>
      <c r="CS51" s="158" t="e">
        <f t="shared" si="34"/>
        <v>#N/A</v>
      </c>
      <c r="CT51" s="158">
        <f t="shared" si="34"/>
        <v>8.82</v>
      </c>
      <c r="CU51" s="158">
        <f t="shared" si="34"/>
        <v>11</v>
      </c>
      <c r="CV51" s="158">
        <f t="shared" si="34"/>
        <v>11</v>
      </c>
      <c r="CW51" s="158">
        <f t="shared" si="34"/>
        <v>11</v>
      </c>
      <c r="CX51" s="158">
        <f t="shared" si="34"/>
        <v>12.7</v>
      </c>
      <c r="CY51" s="158">
        <f t="shared" si="34"/>
        <v>13</v>
      </c>
      <c r="CZ51" s="158">
        <f t="shared" si="34"/>
        <v>13</v>
      </c>
      <c r="DA51" s="158">
        <f t="shared" si="34"/>
        <v>13</v>
      </c>
      <c r="DB51" s="158">
        <f t="shared" si="35"/>
        <v>12.2</v>
      </c>
      <c r="DC51" s="158">
        <f t="shared" si="35"/>
        <v>9.16</v>
      </c>
      <c r="DD51" s="158">
        <f t="shared" si="35"/>
        <v>8.91</v>
      </c>
      <c r="DE51" s="158" t="e">
        <f t="shared" si="35"/>
        <v>#VALUE!</v>
      </c>
      <c r="DF51" s="158" t="e">
        <f t="shared" si="35"/>
        <v>#VALUE!</v>
      </c>
      <c r="DG51" s="158" t="e">
        <f t="shared" si="35"/>
        <v>#VALUE!</v>
      </c>
      <c r="DH51" s="158" t="e">
        <f t="shared" si="35"/>
        <v>#VALUE!</v>
      </c>
      <c r="DI51" s="158" t="e">
        <f t="shared" si="35"/>
        <v>#VALUE!</v>
      </c>
      <c r="DJ51" s="158" t="e">
        <f t="shared" si="35"/>
        <v>#VALUE!</v>
      </c>
      <c r="DK51" s="158" t="e">
        <f t="shared" si="35"/>
        <v>#VALUE!</v>
      </c>
      <c r="DL51" s="158" t="e">
        <f t="shared" si="35"/>
        <v>#VALUE!</v>
      </c>
    </row>
    <row r="52" spans="1:119" s="161" customFormat="1">
      <c r="A52" s="161">
        <f t="shared" si="17"/>
        <v>41</v>
      </c>
      <c r="B52" s="172" t="s">
        <v>574</v>
      </c>
      <c r="C52" s="163"/>
      <c r="D52" s="163"/>
      <c r="E52" s="163"/>
      <c r="F52" s="16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4"/>
      <c r="V52" s="162"/>
      <c r="W52" s="162"/>
      <c r="X52" s="162"/>
      <c r="Y52" s="162"/>
      <c r="Z52" s="162"/>
      <c r="AA52" s="162"/>
      <c r="AB52" s="162"/>
      <c r="AC52" s="164"/>
      <c r="AD52" s="164"/>
      <c r="AE52" s="164"/>
      <c r="AF52" s="165"/>
      <c r="AG52" s="166" t="str">
        <f t="shared" si="6"/>
        <v>TD_T / TC_T</v>
      </c>
      <c r="AH52" s="166">
        <f t="shared" si="30"/>
        <v>0</v>
      </c>
      <c r="AI52" s="166">
        <f t="shared" si="30"/>
        <v>0</v>
      </c>
      <c r="AJ52" s="166">
        <f t="shared" si="30"/>
        <v>0</v>
      </c>
      <c r="AK52" s="166">
        <f t="shared" si="30"/>
        <v>0</v>
      </c>
      <c r="AL52" s="166">
        <f t="shared" si="30"/>
        <v>0</v>
      </c>
      <c r="AM52" s="166">
        <f t="shared" si="30"/>
        <v>0</v>
      </c>
      <c r="AN52" s="166">
        <f t="shared" si="30"/>
        <v>0</v>
      </c>
      <c r="AO52" s="166">
        <f t="shared" si="30"/>
        <v>0</v>
      </c>
      <c r="AP52" s="166">
        <f t="shared" si="30"/>
        <v>0</v>
      </c>
      <c r="AQ52" s="166">
        <f t="shared" si="30"/>
        <v>0</v>
      </c>
      <c r="AR52" s="166">
        <f t="shared" si="30"/>
        <v>0</v>
      </c>
      <c r="AS52" s="166">
        <f t="shared" si="30"/>
        <v>0</v>
      </c>
      <c r="AT52" s="166">
        <f t="shared" si="30"/>
        <v>0</v>
      </c>
      <c r="AU52" s="166">
        <f t="shared" si="30"/>
        <v>0</v>
      </c>
      <c r="AV52" s="166">
        <f t="shared" si="30"/>
        <v>0</v>
      </c>
      <c r="AW52" s="166">
        <f t="shared" si="30"/>
        <v>0</v>
      </c>
      <c r="AX52" s="166">
        <f t="shared" si="24"/>
        <v>0</v>
      </c>
      <c r="AY52" s="166">
        <f t="shared" si="24"/>
        <v>0</v>
      </c>
      <c r="AZ52" s="166">
        <f t="shared" si="24"/>
        <v>0</v>
      </c>
      <c r="BA52" s="166">
        <f t="shared" si="24"/>
        <v>0</v>
      </c>
      <c r="BB52" s="166">
        <f t="shared" si="24"/>
        <v>0</v>
      </c>
      <c r="BC52" s="166">
        <f t="shared" si="24"/>
        <v>0</v>
      </c>
      <c r="BD52" s="166">
        <f t="shared" si="24"/>
        <v>0</v>
      </c>
      <c r="BE52" s="166">
        <f t="shared" si="24"/>
        <v>0</v>
      </c>
      <c r="BF52" s="166">
        <f t="shared" si="24"/>
        <v>0</v>
      </c>
      <c r="BG52" s="166">
        <f t="shared" si="24"/>
        <v>0</v>
      </c>
      <c r="BH52" s="166">
        <f t="shared" si="24"/>
        <v>0</v>
      </c>
      <c r="BI52" s="166">
        <f t="shared" si="24"/>
        <v>0</v>
      </c>
      <c r="BJ52" s="166"/>
      <c r="BK52" s="167"/>
      <c r="BL52" s="166" t="str">
        <f t="shared" si="9"/>
        <v>TD_T / TC_T</v>
      </c>
      <c r="BM52" s="166">
        <f t="shared" si="32"/>
        <v>0</v>
      </c>
      <c r="BN52" s="166">
        <f t="shared" si="32"/>
        <v>0</v>
      </c>
      <c r="BO52" s="166">
        <f t="shared" si="32"/>
        <v>0</v>
      </c>
      <c r="BP52" s="166">
        <f t="shared" si="32"/>
        <v>0</v>
      </c>
      <c r="BQ52" s="166">
        <f t="shared" si="32"/>
        <v>0</v>
      </c>
      <c r="BR52" s="166">
        <f t="shared" si="32"/>
        <v>0</v>
      </c>
      <c r="BS52" s="166">
        <f t="shared" si="32"/>
        <v>0</v>
      </c>
      <c r="BT52" s="166">
        <f t="shared" si="32"/>
        <v>0</v>
      </c>
      <c r="BU52" s="166">
        <f t="shared" si="32"/>
        <v>0</v>
      </c>
      <c r="BV52" s="166">
        <f t="shared" si="32"/>
        <v>0</v>
      </c>
      <c r="BW52" s="166">
        <f t="shared" si="32"/>
        <v>0</v>
      </c>
      <c r="BX52" s="166">
        <f t="shared" si="32"/>
        <v>0</v>
      </c>
      <c r="BY52" s="166">
        <f t="shared" si="32"/>
        <v>0</v>
      </c>
      <c r="BZ52" s="166">
        <f t="shared" si="32"/>
        <v>0</v>
      </c>
      <c r="CA52" s="166">
        <f t="shared" si="32"/>
        <v>0</v>
      </c>
      <c r="CB52" s="166">
        <f t="shared" si="27"/>
        <v>0</v>
      </c>
      <c r="CC52" s="166">
        <f t="shared" si="27"/>
        <v>0</v>
      </c>
      <c r="CD52" s="166">
        <f t="shared" si="27"/>
        <v>0</v>
      </c>
      <c r="CE52" s="166">
        <f t="shared" si="27"/>
        <v>0</v>
      </c>
      <c r="CF52" s="166">
        <f t="shared" si="27"/>
        <v>0</v>
      </c>
      <c r="CG52" s="166">
        <f t="shared" si="27"/>
        <v>0</v>
      </c>
      <c r="CH52" s="166">
        <f t="shared" si="27"/>
        <v>0</v>
      </c>
      <c r="CI52" s="166">
        <f t="shared" si="27"/>
        <v>0</v>
      </c>
      <c r="CJ52" s="166">
        <f t="shared" si="27"/>
        <v>0</v>
      </c>
      <c r="CK52" s="166">
        <f t="shared" si="27"/>
        <v>0</v>
      </c>
      <c r="CL52" s="166">
        <f t="shared" si="12"/>
        <v>0</v>
      </c>
      <c r="CM52" s="166">
        <f t="shared" si="36"/>
        <v>0</v>
      </c>
      <c r="CN52" s="166">
        <f t="shared" si="36"/>
        <v>0</v>
      </c>
      <c r="CO52" s="168"/>
      <c r="CP52" s="169">
        <f t="shared" si="5"/>
        <v>43</v>
      </c>
      <c r="CQ52" s="166" t="str">
        <f t="shared" si="14"/>
        <v>TD_T / TC_T</v>
      </c>
      <c r="CR52" s="170">
        <f t="shared" si="34"/>
        <v>0</v>
      </c>
      <c r="CS52" s="170">
        <f t="shared" si="34"/>
        <v>0</v>
      </c>
      <c r="CT52" s="170">
        <f t="shared" si="34"/>
        <v>0</v>
      </c>
      <c r="CU52" s="170">
        <f t="shared" si="34"/>
        <v>0</v>
      </c>
      <c r="CV52" s="170">
        <f t="shared" si="34"/>
        <v>0</v>
      </c>
      <c r="CW52" s="170">
        <f t="shared" si="34"/>
        <v>0</v>
      </c>
      <c r="CX52" s="170">
        <f t="shared" si="34"/>
        <v>0</v>
      </c>
      <c r="CY52" s="170">
        <f t="shared" si="34"/>
        <v>0</v>
      </c>
      <c r="CZ52" s="170">
        <f t="shared" si="34"/>
        <v>0</v>
      </c>
      <c r="DA52" s="170">
        <f t="shared" si="34"/>
        <v>0</v>
      </c>
      <c r="DB52" s="170">
        <f t="shared" si="35"/>
        <v>0</v>
      </c>
      <c r="DC52" s="170">
        <f t="shared" si="35"/>
        <v>0</v>
      </c>
      <c r="DD52" s="170">
        <f t="shared" si="35"/>
        <v>0</v>
      </c>
      <c r="DE52" s="170" t="e">
        <f t="shared" si="35"/>
        <v>#VALUE!</v>
      </c>
      <c r="DF52" s="170" t="e">
        <f t="shared" si="35"/>
        <v>#VALUE!</v>
      </c>
      <c r="DG52" s="170" t="e">
        <f t="shared" si="35"/>
        <v>#VALUE!</v>
      </c>
      <c r="DH52" s="170" t="e">
        <f t="shared" si="35"/>
        <v>#VALUE!</v>
      </c>
      <c r="DI52" s="170" t="e">
        <f t="shared" si="35"/>
        <v>#VALUE!</v>
      </c>
      <c r="DJ52" s="170" t="e">
        <f t="shared" si="35"/>
        <v>#VALUE!</v>
      </c>
      <c r="DK52" s="170" t="e">
        <f t="shared" si="35"/>
        <v>#VALUE!</v>
      </c>
      <c r="DL52" s="170" t="e">
        <f t="shared" si="35"/>
        <v>#VALUE!</v>
      </c>
    </row>
    <row r="53" spans="1:119">
      <c r="A53" s="86">
        <f t="shared" si="17"/>
        <v>42</v>
      </c>
      <c r="B53" s="136" t="s">
        <v>140</v>
      </c>
      <c r="C53" s="154"/>
      <c r="D53" s="154"/>
      <c r="E53" s="358" t="str">
        <f>IFERROR(E45/E29,"*")</f>
        <v>*</v>
      </c>
      <c r="F53" s="358" t="str">
        <f t="shared" ref="F53:Z53" si="37">IFERROR(F45/F29,"*")</f>
        <v>*</v>
      </c>
      <c r="G53" s="358" t="str">
        <f t="shared" si="37"/>
        <v>*</v>
      </c>
      <c r="H53" s="358" t="str">
        <f t="shared" si="37"/>
        <v>*</v>
      </c>
      <c r="I53" s="358" t="str">
        <f t="shared" si="37"/>
        <v>*</v>
      </c>
      <c r="J53" s="358" t="str">
        <f t="shared" si="37"/>
        <v>*</v>
      </c>
      <c r="K53" s="358" t="str">
        <f t="shared" si="37"/>
        <v>*</v>
      </c>
      <c r="L53" s="358" t="str">
        <f t="shared" si="37"/>
        <v>*</v>
      </c>
      <c r="M53" s="358" t="str">
        <f t="shared" si="37"/>
        <v>*</v>
      </c>
      <c r="N53" s="358">
        <f t="shared" si="37"/>
        <v>1</v>
      </c>
      <c r="O53" s="358">
        <f t="shared" si="37"/>
        <v>1</v>
      </c>
      <c r="P53" s="358">
        <f t="shared" si="37"/>
        <v>1</v>
      </c>
      <c r="Q53" s="358">
        <f t="shared" si="37"/>
        <v>1.1102040816326531</v>
      </c>
      <c r="R53" s="358">
        <f t="shared" si="37"/>
        <v>1.3003439052350021</v>
      </c>
      <c r="S53" s="358">
        <f t="shared" si="37"/>
        <v>1</v>
      </c>
      <c r="T53" s="358" t="str">
        <f t="shared" si="37"/>
        <v>*</v>
      </c>
      <c r="U53" s="358" t="str">
        <f t="shared" si="37"/>
        <v>*</v>
      </c>
      <c r="V53" s="358" t="str">
        <f t="shared" si="37"/>
        <v>*</v>
      </c>
      <c r="W53" s="358" t="str">
        <f t="shared" si="37"/>
        <v>*</v>
      </c>
      <c r="X53" s="358" t="str">
        <f t="shared" si="37"/>
        <v>*</v>
      </c>
      <c r="Y53" s="358" t="str">
        <f t="shared" si="37"/>
        <v>*</v>
      </c>
      <c r="Z53" s="358" t="str">
        <f t="shared" si="37"/>
        <v>*</v>
      </c>
      <c r="AA53" s="155"/>
      <c r="AB53" s="156"/>
      <c r="AC53" s="156"/>
      <c r="AD53" s="156"/>
      <c r="AE53" s="156"/>
      <c r="AG53" s="116" t="str">
        <f t="shared" si="6"/>
        <v>P90</v>
      </c>
      <c r="AH53" s="116">
        <f t="shared" si="30"/>
        <v>0</v>
      </c>
      <c r="AI53" s="116">
        <f t="shared" si="30"/>
        <v>0</v>
      </c>
      <c r="AJ53" s="116">
        <f t="shared" si="30"/>
        <v>0</v>
      </c>
      <c r="AK53" s="116">
        <f t="shared" si="30"/>
        <v>0</v>
      </c>
      <c r="AL53" s="116">
        <f t="shared" si="30"/>
        <v>0</v>
      </c>
      <c r="AM53" s="116">
        <f t="shared" si="30"/>
        <v>0</v>
      </c>
      <c r="AN53" s="116">
        <f t="shared" si="30"/>
        <v>0</v>
      </c>
      <c r="AO53" s="116">
        <f t="shared" si="30"/>
        <v>0</v>
      </c>
      <c r="AP53" s="116">
        <f t="shared" si="30"/>
        <v>0</v>
      </c>
      <c r="AQ53" s="116">
        <f t="shared" si="30"/>
        <v>0</v>
      </c>
      <c r="AR53" s="116">
        <f t="shared" si="30"/>
        <v>1.3513513513513514E-2</v>
      </c>
      <c r="AS53" s="116">
        <f t="shared" si="30"/>
        <v>0</v>
      </c>
      <c r="AT53" s="116">
        <f t="shared" si="30"/>
        <v>0</v>
      </c>
      <c r="AU53" s="116">
        <f t="shared" si="30"/>
        <v>8.2860211753874469E-4</v>
      </c>
      <c r="AV53" s="116">
        <f t="shared" si="30"/>
        <v>1.1883738975146814E-3</v>
      </c>
      <c r="AW53" s="116">
        <f t="shared" si="30"/>
        <v>-1.5724811792408486E-3</v>
      </c>
      <c r="AX53" s="116">
        <f t="shared" si="24"/>
        <v>-4.4247787610619468E-3</v>
      </c>
      <c r="AY53" s="116">
        <f t="shared" si="24"/>
        <v>0</v>
      </c>
      <c r="AZ53" s="116">
        <f t="shared" si="24"/>
        <v>0</v>
      </c>
      <c r="BA53" s="116">
        <f t="shared" si="24"/>
        <v>0</v>
      </c>
      <c r="BB53" s="116">
        <f t="shared" si="24"/>
        <v>0</v>
      </c>
      <c r="BC53" s="116">
        <f t="shared" si="24"/>
        <v>0</v>
      </c>
      <c r="BD53" s="116">
        <f t="shared" si="24"/>
        <v>0</v>
      </c>
      <c r="BE53" s="116">
        <f t="shared" si="24"/>
        <v>0</v>
      </c>
      <c r="BF53" s="116">
        <f t="shared" si="24"/>
        <v>0</v>
      </c>
      <c r="BG53" s="116">
        <f t="shared" si="24"/>
        <v>0</v>
      </c>
      <c r="BH53" s="116">
        <f t="shared" si="24"/>
        <v>0</v>
      </c>
      <c r="BI53" s="116">
        <f t="shared" si="24"/>
        <v>0</v>
      </c>
      <c r="BJ53" s="116"/>
      <c r="BK53" s="157"/>
      <c r="BL53" s="116" t="str">
        <f t="shared" si="9"/>
        <v>P90</v>
      </c>
      <c r="BM53" s="116">
        <f t="shared" si="32"/>
        <v>0</v>
      </c>
      <c r="BN53" s="116">
        <f t="shared" si="32"/>
        <v>0</v>
      </c>
      <c r="BO53" s="116">
        <f t="shared" si="32"/>
        <v>0</v>
      </c>
      <c r="BP53" s="116">
        <f t="shared" si="32"/>
        <v>0</v>
      </c>
      <c r="BQ53" s="116">
        <f t="shared" si="32"/>
        <v>0</v>
      </c>
      <c r="BR53" s="116">
        <f t="shared" si="32"/>
        <v>0</v>
      </c>
      <c r="BS53" s="116">
        <f t="shared" si="32"/>
        <v>0</v>
      </c>
      <c r="BT53" s="116">
        <f t="shared" si="32"/>
        <v>0</v>
      </c>
      <c r="BU53" s="116">
        <f t="shared" si="32"/>
        <v>0</v>
      </c>
      <c r="BV53" s="116">
        <f t="shared" si="32"/>
        <v>0</v>
      </c>
      <c r="BW53" s="116">
        <f t="shared" si="32"/>
        <v>-5.4594594594594597</v>
      </c>
      <c r="BX53" s="116">
        <f t="shared" si="32"/>
        <v>1</v>
      </c>
      <c r="BY53" s="116">
        <f t="shared" si="32"/>
        <v>1</v>
      </c>
      <c r="BZ53" s="116">
        <f t="shared" si="32"/>
        <v>0.44152217277888606</v>
      </c>
      <c r="CA53" s="116">
        <f t="shared" si="32"/>
        <v>0.15118634633830519</v>
      </c>
      <c r="CB53" s="116">
        <f t="shared" si="27"/>
        <v>2.8209332055609027</v>
      </c>
      <c r="CC53" s="116">
        <f t="shared" si="27"/>
        <v>6.1238938053097343</v>
      </c>
      <c r="CD53" s="116">
        <f t="shared" si="27"/>
        <v>0</v>
      </c>
      <c r="CE53" s="116">
        <f t="shared" si="27"/>
        <v>0</v>
      </c>
      <c r="CF53" s="116">
        <f t="shared" si="27"/>
        <v>0</v>
      </c>
      <c r="CG53" s="116">
        <f t="shared" si="27"/>
        <v>0</v>
      </c>
      <c r="CH53" s="116">
        <f t="shared" si="27"/>
        <v>0</v>
      </c>
      <c r="CI53" s="116">
        <f t="shared" si="27"/>
        <v>0</v>
      </c>
      <c r="CJ53" s="116">
        <f t="shared" si="27"/>
        <v>0</v>
      </c>
      <c r="CK53" s="116">
        <f t="shared" si="27"/>
        <v>0</v>
      </c>
      <c r="CL53" s="116">
        <f t="shared" si="12"/>
        <v>0</v>
      </c>
      <c r="CM53" s="116">
        <f t="shared" si="36"/>
        <v>0</v>
      </c>
      <c r="CN53" s="116">
        <f t="shared" si="36"/>
        <v>0</v>
      </c>
      <c r="CO53" s="89"/>
      <c r="CP53" s="134">
        <f t="shared" si="5"/>
        <v>44</v>
      </c>
      <c r="CQ53" s="116" t="str">
        <f t="shared" si="14"/>
        <v>P90</v>
      </c>
      <c r="CR53" s="158">
        <f t="shared" ref="CR53:DA62" si="38">ROUND((1+$CU$9)*(HLOOKUP(CR$10,$AH$9:$BI$180,$A53+3)*CR$10+HLOOKUP(CR$10,$BM$9:$CO$180,$A53+3)),$CX$9)</f>
        <v>0</v>
      </c>
      <c r="CS53" s="158">
        <f t="shared" si="38"/>
        <v>0</v>
      </c>
      <c r="CT53" s="158">
        <f t="shared" si="38"/>
        <v>0</v>
      </c>
      <c r="CU53" s="158">
        <f t="shared" si="38"/>
        <v>0</v>
      </c>
      <c r="CV53" s="158">
        <f t="shared" si="38"/>
        <v>0</v>
      </c>
      <c r="CW53" s="158">
        <f t="shared" si="38"/>
        <v>0</v>
      </c>
      <c r="CX53" s="158">
        <f t="shared" si="38"/>
        <v>0.85</v>
      </c>
      <c r="CY53" s="158">
        <f t="shared" si="38"/>
        <v>1</v>
      </c>
      <c r="CZ53" s="158">
        <f t="shared" si="38"/>
        <v>1.04</v>
      </c>
      <c r="DA53" s="158">
        <f t="shared" si="38"/>
        <v>1.24</v>
      </c>
      <c r="DB53" s="158">
        <f t="shared" ref="DB53:DL62" si="39">ROUND((1+$CU$9)*(HLOOKUP(DB$10,$AH$9:$BI$180,$A53+3)*DB$10+HLOOKUP(DB$10,$BM$9:$CO$180,$A53+3)),$CX$9)</f>
        <v>1.06</v>
      </c>
      <c r="DC53" s="158">
        <f t="shared" si="39"/>
        <v>0.05</v>
      </c>
      <c r="DD53" s="158">
        <f t="shared" si="39"/>
        <v>0</v>
      </c>
      <c r="DE53" s="158" t="e">
        <f t="shared" si="39"/>
        <v>#VALUE!</v>
      </c>
      <c r="DF53" s="158" t="e">
        <f t="shared" si="39"/>
        <v>#VALUE!</v>
      </c>
      <c r="DG53" s="158" t="e">
        <f t="shared" si="39"/>
        <v>#VALUE!</v>
      </c>
      <c r="DH53" s="158" t="e">
        <f t="shared" si="39"/>
        <v>#VALUE!</v>
      </c>
      <c r="DI53" s="158" t="e">
        <f t="shared" si="39"/>
        <v>#VALUE!</v>
      </c>
      <c r="DJ53" s="158" t="e">
        <f t="shared" si="39"/>
        <v>#VALUE!</v>
      </c>
      <c r="DK53" s="158" t="e">
        <f t="shared" si="39"/>
        <v>#VALUE!</v>
      </c>
      <c r="DL53" s="158" t="e">
        <f t="shared" si="39"/>
        <v>#VALUE!</v>
      </c>
      <c r="DO53" s="159"/>
    </row>
    <row r="54" spans="1:119">
      <c r="A54" s="86">
        <f t="shared" si="17"/>
        <v>43</v>
      </c>
      <c r="B54" s="136" t="s">
        <v>141</v>
      </c>
      <c r="C54" s="154"/>
      <c r="D54" s="154"/>
      <c r="E54" s="358" t="str">
        <f t="shared" ref="E54:Z58" si="40">IFERROR(E46/E30,"*")</f>
        <v>*</v>
      </c>
      <c r="F54" s="358" t="str">
        <f t="shared" si="40"/>
        <v>*</v>
      </c>
      <c r="G54" s="358" t="str">
        <f t="shared" si="40"/>
        <v>*</v>
      </c>
      <c r="H54" s="358" t="str">
        <f t="shared" si="40"/>
        <v>*</v>
      </c>
      <c r="I54" s="358">
        <f t="shared" si="40"/>
        <v>1</v>
      </c>
      <c r="J54" s="358">
        <f t="shared" si="40"/>
        <v>1</v>
      </c>
      <c r="K54" s="358">
        <f t="shared" si="40"/>
        <v>1</v>
      </c>
      <c r="L54" s="358">
        <f t="shared" si="40"/>
        <v>1</v>
      </c>
      <c r="M54" s="358">
        <f t="shared" si="40"/>
        <v>1</v>
      </c>
      <c r="N54" s="358">
        <f t="shared" si="40"/>
        <v>1</v>
      </c>
      <c r="O54" s="358">
        <f t="shared" si="40"/>
        <v>1</v>
      </c>
      <c r="P54" s="358">
        <f t="shared" si="40"/>
        <v>1</v>
      </c>
      <c r="Q54" s="358">
        <f t="shared" si="40"/>
        <v>1.0603101665709362</v>
      </c>
      <c r="R54" s="358">
        <f t="shared" si="40"/>
        <v>1.0378054402950667</v>
      </c>
      <c r="S54" s="358">
        <f t="shared" si="40"/>
        <v>1.050752688172043</v>
      </c>
      <c r="T54" s="358">
        <f t="shared" si="40"/>
        <v>1.009361997226075</v>
      </c>
      <c r="U54" s="358">
        <f t="shared" si="40"/>
        <v>1.0362965241464164</v>
      </c>
      <c r="V54" s="358">
        <f t="shared" si="40"/>
        <v>1.1077241022991475</v>
      </c>
      <c r="W54" s="358" t="str">
        <f t="shared" si="40"/>
        <v>*</v>
      </c>
      <c r="X54" s="358" t="str">
        <f t="shared" si="40"/>
        <v>*</v>
      </c>
      <c r="Y54" s="358" t="str">
        <f t="shared" si="40"/>
        <v>*</v>
      </c>
      <c r="Z54" s="358" t="str">
        <f t="shared" si="40"/>
        <v>*</v>
      </c>
      <c r="AA54" s="155"/>
      <c r="AB54" s="156"/>
      <c r="AC54" s="156"/>
      <c r="AD54" s="156"/>
      <c r="AE54" s="156"/>
      <c r="AG54" s="116" t="str">
        <f t="shared" si="6"/>
        <v>P75</v>
      </c>
      <c r="AH54" s="116">
        <f t="shared" si="30"/>
        <v>0</v>
      </c>
      <c r="AI54" s="116">
        <f t="shared" si="30"/>
        <v>0</v>
      </c>
      <c r="AJ54" s="116">
        <f t="shared" si="30"/>
        <v>0</v>
      </c>
      <c r="AK54" s="116">
        <f t="shared" si="30"/>
        <v>0</v>
      </c>
      <c r="AL54" s="116">
        <f t="shared" si="30"/>
        <v>0</v>
      </c>
      <c r="AM54" s="116">
        <f t="shared" si="30"/>
        <v>3.0303030303030304E-2</v>
      </c>
      <c r="AN54" s="116">
        <f t="shared" si="30"/>
        <v>0</v>
      </c>
      <c r="AO54" s="116">
        <f t="shared" si="30"/>
        <v>0</v>
      </c>
      <c r="AP54" s="116">
        <f t="shared" si="30"/>
        <v>0</v>
      </c>
      <c r="AQ54" s="116">
        <f t="shared" si="30"/>
        <v>0</v>
      </c>
      <c r="AR54" s="116">
        <f t="shared" si="30"/>
        <v>0</v>
      </c>
      <c r="AS54" s="116">
        <f t="shared" si="30"/>
        <v>0</v>
      </c>
      <c r="AT54" s="116">
        <f t="shared" si="30"/>
        <v>0</v>
      </c>
      <c r="AU54" s="116">
        <f t="shared" si="30"/>
        <v>4.534598990295958E-4</v>
      </c>
      <c r="AV54" s="116">
        <f t="shared" si="30"/>
        <v>-1.4065453922418452E-4</v>
      </c>
      <c r="AW54" s="116">
        <f t="shared" si="30"/>
        <v>6.7786638099352455E-5</v>
      </c>
      <c r="AX54" s="116">
        <f t="shared" ref="AW54:BI74" si="41">(T54-S54)/(T$10-S$10)</f>
        <v>-1.8314465020339839E-4</v>
      </c>
      <c r="AY54" s="116">
        <f t="shared" si="41"/>
        <v>9.9757507112375449E-5</v>
      </c>
      <c r="AZ54" s="116">
        <f t="shared" si="41"/>
        <v>2.2603663972383276E-4</v>
      </c>
      <c r="BA54" s="116">
        <f t="shared" si="41"/>
        <v>-2.9539309394643934E-3</v>
      </c>
      <c r="BB54" s="116">
        <f t="shared" si="41"/>
        <v>0</v>
      </c>
      <c r="BC54" s="116">
        <f t="shared" si="41"/>
        <v>0</v>
      </c>
      <c r="BD54" s="116">
        <f t="shared" si="41"/>
        <v>0</v>
      </c>
      <c r="BE54" s="116">
        <f t="shared" si="41"/>
        <v>0</v>
      </c>
      <c r="BF54" s="116">
        <f t="shared" si="41"/>
        <v>0</v>
      </c>
      <c r="BG54" s="116">
        <f t="shared" si="41"/>
        <v>0</v>
      </c>
      <c r="BH54" s="116">
        <f t="shared" si="41"/>
        <v>0</v>
      </c>
      <c r="BI54" s="116">
        <f t="shared" si="41"/>
        <v>0</v>
      </c>
      <c r="BJ54" s="116"/>
      <c r="BK54" s="91"/>
      <c r="BL54" s="116" t="str">
        <f t="shared" si="9"/>
        <v>P75</v>
      </c>
      <c r="BM54" s="116">
        <f t="shared" si="32"/>
        <v>0</v>
      </c>
      <c r="BN54" s="116">
        <f t="shared" si="32"/>
        <v>0</v>
      </c>
      <c r="BO54" s="116">
        <f t="shared" si="32"/>
        <v>0</v>
      </c>
      <c r="BP54" s="116">
        <f t="shared" si="32"/>
        <v>0</v>
      </c>
      <c r="BQ54" s="116">
        <f t="shared" si="32"/>
        <v>0</v>
      </c>
      <c r="BR54" s="116">
        <f t="shared" si="32"/>
        <v>-5.3333333333333339</v>
      </c>
      <c r="BS54" s="116">
        <f t="shared" si="32"/>
        <v>1</v>
      </c>
      <c r="BT54" s="116">
        <f t="shared" si="32"/>
        <v>1</v>
      </c>
      <c r="BU54" s="116">
        <f t="shared" si="32"/>
        <v>1</v>
      </c>
      <c r="BV54" s="116">
        <f t="shared" si="32"/>
        <v>1</v>
      </c>
      <c r="BW54" s="116">
        <f t="shared" si="32"/>
        <v>1</v>
      </c>
      <c r="BX54" s="116">
        <f t="shared" si="32"/>
        <v>1</v>
      </c>
      <c r="BY54" s="116">
        <f t="shared" si="32"/>
        <v>1</v>
      </c>
      <c r="BZ54" s="116">
        <f t="shared" si="32"/>
        <v>0.69436802805405251</v>
      </c>
      <c r="CA54" s="116">
        <f t="shared" si="32"/>
        <v>1.1738183797248531</v>
      </c>
      <c r="CB54" s="116">
        <f t="shared" si="27"/>
        <v>0.97225576125299296</v>
      </c>
      <c r="CC54" s="116">
        <f t="shared" si="27"/>
        <v>1.2628341931075784</v>
      </c>
      <c r="CD54" s="116">
        <f t="shared" si="27"/>
        <v>0.87129760738254736</v>
      </c>
      <c r="CE54" s="116">
        <f t="shared" si="27"/>
        <v>0.66243192204319701</v>
      </c>
      <c r="CF54" s="116">
        <f t="shared" si="27"/>
        <v>6.9269680530440025</v>
      </c>
      <c r="CG54" s="116">
        <f t="shared" si="27"/>
        <v>0</v>
      </c>
      <c r="CH54" s="116">
        <f t="shared" si="27"/>
        <v>0</v>
      </c>
      <c r="CI54" s="116">
        <f t="shared" si="27"/>
        <v>0</v>
      </c>
      <c r="CJ54" s="116">
        <f t="shared" si="27"/>
        <v>0</v>
      </c>
      <c r="CK54" s="116">
        <f t="shared" si="27"/>
        <v>0</v>
      </c>
      <c r="CL54" s="116">
        <f t="shared" si="12"/>
        <v>0</v>
      </c>
      <c r="CM54" s="116">
        <f t="shared" si="36"/>
        <v>0</v>
      </c>
      <c r="CN54" s="116">
        <f t="shared" si="36"/>
        <v>0</v>
      </c>
      <c r="CO54" s="89"/>
      <c r="CP54" s="134">
        <f t="shared" si="5"/>
        <v>45</v>
      </c>
      <c r="CQ54" s="116" t="str">
        <f t="shared" si="14"/>
        <v>P75</v>
      </c>
      <c r="CR54" s="158">
        <f t="shared" si="38"/>
        <v>0</v>
      </c>
      <c r="CS54" s="158">
        <f t="shared" si="38"/>
        <v>0</v>
      </c>
      <c r="CT54" s="158">
        <f t="shared" si="38"/>
        <v>0.91</v>
      </c>
      <c r="CU54" s="158">
        <f t="shared" si="38"/>
        <v>1</v>
      </c>
      <c r="CV54" s="158">
        <f t="shared" si="38"/>
        <v>1</v>
      </c>
      <c r="CW54" s="158">
        <f t="shared" si="38"/>
        <v>1</v>
      </c>
      <c r="CX54" s="158">
        <f t="shared" si="38"/>
        <v>1</v>
      </c>
      <c r="CY54" s="158">
        <f t="shared" si="38"/>
        <v>1</v>
      </c>
      <c r="CZ54" s="158">
        <f t="shared" si="38"/>
        <v>1.02</v>
      </c>
      <c r="DA54" s="158">
        <f t="shared" si="38"/>
        <v>1.05</v>
      </c>
      <c r="DB54" s="158">
        <f t="shared" si="39"/>
        <v>1.05</v>
      </c>
      <c r="DC54" s="158">
        <f t="shared" si="39"/>
        <v>1.01</v>
      </c>
      <c r="DD54" s="158">
        <f t="shared" si="39"/>
        <v>1.04</v>
      </c>
      <c r="DE54" s="158" t="e">
        <f t="shared" si="39"/>
        <v>#VALUE!</v>
      </c>
      <c r="DF54" s="158" t="e">
        <f t="shared" si="39"/>
        <v>#VALUE!</v>
      </c>
      <c r="DG54" s="158" t="e">
        <f t="shared" si="39"/>
        <v>#VALUE!</v>
      </c>
      <c r="DH54" s="158" t="e">
        <f t="shared" si="39"/>
        <v>#VALUE!</v>
      </c>
      <c r="DI54" s="158" t="e">
        <f t="shared" si="39"/>
        <v>#VALUE!</v>
      </c>
      <c r="DJ54" s="158" t="e">
        <f t="shared" si="39"/>
        <v>#VALUE!</v>
      </c>
      <c r="DK54" s="158" t="e">
        <f t="shared" si="39"/>
        <v>#VALUE!</v>
      </c>
      <c r="DL54" s="158" t="e">
        <f t="shared" si="39"/>
        <v>#VALUE!</v>
      </c>
    </row>
    <row r="55" spans="1:119">
      <c r="A55" s="86">
        <f t="shared" si="17"/>
        <v>44</v>
      </c>
      <c r="B55" s="136" t="s">
        <v>142</v>
      </c>
      <c r="C55" s="154"/>
      <c r="D55" s="154"/>
      <c r="E55" s="358" t="str">
        <f t="shared" si="40"/>
        <v>*</v>
      </c>
      <c r="F55" s="358" t="str">
        <f t="shared" si="40"/>
        <v>*</v>
      </c>
      <c r="G55" s="358" t="str">
        <f t="shared" si="40"/>
        <v>*</v>
      </c>
      <c r="H55" s="358">
        <f t="shared" si="40"/>
        <v>1</v>
      </c>
      <c r="I55" s="358">
        <f t="shared" si="40"/>
        <v>1</v>
      </c>
      <c r="J55" s="358">
        <f t="shared" si="40"/>
        <v>1</v>
      </c>
      <c r="K55" s="358">
        <f t="shared" si="40"/>
        <v>1</v>
      </c>
      <c r="L55" s="358">
        <f t="shared" si="40"/>
        <v>1</v>
      </c>
      <c r="M55" s="358">
        <f t="shared" si="40"/>
        <v>1</v>
      </c>
      <c r="N55" s="358">
        <f t="shared" si="40"/>
        <v>1</v>
      </c>
      <c r="O55" s="358">
        <f t="shared" si="40"/>
        <v>1</v>
      </c>
      <c r="P55" s="358">
        <f t="shared" si="40"/>
        <v>1</v>
      </c>
      <c r="Q55" s="358">
        <f t="shared" si="40"/>
        <v>1</v>
      </c>
      <c r="R55" s="358">
        <f t="shared" si="40"/>
        <v>1.0022271714922049</v>
      </c>
      <c r="S55" s="358">
        <f t="shared" si="40"/>
        <v>1.0063665302410187</v>
      </c>
      <c r="T55" s="358">
        <f t="shared" si="40"/>
        <v>1</v>
      </c>
      <c r="U55" s="358">
        <f t="shared" si="40"/>
        <v>1.0087719298245614</v>
      </c>
      <c r="V55" s="358">
        <f t="shared" si="40"/>
        <v>1.0013706140350878</v>
      </c>
      <c r="W55" s="358">
        <f t="shared" si="40"/>
        <v>1</v>
      </c>
      <c r="X55" s="358">
        <f t="shared" si="40"/>
        <v>1</v>
      </c>
      <c r="Y55" s="358" t="str">
        <f t="shared" si="40"/>
        <v>*</v>
      </c>
      <c r="Z55" s="358" t="str">
        <f t="shared" si="40"/>
        <v>*</v>
      </c>
      <c r="AA55" s="155"/>
      <c r="AB55" s="156"/>
      <c r="AC55" s="156"/>
      <c r="AD55" s="156"/>
      <c r="AE55" s="156"/>
      <c r="AG55" s="116" t="str">
        <f t="shared" si="6"/>
        <v>P50</v>
      </c>
      <c r="AH55" s="116">
        <f t="shared" si="30"/>
        <v>0</v>
      </c>
      <c r="AI55" s="116">
        <f t="shared" si="30"/>
        <v>0</v>
      </c>
      <c r="AJ55" s="116">
        <f t="shared" si="30"/>
        <v>0</v>
      </c>
      <c r="AK55" s="116">
        <f t="shared" si="30"/>
        <v>0</v>
      </c>
      <c r="AL55" s="116">
        <f t="shared" si="30"/>
        <v>3.4482758620689655E-2</v>
      </c>
      <c r="AM55" s="116">
        <f t="shared" si="30"/>
        <v>0</v>
      </c>
      <c r="AN55" s="116">
        <f t="shared" si="30"/>
        <v>0</v>
      </c>
      <c r="AO55" s="116">
        <f t="shared" si="30"/>
        <v>0</v>
      </c>
      <c r="AP55" s="116">
        <f t="shared" si="30"/>
        <v>0</v>
      </c>
      <c r="AQ55" s="116">
        <f t="shared" si="30"/>
        <v>0</v>
      </c>
      <c r="AR55" s="116">
        <f t="shared" si="30"/>
        <v>0</v>
      </c>
      <c r="AS55" s="116">
        <f t="shared" si="30"/>
        <v>0</v>
      </c>
      <c r="AT55" s="116">
        <f t="shared" si="30"/>
        <v>0</v>
      </c>
      <c r="AU55" s="116">
        <f t="shared" si="30"/>
        <v>0</v>
      </c>
      <c r="AV55" s="116">
        <f t="shared" si="30"/>
        <v>1.3919821826280377E-5</v>
      </c>
      <c r="AW55" s="116">
        <f t="shared" si="30"/>
        <v>2.1672035334104093E-5</v>
      </c>
      <c r="AX55" s="116">
        <f t="shared" si="41"/>
        <v>-2.8170487792118326E-5</v>
      </c>
      <c r="AY55" s="116">
        <f t="shared" si="41"/>
        <v>3.2488628979857149E-5</v>
      </c>
      <c r="AZ55" s="116">
        <f t="shared" si="41"/>
        <v>-2.342188540972681E-5</v>
      </c>
      <c r="BA55" s="116">
        <f t="shared" si="41"/>
        <v>-3.654970760234022E-6</v>
      </c>
      <c r="BB55" s="116">
        <f t="shared" si="41"/>
        <v>0</v>
      </c>
      <c r="BC55" s="116">
        <f t="shared" si="41"/>
        <v>-1.9417475728155339E-3</v>
      </c>
      <c r="BD55" s="116">
        <f t="shared" si="41"/>
        <v>0</v>
      </c>
      <c r="BE55" s="116">
        <f t="shared" si="41"/>
        <v>0</v>
      </c>
      <c r="BF55" s="116">
        <f t="shared" si="41"/>
        <v>0</v>
      </c>
      <c r="BG55" s="116">
        <f t="shared" si="41"/>
        <v>0</v>
      </c>
      <c r="BH55" s="116">
        <f t="shared" si="41"/>
        <v>0</v>
      </c>
      <c r="BI55" s="116">
        <f t="shared" si="41"/>
        <v>0</v>
      </c>
      <c r="BJ55" s="116"/>
      <c r="BK55" s="91"/>
      <c r="BL55" s="116" t="str">
        <f t="shared" si="9"/>
        <v>P50</v>
      </c>
      <c r="BM55" s="116">
        <f t="shared" si="32"/>
        <v>0</v>
      </c>
      <c r="BN55" s="116">
        <f t="shared" si="32"/>
        <v>0</v>
      </c>
      <c r="BO55" s="116">
        <f t="shared" si="32"/>
        <v>0</v>
      </c>
      <c r="BP55" s="116">
        <f t="shared" si="32"/>
        <v>0</v>
      </c>
      <c r="BQ55" s="116">
        <f t="shared" si="32"/>
        <v>-5.068965517241379</v>
      </c>
      <c r="BR55" s="116">
        <f t="shared" si="32"/>
        <v>1</v>
      </c>
      <c r="BS55" s="116">
        <f t="shared" si="32"/>
        <v>1</v>
      </c>
      <c r="BT55" s="116">
        <f t="shared" si="32"/>
        <v>1</v>
      </c>
      <c r="BU55" s="116">
        <f t="shared" si="32"/>
        <v>1</v>
      </c>
      <c r="BV55" s="116">
        <f t="shared" si="32"/>
        <v>1</v>
      </c>
      <c r="BW55" s="116">
        <f t="shared" si="32"/>
        <v>1</v>
      </c>
      <c r="BX55" s="116">
        <f t="shared" si="32"/>
        <v>1</v>
      </c>
      <c r="BY55" s="116">
        <f t="shared" si="32"/>
        <v>1</v>
      </c>
      <c r="BZ55" s="116">
        <f t="shared" si="32"/>
        <v>1</v>
      </c>
      <c r="CA55" s="116">
        <f t="shared" si="32"/>
        <v>0.98876670378619169</v>
      </c>
      <c r="CB55" s="116">
        <f t="shared" si="27"/>
        <v>0.98127031332412618</v>
      </c>
      <c r="CC55" s="116">
        <f t="shared" si="27"/>
        <v>1.0389879551042918</v>
      </c>
      <c r="CD55" s="116">
        <f t="shared" si="27"/>
        <v>0.95503573749187776</v>
      </c>
      <c r="CE55" s="116">
        <f t="shared" si="27"/>
        <v>1.0475117282922495</v>
      </c>
      <c r="CF55" s="116">
        <f t="shared" si="27"/>
        <v>1.0085709064327488</v>
      </c>
      <c r="CG55" s="116">
        <f t="shared" si="27"/>
        <v>1</v>
      </c>
      <c r="CH55" s="116">
        <f t="shared" si="27"/>
        <v>6.407766990291262</v>
      </c>
      <c r="CI55" s="116">
        <f t="shared" si="27"/>
        <v>0</v>
      </c>
      <c r="CJ55" s="116">
        <f t="shared" si="27"/>
        <v>0</v>
      </c>
      <c r="CK55" s="116">
        <f t="shared" si="27"/>
        <v>0</v>
      </c>
      <c r="CL55" s="116">
        <f t="shared" si="12"/>
        <v>0</v>
      </c>
      <c r="CM55" s="116">
        <f t="shared" si="36"/>
        <v>0</v>
      </c>
      <c r="CN55" s="116">
        <f t="shared" si="36"/>
        <v>0</v>
      </c>
      <c r="CO55" s="89"/>
      <c r="CP55" s="134">
        <f t="shared" si="5"/>
        <v>46</v>
      </c>
      <c r="CQ55" s="116" t="str">
        <f t="shared" si="14"/>
        <v>P50</v>
      </c>
      <c r="CR55" s="158">
        <f t="shared" si="38"/>
        <v>0</v>
      </c>
      <c r="CS55" s="158">
        <f t="shared" si="38"/>
        <v>0.69</v>
      </c>
      <c r="CT55" s="158">
        <f t="shared" si="38"/>
        <v>1</v>
      </c>
      <c r="CU55" s="158">
        <f t="shared" si="38"/>
        <v>1</v>
      </c>
      <c r="CV55" s="158">
        <f t="shared" si="38"/>
        <v>1</v>
      </c>
      <c r="CW55" s="158">
        <f t="shared" si="38"/>
        <v>1</v>
      </c>
      <c r="CX55" s="158">
        <f t="shared" si="38"/>
        <v>1</v>
      </c>
      <c r="CY55" s="158">
        <f t="shared" si="38"/>
        <v>1</v>
      </c>
      <c r="CZ55" s="158">
        <f t="shared" si="38"/>
        <v>1</v>
      </c>
      <c r="DA55" s="158">
        <f t="shared" si="38"/>
        <v>1</v>
      </c>
      <c r="DB55" s="158">
        <f t="shared" si="39"/>
        <v>1.01</v>
      </c>
      <c r="DC55" s="158">
        <f t="shared" si="39"/>
        <v>1</v>
      </c>
      <c r="DD55" s="158">
        <f t="shared" si="39"/>
        <v>1.01</v>
      </c>
      <c r="DE55" s="158" t="e">
        <f t="shared" si="39"/>
        <v>#VALUE!</v>
      </c>
      <c r="DF55" s="158" t="e">
        <f t="shared" si="39"/>
        <v>#VALUE!</v>
      </c>
      <c r="DG55" s="158" t="e">
        <f t="shared" si="39"/>
        <v>#VALUE!</v>
      </c>
      <c r="DH55" s="158" t="e">
        <f t="shared" si="39"/>
        <v>#VALUE!</v>
      </c>
      <c r="DI55" s="158" t="e">
        <f t="shared" si="39"/>
        <v>#VALUE!</v>
      </c>
      <c r="DJ55" s="158" t="e">
        <f t="shared" si="39"/>
        <v>#VALUE!</v>
      </c>
      <c r="DK55" s="158" t="e">
        <f t="shared" si="39"/>
        <v>#VALUE!</v>
      </c>
      <c r="DL55" s="158" t="e">
        <f t="shared" si="39"/>
        <v>#VALUE!</v>
      </c>
    </row>
    <row r="56" spans="1:119">
      <c r="A56" s="86">
        <f t="shared" si="17"/>
        <v>45</v>
      </c>
      <c r="B56" s="136" t="s">
        <v>143</v>
      </c>
      <c r="C56" s="154"/>
      <c r="D56" s="154"/>
      <c r="E56" s="358" t="str">
        <f t="shared" si="40"/>
        <v>*</v>
      </c>
      <c r="F56" s="358" t="str">
        <f t="shared" si="40"/>
        <v>*</v>
      </c>
      <c r="G56" s="358" t="str">
        <f t="shared" si="40"/>
        <v>*</v>
      </c>
      <c r="H56" s="358" t="str">
        <f t="shared" si="40"/>
        <v>*</v>
      </c>
      <c r="I56" s="358">
        <f t="shared" si="40"/>
        <v>1</v>
      </c>
      <c r="J56" s="358">
        <f t="shared" si="40"/>
        <v>1</v>
      </c>
      <c r="K56" s="358">
        <f t="shared" si="40"/>
        <v>1</v>
      </c>
      <c r="L56" s="358">
        <f t="shared" si="40"/>
        <v>1</v>
      </c>
      <c r="M56" s="358">
        <f t="shared" si="40"/>
        <v>1</v>
      </c>
      <c r="N56" s="358">
        <f t="shared" si="40"/>
        <v>1</v>
      </c>
      <c r="O56" s="358">
        <f t="shared" si="40"/>
        <v>1</v>
      </c>
      <c r="P56" s="358">
        <f t="shared" si="40"/>
        <v>1</v>
      </c>
      <c r="Q56" s="358">
        <f t="shared" si="40"/>
        <v>1</v>
      </c>
      <c r="R56" s="358">
        <f t="shared" si="40"/>
        <v>1.0012523481527866</v>
      </c>
      <c r="S56" s="358">
        <f t="shared" si="40"/>
        <v>1.0456932773109242</v>
      </c>
      <c r="T56" s="358">
        <f t="shared" si="40"/>
        <v>1</v>
      </c>
      <c r="U56" s="358">
        <f t="shared" si="40"/>
        <v>1.0701267828843106</v>
      </c>
      <c r="V56" s="358">
        <f t="shared" si="40"/>
        <v>1</v>
      </c>
      <c r="W56" s="358" t="str">
        <f t="shared" si="40"/>
        <v>*</v>
      </c>
      <c r="X56" s="358" t="str">
        <f t="shared" si="40"/>
        <v>*</v>
      </c>
      <c r="Y56" s="358" t="str">
        <f t="shared" si="40"/>
        <v>*</v>
      </c>
      <c r="Z56" s="358" t="str">
        <f t="shared" si="40"/>
        <v>*</v>
      </c>
      <c r="AA56" s="155"/>
      <c r="AB56" s="156"/>
      <c r="AC56" s="156"/>
      <c r="AD56" s="156"/>
      <c r="AE56" s="156"/>
      <c r="AG56" s="116" t="str">
        <f t="shared" si="6"/>
        <v>P25</v>
      </c>
      <c r="AH56" s="116">
        <f t="shared" si="30"/>
        <v>0</v>
      </c>
      <c r="AI56" s="116">
        <f t="shared" si="30"/>
        <v>0</v>
      </c>
      <c r="AJ56" s="116">
        <f t="shared" si="30"/>
        <v>0</v>
      </c>
      <c r="AK56" s="116">
        <f t="shared" si="30"/>
        <v>0</v>
      </c>
      <c r="AL56" s="116">
        <f t="shared" si="30"/>
        <v>0</v>
      </c>
      <c r="AM56" s="116">
        <f t="shared" si="30"/>
        <v>3.0303030303030304E-2</v>
      </c>
      <c r="AN56" s="116">
        <f t="shared" si="30"/>
        <v>0</v>
      </c>
      <c r="AO56" s="116">
        <f t="shared" si="30"/>
        <v>0</v>
      </c>
      <c r="AP56" s="116">
        <f t="shared" si="30"/>
        <v>0</v>
      </c>
      <c r="AQ56" s="116">
        <f t="shared" si="30"/>
        <v>0</v>
      </c>
      <c r="AR56" s="116">
        <f t="shared" si="30"/>
        <v>0</v>
      </c>
      <c r="AS56" s="116">
        <f t="shared" si="30"/>
        <v>0</v>
      </c>
      <c r="AT56" s="116">
        <f t="shared" si="30"/>
        <v>0</v>
      </c>
      <c r="AU56" s="116">
        <f t="shared" si="30"/>
        <v>0</v>
      </c>
      <c r="AV56" s="116">
        <f t="shared" si="30"/>
        <v>7.8271759549164439E-6</v>
      </c>
      <c r="AW56" s="116">
        <f t="shared" si="30"/>
        <v>2.3267502177035381E-4</v>
      </c>
      <c r="AX56" s="116">
        <f t="shared" si="41"/>
        <v>-2.0218264296869117E-4</v>
      </c>
      <c r="AY56" s="116">
        <f t="shared" si="41"/>
        <v>2.5972882549744674E-4</v>
      </c>
      <c r="AZ56" s="116">
        <f t="shared" si="41"/>
        <v>-2.2192019900098297E-4</v>
      </c>
      <c r="BA56" s="116">
        <f t="shared" si="41"/>
        <v>-2.6666666666666666E-3</v>
      </c>
      <c r="BB56" s="116">
        <f t="shared" si="41"/>
        <v>0</v>
      </c>
      <c r="BC56" s="116">
        <f t="shared" si="41"/>
        <v>0</v>
      </c>
      <c r="BD56" s="116">
        <f t="shared" si="41"/>
        <v>0</v>
      </c>
      <c r="BE56" s="116">
        <f t="shared" si="41"/>
        <v>0</v>
      </c>
      <c r="BF56" s="116">
        <f t="shared" si="41"/>
        <v>0</v>
      </c>
      <c r="BG56" s="116">
        <f t="shared" si="41"/>
        <v>0</v>
      </c>
      <c r="BH56" s="116">
        <f t="shared" si="41"/>
        <v>0</v>
      </c>
      <c r="BI56" s="116">
        <f t="shared" si="41"/>
        <v>0</v>
      </c>
      <c r="BJ56" s="116"/>
      <c r="BK56" s="91"/>
      <c r="BL56" s="116" t="str">
        <f t="shared" si="9"/>
        <v>P25</v>
      </c>
      <c r="BM56" s="116">
        <f t="shared" si="32"/>
        <v>0</v>
      </c>
      <c r="BN56" s="116">
        <f t="shared" si="32"/>
        <v>0</v>
      </c>
      <c r="BO56" s="116">
        <f t="shared" si="32"/>
        <v>0</v>
      </c>
      <c r="BP56" s="116">
        <f t="shared" si="32"/>
        <v>0</v>
      </c>
      <c r="BQ56" s="116">
        <f t="shared" si="32"/>
        <v>0</v>
      </c>
      <c r="BR56" s="116">
        <f t="shared" si="32"/>
        <v>-5.3333333333333339</v>
      </c>
      <c r="BS56" s="116">
        <f t="shared" si="32"/>
        <v>1</v>
      </c>
      <c r="BT56" s="116">
        <f t="shared" si="32"/>
        <v>1</v>
      </c>
      <c r="BU56" s="116">
        <f t="shared" si="32"/>
        <v>1</v>
      </c>
      <c r="BV56" s="116">
        <f t="shared" si="32"/>
        <v>1</v>
      </c>
      <c r="BW56" s="116">
        <f t="shared" si="32"/>
        <v>1</v>
      </c>
      <c r="BX56" s="116">
        <f t="shared" si="32"/>
        <v>1</v>
      </c>
      <c r="BY56" s="116">
        <f t="shared" si="32"/>
        <v>1</v>
      </c>
      <c r="BZ56" s="116">
        <f t="shared" si="32"/>
        <v>1</v>
      </c>
      <c r="CA56" s="116">
        <f t="shared" si="32"/>
        <v>0.99368346900438242</v>
      </c>
      <c r="CB56" s="116">
        <f t="shared" si="27"/>
        <v>0.77625560210085442</v>
      </c>
      <c r="CC56" s="116">
        <f t="shared" si="27"/>
        <v>1.2798207778686685</v>
      </c>
      <c r="CD56" s="116">
        <f t="shared" si="27"/>
        <v>0.6405353055115337</v>
      </c>
      <c r="CE56" s="116">
        <f t="shared" si="27"/>
        <v>1.4371827920319364</v>
      </c>
      <c r="CF56" s="116">
        <f t="shared" si="27"/>
        <v>6.253333333333333</v>
      </c>
      <c r="CG56" s="116">
        <f t="shared" si="27"/>
        <v>0</v>
      </c>
      <c r="CH56" s="116">
        <f t="shared" si="27"/>
        <v>0</v>
      </c>
      <c r="CI56" s="116">
        <f t="shared" si="27"/>
        <v>0</v>
      </c>
      <c r="CJ56" s="116">
        <f t="shared" si="27"/>
        <v>0</v>
      </c>
      <c r="CK56" s="116">
        <f t="shared" si="27"/>
        <v>0</v>
      </c>
      <c r="CL56" s="116">
        <f t="shared" si="12"/>
        <v>0</v>
      </c>
      <c r="CM56" s="116">
        <f t="shared" si="36"/>
        <v>0</v>
      </c>
      <c r="CN56" s="116">
        <f t="shared" si="36"/>
        <v>0</v>
      </c>
      <c r="CO56" s="89"/>
      <c r="CP56" s="134">
        <f t="shared" si="5"/>
        <v>47</v>
      </c>
      <c r="CQ56" s="116" t="str">
        <f t="shared" si="14"/>
        <v>P25</v>
      </c>
      <c r="CR56" s="158">
        <f t="shared" si="38"/>
        <v>0</v>
      </c>
      <c r="CS56" s="158">
        <f t="shared" si="38"/>
        <v>0</v>
      </c>
      <c r="CT56" s="158">
        <f t="shared" si="38"/>
        <v>0.91</v>
      </c>
      <c r="CU56" s="158">
        <f t="shared" si="38"/>
        <v>1</v>
      </c>
      <c r="CV56" s="158">
        <f t="shared" si="38"/>
        <v>1</v>
      </c>
      <c r="CW56" s="158">
        <f t="shared" si="38"/>
        <v>1</v>
      </c>
      <c r="CX56" s="158">
        <f t="shared" si="38"/>
        <v>1</v>
      </c>
      <c r="CY56" s="158">
        <f t="shared" si="38"/>
        <v>1</v>
      </c>
      <c r="CZ56" s="158">
        <f t="shared" si="38"/>
        <v>1</v>
      </c>
      <c r="DA56" s="158">
        <f t="shared" si="38"/>
        <v>1</v>
      </c>
      <c r="DB56" s="158">
        <f t="shared" si="39"/>
        <v>1.04</v>
      </c>
      <c r="DC56" s="158">
        <f t="shared" si="39"/>
        <v>1</v>
      </c>
      <c r="DD56" s="158">
        <f t="shared" si="39"/>
        <v>1.06</v>
      </c>
      <c r="DE56" s="158" t="e">
        <f t="shared" si="39"/>
        <v>#VALUE!</v>
      </c>
      <c r="DF56" s="158" t="e">
        <f t="shared" si="39"/>
        <v>#VALUE!</v>
      </c>
      <c r="DG56" s="158" t="e">
        <f t="shared" si="39"/>
        <v>#VALUE!</v>
      </c>
      <c r="DH56" s="158" t="e">
        <f t="shared" si="39"/>
        <v>#VALUE!</v>
      </c>
      <c r="DI56" s="158" t="e">
        <f t="shared" si="39"/>
        <v>#VALUE!</v>
      </c>
      <c r="DJ56" s="158" t="e">
        <f t="shared" si="39"/>
        <v>#VALUE!</v>
      </c>
      <c r="DK56" s="158" t="e">
        <f t="shared" si="39"/>
        <v>#VALUE!</v>
      </c>
      <c r="DL56" s="158" t="e">
        <f t="shared" si="39"/>
        <v>#VALUE!</v>
      </c>
    </row>
    <row r="57" spans="1:119">
      <c r="A57" s="86">
        <f t="shared" si="17"/>
        <v>46</v>
      </c>
      <c r="B57" s="136" t="s">
        <v>144</v>
      </c>
      <c r="C57" s="154"/>
      <c r="D57" s="154"/>
      <c r="E57" s="358" t="str">
        <f t="shared" si="40"/>
        <v>*</v>
      </c>
      <c r="F57" s="358" t="str">
        <f t="shared" si="40"/>
        <v>*</v>
      </c>
      <c r="G57" s="358" t="str">
        <f t="shared" si="40"/>
        <v>*</v>
      </c>
      <c r="H57" s="358" t="str">
        <f t="shared" si="40"/>
        <v>*</v>
      </c>
      <c r="I57" s="358" t="str">
        <f t="shared" si="40"/>
        <v>*</v>
      </c>
      <c r="J57" s="358" t="str">
        <f t="shared" si="40"/>
        <v>*</v>
      </c>
      <c r="K57" s="358" t="str">
        <f t="shared" si="40"/>
        <v>*</v>
      </c>
      <c r="L57" s="358" t="str">
        <f t="shared" si="40"/>
        <v>*</v>
      </c>
      <c r="M57" s="358" t="str">
        <f t="shared" si="40"/>
        <v>*</v>
      </c>
      <c r="N57" s="358">
        <f t="shared" si="40"/>
        <v>1</v>
      </c>
      <c r="O57" s="358">
        <f t="shared" si="40"/>
        <v>1</v>
      </c>
      <c r="P57" s="358">
        <f t="shared" si="40"/>
        <v>1</v>
      </c>
      <c r="Q57" s="358">
        <f t="shared" si="40"/>
        <v>1</v>
      </c>
      <c r="R57" s="358">
        <f t="shared" si="40"/>
        <v>1.0006954102920722</v>
      </c>
      <c r="S57" s="358">
        <f t="shared" si="40"/>
        <v>1</v>
      </c>
      <c r="T57" s="358" t="str">
        <f t="shared" si="40"/>
        <v>*</v>
      </c>
      <c r="U57" s="358" t="str">
        <f t="shared" si="40"/>
        <v>*</v>
      </c>
      <c r="V57" s="358" t="str">
        <f t="shared" si="40"/>
        <v>*</v>
      </c>
      <c r="W57" s="358" t="str">
        <f t="shared" si="40"/>
        <v>*</v>
      </c>
      <c r="X57" s="358" t="str">
        <f t="shared" si="40"/>
        <v>*</v>
      </c>
      <c r="Y57" s="358" t="str">
        <f t="shared" si="40"/>
        <v>*</v>
      </c>
      <c r="Z57" s="358" t="str">
        <f t="shared" si="40"/>
        <v>*</v>
      </c>
      <c r="AA57" s="155"/>
      <c r="AB57" s="156"/>
      <c r="AC57" s="156"/>
      <c r="AD57" s="156"/>
      <c r="AE57" s="156"/>
      <c r="AG57" s="116" t="str">
        <f t="shared" si="6"/>
        <v>P10</v>
      </c>
      <c r="AH57" s="116">
        <f t="shared" si="30"/>
        <v>0</v>
      </c>
      <c r="AI57" s="116">
        <f t="shared" si="30"/>
        <v>0</v>
      </c>
      <c r="AJ57" s="116">
        <f t="shared" si="30"/>
        <v>0</v>
      </c>
      <c r="AK57" s="116">
        <f t="shared" si="30"/>
        <v>0</v>
      </c>
      <c r="AL57" s="116">
        <f t="shared" si="30"/>
        <v>0</v>
      </c>
      <c r="AM57" s="116">
        <f t="shared" si="30"/>
        <v>0</v>
      </c>
      <c r="AN57" s="116">
        <f t="shared" si="30"/>
        <v>0</v>
      </c>
      <c r="AO57" s="116">
        <f t="shared" si="30"/>
        <v>0</v>
      </c>
      <c r="AP57" s="116">
        <f t="shared" si="30"/>
        <v>0</v>
      </c>
      <c r="AQ57" s="116">
        <f t="shared" si="30"/>
        <v>0</v>
      </c>
      <c r="AR57" s="116">
        <f t="shared" si="30"/>
        <v>1.3513513513513514E-2</v>
      </c>
      <c r="AS57" s="116">
        <f t="shared" si="30"/>
        <v>0</v>
      </c>
      <c r="AT57" s="116">
        <f t="shared" si="30"/>
        <v>0</v>
      </c>
      <c r="AU57" s="116">
        <f t="shared" si="30"/>
        <v>0</v>
      </c>
      <c r="AV57" s="116">
        <f t="shared" si="30"/>
        <v>4.3463143254512945E-6</v>
      </c>
      <c r="AW57" s="116">
        <f t="shared" si="30"/>
        <v>-3.6408915815298805E-6</v>
      </c>
      <c r="AX57" s="116">
        <f t="shared" si="41"/>
        <v>-4.4247787610619468E-3</v>
      </c>
      <c r="AY57" s="116">
        <f t="shared" si="41"/>
        <v>0</v>
      </c>
      <c r="AZ57" s="116">
        <f t="shared" si="41"/>
        <v>0</v>
      </c>
      <c r="BA57" s="116">
        <f t="shared" si="41"/>
        <v>0</v>
      </c>
      <c r="BB57" s="116">
        <f t="shared" si="41"/>
        <v>0</v>
      </c>
      <c r="BC57" s="116">
        <f t="shared" si="41"/>
        <v>0</v>
      </c>
      <c r="BD57" s="116">
        <f t="shared" si="41"/>
        <v>0</v>
      </c>
      <c r="BE57" s="116">
        <f t="shared" si="41"/>
        <v>0</v>
      </c>
      <c r="BF57" s="116">
        <f t="shared" si="41"/>
        <v>0</v>
      </c>
      <c r="BG57" s="116">
        <f t="shared" si="41"/>
        <v>0</v>
      </c>
      <c r="BH57" s="116">
        <f t="shared" si="41"/>
        <v>0</v>
      </c>
      <c r="BI57" s="116">
        <f t="shared" si="41"/>
        <v>0</v>
      </c>
      <c r="BJ57" s="116"/>
      <c r="BK57" s="91"/>
      <c r="BL57" s="116" t="str">
        <f t="shared" si="9"/>
        <v>P10</v>
      </c>
      <c r="BM57" s="116">
        <f t="shared" si="32"/>
        <v>0</v>
      </c>
      <c r="BN57" s="116">
        <f t="shared" si="32"/>
        <v>0</v>
      </c>
      <c r="BO57" s="116">
        <f t="shared" si="32"/>
        <v>0</v>
      </c>
      <c r="BP57" s="116">
        <f t="shared" si="32"/>
        <v>0</v>
      </c>
      <c r="BQ57" s="116">
        <f t="shared" si="32"/>
        <v>0</v>
      </c>
      <c r="BR57" s="116">
        <f t="shared" si="32"/>
        <v>0</v>
      </c>
      <c r="BS57" s="116">
        <f t="shared" si="32"/>
        <v>0</v>
      </c>
      <c r="BT57" s="116">
        <f t="shared" si="32"/>
        <v>0</v>
      </c>
      <c r="BU57" s="116">
        <f t="shared" si="32"/>
        <v>0</v>
      </c>
      <c r="BV57" s="116">
        <f t="shared" si="32"/>
        <v>0</v>
      </c>
      <c r="BW57" s="116">
        <f t="shared" si="32"/>
        <v>-5.4594594594594597</v>
      </c>
      <c r="BX57" s="116">
        <f t="shared" si="32"/>
        <v>1</v>
      </c>
      <c r="BY57" s="116">
        <f t="shared" si="32"/>
        <v>1</v>
      </c>
      <c r="BZ57" s="116">
        <f t="shared" si="32"/>
        <v>1</v>
      </c>
      <c r="CA57" s="116">
        <f t="shared" si="32"/>
        <v>0.99649252433936075</v>
      </c>
      <c r="CB57" s="116">
        <f t="shared" si="27"/>
        <v>1.0042161524514115</v>
      </c>
      <c r="CC57" s="116">
        <f t="shared" si="27"/>
        <v>6.1238938053097343</v>
      </c>
      <c r="CD57" s="116">
        <f t="shared" si="27"/>
        <v>0</v>
      </c>
      <c r="CE57" s="116">
        <f t="shared" si="27"/>
        <v>0</v>
      </c>
      <c r="CF57" s="116">
        <f t="shared" si="27"/>
        <v>0</v>
      </c>
      <c r="CG57" s="116">
        <f t="shared" si="27"/>
        <v>0</v>
      </c>
      <c r="CH57" s="116">
        <f t="shared" si="27"/>
        <v>0</v>
      </c>
      <c r="CI57" s="116">
        <f t="shared" si="27"/>
        <v>0</v>
      </c>
      <c r="CJ57" s="116">
        <f t="shared" si="27"/>
        <v>0</v>
      </c>
      <c r="CK57" s="116">
        <f t="shared" si="27"/>
        <v>0</v>
      </c>
      <c r="CL57" s="116">
        <f t="shared" si="12"/>
        <v>0</v>
      </c>
      <c r="CM57" s="116">
        <f t="shared" si="36"/>
        <v>0</v>
      </c>
      <c r="CN57" s="116">
        <f t="shared" si="36"/>
        <v>0</v>
      </c>
      <c r="CO57" s="89"/>
      <c r="CP57" s="134">
        <f t="shared" si="5"/>
        <v>48</v>
      </c>
      <c r="CQ57" s="116" t="str">
        <f t="shared" si="14"/>
        <v>P10</v>
      </c>
      <c r="CR57" s="158">
        <f t="shared" si="38"/>
        <v>0</v>
      </c>
      <c r="CS57" s="158">
        <f t="shared" si="38"/>
        <v>0</v>
      </c>
      <c r="CT57" s="158">
        <f t="shared" si="38"/>
        <v>0</v>
      </c>
      <c r="CU57" s="158">
        <f t="shared" si="38"/>
        <v>0</v>
      </c>
      <c r="CV57" s="158">
        <f t="shared" si="38"/>
        <v>0</v>
      </c>
      <c r="CW57" s="158">
        <f t="shared" si="38"/>
        <v>0</v>
      </c>
      <c r="CX57" s="158">
        <f t="shared" si="38"/>
        <v>0.85</v>
      </c>
      <c r="CY57" s="158">
        <f t="shared" si="38"/>
        <v>1</v>
      </c>
      <c r="CZ57" s="158">
        <f t="shared" si="38"/>
        <v>1</v>
      </c>
      <c r="DA57" s="158">
        <f t="shared" si="38"/>
        <v>1</v>
      </c>
      <c r="DB57" s="158">
        <f t="shared" si="39"/>
        <v>1</v>
      </c>
      <c r="DC57" s="158">
        <f t="shared" si="39"/>
        <v>0.05</v>
      </c>
      <c r="DD57" s="158">
        <f t="shared" si="39"/>
        <v>0</v>
      </c>
      <c r="DE57" s="158" t="e">
        <f t="shared" si="39"/>
        <v>#VALUE!</v>
      </c>
      <c r="DF57" s="158" t="e">
        <f t="shared" si="39"/>
        <v>#VALUE!</v>
      </c>
      <c r="DG57" s="158" t="e">
        <f t="shared" si="39"/>
        <v>#VALUE!</v>
      </c>
      <c r="DH57" s="158" t="e">
        <f t="shared" si="39"/>
        <v>#VALUE!</v>
      </c>
      <c r="DI57" s="158" t="e">
        <f t="shared" si="39"/>
        <v>#VALUE!</v>
      </c>
      <c r="DJ57" s="158" t="e">
        <f t="shared" si="39"/>
        <v>#VALUE!</v>
      </c>
      <c r="DK57" s="158" t="e">
        <f t="shared" si="39"/>
        <v>#VALUE!</v>
      </c>
      <c r="DL57" s="158" t="e">
        <f t="shared" si="39"/>
        <v>#VALUE!</v>
      </c>
    </row>
    <row r="58" spans="1:119">
      <c r="A58" s="86">
        <f t="shared" si="17"/>
        <v>47</v>
      </c>
      <c r="B58" s="136" t="s">
        <v>145</v>
      </c>
      <c r="C58" s="154"/>
      <c r="D58" s="154"/>
      <c r="E58" s="358" t="str">
        <f t="shared" si="40"/>
        <v>*</v>
      </c>
      <c r="F58" s="358" t="str">
        <f t="shared" si="40"/>
        <v>*</v>
      </c>
      <c r="G58" s="358" t="str">
        <f t="shared" si="40"/>
        <v>*</v>
      </c>
      <c r="H58" s="358">
        <f t="shared" si="40"/>
        <v>1</v>
      </c>
      <c r="I58" s="358">
        <f t="shared" si="40"/>
        <v>1</v>
      </c>
      <c r="J58" s="358">
        <f t="shared" si="40"/>
        <v>1</v>
      </c>
      <c r="K58" s="358">
        <f t="shared" si="40"/>
        <v>1</v>
      </c>
      <c r="L58" s="358">
        <f t="shared" si="40"/>
        <v>1</v>
      </c>
      <c r="M58" s="358">
        <f t="shared" si="40"/>
        <v>1</v>
      </c>
      <c r="N58" s="358">
        <f t="shared" si="40"/>
        <v>1</v>
      </c>
      <c r="O58" s="358">
        <f t="shared" si="40"/>
        <v>1</v>
      </c>
      <c r="P58" s="358">
        <f t="shared" si="40"/>
        <v>1</v>
      </c>
      <c r="Q58" s="358">
        <f t="shared" si="40"/>
        <v>1.0403276622558286</v>
      </c>
      <c r="R58" s="358">
        <f t="shared" si="40"/>
        <v>1.0934725848563969</v>
      </c>
      <c r="S58" s="358">
        <f t="shared" si="40"/>
        <v>1.0502945174444949</v>
      </c>
      <c r="T58" s="358">
        <f t="shared" si="40"/>
        <v>1.0280303030303028</v>
      </c>
      <c r="U58" s="358">
        <f t="shared" si="40"/>
        <v>1.0293916609706082</v>
      </c>
      <c r="V58" s="358">
        <f t="shared" si="40"/>
        <v>1.020839448194893</v>
      </c>
      <c r="W58" s="358">
        <f t="shared" si="40"/>
        <v>1.0646780039029831</v>
      </c>
      <c r="X58" s="358">
        <f t="shared" si="40"/>
        <v>1</v>
      </c>
      <c r="Y58" s="358" t="str">
        <f t="shared" si="40"/>
        <v>*</v>
      </c>
      <c r="Z58" s="358" t="str">
        <f t="shared" si="40"/>
        <v>*</v>
      </c>
      <c r="AA58" s="155"/>
      <c r="AB58" s="156"/>
      <c r="AC58" s="156"/>
      <c r="AD58" s="156"/>
      <c r="AE58" s="156"/>
      <c r="AG58" s="116" t="str">
        <f t="shared" si="6"/>
        <v>AVG</v>
      </c>
      <c r="AH58" s="116">
        <f t="shared" si="30"/>
        <v>0</v>
      </c>
      <c r="AI58" s="116">
        <f t="shared" si="30"/>
        <v>0</v>
      </c>
      <c r="AJ58" s="116">
        <f t="shared" si="30"/>
        <v>0</v>
      </c>
      <c r="AK58" s="116">
        <f t="shared" si="30"/>
        <v>0</v>
      </c>
      <c r="AL58" s="116">
        <f t="shared" si="30"/>
        <v>3.4482758620689655E-2</v>
      </c>
      <c r="AM58" s="116">
        <f t="shared" si="30"/>
        <v>0</v>
      </c>
      <c r="AN58" s="116">
        <f t="shared" si="30"/>
        <v>0</v>
      </c>
      <c r="AO58" s="116">
        <f t="shared" si="30"/>
        <v>0</v>
      </c>
      <c r="AP58" s="116">
        <f t="shared" si="30"/>
        <v>0</v>
      </c>
      <c r="AQ58" s="116">
        <f t="shared" si="30"/>
        <v>0</v>
      </c>
      <c r="AR58" s="116">
        <f t="shared" si="30"/>
        <v>0</v>
      </c>
      <c r="AS58" s="116">
        <f t="shared" si="30"/>
        <v>0</v>
      </c>
      <c r="AT58" s="116">
        <f t="shared" si="30"/>
        <v>0</v>
      </c>
      <c r="AU58" s="116">
        <f t="shared" si="30"/>
        <v>3.0321550568292199E-4</v>
      </c>
      <c r="AV58" s="116">
        <f t="shared" si="30"/>
        <v>3.3215576625355154E-4</v>
      </c>
      <c r="AW58" s="116">
        <f t="shared" si="30"/>
        <v>-2.2606318016702616E-4</v>
      </c>
      <c r="AX58" s="116">
        <f t="shared" si="41"/>
        <v>-9.8514223071646101E-5</v>
      </c>
      <c r="AY58" s="116">
        <f t="shared" si="41"/>
        <v>5.0420664455753375E-6</v>
      </c>
      <c r="AZ58" s="116">
        <f t="shared" si="41"/>
        <v>-2.7063964480111273E-5</v>
      </c>
      <c r="BA58" s="116">
        <f t="shared" si="41"/>
        <v>1.1690281522157342E-4</v>
      </c>
      <c r="BB58" s="116">
        <f t="shared" si="41"/>
        <v>-1.4699546341587059E-4</v>
      </c>
      <c r="BC58" s="116">
        <f t="shared" si="41"/>
        <v>-1.9417475728155339E-3</v>
      </c>
      <c r="BD58" s="116">
        <f t="shared" si="41"/>
        <v>0</v>
      </c>
      <c r="BE58" s="116">
        <f t="shared" si="41"/>
        <v>0</v>
      </c>
      <c r="BF58" s="116">
        <f t="shared" si="41"/>
        <v>0</v>
      </c>
      <c r="BG58" s="116">
        <f t="shared" si="41"/>
        <v>0</v>
      </c>
      <c r="BH58" s="116">
        <f t="shared" si="41"/>
        <v>0</v>
      </c>
      <c r="BI58" s="116">
        <f t="shared" si="41"/>
        <v>0</v>
      </c>
      <c r="BJ58" s="116"/>
      <c r="BK58" s="91"/>
      <c r="BL58" s="116" t="str">
        <f t="shared" si="9"/>
        <v>AVG</v>
      </c>
      <c r="BM58" s="116">
        <f t="shared" si="32"/>
        <v>0</v>
      </c>
      <c r="BN58" s="116">
        <f t="shared" si="32"/>
        <v>0</v>
      </c>
      <c r="BO58" s="116">
        <f t="shared" si="32"/>
        <v>0</v>
      </c>
      <c r="BP58" s="116">
        <f t="shared" si="32"/>
        <v>0</v>
      </c>
      <c r="BQ58" s="116">
        <f t="shared" si="32"/>
        <v>-5.068965517241379</v>
      </c>
      <c r="BR58" s="116">
        <f t="shared" si="32"/>
        <v>1</v>
      </c>
      <c r="BS58" s="116">
        <f t="shared" si="32"/>
        <v>1</v>
      </c>
      <c r="BT58" s="116">
        <f t="shared" si="32"/>
        <v>1</v>
      </c>
      <c r="BU58" s="116">
        <f t="shared" si="32"/>
        <v>1</v>
      </c>
      <c r="BV58" s="116">
        <f t="shared" si="32"/>
        <v>1</v>
      </c>
      <c r="BW58" s="116">
        <f t="shared" si="32"/>
        <v>1</v>
      </c>
      <c r="BX58" s="116">
        <f t="shared" si="32"/>
        <v>1</v>
      </c>
      <c r="BY58" s="116">
        <f t="shared" si="32"/>
        <v>1</v>
      </c>
      <c r="BZ58" s="116">
        <f t="shared" si="32"/>
        <v>0.79563274916971061</v>
      </c>
      <c r="CA58" s="116">
        <f t="shared" si="32"/>
        <v>0.77227795888921258</v>
      </c>
      <c r="CB58" s="116">
        <f t="shared" si="27"/>
        <v>1.3120756800779112</v>
      </c>
      <c r="CC58" s="116">
        <f t="shared" si="27"/>
        <v>1.1643739877614609</v>
      </c>
      <c r="CD58" s="116">
        <f t="shared" si="27"/>
        <v>1.0210520830696266</v>
      </c>
      <c r="CE58" s="116">
        <f t="shared" si="27"/>
        <v>1.0741554582207122</v>
      </c>
      <c r="CF58" s="116">
        <f t="shared" si="27"/>
        <v>0.79054090220839335</v>
      </c>
      <c r="CG58" s="116">
        <f t="shared" si="27"/>
        <v>1.4093823656131996</v>
      </c>
      <c r="CH58" s="116">
        <f t="shared" si="27"/>
        <v>6.407766990291262</v>
      </c>
      <c r="CI58" s="116">
        <f t="shared" si="27"/>
        <v>0</v>
      </c>
      <c r="CJ58" s="116">
        <f t="shared" si="27"/>
        <v>0</v>
      </c>
      <c r="CK58" s="116">
        <f t="shared" si="27"/>
        <v>0</v>
      </c>
      <c r="CL58" s="116">
        <f t="shared" si="12"/>
        <v>0</v>
      </c>
      <c r="CM58" s="116">
        <f t="shared" si="36"/>
        <v>0</v>
      </c>
      <c r="CN58" s="116">
        <f t="shared" si="36"/>
        <v>0</v>
      </c>
      <c r="CO58" s="89"/>
      <c r="CP58" s="134">
        <f t="shared" si="5"/>
        <v>49</v>
      </c>
      <c r="CQ58" s="116" t="str">
        <f t="shared" si="14"/>
        <v>AVG</v>
      </c>
      <c r="CR58" s="158">
        <f t="shared" si="38"/>
        <v>0</v>
      </c>
      <c r="CS58" s="158">
        <f t="shared" si="38"/>
        <v>0.69</v>
      </c>
      <c r="CT58" s="158">
        <f t="shared" si="38"/>
        <v>1</v>
      </c>
      <c r="CU58" s="158">
        <f t="shared" si="38"/>
        <v>1</v>
      </c>
      <c r="CV58" s="158">
        <f t="shared" si="38"/>
        <v>1</v>
      </c>
      <c r="CW58" s="158">
        <f t="shared" si="38"/>
        <v>1</v>
      </c>
      <c r="CX58" s="158">
        <f t="shared" si="38"/>
        <v>1</v>
      </c>
      <c r="CY58" s="158">
        <f t="shared" si="38"/>
        <v>1</v>
      </c>
      <c r="CZ58" s="158">
        <f t="shared" si="38"/>
        <v>1.02</v>
      </c>
      <c r="DA58" s="158">
        <f t="shared" si="38"/>
        <v>1.08</v>
      </c>
      <c r="DB58" s="158">
        <f t="shared" si="39"/>
        <v>1.06</v>
      </c>
      <c r="DC58" s="158">
        <f t="shared" si="39"/>
        <v>1.03</v>
      </c>
      <c r="DD58" s="158">
        <f t="shared" si="39"/>
        <v>1.03</v>
      </c>
      <c r="DE58" s="158" t="e">
        <f t="shared" si="39"/>
        <v>#VALUE!</v>
      </c>
      <c r="DF58" s="158" t="e">
        <f t="shared" si="39"/>
        <v>#VALUE!</v>
      </c>
      <c r="DG58" s="158" t="e">
        <f t="shared" si="39"/>
        <v>#VALUE!</v>
      </c>
      <c r="DH58" s="158" t="e">
        <f t="shared" si="39"/>
        <v>#VALUE!</v>
      </c>
      <c r="DI58" s="158" t="e">
        <f t="shared" si="39"/>
        <v>#VALUE!</v>
      </c>
      <c r="DJ58" s="158" t="e">
        <f t="shared" si="39"/>
        <v>#VALUE!</v>
      </c>
      <c r="DK58" s="158" t="e">
        <f t="shared" si="39"/>
        <v>#VALUE!</v>
      </c>
      <c r="DL58" s="158" t="e">
        <f t="shared" si="39"/>
        <v>#VALUE!</v>
      </c>
    </row>
    <row r="59" spans="1:119">
      <c r="A59" s="86">
        <f t="shared" si="17"/>
        <v>48</v>
      </c>
      <c r="B59" s="136" t="s">
        <v>146</v>
      </c>
      <c r="C59" s="160"/>
      <c r="D59" s="160"/>
      <c r="E59" s="156" t="e">
        <v>#N/A</v>
      </c>
      <c r="F59" s="156" t="e">
        <v>#N/A</v>
      </c>
      <c r="G59" s="156" t="e">
        <v>#N/A</v>
      </c>
      <c r="H59" s="155" t="e">
        <v>#N/A</v>
      </c>
      <c r="I59" s="154" t="e">
        <v>#N/A</v>
      </c>
      <c r="J59" s="154" t="e">
        <v>#N/A</v>
      </c>
      <c r="K59" s="154" t="e">
        <v>#N/A</v>
      </c>
      <c r="L59" s="154" t="e">
        <v>#N/A</v>
      </c>
      <c r="M59" s="154" t="e">
        <v>#N/A</v>
      </c>
      <c r="N59" s="154" t="e">
        <v>#N/A</v>
      </c>
      <c r="O59" s="154" t="e">
        <v>#N/A</v>
      </c>
      <c r="P59" s="154" t="e">
        <v>#N/A</v>
      </c>
      <c r="Q59" s="154" t="e">
        <v>#N/A</v>
      </c>
      <c r="R59" s="154" t="e">
        <v>#N/A</v>
      </c>
      <c r="S59" s="154" t="e">
        <v>#N/A</v>
      </c>
      <c r="T59" s="154" t="e">
        <v>#N/A</v>
      </c>
      <c r="U59" s="154" t="e">
        <v>#N/A</v>
      </c>
      <c r="V59" s="154" t="e">
        <v>#N/A</v>
      </c>
      <c r="W59" s="154" t="e">
        <v>#N/A</v>
      </c>
      <c r="X59" s="154" t="e">
        <v>#N/A</v>
      </c>
      <c r="Y59" s="155" t="e">
        <v>#N/A</v>
      </c>
      <c r="Z59" s="156"/>
      <c r="AA59" s="156"/>
      <c r="AB59" s="156"/>
      <c r="AC59" s="156"/>
      <c r="AD59" s="156"/>
      <c r="AE59" s="156"/>
      <c r="AG59" s="116" t="str">
        <f t="shared" si="6"/>
        <v>N</v>
      </c>
      <c r="AH59" s="116">
        <f t="shared" ref="AH59:AW75" si="42">(D59-C59)/(D$10-C$10)</f>
        <v>0</v>
      </c>
      <c r="AI59" s="116" t="e">
        <f t="shared" si="42"/>
        <v>#N/A</v>
      </c>
      <c r="AJ59" s="116" t="e">
        <f t="shared" si="42"/>
        <v>#N/A</v>
      </c>
      <c r="AK59" s="116" t="e">
        <f t="shared" si="42"/>
        <v>#N/A</v>
      </c>
      <c r="AL59" s="116" t="e">
        <f t="shared" si="42"/>
        <v>#N/A</v>
      </c>
      <c r="AM59" s="116" t="e">
        <f t="shared" si="42"/>
        <v>#N/A</v>
      </c>
      <c r="AN59" s="116" t="e">
        <f t="shared" si="42"/>
        <v>#N/A</v>
      </c>
      <c r="AO59" s="116" t="e">
        <f t="shared" si="42"/>
        <v>#N/A</v>
      </c>
      <c r="AP59" s="116" t="e">
        <f t="shared" si="42"/>
        <v>#N/A</v>
      </c>
      <c r="AQ59" s="116" t="e">
        <f t="shared" si="42"/>
        <v>#N/A</v>
      </c>
      <c r="AR59" s="116" t="e">
        <f t="shared" si="42"/>
        <v>#N/A</v>
      </c>
      <c r="AS59" s="116" t="e">
        <f t="shared" si="42"/>
        <v>#N/A</v>
      </c>
      <c r="AT59" s="116" t="e">
        <f t="shared" si="42"/>
        <v>#N/A</v>
      </c>
      <c r="AU59" s="116" t="e">
        <f t="shared" si="42"/>
        <v>#N/A</v>
      </c>
      <c r="AV59" s="116" t="e">
        <f t="shared" si="42"/>
        <v>#N/A</v>
      </c>
      <c r="AW59" s="116" t="e">
        <f t="shared" si="42"/>
        <v>#N/A</v>
      </c>
      <c r="AX59" s="116" t="e">
        <f t="shared" si="41"/>
        <v>#N/A</v>
      </c>
      <c r="AY59" s="116" t="e">
        <f t="shared" si="41"/>
        <v>#N/A</v>
      </c>
      <c r="AZ59" s="116" t="e">
        <f t="shared" si="41"/>
        <v>#N/A</v>
      </c>
      <c r="BA59" s="116" t="e">
        <f t="shared" si="41"/>
        <v>#N/A</v>
      </c>
      <c r="BB59" s="116" t="e">
        <f t="shared" si="41"/>
        <v>#N/A</v>
      </c>
      <c r="BC59" s="116" t="e">
        <f t="shared" si="41"/>
        <v>#N/A</v>
      </c>
      <c r="BD59" s="116" t="e">
        <f t="shared" si="41"/>
        <v>#N/A</v>
      </c>
      <c r="BE59" s="116">
        <f t="shared" si="41"/>
        <v>0</v>
      </c>
      <c r="BF59" s="116">
        <f t="shared" si="41"/>
        <v>0</v>
      </c>
      <c r="BG59" s="116">
        <f t="shared" si="41"/>
        <v>0</v>
      </c>
      <c r="BH59" s="116">
        <f t="shared" si="41"/>
        <v>0</v>
      </c>
      <c r="BI59" s="116">
        <f t="shared" si="41"/>
        <v>0</v>
      </c>
      <c r="BJ59" s="116"/>
      <c r="BK59" s="91"/>
      <c r="BL59" s="116" t="str">
        <f t="shared" si="9"/>
        <v>N</v>
      </c>
      <c r="BM59" s="116">
        <f t="shared" si="32"/>
        <v>0</v>
      </c>
      <c r="BN59" s="116" t="e">
        <f t="shared" si="32"/>
        <v>#N/A</v>
      </c>
      <c r="BO59" s="116" t="e">
        <f t="shared" si="32"/>
        <v>#N/A</v>
      </c>
      <c r="BP59" s="116" t="e">
        <f t="shared" si="32"/>
        <v>#N/A</v>
      </c>
      <c r="BQ59" s="116" t="e">
        <f t="shared" si="32"/>
        <v>#N/A</v>
      </c>
      <c r="BR59" s="116" t="e">
        <f t="shared" si="32"/>
        <v>#N/A</v>
      </c>
      <c r="BS59" s="116" t="e">
        <f t="shared" si="32"/>
        <v>#N/A</v>
      </c>
      <c r="BT59" s="116" t="e">
        <f t="shared" si="32"/>
        <v>#N/A</v>
      </c>
      <c r="BU59" s="116" t="e">
        <f t="shared" si="32"/>
        <v>#N/A</v>
      </c>
      <c r="BV59" s="116" t="e">
        <f t="shared" si="32"/>
        <v>#N/A</v>
      </c>
      <c r="BW59" s="116" t="e">
        <f t="shared" si="32"/>
        <v>#N/A</v>
      </c>
      <c r="BX59" s="116" t="e">
        <f t="shared" si="32"/>
        <v>#N/A</v>
      </c>
      <c r="BY59" s="116" t="e">
        <f t="shared" si="32"/>
        <v>#N/A</v>
      </c>
      <c r="BZ59" s="116" t="e">
        <f t="shared" si="32"/>
        <v>#N/A</v>
      </c>
      <c r="CA59" s="116" t="e">
        <f t="shared" si="32"/>
        <v>#N/A</v>
      </c>
      <c r="CB59" s="116" t="e">
        <f t="shared" si="32"/>
        <v>#N/A</v>
      </c>
      <c r="CC59" s="116" t="e">
        <f t="shared" si="27"/>
        <v>#N/A</v>
      </c>
      <c r="CD59" s="116" t="e">
        <f t="shared" si="27"/>
        <v>#N/A</v>
      </c>
      <c r="CE59" s="116" t="e">
        <f t="shared" si="27"/>
        <v>#N/A</v>
      </c>
      <c r="CF59" s="116" t="e">
        <f t="shared" si="27"/>
        <v>#N/A</v>
      </c>
      <c r="CG59" s="116" t="e">
        <f t="shared" si="27"/>
        <v>#N/A</v>
      </c>
      <c r="CH59" s="116" t="e">
        <f t="shared" si="27"/>
        <v>#N/A</v>
      </c>
      <c r="CI59" s="116" t="e">
        <f t="shared" si="27"/>
        <v>#N/A</v>
      </c>
      <c r="CJ59" s="116">
        <f t="shared" si="27"/>
        <v>0</v>
      </c>
      <c r="CK59" s="116">
        <f t="shared" si="27"/>
        <v>0</v>
      </c>
      <c r="CL59" s="116">
        <f t="shared" si="12"/>
        <v>0</v>
      </c>
      <c r="CM59" s="116">
        <f t="shared" si="36"/>
        <v>0</v>
      </c>
      <c r="CN59" s="116">
        <f t="shared" si="36"/>
        <v>0</v>
      </c>
      <c r="CO59" s="89"/>
      <c r="CP59" s="134">
        <f t="shared" si="5"/>
        <v>50</v>
      </c>
      <c r="CQ59" s="116" t="str">
        <f t="shared" si="14"/>
        <v>N</v>
      </c>
      <c r="CR59" s="158" t="e">
        <f t="shared" si="38"/>
        <v>#N/A</v>
      </c>
      <c r="CS59" s="158" t="e">
        <f t="shared" si="38"/>
        <v>#N/A</v>
      </c>
      <c r="CT59" s="158" t="e">
        <f t="shared" si="38"/>
        <v>#N/A</v>
      </c>
      <c r="CU59" s="158" t="e">
        <f t="shared" si="38"/>
        <v>#N/A</v>
      </c>
      <c r="CV59" s="158" t="e">
        <f t="shared" si="38"/>
        <v>#N/A</v>
      </c>
      <c r="CW59" s="158" t="e">
        <f t="shared" si="38"/>
        <v>#N/A</v>
      </c>
      <c r="CX59" s="158" t="e">
        <f t="shared" si="38"/>
        <v>#N/A</v>
      </c>
      <c r="CY59" s="158" t="e">
        <f t="shared" si="38"/>
        <v>#N/A</v>
      </c>
      <c r="CZ59" s="158" t="e">
        <f t="shared" si="38"/>
        <v>#N/A</v>
      </c>
      <c r="DA59" s="158" t="e">
        <f t="shared" si="38"/>
        <v>#N/A</v>
      </c>
      <c r="DB59" s="158" t="e">
        <f t="shared" si="39"/>
        <v>#N/A</v>
      </c>
      <c r="DC59" s="158" t="e">
        <f t="shared" si="39"/>
        <v>#N/A</v>
      </c>
      <c r="DD59" s="158" t="e">
        <f t="shared" si="39"/>
        <v>#N/A</v>
      </c>
      <c r="DE59" s="158" t="e">
        <f t="shared" si="39"/>
        <v>#VALUE!</v>
      </c>
      <c r="DF59" s="158" t="e">
        <f t="shared" si="39"/>
        <v>#VALUE!</v>
      </c>
      <c r="DG59" s="158" t="e">
        <f t="shared" si="39"/>
        <v>#VALUE!</v>
      </c>
      <c r="DH59" s="158" t="e">
        <f t="shared" si="39"/>
        <v>#VALUE!</v>
      </c>
      <c r="DI59" s="158" t="e">
        <f t="shared" si="39"/>
        <v>#VALUE!</v>
      </c>
      <c r="DJ59" s="158" t="e">
        <f t="shared" si="39"/>
        <v>#VALUE!</v>
      </c>
      <c r="DK59" s="158" t="e">
        <f t="shared" si="39"/>
        <v>#VALUE!</v>
      </c>
      <c r="DL59" s="158" t="e">
        <f t="shared" si="39"/>
        <v>#VALUE!</v>
      </c>
    </row>
    <row r="60" spans="1:119" s="161" customFormat="1">
      <c r="A60" s="161">
        <f t="shared" si="17"/>
        <v>49</v>
      </c>
      <c r="B60" s="162" t="s">
        <v>148</v>
      </c>
      <c r="C60" s="163"/>
      <c r="D60" s="163"/>
      <c r="E60" s="163"/>
      <c r="F60" s="16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62"/>
      <c r="W60" s="162"/>
      <c r="X60" s="162"/>
      <c r="Y60" s="162"/>
      <c r="Z60" s="162"/>
      <c r="AA60" s="162"/>
      <c r="AB60" s="162"/>
      <c r="AC60" s="164"/>
      <c r="AD60" s="164"/>
      <c r="AE60" s="164"/>
      <c r="AF60" s="165"/>
      <c r="AG60" s="166" t="str">
        <f t="shared" si="6"/>
        <v>TC_T</v>
      </c>
      <c r="AH60" s="166">
        <f t="shared" si="42"/>
        <v>0</v>
      </c>
      <c r="AI60" s="166">
        <f t="shared" si="42"/>
        <v>0</v>
      </c>
      <c r="AJ60" s="166">
        <f t="shared" si="42"/>
        <v>0</v>
      </c>
      <c r="AK60" s="166">
        <f t="shared" si="42"/>
        <v>0</v>
      </c>
      <c r="AL60" s="166">
        <f t="shared" si="42"/>
        <v>0</v>
      </c>
      <c r="AM60" s="166">
        <f t="shared" si="42"/>
        <v>0</v>
      </c>
      <c r="AN60" s="166">
        <f t="shared" si="42"/>
        <v>0</v>
      </c>
      <c r="AO60" s="166">
        <f t="shared" si="42"/>
        <v>0</v>
      </c>
      <c r="AP60" s="166">
        <f t="shared" si="42"/>
        <v>0</v>
      </c>
      <c r="AQ60" s="166">
        <f t="shared" si="42"/>
        <v>0</v>
      </c>
      <c r="AR60" s="166">
        <f t="shared" si="42"/>
        <v>0</v>
      </c>
      <c r="AS60" s="166">
        <f t="shared" si="42"/>
        <v>0</v>
      </c>
      <c r="AT60" s="166">
        <f t="shared" si="42"/>
        <v>0</v>
      </c>
      <c r="AU60" s="166">
        <f t="shared" si="42"/>
        <v>0</v>
      </c>
      <c r="AV60" s="166">
        <f t="shared" si="42"/>
        <v>0</v>
      </c>
      <c r="AW60" s="166">
        <f t="shared" si="42"/>
        <v>0</v>
      </c>
      <c r="AX60" s="166">
        <f t="shared" si="41"/>
        <v>0</v>
      </c>
      <c r="AY60" s="166">
        <f t="shared" si="41"/>
        <v>0</v>
      </c>
      <c r="AZ60" s="166">
        <f t="shared" si="41"/>
        <v>0</v>
      </c>
      <c r="BA60" s="166">
        <f t="shared" si="41"/>
        <v>0</v>
      </c>
      <c r="BB60" s="166">
        <f t="shared" si="41"/>
        <v>0</v>
      </c>
      <c r="BC60" s="166">
        <f t="shared" si="41"/>
        <v>0</v>
      </c>
      <c r="BD60" s="166">
        <f t="shared" si="41"/>
        <v>0</v>
      </c>
      <c r="BE60" s="166">
        <f t="shared" si="41"/>
        <v>0</v>
      </c>
      <c r="BF60" s="166">
        <f t="shared" si="41"/>
        <v>0</v>
      </c>
      <c r="BG60" s="166">
        <f t="shared" si="41"/>
        <v>0</v>
      </c>
      <c r="BH60" s="166">
        <f t="shared" si="41"/>
        <v>0</v>
      </c>
      <c r="BI60" s="166">
        <f t="shared" si="41"/>
        <v>0</v>
      </c>
      <c r="BJ60" s="166"/>
      <c r="BK60" s="167"/>
      <c r="BL60" s="166" t="str">
        <f t="shared" si="9"/>
        <v>TC_T</v>
      </c>
      <c r="BM60" s="166">
        <f t="shared" ref="BM60:CB75" si="43">D60-(AH60*D$10)</f>
        <v>0</v>
      </c>
      <c r="BN60" s="166">
        <f t="shared" si="43"/>
        <v>0</v>
      </c>
      <c r="BO60" s="166">
        <f t="shared" si="43"/>
        <v>0</v>
      </c>
      <c r="BP60" s="166">
        <f t="shared" si="43"/>
        <v>0</v>
      </c>
      <c r="BQ60" s="166">
        <f t="shared" si="43"/>
        <v>0</v>
      </c>
      <c r="BR60" s="166">
        <f t="shared" si="43"/>
        <v>0</v>
      </c>
      <c r="BS60" s="166">
        <f t="shared" si="43"/>
        <v>0</v>
      </c>
      <c r="BT60" s="166">
        <f t="shared" si="43"/>
        <v>0</v>
      </c>
      <c r="BU60" s="166">
        <f t="shared" si="43"/>
        <v>0</v>
      </c>
      <c r="BV60" s="166">
        <f t="shared" si="43"/>
        <v>0</v>
      </c>
      <c r="BW60" s="166">
        <f t="shared" si="43"/>
        <v>0</v>
      </c>
      <c r="BX60" s="166">
        <f t="shared" si="43"/>
        <v>0</v>
      </c>
      <c r="BY60" s="166">
        <f t="shared" si="43"/>
        <v>0</v>
      </c>
      <c r="BZ60" s="166">
        <f t="shared" si="43"/>
        <v>0</v>
      </c>
      <c r="CA60" s="166">
        <f t="shared" si="43"/>
        <v>0</v>
      </c>
      <c r="CB60" s="166">
        <f t="shared" si="43"/>
        <v>0</v>
      </c>
      <c r="CC60" s="166">
        <f t="shared" si="27"/>
        <v>0</v>
      </c>
      <c r="CD60" s="166">
        <f t="shared" si="27"/>
        <v>0</v>
      </c>
      <c r="CE60" s="166">
        <f t="shared" si="27"/>
        <v>0</v>
      </c>
      <c r="CF60" s="166">
        <f t="shared" si="27"/>
        <v>0</v>
      </c>
      <c r="CG60" s="166">
        <f t="shared" si="27"/>
        <v>0</v>
      </c>
      <c r="CH60" s="166">
        <f t="shared" si="27"/>
        <v>0</v>
      </c>
      <c r="CI60" s="166">
        <f t="shared" si="27"/>
        <v>0</v>
      </c>
      <c r="CJ60" s="166">
        <f t="shared" si="27"/>
        <v>0</v>
      </c>
      <c r="CK60" s="166">
        <f t="shared" si="27"/>
        <v>0</v>
      </c>
      <c r="CL60" s="166">
        <f t="shared" si="12"/>
        <v>0</v>
      </c>
      <c r="CM60" s="166">
        <f t="shared" si="36"/>
        <v>0</v>
      </c>
      <c r="CN60" s="166">
        <f t="shared" si="36"/>
        <v>0</v>
      </c>
      <c r="CO60" s="168"/>
      <c r="CP60" s="169">
        <f t="shared" si="5"/>
        <v>51</v>
      </c>
      <c r="CQ60" s="166" t="str">
        <f t="shared" si="14"/>
        <v>TC_T</v>
      </c>
      <c r="CR60" s="170">
        <f t="shared" si="38"/>
        <v>0</v>
      </c>
      <c r="CS60" s="170">
        <f t="shared" si="38"/>
        <v>0</v>
      </c>
      <c r="CT60" s="170">
        <f t="shared" si="38"/>
        <v>0</v>
      </c>
      <c r="CU60" s="170">
        <f t="shared" si="38"/>
        <v>0</v>
      </c>
      <c r="CV60" s="170">
        <f t="shared" si="38"/>
        <v>0</v>
      </c>
      <c r="CW60" s="170">
        <f t="shared" si="38"/>
        <v>0</v>
      </c>
      <c r="CX60" s="170">
        <f t="shared" si="38"/>
        <v>0</v>
      </c>
      <c r="CY60" s="170">
        <f t="shared" si="38"/>
        <v>0</v>
      </c>
      <c r="CZ60" s="170">
        <f t="shared" si="38"/>
        <v>0</v>
      </c>
      <c r="DA60" s="170">
        <f t="shared" si="38"/>
        <v>0</v>
      </c>
      <c r="DB60" s="170">
        <f t="shared" si="39"/>
        <v>0</v>
      </c>
      <c r="DC60" s="170">
        <f t="shared" si="39"/>
        <v>0</v>
      </c>
      <c r="DD60" s="170">
        <f t="shared" si="39"/>
        <v>0</v>
      </c>
      <c r="DE60" s="170" t="e">
        <f t="shared" si="39"/>
        <v>#VALUE!</v>
      </c>
      <c r="DF60" s="170" t="e">
        <f t="shared" si="39"/>
        <v>#VALUE!</v>
      </c>
      <c r="DG60" s="170" t="e">
        <f t="shared" si="39"/>
        <v>#VALUE!</v>
      </c>
      <c r="DH60" s="170" t="e">
        <f t="shared" si="39"/>
        <v>#VALUE!</v>
      </c>
      <c r="DI60" s="170" t="e">
        <f t="shared" si="39"/>
        <v>#VALUE!</v>
      </c>
      <c r="DJ60" s="170" t="e">
        <f t="shared" si="39"/>
        <v>#VALUE!</v>
      </c>
      <c r="DK60" s="170" t="e">
        <f t="shared" si="39"/>
        <v>#VALUE!</v>
      </c>
      <c r="DL60" s="170" t="e">
        <f t="shared" si="39"/>
        <v>#VALUE!</v>
      </c>
    </row>
    <row r="61" spans="1:119">
      <c r="A61" s="86">
        <f t="shared" si="17"/>
        <v>50</v>
      </c>
      <c r="B61" s="136" t="s">
        <v>140</v>
      </c>
      <c r="C61" s="154"/>
      <c r="D61" s="154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76"/>
      <c r="X61" s="176"/>
      <c r="Y61" s="155"/>
      <c r="Z61" s="155"/>
      <c r="AA61" s="155"/>
      <c r="AB61" s="156"/>
      <c r="AC61" s="156"/>
      <c r="AD61" s="156"/>
      <c r="AE61" s="156"/>
      <c r="AG61" s="116" t="str">
        <f t="shared" si="6"/>
        <v>P90</v>
      </c>
      <c r="AH61" s="116">
        <f t="shared" si="42"/>
        <v>0</v>
      </c>
      <c r="AI61" s="116">
        <f t="shared" si="42"/>
        <v>0</v>
      </c>
      <c r="AJ61" s="116">
        <f t="shared" si="42"/>
        <v>0</v>
      </c>
      <c r="AK61" s="116">
        <f t="shared" si="42"/>
        <v>0</v>
      </c>
      <c r="AL61" s="116">
        <f t="shared" si="42"/>
        <v>0</v>
      </c>
      <c r="AM61" s="116">
        <f t="shared" si="42"/>
        <v>0</v>
      </c>
      <c r="AN61" s="116">
        <f t="shared" si="42"/>
        <v>0</v>
      </c>
      <c r="AO61" s="116">
        <f t="shared" si="42"/>
        <v>0</v>
      </c>
      <c r="AP61" s="116">
        <f t="shared" si="42"/>
        <v>0</v>
      </c>
      <c r="AQ61" s="116">
        <f t="shared" si="42"/>
        <v>0</v>
      </c>
      <c r="AR61" s="116">
        <f t="shared" si="42"/>
        <v>0</v>
      </c>
      <c r="AS61" s="116">
        <f t="shared" si="42"/>
        <v>0</v>
      </c>
      <c r="AT61" s="116">
        <f t="shared" si="42"/>
        <v>0</v>
      </c>
      <c r="AU61" s="116">
        <f t="shared" si="42"/>
        <v>0</v>
      </c>
      <c r="AV61" s="116">
        <f t="shared" si="42"/>
        <v>0</v>
      </c>
      <c r="AW61" s="116">
        <f t="shared" si="42"/>
        <v>0</v>
      </c>
      <c r="AX61" s="116">
        <f t="shared" si="41"/>
        <v>0</v>
      </c>
      <c r="AY61" s="116">
        <f t="shared" si="41"/>
        <v>0</v>
      </c>
      <c r="AZ61" s="116">
        <f t="shared" si="41"/>
        <v>0</v>
      </c>
      <c r="BA61" s="116">
        <f t="shared" si="41"/>
        <v>0</v>
      </c>
      <c r="BB61" s="116">
        <f t="shared" si="41"/>
        <v>0</v>
      </c>
      <c r="BC61" s="116">
        <f t="shared" si="41"/>
        <v>0</v>
      </c>
      <c r="BD61" s="116">
        <f t="shared" si="41"/>
        <v>0</v>
      </c>
      <c r="BE61" s="116">
        <f t="shared" si="41"/>
        <v>0</v>
      </c>
      <c r="BF61" s="116">
        <f t="shared" si="41"/>
        <v>0</v>
      </c>
      <c r="BG61" s="116">
        <f t="shared" si="41"/>
        <v>0</v>
      </c>
      <c r="BH61" s="116">
        <f t="shared" si="41"/>
        <v>0</v>
      </c>
      <c r="BI61" s="116">
        <f t="shared" si="41"/>
        <v>0</v>
      </c>
      <c r="BJ61" s="116"/>
      <c r="BK61" s="91"/>
      <c r="BL61" s="116" t="str">
        <f t="shared" si="9"/>
        <v>P90</v>
      </c>
      <c r="BM61" s="116">
        <f t="shared" si="43"/>
        <v>0</v>
      </c>
      <c r="BN61" s="116">
        <f t="shared" si="43"/>
        <v>0</v>
      </c>
      <c r="BO61" s="116">
        <f t="shared" si="43"/>
        <v>0</v>
      </c>
      <c r="BP61" s="116">
        <f t="shared" si="43"/>
        <v>0</v>
      </c>
      <c r="BQ61" s="116">
        <f t="shared" si="43"/>
        <v>0</v>
      </c>
      <c r="BR61" s="116">
        <f t="shared" si="43"/>
        <v>0</v>
      </c>
      <c r="BS61" s="116">
        <f t="shared" si="43"/>
        <v>0</v>
      </c>
      <c r="BT61" s="116">
        <f t="shared" si="43"/>
        <v>0</v>
      </c>
      <c r="BU61" s="116">
        <f t="shared" si="43"/>
        <v>0</v>
      </c>
      <c r="BV61" s="116">
        <f t="shared" si="43"/>
        <v>0</v>
      </c>
      <c r="BW61" s="116">
        <f t="shared" si="43"/>
        <v>0</v>
      </c>
      <c r="BX61" s="116">
        <f t="shared" si="43"/>
        <v>0</v>
      </c>
      <c r="BY61" s="116">
        <f t="shared" si="43"/>
        <v>0</v>
      </c>
      <c r="BZ61" s="116">
        <f t="shared" si="43"/>
        <v>0</v>
      </c>
      <c r="CA61" s="116">
        <f t="shared" si="43"/>
        <v>0</v>
      </c>
      <c r="CB61" s="116">
        <f t="shared" si="43"/>
        <v>0</v>
      </c>
      <c r="CC61" s="116">
        <f t="shared" si="27"/>
        <v>0</v>
      </c>
      <c r="CD61" s="116">
        <f t="shared" si="27"/>
        <v>0</v>
      </c>
      <c r="CE61" s="116">
        <f t="shared" si="27"/>
        <v>0</v>
      </c>
      <c r="CF61" s="116">
        <f t="shared" si="27"/>
        <v>0</v>
      </c>
      <c r="CG61" s="116">
        <f t="shared" si="27"/>
        <v>0</v>
      </c>
      <c r="CH61" s="116">
        <f t="shared" si="27"/>
        <v>0</v>
      </c>
      <c r="CI61" s="116">
        <f t="shared" si="27"/>
        <v>0</v>
      </c>
      <c r="CJ61" s="116">
        <f t="shared" si="27"/>
        <v>0</v>
      </c>
      <c r="CK61" s="116">
        <f t="shared" si="27"/>
        <v>0</v>
      </c>
      <c r="CL61" s="116">
        <f t="shared" si="12"/>
        <v>0</v>
      </c>
      <c r="CM61" s="116">
        <f t="shared" si="36"/>
        <v>0</v>
      </c>
      <c r="CN61" s="116">
        <f t="shared" si="36"/>
        <v>0</v>
      </c>
      <c r="CO61" s="89"/>
      <c r="CP61" s="134">
        <f t="shared" si="5"/>
        <v>52</v>
      </c>
      <c r="CQ61" s="116" t="str">
        <f t="shared" si="14"/>
        <v>P90</v>
      </c>
      <c r="CR61" s="158">
        <f t="shared" si="38"/>
        <v>0</v>
      </c>
      <c r="CS61" s="158">
        <f t="shared" si="38"/>
        <v>0</v>
      </c>
      <c r="CT61" s="158">
        <f t="shared" si="38"/>
        <v>0</v>
      </c>
      <c r="CU61" s="158">
        <f t="shared" si="38"/>
        <v>0</v>
      </c>
      <c r="CV61" s="158">
        <f t="shared" si="38"/>
        <v>0</v>
      </c>
      <c r="CW61" s="158">
        <f t="shared" si="38"/>
        <v>0</v>
      </c>
      <c r="CX61" s="158">
        <f t="shared" si="38"/>
        <v>0</v>
      </c>
      <c r="CY61" s="158">
        <f t="shared" si="38"/>
        <v>0</v>
      </c>
      <c r="CZ61" s="158">
        <f t="shared" si="38"/>
        <v>0</v>
      </c>
      <c r="DA61" s="158">
        <f t="shared" si="38"/>
        <v>0</v>
      </c>
      <c r="DB61" s="158">
        <f t="shared" si="39"/>
        <v>0</v>
      </c>
      <c r="DC61" s="158">
        <f t="shared" si="39"/>
        <v>0</v>
      </c>
      <c r="DD61" s="158">
        <f t="shared" si="39"/>
        <v>0</v>
      </c>
      <c r="DE61" s="158" t="e">
        <f t="shared" si="39"/>
        <v>#VALUE!</v>
      </c>
      <c r="DF61" s="158" t="e">
        <f t="shared" si="39"/>
        <v>#VALUE!</v>
      </c>
      <c r="DG61" s="158" t="e">
        <f t="shared" si="39"/>
        <v>#VALUE!</v>
      </c>
      <c r="DH61" s="158" t="e">
        <f t="shared" si="39"/>
        <v>#VALUE!</v>
      </c>
      <c r="DI61" s="158" t="e">
        <f t="shared" si="39"/>
        <v>#VALUE!</v>
      </c>
      <c r="DJ61" s="158" t="e">
        <f t="shared" si="39"/>
        <v>#VALUE!</v>
      </c>
      <c r="DK61" s="158" t="e">
        <f t="shared" si="39"/>
        <v>#VALUE!</v>
      </c>
      <c r="DL61" s="158" t="e">
        <f t="shared" si="39"/>
        <v>#VALUE!</v>
      </c>
    </row>
    <row r="62" spans="1:119">
      <c r="A62" s="86">
        <f t="shared" si="17"/>
        <v>51</v>
      </c>
      <c r="B62" s="136" t="s">
        <v>141</v>
      </c>
      <c r="C62" s="154"/>
      <c r="D62" s="154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76"/>
      <c r="X62" s="176"/>
      <c r="Y62" s="155"/>
      <c r="Z62" s="155"/>
      <c r="AA62" s="155"/>
      <c r="AB62" s="156"/>
      <c r="AC62" s="156"/>
      <c r="AD62" s="156"/>
      <c r="AE62" s="156"/>
      <c r="AG62" s="116" t="str">
        <f t="shared" si="6"/>
        <v>P75</v>
      </c>
      <c r="AH62" s="116">
        <f t="shared" si="42"/>
        <v>0</v>
      </c>
      <c r="AI62" s="116">
        <f t="shared" si="42"/>
        <v>0</v>
      </c>
      <c r="AJ62" s="116">
        <f t="shared" si="42"/>
        <v>0</v>
      </c>
      <c r="AK62" s="116">
        <f t="shared" si="42"/>
        <v>0</v>
      </c>
      <c r="AL62" s="116">
        <f t="shared" si="42"/>
        <v>0</v>
      </c>
      <c r="AM62" s="116">
        <f t="shared" si="42"/>
        <v>0</v>
      </c>
      <c r="AN62" s="116">
        <f t="shared" si="42"/>
        <v>0</v>
      </c>
      <c r="AO62" s="116">
        <f t="shared" si="42"/>
        <v>0</v>
      </c>
      <c r="AP62" s="116">
        <f t="shared" si="42"/>
        <v>0</v>
      </c>
      <c r="AQ62" s="116">
        <f t="shared" si="42"/>
        <v>0</v>
      </c>
      <c r="AR62" s="116">
        <f t="shared" si="42"/>
        <v>0</v>
      </c>
      <c r="AS62" s="116">
        <f t="shared" si="42"/>
        <v>0</v>
      </c>
      <c r="AT62" s="116">
        <f t="shared" si="42"/>
        <v>0</v>
      </c>
      <c r="AU62" s="116">
        <f t="shared" si="42"/>
        <v>0</v>
      </c>
      <c r="AV62" s="116">
        <f t="shared" si="42"/>
        <v>0</v>
      </c>
      <c r="AW62" s="116">
        <f t="shared" si="42"/>
        <v>0</v>
      </c>
      <c r="AX62" s="116">
        <f t="shared" si="41"/>
        <v>0</v>
      </c>
      <c r="AY62" s="116">
        <f t="shared" si="41"/>
        <v>0</v>
      </c>
      <c r="AZ62" s="116">
        <f t="shared" si="41"/>
        <v>0</v>
      </c>
      <c r="BA62" s="116">
        <f t="shared" si="41"/>
        <v>0</v>
      </c>
      <c r="BB62" s="116">
        <f t="shared" si="41"/>
        <v>0</v>
      </c>
      <c r="BC62" s="116">
        <f t="shared" si="41"/>
        <v>0</v>
      </c>
      <c r="BD62" s="116">
        <f t="shared" si="41"/>
        <v>0</v>
      </c>
      <c r="BE62" s="116">
        <f t="shared" si="41"/>
        <v>0</v>
      </c>
      <c r="BF62" s="116">
        <f t="shared" si="41"/>
        <v>0</v>
      </c>
      <c r="BG62" s="116">
        <f t="shared" si="41"/>
        <v>0</v>
      </c>
      <c r="BH62" s="116">
        <f t="shared" si="41"/>
        <v>0</v>
      </c>
      <c r="BI62" s="116">
        <f t="shared" si="41"/>
        <v>0</v>
      </c>
      <c r="BJ62" s="116"/>
      <c r="BK62" s="91"/>
      <c r="BL62" s="116" t="str">
        <f t="shared" si="9"/>
        <v>P75</v>
      </c>
      <c r="BM62" s="116">
        <f t="shared" si="43"/>
        <v>0</v>
      </c>
      <c r="BN62" s="116">
        <f t="shared" si="43"/>
        <v>0</v>
      </c>
      <c r="BO62" s="116">
        <f t="shared" si="43"/>
        <v>0</v>
      </c>
      <c r="BP62" s="116">
        <f t="shared" si="43"/>
        <v>0</v>
      </c>
      <c r="BQ62" s="116">
        <f t="shared" si="43"/>
        <v>0</v>
      </c>
      <c r="BR62" s="116">
        <f t="shared" si="43"/>
        <v>0</v>
      </c>
      <c r="BS62" s="116">
        <f t="shared" si="43"/>
        <v>0</v>
      </c>
      <c r="BT62" s="116">
        <f t="shared" si="43"/>
        <v>0</v>
      </c>
      <c r="BU62" s="116">
        <f t="shared" si="43"/>
        <v>0</v>
      </c>
      <c r="BV62" s="116">
        <f t="shared" si="43"/>
        <v>0</v>
      </c>
      <c r="BW62" s="116">
        <f t="shared" si="43"/>
        <v>0</v>
      </c>
      <c r="BX62" s="116">
        <f t="shared" si="43"/>
        <v>0</v>
      </c>
      <c r="BY62" s="116">
        <f t="shared" si="43"/>
        <v>0</v>
      </c>
      <c r="BZ62" s="116">
        <f t="shared" si="43"/>
        <v>0</v>
      </c>
      <c r="CA62" s="116">
        <f t="shared" si="43"/>
        <v>0</v>
      </c>
      <c r="CB62" s="116">
        <f t="shared" si="43"/>
        <v>0</v>
      </c>
      <c r="CC62" s="116">
        <f t="shared" si="27"/>
        <v>0</v>
      </c>
      <c r="CD62" s="116">
        <f t="shared" si="27"/>
        <v>0</v>
      </c>
      <c r="CE62" s="116">
        <f t="shared" si="27"/>
        <v>0</v>
      </c>
      <c r="CF62" s="116">
        <f t="shared" si="27"/>
        <v>0</v>
      </c>
      <c r="CG62" s="116">
        <f t="shared" si="27"/>
        <v>0</v>
      </c>
      <c r="CH62" s="116">
        <f t="shared" si="27"/>
        <v>0</v>
      </c>
      <c r="CI62" s="116">
        <f t="shared" si="27"/>
        <v>0</v>
      </c>
      <c r="CJ62" s="116">
        <f t="shared" si="27"/>
        <v>0</v>
      </c>
      <c r="CK62" s="116">
        <f t="shared" si="27"/>
        <v>0</v>
      </c>
      <c r="CL62" s="116">
        <f t="shared" si="12"/>
        <v>0</v>
      </c>
      <c r="CM62" s="116">
        <f t="shared" si="36"/>
        <v>0</v>
      </c>
      <c r="CN62" s="116">
        <f t="shared" si="36"/>
        <v>0</v>
      </c>
      <c r="CO62" s="89"/>
      <c r="CP62" s="134">
        <f t="shared" si="5"/>
        <v>53</v>
      </c>
      <c r="CQ62" s="116" t="str">
        <f t="shared" si="14"/>
        <v>P75</v>
      </c>
      <c r="CR62" s="158">
        <f t="shared" si="38"/>
        <v>0</v>
      </c>
      <c r="CS62" s="158">
        <f t="shared" si="38"/>
        <v>0</v>
      </c>
      <c r="CT62" s="158">
        <f t="shared" si="38"/>
        <v>0</v>
      </c>
      <c r="CU62" s="158">
        <f t="shared" si="38"/>
        <v>0</v>
      </c>
      <c r="CV62" s="158">
        <f t="shared" si="38"/>
        <v>0</v>
      </c>
      <c r="CW62" s="158">
        <f t="shared" si="38"/>
        <v>0</v>
      </c>
      <c r="CX62" s="158">
        <f t="shared" si="38"/>
        <v>0</v>
      </c>
      <c r="CY62" s="158">
        <f t="shared" si="38"/>
        <v>0</v>
      </c>
      <c r="CZ62" s="158">
        <f t="shared" si="38"/>
        <v>0</v>
      </c>
      <c r="DA62" s="158">
        <f t="shared" si="38"/>
        <v>0</v>
      </c>
      <c r="DB62" s="158">
        <f t="shared" si="39"/>
        <v>0</v>
      </c>
      <c r="DC62" s="158">
        <f t="shared" si="39"/>
        <v>0</v>
      </c>
      <c r="DD62" s="158">
        <f t="shared" si="39"/>
        <v>0</v>
      </c>
      <c r="DE62" s="158" t="e">
        <f t="shared" si="39"/>
        <v>#VALUE!</v>
      </c>
      <c r="DF62" s="158" t="e">
        <f t="shared" si="39"/>
        <v>#VALUE!</v>
      </c>
      <c r="DG62" s="158" t="e">
        <f t="shared" si="39"/>
        <v>#VALUE!</v>
      </c>
      <c r="DH62" s="158" t="e">
        <f t="shared" si="39"/>
        <v>#VALUE!</v>
      </c>
      <c r="DI62" s="158" t="e">
        <f t="shared" si="39"/>
        <v>#VALUE!</v>
      </c>
      <c r="DJ62" s="158" t="e">
        <f t="shared" si="39"/>
        <v>#VALUE!</v>
      </c>
      <c r="DK62" s="158" t="e">
        <f t="shared" si="39"/>
        <v>#VALUE!</v>
      </c>
      <c r="DL62" s="158" t="e">
        <f t="shared" si="39"/>
        <v>#VALUE!</v>
      </c>
    </row>
    <row r="63" spans="1:119">
      <c r="A63" s="86">
        <f t="shared" si="17"/>
        <v>52</v>
      </c>
      <c r="B63" s="136" t="s">
        <v>142</v>
      </c>
      <c r="C63" s="154"/>
      <c r="D63" s="154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76"/>
      <c r="X63" s="176"/>
      <c r="Y63" s="155"/>
      <c r="Z63" s="155"/>
      <c r="AA63" s="155"/>
      <c r="AB63" s="156"/>
      <c r="AC63" s="156"/>
      <c r="AD63" s="156"/>
      <c r="AE63" s="156"/>
      <c r="AG63" s="116" t="str">
        <f t="shared" si="6"/>
        <v>P50</v>
      </c>
      <c r="AH63" s="116">
        <f t="shared" si="42"/>
        <v>0</v>
      </c>
      <c r="AI63" s="116">
        <f t="shared" si="42"/>
        <v>0</v>
      </c>
      <c r="AJ63" s="116">
        <f t="shared" si="42"/>
        <v>0</v>
      </c>
      <c r="AK63" s="116">
        <f t="shared" si="42"/>
        <v>0</v>
      </c>
      <c r="AL63" s="116">
        <f t="shared" si="42"/>
        <v>0</v>
      </c>
      <c r="AM63" s="116">
        <f t="shared" si="42"/>
        <v>0</v>
      </c>
      <c r="AN63" s="116">
        <f t="shared" si="42"/>
        <v>0</v>
      </c>
      <c r="AO63" s="116">
        <f t="shared" si="42"/>
        <v>0</v>
      </c>
      <c r="AP63" s="116">
        <f t="shared" si="42"/>
        <v>0</v>
      </c>
      <c r="AQ63" s="116">
        <f t="shared" si="42"/>
        <v>0</v>
      </c>
      <c r="AR63" s="116">
        <f t="shared" si="42"/>
        <v>0</v>
      </c>
      <c r="AS63" s="116">
        <f t="shared" si="42"/>
        <v>0</v>
      </c>
      <c r="AT63" s="116">
        <f t="shared" si="42"/>
        <v>0</v>
      </c>
      <c r="AU63" s="116">
        <f t="shared" si="42"/>
        <v>0</v>
      </c>
      <c r="AV63" s="116">
        <f t="shared" si="42"/>
        <v>0</v>
      </c>
      <c r="AW63" s="116">
        <f t="shared" si="42"/>
        <v>0</v>
      </c>
      <c r="AX63" s="116">
        <f t="shared" si="41"/>
        <v>0</v>
      </c>
      <c r="AY63" s="116">
        <f t="shared" si="41"/>
        <v>0</v>
      </c>
      <c r="AZ63" s="116">
        <f t="shared" si="41"/>
        <v>0</v>
      </c>
      <c r="BA63" s="116">
        <f t="shared" si="41"/>
        <v>0</v>
      </c>
      <c r="BB63" s="116">
        <f t="shared" si="41"/>
        <v>0</v>
      </c>
      <c r="BC63" s="116">
        <f t="shared" si="41"/>
        <v>0</v>
      </c>
      <c r="BD63" s="116">
        <f t="shared" si="41"/>
        <v>0</v>
      </c>
      <c r="BE63" s="116">
        <f t="shared" si="41"/>
        <v>0</v>
      </c>
      <c r="BF63" s="116">
        <f t="shared" si="41"/>
        <v>0</v>
      </c>
      <c r="BG63" s="116">
        <f t="shared" si="41"/>
        <v>0</v>
      </c>
      <c r="BH63" s="116">
        <f t="shared" si="41"/>
        <v>0</v>
      </c>
      <c r="BI63" s="116">
        <f t="shared" si="41"/>
        <v>0</v>
      </c>
      <c r="BJ63" s="116"/>
      <c r="BK63" s="91"/>
      <c r="BL63" s="116" t="str">
        <f t="shared" si="9"/>
        <v>P50</v>
      </c>
      <c r="BM63" s="116">
        <f t="shared" si="43"/>
        <v>0</v>
      </c>
      <c r="BN63" s="116">
        <f t="shared" si="43"/>
        <v>0</v>
      </c>
      <c r="BO63" s="116">
        <f t="shared" si="43"/>
        <v>0</v>
      </c>
      <c r="BP63" s="116">
        <f t="shared" si="43"/>
        <v>0</v>
      </c>
      <c r="BQ63" s="116">
        <f t="shared" si="43"/>
        <v>0</v>
      </c>
      <c r="BR63" s="116">
        <f t="shared" si="43"/>
        <v>0</v>
      </c>
      <c r="BS63" s="116">
        <f t="shared" si="43"/>
        <v>0</v>
      </c>
      <c r="BT63" s="116">
        <f t="shared" si="43"/>
        <v>0</v>
      </c>
      <c r="BU63" s="116">
        <f t="shared" si="43"/>
        <v>0</v>
      </c>
      <c r="BV63" s="116">
        <f t="shared" si="43"/>
        <v>0</v>
      </c>
      <c r="BW63" s="116">
        <f t="shared" si="43"/>
        <v>0</v>
      </c>
      <c r="BX63" s="116">
        <f t="shared" si="43"/>
        <v>0</v>
      </c>
      <c r="BY63" s="116">
        <f t="shared" si="43"/>
        <v>0</v>
      </c>
      <c r="BZ63" s="116">
        <f t="shared" si="43"/>
        <v>0</v>
      </c>
      <c r="CA63" s="116">
        <f t="shared" si="43"/>
        <v>0</v>
      </c>
      <c r="CB63" s="116">
        <f t="shared" si="43"/>
        <v>0</v>
      </c>
      <c r="CC63" s="116">
        <f t="shared" si="27"/>
        <v>0</v>
      </c>
      <c r="CD63" s="116">
        <f t="shared" si="27"/>
        <v>0</v>
      </c>
      <c r="CE63" s="116">
        <f t="shared" si="27"/>
        <v>0</v>
      </c>
      <c r="CF63" s="116">
        <f t="shared" si="27"/>
        <v>0</v>
      </c>
      <c r="CG63" s="116">
        <f t="shared" si="27"/>
        <v>0</v>
      </c>
      <c r="CH63" s="116">
        <f t="shared" si="27"/>
        <v>0</v>
      </c>
      <c r="CI63" s="116">
        <f t="shared" si="27"/>
        <v>0</v>
      </c>
      <c r="CJ63" s="116">
        <f t="shared" si="27"/>
        <v>0</v>
      </c>
      <c r="CK63" s="116">
        <f t="shared" si="27"/>
        <v>0</v>
      </c>
      <c r="CL63" s="116">
        <f t="shared" si="12"/>
        <v>0</v>
      </c>
      <c r="CM63" s="116">
        <f t="shared" si="36"/>
        <v>0</v>
      </c>
      <c r="CN63" s="116">
        <f t="shared" si="36"/>
        <v>0</v>
      </c>
      <c r="CO63" s="89"/>
      <c r="CP63" s="134">
        <f t="shared" si="5"/>
        <v>54</v>
      </c>
      <c r="CQ63" s="116" t="str">
        <f t="shared" si="14"/>
        <v>P50</v>
      </c>
      <c r="CR63" s="158">
        <f t="shared" ref="CR63:DA72" si="44">ROUND((1+$CU$9)*(HLOOKUP(CR$10,$AH$9:$BI$180,$A63+3)*CR$10+HLOOKUP(CR$10,$BM$9:$CO$180,$A63+3)),$CX$9)</f>
        <v>0</v>
      </c>
      <c r="CS63" s="158">
        <f t="shared" si="44"/>
        <v>0</v>
      </c>
      <c r="CT63" s="158">
        <f t="shared" si="44"/>
        <v>0</v>
      </c>
      <c r="CU63" s="158">
        <f t="shared" si="44"/>
        <v>0</v>
      </c>
      <c r="CV63" s="158">
        <f t="shared" si="44"/>
        <v>0</v>
      </c>
      <c r="CW63" s="158">
        <f t="shared" si="44"/>
        <v>0</v>
      </c>
      <c r="CX63" s="158">
        <f t="shared" si="44"/>
        <v>0</v>
      </c>
      <c r="CY63" s="158">
        <f t="shared" si="44"/>
        <v>0</v>
      </c>
      <c r="CZ63" s="158">
        <f t="shared" si="44"/>
        <v>0</v>
      </c>
      <c r="DA63" s="158">
        <f t="shared" si="44"/>
        <v>0</v>
      </c>
      <c r="DB63" s="158">
        <f t="shared" ref="DB63:DL72" si="45">ROUND((1+$CU$9)*(HLOOKUP(DB$10,$AH$9:$BI$180,$A63+3)*DB$10+HLOOKUP(DB$10,$BM$9:$CO$180,$A63+3)),$CX$9)</f>
        <v>0</v>
      </c>
      <c r="DC63" s="158">
        <f t="shared" si="45"/>
        <v>0</v>
      </c>
      <c r="DD63" s="158">
        <f t="shared" si="45"/>
        <v>0</v>
      </c>
      <c r="DE63" s="158" t="e">
        <f t="shared" si="45"/>
        <v>#VALUE!</v>
      </c>
      <c r="DF63" s="158" t="e">
        <f t="shared" si="45"/>
        <v>#VALUE!</v>
      </c>
      <c r="DG63" s="158" t="e">
        <f t="shared" si="45"/>
        <v>#VALUE!</v>
      </c>
      <c r="DH63" s="158" t="e">
        <f t="shared" si="45"/>
        <v>#VALUE!</v>
      </c>
      <c r="DI63" s="158" t="e">
        <f t="shared" si="45"/>
        <v>#VALUE!</v>
      </c>
      <c r="DJ63" s="158" t="e">
        <f t="shared" si="45"/>
        <v>#VALUE!</v>
      </c>
      <c r="DK63" s="158" t="e">
        <f t="shared" si="45"/>
        <v>#VALUE!</v>
      </c>
      <c r="DL63" s="158" t="e">
        <f t="shared" si="45"/>
        <v>#VALUE!</v>
      </c>
    </row>
    <row r="64" spans="1:119">
      <c r="A64" s="86">
        <f t="shared" si="17"/>
        <v>53</v>
      </c>
      <c r="B64" s="136" t="s">
        <v>143</v>
      </c>
      <c r="C64" s="154"/>
      <c r="D64" s="154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76"/>
      <c r="X64" s="176"/>
      <c r="Y64" s="155"/>
      <c r="Z64" s="155"/>
      <c r="AA64" s="155"/>
      <c r="AB64" s="156"/>
      <c r="AC64" s="156"/>
      <c r="AD64" s="156"/>
      <c r="AE64" s="156"/>
      <c r="AG64" s="116" t="str">
        <f t="shared" si="6"/>
        <v>P25</v>
      </c>
      <c r="AH64" s="116">
        <f t="shared" si="42"/>
        <v>0</v>
      </c>
      <c r="AI64" s="116">
        <f t="shared" si="42"/>
        <v>0</v>
      </c>
      <c r="AJ64" s="116">
        <f t="shared" si="42"/>
        <v>0</v>
      </c>
      <c r="AK64" s="116">
        <f t="shared" si="42"/>
        <v>0</v>
      </c>
      <c r="AL64" s="116">
        <f t="shared" si="42"/>
        <v>0</v>
      </c>
      <c r="AM64" s="116">
        <f t="shared" si="42"/>
        <v>0</v>
      </c>
      <c r="AN64" s="116">
        <f t="shared" si="42"/>
        <v>0</v>
      </c>
      <c r="AO64" s="116">
        <f t="shared" si="42"/>
        <v>0</v>
      </c>
      <c r="AP64" s="116">
        <f t="shared" si="42"/>
        <v>0</v>
      </c>
      <c r="AQ64" s="116">
        <f t="shared" si="42"/>
        <v>0</v>
      </c>
      <c r="AR64" s="116">
        <f t="shared" si="42"/>
        <v>0</v>
      </c>
      <c r="AS64" s="116">
        <f t="shared" si="42"/>
        <v>0</v>
      </c>
      <c r="AT64" s="116">
        <f t="shared" si="42"/>
        <v>0</v>
      </c>
      <c r="AU64" s="116">
        <f t="shared" si="42"/>
        <v>0</v>
      </c>
      <c r="AV64" s="116">
        <f t="shared" si="42"/>
        <v>0</v>
      </c>
      <c r="AW64" s="116">
        <f t="shared" si="42"/>
        <v>0</v>
      </c>
      <c r="AX64" s="116">
        <f t="shared" si="41"/>
        <v>0</v>
      </c>
      <c r="AY64" s="116">
        <f t="shared" si="41"/>
        <v>0</v>
      </c>
      <c r="AZ64" s="116">
        <f t="shared" si="41"/>
        <v>0</v>
      </c>
      <c r="BA64" s="116">
        <f t="shared" si="41"/>
        <v>0</v>
      </c>
      <c r="BB64" s="116">
        <f t="shared" si="41"/>
        <v>0</v>
      </c>
      <c r="BC64" s="116">
        <f t="shared" si="41"/>
        <v>0</v>
      </c>
      <c r="BD64" s="116">
        <f t="shared" si="41"/>
        <v>0</v>
      </c>
      <c r="BE64" s="116">
        <f t="shared" si="41"/>
        <v>0</v>
      </c>
      <c r="BF64" s="116">
        <f t="shared" si="41"/>
        <v>0</v>
      </c>
      <c r="BG64" s="116">
        <f t="shared" si="41"/>
        <v>0</v>
      </c>
      <c r="BH64" s="116">
        <f t="shared" si="41"/>
        <v>0</v>
      </c>
      <c r="BI64" s="116">
        <f t="shared" si="41"/>
        <v>0</v>
      </c>
      <c r="BJ64" s="116"/>
      <c r="BK64" s="91"/>
      <c r="BL64" s="116" t="str">
        <f t="shared" si="9"/>
        <v>P25</v>
      </c>
      <c r="BM64" s="116">
        <f t="shared" si="43"/>
        <v>0</v>
      </c>
      <c r="BN64" s="116">
        <f t="shared" si="43"/>
        <v>0</v>
      </c>
      <c r="BO64" s="116">
        <f t="shared" si="43"/>
        <v>0</v>
      </c>
      <c r="BP64" s="116">
        <f t="shared" si="43"/>
        <v>0</v>
      </c>
      <c r="BQ64" s="116">
        <f t="shared" si="43"/>
        <v>0</v>
      </c>
      <c r="BR64" s="116">
        <f t="shared" si="43"/>
        <v>0</v>
      </c>
      <c r="BS64" s="116">
        <f t="shared" si="43"/>
        <v>0</v>
      </c>
      <c r="BT64" s="116">
        <f t="shared" si="43"/>
        <v>0</v>
      </c>
      <c r="BU64" s="116">
        <f t="shared" si="43"/>
        <v>0</v>
      </c>
      <c r="BV64" s="116">
        <f t="shared" si="43"/>
        <v>0</v>
      </c>
      <c r="BW64" s="116">
        <f t="shared" si="43"/>
        <v>0</v>
      </c>
      <c r="BX64" s="116">
        <f t="shared" si="43"/>
        <v>0</v>
      </c>
      <c r="BY64" s="116">
        <f t="shared" si="43"/>
        <v>0</v>
      </c>
      <c r="BZ64" s="116">
        <f t="shared" si="43"/>
        <v>0</v>
      </c>
      <c r="CA64" s="116">
        <f t="shared" si="43"/>
        <v>0</v>
      </c>
      <c r="CB64" s="116">
        <f t="shared" si="43"/>
        <v>0</v>
      </c>
      <c r="CC64" s="116">
        <f t="shared" ref="CC64:CK90" si="46">T64-(AX64*T$10)</f>
        <v>0</v>
      </c>
      <c r="CD64" s="116">
        <f t="shared" si="46"/>
        <v>0</v>
      </c>
      <c r="CE64" s="116">
        <f t="shared" si="46"/>
        <v>0</v>
      </c>
      <c r="CF64" s="116">
        <f t="shared" si="46"/>
        <v>0</v>
      </c>
      <c r="CG64" s="116">
        <f t="shared" si="46"/>
        <v>0</v>
      </c>
      <c r="CH64" s="116">
        <f t="shared" si="46"/>
        <v>0</v>
      </c>
      <c r="CI64" s="116">
        <f t="shared" si="46"/>
        <v>0</v>
      </c>
      <c r="CJ64" s="116">
        <f t="shared" si="46"/>
        <v>0</v>
      </c>
      <c r="CK64" s="116">
        <f t="shared" si="46"/>
        <v>0</v>
      </c>
      <c r="CL64" s="116">
        <f t="shared" si="12"/>
        <v>0</v>
      </c>
      <c r="CM64" s="116">
        <f t="shared" si="36"/>
        <v>0</v>
      </c>
      <c r="CN64" s="116">
        <f t="shared" si="36"/>
        <v>0</v>
      </c>
      <c r="CO64" s="89"/>
      <c r="CP64" s="134">
        <f t="shared" si="5"/>
        <v>55</v>
      </c>
      <c r="CQ64" s="116" t="str">
        <f t="shared" si="14"/>
        <v>P25</v>
      </c>
      <c r="CR64" s="158">
        <f t="shared" si="44"/>
        <v>0</v>
      </c>
      <c r="CS64" s="158">
        <f t="shared" si="44"/>
        <v>0</v>
      </c>
      <c r="CT64" s="158">
        <f t="shared" si="44"/>
        <v>0</v>
      </c>
      <c r="CU64" s="158">
        <f t="shared" si="44"/>
        <v>0</v>
      </c>
      <c r="CV64" s="158">
        <f t="shared" si="44"/>
        <v>0</v>
      </c>
      <c r="CW64" s="158">
        <f t="shared" si="44"/>
        <v>0</v>
      </c>
      <c r="CX64" s="158">
        <f t="shared" si="44"/>
        <v>0</v>
      </c>
      <c r="CY64" s="158">
        <f t="shared" si="44"/>
        <v>0</v>
      </c>
      <c r="CZ64" s="158">
        <f t="shared" si="44"/>
        <v>0</v>
      </c>
      <c r="DA64" s="158">
        <f t="shared" si="44"/>
        <v>0</v>
      </c>
      <c r="DB64" s="158">
        <f t="shared" si="45"/>
        <v>0</v>
      </c>
      <c r="DC64" s="158">
        <f t="shared" si="45"/>
        <v>0</v>
      </c>
      <c r="DD64" s="158">
        <f t="shared" si="45"/>
        <v>0</v>
      </c>
      <c r="DE64" s="158" t="e">
        <f t="shared" si="45"/>
        <v>#VALUE!</v>
      </c>
      <c r="DF64" s="158" t="e">
        <f t="shared" si="45"/>
        <v>#VALUE!</v>
      </c>
      <c r="DG64" s="158" t="e">
        <f t="shared" si="45"/>
        <v>#VALUE!</v>
      </c>
      <c r="DH64" s="158" t="e">
        <f t="shared" si="45"/>
        <v>#VALUE!</v>
      </c>
      <c r="DI64" s="158" t="e">
        <f t="shared" si="45"/>
        <v>#VALUE!</v>
      </c>
      <c r="DJ64" s="158" t="e">
        <f t="shared" si="45"/>
        <v>#VALUE!</v>
      </c>
      <c r="DK64" s="158" t="e">
        <f t="shared" si="45"/>
        <v>#VALUE!</v>
      </c>
      <c r="DL64" s="158" t="e">
        <f t="shared" si="45"/>
        <v>#VALUE!</v>
      </c>
    </row>
    <row r="65" spans="1:152">
      <c r="A65" s="86">
        <f t="shared" si="17"/>
        <v>54</v>
      </c>
      <c r="B65" s="136" t="s">
        <v>144</v>
      </c>
      <c r="C65" s="154"/>
      <c r="D65" s="154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76"/>
      <c r="X65" s="176"/>
      <c r="Y65" s="155"/>
      <c r="Z65" s="155"/>
      <c r="AA65" s="155"/>
      <c r="AB65" s="156"/>
      <c r="AC65" s="156"/>
      <c r="AD65" s="156"/>
      <c r="AE65" s="156"/>
      <c r="AG65" s="116" t="str">
        <f t="shared" si="6"/>
        <v>P10</v>
      </c>
      <c r="AH65" s="116">
        <f t="shared" si="42"/>
        <v>0</v>
      </c>
      <c r="AI65" s="116">
        <f t="shared" si="42"/>
        <v>0</v>
      </c>
      <c r="AJ65" s="116">
        <f t="shared" si="42"/>
        <v>0</v>
      </c>
      <c r="AK65" s="116">
        <f t="shared" si="42"/>
        <v>0</v>
      </c>
      <c r="AL65" s="116">
        <f t="shared" si="42"/>
        <v>0</v>
      </c>
      <c r="AM65" s="116">
        <f t="shared" si="42"/>
        <v>0</v>
      </c>
      <c r="AN65" s="116">
        <f t="shared" si="42"/>
        <v>0</v>
      </c>
      <c r="AO65" s="116">
        <f t="shared" si="42"/>
        <v>0</v>
      </c>
      <c r="AP65" s="116">
        <f t="shared" si="42"/>
        <v>0</v>
      </c>
      <c r="AQ65" s="116">
        <f t="shared" si="42"/>
        <v>0</v>
      </c>
      <c r="AR65" s="116">
        <f t="shared" si="42"/>
        <v>0</v>
      </c>
      <c r="AS65" s="116">
        <f t="shared" si="42"/>
        <v>0</v>
      </c>
      <c r="AT65" s="116">
        <f t="shared" si="42"/>
        <v>0</v>
      </c>
      <c r="AU65" s="116">
        <f t="shared" si="42"/>
        <v>0</v>
      </c>
      <c r="AV65" s="116">
        <f t="shared" si="42"/>
        <v>0</v>
      </c>
      <c r="AW65" s="116">
        <f t="shared" si="42"/>
        <v>0</v>
      </c>
      <c r="AX65" s="116">
        <f t="shared" si="41"/>
        <v>0</v>
      </c>
      <c r="AY65" s="116">
        <f t="shared" si="41"/>
        <v>0</v>
      </c>
      <c r="AZ65" s="116">
        <f t="shared" si="41"/>
        <v>0</v>
      </c>
      <c r="BA65" s="116">
        <f t="shared" si="41"/>
        <v>0</v>
      </c>
      <c r="BB65" s="116">
        <f t="shared" si="41"/>
        <v>0</v>
      </c>
      <c r="BC65" s="116">
        <f t="shared" si="41"/>
        <v>0</v>
      </c>
      <c r="BD65" s="116">
        <f t="shared" si="41"/>
        <v>0</v>
      </c>
      <c r="BE65" s="116">
        <f t="shared" si="41"/>
        <v>0</v>
      </c>
      <c r="BF65" s="116">
        <f t="shared" si="41"/>
        <v>0</v>
      </c>
      <c r="BG65" s="116">
        <f t="shared" si="41"/>
        <v>0</v>
      </c>
      <c r="BH65" s="116">
        <f t="shared" si="41"/>
        <v>0</v>
      </c>
      <c r="BI65" s="116">
        <f t="shared" si="41"/>
        <v>0</v>
      </c>
      <c r="BJ65" s="116"/>
      <c r="BK65" s="91"/>
      <c r="BL65" s="116" t="str">
        <f t="shared" si="9"/>
        <v>P10</v>
      </c>
      <c r="BM65" s="116">
        <f t="shared" si="43"/>
        <v>0</v>
      </c>
      <c r="BN65" s="116">
        <f t="shared" si="43"/>
        <v>0</v>
      </c>
      <c r="BO65" s="116">
        <f t="shared" si="43"/>
        <v>0</v>
      </c>
      <c r="BP65" s="116">
        <f t="shared" si="43"/>
        <v>0</v>
      </c>
      <c r="BQ65" s="116">
        <f t="shared" si="43"/>
        <v>0</v>
      </c>
      <c r="BR65" s="116">
        <f t="shared" si="43"/>
        <v>0</v>
      </c>
      <c r="BS65" s="116">
        <f t="shared" si="43"/>
        <v>0</v>
      </c>
      <c r="BT65" s="116">
        <f t="shared" si="43"/>
        <v>0</v>
      </c>
      <c r="BU65" s="116">
        <f t="shared" si="43"/>
        <v>0</v>
      </c>
      <c r="BV65" s="116">
        <f t="shared" si="43"/>
        <v>0</v>
      </c>
      <c r="BW65" s="116">
        <f t="shared" si="43"/>
        <v>0</v>
      </c>
      <c r="BX65" s="116">
        <f t="shared" si="43"/>
        <v>0</v>
      </c>
      <c r="BY65" s="116">
        <f t="shared" si="43"/>
        <v>0</v>
      </c>
      <c r="BZ65" s="116">
        <f t="shared" si="43"/>
        <v>0</v>
      </c>
      <c r="CA65" s="116">
        <f t="shared" si="43"/>
        <v>0</v>
      </c>
      <c r="CB65" s="116">
        <f t="shared" si="43"/>
        <v>0</v>
      </c>
      <c r="CC65" s="116">
        <f t="shared" si="46"/>
        <v>0</v>
      </c>
      <c r="CD65" s="116">
        <f t="shared" si="46"/>
        <v>0</v>
      </c>
      <c r="CE65" s="116">
        <f t="shared" si="46"/>
        <v>0</v>
      </c>
      <c r="CF65" s="116">
        <f t="shared" si="46"/>
        <v>0</v>
      </c>
      <c r="CG65" s="116">
        <f t="shared" si="46"/>
        <v>0</v>
      </c>
      <c r="CH65" s="116">
        <f t="shared" si="46"/>
        <v>0</v>
      </c>
      <c r="CI65" s="116">
        <f t="shared" si="46"/>
        <v>0</v>
      </c>
      <c r="CJ65" s="116">
        <f t="shared" si="46"/>
        <v>0</v>
      </c>
      <c r="CK65" s="116">
        <f t="shared" si="46"/>
        <v>0</v>
      </c>
      <c r="CL65" s="116">
        <f t="shared" si="12"/>
        <v>0</v>
      </c>
      <c r="CM65" s="116">
        <f t="shared" si="36"/>
        <v>0</v>
      </c>
      <c r="CN65" s="116">
        <f t="shared" si="36"/>
        <v>0</v>
      </c>
      <c r="CO65" s="89"/>
      <c r="CP65" s="134">
        <f t="shared" si="5"/>
        <v>56</v>
      </c>
      <c r="CQ65" s="116" t="str">
        <f t="shared" si="14"/>
        <v>P10</v>
      </c>
      <c r="CR65" s="158">
        <f t="shared" si="44"/>
        <v>0</v>
      </c>
      <c r="CS65" s="158">
        <f t="shared" si="44"/>
        <v>0</v>
      </c>
      <c r="CT65" s="158">
        <f t="shared" si="44"/>
        <v>0</v>
      </c>
      <c r="CU65" s="158">
        <f t="shared" si="44"/>
        <v>0</v>
      </c>
      <c r="CV65" s="158">
        <f t="shared" si="44"/>
        <v>0</v>
      </c>
      <c r="CW65" s="158">
        <f t="shared" si="44"/>
        <v>0</v>
      </c>
      <c r="CX65" s="158">
        <f t="shared" si="44"/>
        <v>0</v>
      </c>
      <c r="CY65" s="158">
        <f t="shared" si="44"/>
        <v>0</v>
      </c>
      <c r="CZ65" s="158">
        <f t="shared" si="44"/>
        <v>0</v>
      </c>
      <c r="DA65" s="158">
        <f t="shared" si="44"/>
        <v>0</v>
      </c>
      <c r="DB65" s="158">
        <f t="shared" si="45"/>
        <v>0</v>
      </c>
      <c r="DC65" s="158">
        <f t="shared" si="45"/>
        <v>0</v>
      </c>
      <c r="DD65" s="158">
        <f t="shared" si="45"/>
        <v>0</v>
      </c>
      <c r="DE65" s="158" t="e">
        <f t="shared" si="45"/>
        <v>#VALUE!</v>
      </c>
      <c r="DF65" s="158" t="e">
        <f t="shared" si="45"/>
        <v>#VALUE!</v>
      </c>
      <c r="DG65" s="158" t="e">
        <f t="shared" si="45"/>
        <v>#VALUE!</v>
      </c>
      <c r="DH65" s="158" t="e">
        <f t="shared" si="45"/>
        <v>#VALUE!</v>
      </c>
      <c r="DI65" s="158" t="e">
        <f t="shared" si="45"/>
        <v>#VALUE!</v>
      </c>
      <c r="DJ65" s="158" t="e">
        <f t="shared" si="45"/>
        <v>#VALUE!</v>
      </c>
      <c r="DK65" s="158" t="e">
        <f t="shared" si="45"/>
        <v>#VALUE!</v>
      </c>
      <c r="DL65" s="158" t="e">
        <f t="shared" si="45"/>
        <v>#VALUE!</v>
      </c>
    </row>
    <row r="66" spans="1:152">
      <c r="A66" s="86">
        <f t="shared" si="17"/>
        <v>55</v>
      </c>
      <c r="B66" s="136" t="s">
        <v>145</v>
      </c>
      <c r="C66" s="154"/>
      <c r="D66" s="154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76"/>
      <c r="X66" s="176"/>
      <c r="Y66" s="155"/>
      <c r="Z66" s="155"/>
      <c r="AA66" s="155"/>
      <c r="AB66" s="156"/>
      <c r="AC66" s="156"/>
      <c r="AD66" s="156"/>
      <c r="AE66" s="156"/>
      <c r="AG66" s="116" t="str">
        <f t="shared" si="6"/>
        <v>AVG</v>
      </c>
      <c r="AH66" s="116">
        <f t="shared" si="42"/>
        <v>0</v>
      </c>
      <c r="AI66" s="116">
        <f t="shared" si="42"/>
        <v>0</v>
      </c>
      <c r="AJ66" s="116">
        <f t="shared" si="42"/>
        <v>0</v>
      </c>
      <c r="AK66" s="116">
        <f t="shared" si="42"/>
        <v>0</v>
      </c>
      <c r="AL66" s="116">
        <f t="shared" si="42"/>
        <v>0</v>
      </c>
      <c r="AM66" s="116">
        <f t="shared" si="42"/>
        <v>0</v>
      </c>
      <c r="AN66" s="116">
        <f t="shared" si="42"/>
        <v>0</v>
      </c>
      <c r="AO66" s="116">
        <f t="shared" si="42"/>
        <v>0</v>
      </c>
      <c r="AP66" s="116">
        <f t="shared" si="42"/>
        <v>0</v>
      </c>
      <c r="AQ66" s="116">
        <f t="shared" si="42"/>
        <v>0</v>
      </c>
      <c r="AR66" s="116">
        <f t="shared" si="42"/>
        <v>0</v>
      </c>
      <c r="AS66" s="116">
        <f t="shared" si="42"/>
        <v>0</v>
      </c>
      <c r="AT66" s="116">
        <f t="shared" si="42"/>
        <v>0</v>
      </c>
      <c r="AU66" s="116">
        <f t="shared" si="42"/>
        <v>0</v>
      </c>
      <c r="AV66" s="116">
        <f t="shared" si="42"/>
        <v>0</v>
      </c>
      <c r="AW66" s="116">
        <f t="shared" si="41"/>
        <v>0</v>
      </c>
      <c r="AX66" s="116">
        <f t="shared" si="41"/>
        <v>0</v>
      </c>
      <c r="AY66" s="116">
        <f t="shared" si="41"/>
        <v>0</v>
      </c>
      <c r="AZ66" s="116">
        <f t="shared" si="41"/>
        <v>0</v>
      </c>
      <c r="BA66" s="116">
        <f t="shared" si="41"/>
        <v>0</v>
      </c>
      <c r="BB66" s="116">
        <f t="shared" si="41"/>
        <v>0</v>
      </c>
      <c r="BC66" s="116">
        <f t="shared" si="41"/>
        <v>0</v>
      </c>
      <c r="BD66" s="116">
        <f t="shared" si="41"/>
        <v>0</v>
      </c>
      <c r="BE66" s="116">
        <f t="shared" si="41"/>
        <v>0</v>
      </c>
      <c r="BF66" s="116">
        <f t="shared" si="41"/>
        <v>0</v>
      </c>
      <c r="BG66" s="116">
        <f t="shared" si="41"/>
        <v>0</v>
      </c>
      <c r="BH66" s="116">
        <f t="shared" si="41"/>
        <v>0</v>
      </c>
      <c r="BI66" s="116">
        <f t="shared" si="41"/>
        <v>0</v>
      </c>
      <c r="BJ66" s="116"/>
      <c r="BK66" s="91"/>
      <c r="BL66" s="116" t="str">
        <f t="shared" si="9"/>
        <v>AVG</v>
      </c>
      <c r="BM66" s="116">
        <f t="shared" si="43"/>
        <v>0</v>
      </c>
      <c r="BN66" s="116">
        <f t="shared" si="43"/>
        <v>0</v>
      </c>
      <c r="BO66" s="116">
        <f t="shared" si="43"/>
        <v>0</v>
      </c>
      <c r="BP66" s="116">
        <f t="shared" si="43"/>
        <v>0</v>
      </c>
      <c r="BQ66" s="116">
        <f t="shared" si="43"/>
        <v>0</v>
      </c>
      <c r="BR66" s="116">
        <f t="shared" si="43"/>
        <v>0</v>
      </c>
      <c r="BS66" s="116">
        <f t="shared" si="43"/>
        <v>0</v>
      </c>
      <c r="BT66" s="116">
        <f t="shared" si="43"/>
        <v>0</v>
      </c>
      <c r="BU66" s="116">
        <f t="shared" si="43"/>
        <v>0</v>
      </c>
      <c r="BV66" s="116">
        <f t="shared" si="43"/>
        <v>0</v>
      </c>
      <c r="BW66" s="116">
        <f t="shared" si="43"/>
        <v>0</v>
      </c>
      <c r="BX66" s="116">
        <f t="shared" si="43"/>
        <v>0</v>
      </c>
      <c r="BY66" s="116">
        <f t="shared" si="43"/>
        <v>0</v>
      </c>
      <c r="BZ66" s="116">
        <f t="shared" si="43"/>
        <v>0</v>
      </c>
      <c r="CA66" s="116">
        <f t="shared" si="43"/>
        <v>0</v>
      </c>
      <c r="CB66" s="116">
        <f t="shared" si="43"/>
        <v>0</v>
      </c>
      <c r="CC66" s="116">
        <f t="shared" si="46"/>
        <v>0</v>
      </c>
      <c r="CD66" s="116">
        <f t="shared" si="46"/>
        <v>0</v>
      </c>
      <c r="CE66" s="116">
        <f t="shared" si="46"/>
        <v>0</v>
      </c>
      <c r="CF66" s="116">
        <f t="shared" si="46"/>
        <v>0</v>
      </c>
      <c r="CG66" s="116">
        <f t="shared" si="46"/>
        <v>0</v>
      </c>
      <c r="CH66" s="116">
        <f t="shared" si="46"/>
        <v>0</v>
      </c>
      <c r="CI66" s="116">
        <f t="shared" si="46"/>
        <v>0</v>
      </c>
      <c r="CJ66" s="116">
        <f t="shared" si="46"/>
        <v>0</v>
      </c>
      <c r="CK66" s="116">
        <f t="shared" si="46"/>
        <v>0</v>
      </c>
      <c r="CL66" s="116">
        <f t="shared" si="12"/>
        <v>0</v>
      </c>
      <c r="CM66" s="116">
        <f t="shared" si="36"/>
        <v>0</v>
      </c>
      <c r="CN66" s="116">
        <f t="shared" si="36"/>
        <v>0</v>
      </c>
      <c r="CO66" s="89"/>
      <c r="CP66" s="134">
        <f t="shared" si="5"/>
        <v>57</v>
      </c>
      <c r="CQ66" s="116" t="str">
        <f t="shared" si="14"/>
        <v>AVG</v>
      </c>
      <c r="CR66" s="158">
        <f t="shared" si="44"/>
        <v>0</v>
      </c>
      <c r="CS66" s="158">
        <f t="shared" si="44"/>
        <v>0</v>
      </c>
      <c r="CT66" s="158">
        <f t="shared" si="44"/>
        <v>0</v>
      </c>
      <c r="CU66" s="158">
        <f t="shared" si="44"/>
        <v>0</v>
      </c>
      <c r="CV66" s="158">
        <f t="shared" si="44"/>
        <v>0</v>
      </c>
      <c r="CW66" s="158">
        <f t="shared" si="44"/>
        <v>0</v>
      </c>
      <c r="CX66" s="158">
        <f t="shared" si="44"/>
        <v>0</v>
      </c>
      <c r="CY66" s="158">
        <f t="shared" si="44"/>
        <v>0</v>
      </c>
      <c r="CZ66" s="158">
        <f t="shared" si="44"/>
        <v>0</v>
      </c>
      <c r="DA66" s="158">
        <f t="shared" si="44"/>
        <v>0</v>
      </c>
      <c r="DB66" s="158">
        <f t="shared" si="45"/>
        <v>0</v>
      </c>
      <c r="DC66" s="158">
        <f t="shared" si="45"/>
        <v>0</v>
      </c>
      <c r="DD66" s="158">
        <f t="shared" si="45"/>
        <v>0</v>
      </c>
      <c r="DE66" s="158" t="e">
        <f t="shared" si="45"/>
        <v>#VALUE!</v>
      </c>
      <c r="DF66" s="158" t="e">
        <f t="shared" si="45"/>
        <v>#VALUE!</v>
      </c>
      <c r="DG66" s="158" t="e">
        <f t="shared" si="45"/>
        <v>#VALUE!</v>
      </c>
      <c r="DH66" s="158" t="e">
        <f t="shared" si="45"/>
        <v>#VALUE!</v>
      </c>
      <c r="DI66" s="158" t="e">
        <f t="shared" si="45"/>
        <v>#VALUE!</v>
      </c>
      <c r="DJ66" s="158" t="e">
        <f t="shared" si="45"/>
        <v>#VALUE!</v>
      </c>
      <c r="DK66" s="158" t="e">
        <f t="shared" si="45"/>
        <v>#VALUE!</v>
      </c>
      <c r="DL66" s="158" t="e">
        <f t="shared" si="45"/>
        <v>#VALUE!</v>
      </c>
    </row>
    <row r="67" spans="1:152">
      <c r="A67" s="86">
        <f t="shared" si="17"/>
        <v>56</v>
      </c>
      <c r="B67" s="136" t="s">
        <v>146</v>
      </c>
      <c r="C67" s="160"/>
      <c r="D67" s="160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75"/>
      <c r="X67" s="175"/>
      <c r="Y67" s="156"/>
      <c r="Z67" s="156"/>
      <c r="AA67" s="156"/>
      <c r="AB67" s="156"/>
      <c r="AC67" s="156"/>
      <c r="AD67" s="156"/>
      <c r="AE67" s="156"/>
      <c r="AG67" s="116" t="str">
        <f t="shared" si="6"/>
        <v>N</v>
      </c>
      <c r="AH67" s="116">
        <f t="shared" si="42"/>
        <v>0</v>
      </c>
      <c r="AI67" s="116">
        <f t="shared" si="42"/>
        <v>0</v>
      </c>
      <c r="AJ67" s="116">
        <f t="shared" si="42"/>
        <v>0</v>
      </c>
      <c r="AK67" s="116">
        <f t="shared" si="42"/>
        <v>0</v>
      </c>
      <c r="AL67" s="116">
        <f t="shared" si="42"/>
        <v>0</v>
      </c>
      <c r="AM67" s="116">
        <f t="shared" si="42"/>
        <v>0</v>
      </c>
      <c r="AN67" s="116">
        <f t="shared" si="42"/>
        <v>0</v>
      </c>
      <c r="AO67" s="116">
        <f t="shared" si="42"/>
        <v>0</v>
      </c>
      <c r="AP67" s="116">
        <f t="shared" si="42"/>
        <v>0</v>
      </c>
      <c r="AQ67" s="116">
        <f t="shared" si="42"/>
        <v>0</v>
      </c>
      <c r="AR67" s="116">
        <f t="shared" si="42"/>
        <v>0</v>
      </c>
      <c r="AS67" s="116">
        <f t="shared" si="42"/>
        <v>0</v>
      </c>
      <c r="AT67" s="116">
        <f t="shared" si="42"/>
        <v>0</v>
      </c>
      <c r="AU67" s="116">
        <f t="shared" si="42"/>
        <v>0</v>
      </c>
      <c r="AV67" s="116">
        <f t="shared" si="42"/>
        <v>0</v>
      </c>
      <c r="AW67" s="116">
        <f t="shared" si="41"/>
        <v>0</v>
      </c>
      <c r="AX67" s="116">
        <f t="shared" si="41"/>
        <v>0</v>
      </c>
      <c r="AY67" s="116">
        <f t="shared" si="41"/>
        <v>0</v>
      </c>
      <c r="AZ67" s="116">
        <f t="shared" si="41"/>
        <v>0</v>
      </c>
      <c r="BA67" s="116">
        <f t="shared" si="41"/>
        <v>0</v>
      </c>
      <c r="BB67" s="116">
        <f t="shared" si="41"/>
        <v>0</v>
      </c>
      <c r="BC67" s="116">
        <f t="shared" si="41"/>
        <v>0</v>
      </c>
      <c r="BD67" s="116">
        <f t="shared" si="41"/>
        <v>0</v>
      </c>
      <c r="BE67" s="116">
        <f t="shared" si="41"/>
        <v>0</v>
      </c>
      <c r="BF67" s="116">
        <f t="shared" si="41"/>
        <v>0</v>
      </c>
      <c r="BG67" s="116">
        <f t="shared" si="41"/>
        <v>0</v>
      </c>
      <c r="BH67" s="116">
        <f t="shared" si="41"/>
        <v>0</v>
      </c>
      <c r="BI67" s="116">
        <f t="shared" si="41"/>
        <v>0</v>
      </c>
      <c r="BJ67" s="116"/>
      <c r="BK67" s="91"/>
      <c r="BL67" s="116" t="str">
        <f t="shared" si="9"/>
        <v>N</v>
      </c>
      <c r="BM67" s="116">
        <f t="shared" si="43"/>
        <v>0</v>
      </c>
      <c r="BN67" s="116">
        <f t="shared" si="43"/>
        <v>0</v>
      </c>
      <c r="BO67" s="116">
        <f t="shared" si="43"/>
        <v>0</v>
      </c>
      <c r="BP67" s="116">
        <f t="shared" si="43"/>
        <v>0</v>
      </c>
      <c r="BQ67" s="116">
        <f t="shared" si="43"/>
        <v>0</v>
      </c>
      <c r="BR67" s="116">
        <f t="shared" si="43"/>
        <v>0</v>
      </c>
      <c r="BS67" s="116">
        <f t="shared" si="43"/>
        <v>0</v>
      </c>
      <c r="BT67" s="116">
        <f t="shared" si="43"/>
        <v>0</v>
      </c>
      <c r="BU67" s="116">
        <f t="shared" si="43"/>
        <v>0</v>
      </c>
      <c r="BV67" s="116">
        <f t="shared" si="43"/>
        <v>0</v>
      </c>
      <c r="BW67" s="116">
        <f t="shared" si="43"/>
        <v>0</v>
      </c>
      <c r="BX67" s="116">
        <f t="shared" si="43"/>
        <v>0</v>
      </c>
      <c r="BY67" s="116">
        <f t="shared" si="43"/>
        <v>0</v>
      </c>
      <c r="BZ67" s="116">
        <f t="shared" si="43"/>
        <v>0</v>
      </c>
      <c r="CA67" s="116">
        <f t="shared" si="43"/>
        <v>0</v>
      </c>
      <c r="CB67" s="116">
        <f t="shared" si="43"/>
        <v>0</v>
      </c>
      <c r="CC67" s="116">
        <f t="shared" si="46"/>
        <v>0</v>
      </c>
      <c r="CD67" s="116">
        <f t="shared" si="46"/>
        <v>0</v>
      </c>
      <c r="CE67" s="116">
        <f t="shared" si="46"/>
        <v>0</v>
      </c>
      <c r="CF67" s="116">
        <f t="shared" si="46"/>
        <v>0</v>
      </c>
      <c r="CG67" s="116">
        <f t="shared" si="46"/>
        <v>0</v>
      </c>
      <c r="CH67" s="116">
        <f t="shared" si="46"/>
        <v>0</v>
      </c>
      <c r="CI67" s="116">
        <f t="shared" si="46"/>
        <v>0</v>
      </c>
      <c r="CJ67" s="116">
        <f t="shared" si="46"/>
        <v>0</v>
      </c>
      <c r="CK67" s="116">
        <f t="shared" si="46"/>
        <v>0</v>
      </c>
      <c r="CL67" s="116">
        <f t="shared" si="12"/>
        <v>0</v>
      </c>
      <c r="CM67" s="116">
        <f t="shared" si="36"/>
        <v>0</v>
      </c>
      <c r="CN67" s="116">
        <f t="shared" si="36"/>
        <v>0</v>
      </c>
      <c r="CO67" s="89"/>
      <c r="CP67" s="134">
        <f t="shared" si="5"/>
        <v>58</v>
      </c>
      <c r="CQ67" s="116" t="str">
        <f t="shared" si="14"/>
        <v>N</v>
      </c>
      <c r="CR67" s="158">
        <f t="shared" si="44"/>
        <v>0</v>
      </c>
      <c r="CS67" s="158">
        <f t="shared" si="44"/>
        <v>0</v>
      </c>
      <c r="CT67" s="158">
        <f t="shared" si="44"/>
        <v>0</v>
      </c>
      <c r="CU67" s="158">
        <f t="shared" si="44"/>
        <v>0</v>
      </c>
      <c r="CV67" s="158">
        <f t="shared" si="44"/>
        <v>0</v>
      </c>
      <c r="CW67" s="158">
        <f t="shared" si="44"/>
        <v>0</v>
      </c>
      <c r="CX67" s="158">
        <f t="shared" si="44"/>
        <v>0</v>
      </c>
      <c r="CY67" s="158">
        <f t="shared" si="44"/>
        <v>0</v>
      </c>
      <c r="CZ67" s="158">
        <f t="shared" si="44"/>
        <v>0</v>
      </c>
      <c r="DA67" s="158">
        <f t="shared" si="44"/>
        <v>0</v>
      </c>
      <c r="DB67" s="158">
        <f t="shared" si="45"/>
        <v>0</v>
      </c>
      <c r="DC67" s="158">
        <f t="shared" si="45"/>
        <v>0</v>
      </c>
      <c r="DD67" s="158">
        <f t="shared" si="45"/>
        <v>0</v>
      </c>
      <c r="DE67" s="158" t="e">
        <f t="shared" si="45"/>
        <v>#VALUE!</v>
      </c>
      <c r="DF67" s="158" t="e">
        <f t="shared" si="45"/>
        <v>#VALUE!</v>
      </c>
      <c r="DG67" s="158" t="e">
        <f t="shared" si="45"/>
        <v>#VALUE!</v>
      </c>
      <c r="DH67" s="158" t="e">
        <f t="shared" si="45"/>
        <v>#VALUE!</v>
      </c>
      <c r="DI67" s="158" t="e">
        <f t="shared" si="45"/>
        <v>#VALUE!</v>
      </c>
      <c r="DJ67" s="158" t="e">
        <f t="shared" si="45"/>
        <v>#VALUE!</v>
      </c>
      <c r="DK67" s="158" t="e">
        <f t="shared" si="45"/>
        <v>#VALUE!</v>
      </c>
      <c r="DL67" s="158" t="e">
        <f t="shared" si="45"/>
        <v>#VALUE!</v>
      </c>
    </row>
    <row r="68" spans="1:152" s="161" customFormat="1" ht="12.95" customHeight="1">
      <c r="A68" s="161">
        <f t="shared" si="17"/>
        <v>57</v>
      </c>
      <c r="B68" s="162" t="s">
        <v>149</v>
      </c>
      <c r="C68" s="163"/>
      <c r="D68" s="163"/>
      <c r="E68" s="163"/>
      <c r="F68" s="16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4"/>
      <c r="V68" s="162"/>
      <c r="W68" s="162"/>
      <c r="X68" s="162"/>
      <c r="Y68" s="162"/>
      <c r="Z68" s="162"/>
      <c r="AA68" s="162"/>
      <c r="AB68" s="162"/>
      <c r="AC68" s="164"/>
      <c r="AD68" s="164"/>
      <c r="AE68" s="164"/>
      <c r="AF68" s="165"/>
      <c r="AG68" s="166" t="str">
        <f t="shared" si="6"/>
        <v>TD_T</v>
      </c>
      <c r="AH68" s="166">
        <f t="shared" si="42"/>
        <v>0</v>
      </c>
      <c r="AI68" s="166">
        <f t="shared" si="42"/>
        <v>0</v>
      </c>
      <c r="AJ68" s="166">
        <f t="shared" si="42"/>
        <v>0</v>
      </c>
      <c r="AK68" s="166">
        <f t="shared" si="42"/>
        <v>0</v>
      </c>
      <c r="AL68" s="166">
        <f t="shared" si="42"/>
        <v>0</v>
      </c>
      <c r="AM68" s="166">
        <f t="shared" si="42"/>
        <v>0</v>
      </c>
      <c r="AN68" s="166">
        <f t="shared" si="42"/>
        <v>0</v>
      </c>
      <c r="AO68" s="166">
        <f t="shared" si="42"/>
        <v>0</v>
      </c>
      <c r="AP68" s="166">
        <f t="shared" si="42"/>
        <v>0</v>
      </c>
      <c r="AQ68" s="166">
        <f t="shared" si="42"/>
        <v>0</v>
      </c>
      <c r="AR68" s="166">
        <f t="shared" si="42"/>
        <v>0</v>
      </c>
      <c r="AS68" s="166">
        <f t="shared" si="42"/>
        <v>0</v>
      </c>
      <c r="AT68" s="166">
        <f t="shared" si="42"/>
        <v>0</v>
      </c>
      <c r="AU68" s="166">
        <f t="shared" si="42"/>
        <v>0</v>
      </c>
      <c r="AV68" s="166">
        <f t="shared" si="42"/>
        <v>0</v>
      </c>
      <c r="AW68" s="166">
        <f t="shared" si="41"/>
        <v>0</v>
      </c>
      <c r="AX68" s="166">
        <f t="shared" si="41"/>
        <v>0</v>
      </c>
      <c r="AY68" s="166">
        <f t="shared" si="41"/>
        <v>0</v>
      </c>
      <c r="AZ68" s="166">
        <f t="shared" si="41"/>
        <v>0</v>
      </c>
      <c r="BA68" s="166">
        <f t="shared" si="41"/>
        <v>0</v>
      </c>
      <c r="BB68" s="166">
        <f t="shared" si="41"/>
        <v>0</v>
      </c>
      <c r="BC68" s="166">
        <f t="shared" si="41"/>
        <v>0</v>
      </c>
      <c r="BD68" s="166">
        <f t="shared" si="41"/>
        <v>0</v>
      </c>
      <c r="BE68" s="166">
        <f t="shared" si="41"/>
        <v>0</v>
      </c>
      <c r="BF68" s="166">
        <f t="shared" si="41"/>
        <v>0</v>
      </c>
      <c r="BG68" s="166">
        <f t="shared" si="41"/>
        <v>0</v>
      </c>
      <c r="BH68" s="166">
        <f t="shared" si="41"/>
        <v>0</v>
      </c>
      <c r="BI68" s="166">
        <f t="shared" si="41"/>
        <v>0</v>
      </c>
      <c r="BJ68" s="166"/>
      <c r="BK68" s="167"/>
      <c r="BL68" s="166" t="str">
        <f t="shared" si="9"/>
        <v>TD_T</v>
      </c>
      <c r="BM68" s="166">
        <f t="shared" si="43"/>
        <v>0</v>
      </c>
      <c r="BN68" s="166">
        <f t="shared" si="43"/>
        <v>0</v>
      </c>
      <c r="BO68" s="166">
        <f t="shared" si="43"/>
        <v>0</v>
      </c>
      <c r="BP68" s="166">
        <f t="shared" si="43"/>
        <v>0</v>
      </c>
      <c r="BQ68" s="166">
        <f t="shared" si="43"/>
        <v>0</v>
      </c>
      <c r="BR68" s="166">
        <f t="shared" si="43"/>
        <v>0</v>
      </c>
      <c r="BS68" s="166">
        <f t="shared" si="43"/>
        <v>0</v>
      </c>
      <c r="BT68" s="166">
        <f t="shared" si="43"/>
        <v>0</v>
      </c>
      <c r="BU68" s="166">
        <f t="shared" si="43"/>
        <v>0</v>
      </c>
      <c r="BV68" s="166">
        <f t="shared" si="43"/>
        <v>0</v>
      </c>
      <c r="BW68" s="166">
        <f t="shared" si="43"/>
        <v>0</v>
      </c>
      <c r="BX68" s="166">
        <f t="shared" si="43"/>
        <v>0</v>
      </c>
      <c r="BY68" s="166">
        <f t="shared" si="43"/>
        <v>0</v>
      </c>
      <c r="BZ68" s="166">
        <f t="shared" si="43"/>
        <v>0</v>
      </c>
      <c r="CA68" s="166">
        <f t="shared" si="43"/>
        <v>0</v>
      </c>
      <c r="CB68" s="166">
        <f t="shared" si="43"/>
        <v>0</v>
      </c>
      <c r="CC68" s="166">
        <f t="shared" si="46"/>
        <v>0</v>
      </c>
      <c r="CD68" s="166">
        <f t="shared" si="46"/>
        <v>0</v>
      </c>
      <c r="CE68" s="166">
        <f t="shared" si="46"/>
        <v>0</v>
      </c>
      <c r="CF68" s="166">
        <f t="shared" si="46"/>
        <v>0</v>
      </c>
      <c r="CG68" s="166">
        <f t="shared" si="46"/>
        <v>0</v>
      </c>
      <c r="CH68" s="166">
        <f t="shared" si="46"/>
        <v>0</v>
      </c>
      <c r="CI68" s="166">
        <f t="shared" si="46"/>
        <v>0</v>
      </c>
      <c r="CJ68" s="166">
        <f t="shared" si="46"/>
        <v>0</v>
      </c>
      <c r="CK68" s="166">
        <f t="shared" si="46"/>
        <v>0</v>
      </c>
      <c r="CL68" s="166">
        <f t="shared" si="12"/>
        <v>0</v>
      </c>
      <c r="CM68" s="166">
        <f t="shared" si="36"/>
        <v>0</v>
      </c>
      <c r="CN68" s="166">
        <f t="shared" si="36"/>
        <v>0</v>
      </c>
      <c r="CO68" s="168"/>
      <c r="CP68" s="169">
        <f t="shared" si="5"/>
        <v>59</v>
      </c>
      <c r="CQ68" s="166" t="str">
        <f t="shared" si="14"/>
        <v>TD_T</v>
      </c>
      <c r="CR68" s="170">
        <f t="shared" si="44"/>
        <v>0</v>
      </c>
      <c r="CS68" s="170">
        <f t="shared" si="44"/>
        <v>0</v>
      </c>
      <c r="CT68" s="170">
        <f t="shared" si="44"/>
        <v>0</v>
      </c>
      <c r="CU68" s="170">
        <f t="shared" si="44"/>
        <v>0</v>
      </c>
      <c r="CV68" s="170">
        <f t="shared" si="44"/>
        <v>0</v>
      </c>
      <c r="CW68" s="170">
        <f t="shared" si="44"/>
        <v>0</v>
      </c>
      <c r="CX68" s="170">
        <f t="shared" si="44"/>
        <v>0</v>
      </c>
      <c r="CY68" s="170">
        <f t="shared" si="44"/>
        <v>0</v>
      </c>
      <c r="CZ68" s="170">
        <f t="shared" si="44"/>
        <v>0</v>
      </c>
      <c r="DA68" s="170">
        <f t="shared" si="44"/>
        <v>0</v>
      </c>
      <c r="DB68" s="170">
        <f t="shared" si="45"/>
        <v>0</v>
      </c>
      <c r="DC68" s="170">
        <f t="shared" si="45"/>
        <v>0</v>
      </c>
      <c r="DD68" s="170">
        <f t="shared" si="45"/>
        <v>0</v>
      </c>
      <c r="DE68" s="170" t="e">
        <f t="shared" si="45"/>
        <v>#VALUE!</v>
      </c>
      <c r="DF68" s="170" t="e">
        <f t="shared" si="45"/>
        <v>#VALUE!</v>
      </c>
      <c r="DG68" s="170" t="e">
        <f t="shared" si="45"/>
        <v>#VALUE!</v>
      </c>
      <c r="DH68" s="170" t="e">
        <f t="shared" si="45"/>
        <v>#VALUE!</v>
      </c>
      <c r="DI68" s="170" t="e">
        <f t="shared" si="45"/>
        <v>#VALUE!</v>
      </c>
      <c r="DJ68" s="170" t="e">
        <f t="shared" si="45"/>
        <v>#VALUE!</v>
      </c>
      <c r="DK68" s="170" t="e">
        <f t="shared" si="45"/>
        <v>#VALUE!</v>
      </c>
      <c r="DL68" s="170" t="e">
        <f t="shared" si="45"/>
        <v>#VALUE!</v>
      </c>
    </row>
    <row r="69" spans="1:152">
      <c r="A69" s="86">
        <f t="shared" si="17"/>
        <v>58</v>
      </c>
      <c r="B69" s="136" t="s">
        <v>140</v>
      </c>
      <c r="C69" s="154"/>
      <c r="D69" s="154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6"/>
      <c r="AC69" s="156"/>
      <c r="AD69" s="156"/>
      <c r="AE69" s="156"/>
      <c r="AG69" s="116" t="str">
        <f t="shared" si="6"/>
        <v>P90</v>
      </c>
      <c r="AH69" s="116">
        <f t="shared" si="42"/>
        <v>0</v>
      </c>
      <c r="AI69" s="116">
        <f t="shared" si="42"/>
        <v>0</v>
      </c>
      <c r="AJ69" s="116">
        <f t="shared" si="42"/>
        <v>0</v>
      </c>
      <c r="AK69" s="116">
        <f t="shared" si="42"/>
        <v>0</v>
      </c>
      <c r="AL69" s="116">
        <f t="shared" si="42"/>
        <v>0</v>
      </c>
      <c r="AM69" s="116">
        <f t="shared" si="42"/>
        <v>0</v>
      </c>
      <c r="AN69" s="116">
        <f t="shared" si="42"/>
        <v>0</v>
      </c>
      <c r="AO69" s="116">
        <f t="shared" si="42"/>
        <v>0</v>
      </c>
      <c r="AP69" s="116">
        <f t="shared" si="42"/>
        <v>0</v>
      </c>
      <c r="AQ69" s="116">
        <f t="shared" si="42"/>
        <v>0</v>
      </c>
      <c r="AR69" s="116">
        <f t="shared" si="42"/>
        <v>0</v>
      </c>
      <c r="AS69" s="116">
        <f t="shared" si="42"/>
        <v>0</v>
      </c>
      <c r="AT69" s="116">
        <f t="shared" si="42"/>
        <v>0</v>
      </c>
      <c r="AU69" s="116">
        <f t="shared" si="42"/>
        <v>0</v>
      </c>
      <c r="AV69" s="116">
        <f t="shared" si="42"/>
        <v>0</v>
      </c>
      <c r="AW69" s="116">
        <f t="shared" si="41"/>
        <v>0</v>
      </c>
      <c r="AX69" s="116">
        <f t="shared" si="41"/>
        <v>0</v>
      </c>
      <c r="AY69" s="116">
        <f t="shared" si="41"/>
        <v>0</v>
      </c>
      <c r="AZ69" s="116">
        <f t="shared" si="41"/>
        <v>0</v>
      </c>
      <c r="BA69" s="116">
        <f t="shared" si="41"/>
        <v>0</v>
      </c>
      <c r="BB69" s="116">
        <f t="shared" si="41"/>
        <v>0</v>
      </c>
      <c r="BC69" s="116">
        <f t="shared" si="41"/>
        <v>0</v>
      </c>
      <c r="BD69" s="116">
        <f t="shared" si="41"/>
        <v>0</v>
      </c>
      <c r="BE69" s="116">
        <f t="shared" si="41"/>
        <v>0</v>
      </c>
      <c r="BF69" s="116">
        <f t="shared" si="41"/>
        <v>0</v>
      </c>
      <c r="BG69" s="116">
        <f t="shared" si="41"/>
        <v>0</v>
      </c>
      <c r="BH69" s="116">
        <f t="shared" si="41"/>
        <v>0</v>
      </c>
      <c r="BI69" s="116">
        <f t="shared" si="41"/>
        <v>0</v>
      </c>
      <c r="BJ69" s="116"/>
      <c r="BK69" s="91"/>
      <c r="BL69" s="116" t="str">
        <f t="shared" si="9"/>
        <v>P90</v>
      </c>
      <c r="BM69" s="116">
        <f t="shared" si="43"/>
        <v>0</v>
      </c>
      <c r="BN69" s="116">
        <f t="shared" si="43"/>
        <v>0</v>
      </c>
      <c r="BO69" s="116">
        <f t="shared" si="43"/>
        <v>0</v>
      </c>
      <c r="BP69" s="116">
        <f t="shared" si="43"/>
        <v>0</v>
      </c>
      <c r="BQ69" s="116">
        <f t="shared" si="43"/>
        <v>0</v>
      </c>
      <c r="BR69" s="116">
        <f t="shared" si="43"/>
        <v>0</v>
      </c>
      <c r="BS69" s="116">
        <f t="shared" si="43"/>
        <v>0</v>
      </c>
      <c r="BT69" s="116">
        <f t="shared" si="43"/>
        <v>0</v>
      </c>
      <c r="BU69" s="116">
        <f t="shared" si="43"/>
        <v>0</v>
      </c>
      <c r="BV69" s="116">
        <f t="shared" si="43"/>
        <v>0</v>
      </c>
      <c r="BW69" s="116">
        <f t="shared" si="43"/>
        <v>0</v>
      </c>
      <c r="BX69" s="116">
        <f t="shared" si="43"/>
        <v>0</v>
      </c>
      <c r="BY69" s="116">
        <f t="shared" si="43"/>
        <v>0</v>
      </c>
      <c r="BZ69" s="116">
        <f t="shared" si="43"/>
        <v>0</v>
      </c>
      <c r="CA69" s="116">
        <f t="shared" si="43"/>
        <v>0</v>
      </c>
      <c r="CB69" s="116">
        <f t="shared" si="43"/>
        <v>0</v>
      </c>
      <c r="CC69" s="116">
        <f t="shared" si="46"/>
        <v>0</v>
      </c>
      <c r="CD69" s="116">
        <f t="shared" si="46"/>
        <v>0</v>
      </c>
      <c r="CE69" s="116">
        <f t="shared" si="46"/>
        <v>0</v>
      </c>
      <c r="CF69" s="116">
        <f t="shared" si="46"/>
        <v>0</v>
      </c>
      <c r="CG69" s="116">
        <f t="shared" si="46"/>
        <v>0</v>
      </c>
      <c r="CH69" s="116">
        <f t="shared" si="46"/>
        <v>0</v>
      </c>
      <c r="CI69" s="116">
        <f t="shared" si="46"/>
        <v>0</v>
      </c>
      <c r="CJ69" s="116">
        <f t="shared" si="46"/>
        <v>0</v>
      </c>
      <c r="CK69" s="116">
        <f t="shared" si="46"/>
        <v>0</v>
      </c>
      <c r="CL69" s="116">
        <f t="shared" si="12"/>
        <v>0</v>
      </c>
      <c r="CM69" s="116">
        <f t="shared" si="36"/>
        <v>0</v>
      </c>
      <c r="CN69" s="116">
        <f t="shared" si="36"/>
        <v>0</v>
      </c>
      <c r="CO69" s="89"/>
      <c r="CP69" s="134">
        <f t="shared" si="5"/>
        <v>60</v>
      </c>
      <c r="CQ69" s="116" t="str">
        <f t="shared" si="14"/>
        <v>P90</v>
      </c>
      <c r="CR69" s="158">
        <f t="shared" si="44"/>
        <v>0</v>
      </c>
      <c r="CS69" s="158">
        <f t="shared" si="44"/>
        <v>0</v>
      </c>
      <c r="CT69" s="158">
        <f t="shared" si="44"/>
        <v>0</v>
      </c>
      <c r="CU69" s="158">
        <f t="shared" si="44"/>
        <v>0</v>
      </c>
      <c r="CV69" s="158">
        <f t="shared" si="44"/>
        <v>0</v>
      </c>
      <c r="CW69" s="158">
        <f t="shared" si="44"/>
        <v>0</v>
      </c>
      <c r="CX69" s="158">
        <f t="shared" si="44"/>
        <v>0</v>
      </c>
      <c r="CY69" s="158">
        <f t="shared" si="44"/>
        <v>0</v>
      </c>
      <c r="CZ69" s="158">
        <f t="shared" si="44"/>
        <v>0</v>
      </c>
      <c r="DA69" s="158">
        <f t="shared" si="44"/>
        <v>0</v>
      </c>
      <c r="DB69" s="158">
        <f t="shared" si="45"/>
        <v>0</v>
      </c>
      <c r="DC69" s="158">
        <f t="shared" si="45"/>
        <v>0</v>
      </c>
      <c r="DD69" s="158">
        <f t="shared" si="45"/>
        <v>0</v>
      </c>
      <c r="DE69" s="158" t="e">
        <f t="shared" si="45"/>
        <v>#VALUE!</v>
      </c>
      <c r="DF69" s="158" t="e">
        <f t="shared" si="45"/>
        <v>#VALUE!</v>
      </c>
      <c r="DG69" s="158" t="e">
        <f t="shared" si="45"/>
        <v>#VALUE!</v>
      </c>
      <c r="DH69" s="158" t="e">
        <f t="shared" si="45"/>
        <v>#VALUE!</v>
      </c>
      <c r="DI69" s="158" t="e">
        <f t="shared" si="45"/>
        <v>#VALUE!</v>
      </c>
      <c r="DJ69" s="158" t="e">
        <f t="shared" si="45"/>
        <v>#VALUE!</v>
      </c>
      <c r="DK69" s="158" t="e">
        <f t="shared" si="45"/>
        <v>#VALUE!</v>
      </c>
      <c r="DL69" s="158" t="e">
        <f t="shared" si="45"/>
        <v>#VALUE!</v>
      </c>
      <c r="DM69" s="159"/>
      <c r="DN69" s="159"/>
      <c r="DO69" s="159"/>
      <c r="DP69" s="159"/>
      <c r="DQ69" s="159"/>
      <c r="DR69" s="159"/>
      <c r="DS69" s="159"/>
      <c r="DT69" s="159"/>
      <c r="DU69" s="159"/>
      <c r="DV69" s="159"/>
      <c r="DW69" s="159"/>
      <c r="DX69" s="159"/>
      <c r="DY69" s="159"/>
      <c r="DZ69" s="159"/>
      <c r="EA69" s="159"/>
      <c r="EB69" s="159"/>
      <c r="EC69" s="159"/>
      <c r="ED69" s="159"/>
      <c r="EE69" s="159"/>
      <c r="EF69" s="159"/>
      <c r="EG69" s="159"/>
      <c r="EH69" s="159"/>
      <c r="EI69" s="159"/>
      <c r="EJ69" s="159"/>
      <c r="EK69" s="159"/>
      <c r="EL69" s="159"/>
      <c r="EM69" s="159"/>
      <c r="EN69" s="159"/>
      <c r="EO69" s="159"/>
      <c r="EP69" s="159"/>
      <c r="EQ69" s="159"/>
      <c r="ER69" s="159"/>
      <c r="ES69" s="159"/>
      <c r="ET69" s="159"/>
      <c r="EU69" s="159"/>
      <c r="EV69" s="159"/>
    </row>
    <row r="70" spans="1:152">
      <c r="A70" s="86">
        <f t="shared" si="17"/>
        <v>59</v>
      </c>
      <c r="B70" s="136" t="s">
        <v>141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6"/>
      <c r="AC70" s="156"/>
      <c r="AD70" s="156"/>
      <c r="AE70" s="156"/>
      <c r="AG70" s="116" t="str">
        <f t="shared" si="6"/>
        <v>P75</v>
      </c>
      <c r="AH70" s="116">
        <f t="shared" si="42"/>
        <v>0</v>
      </c>
      <c r="AI70" s="116">
        <f t="shared" si="42"/>
        <v>0</v>
      </c>
      <c r="AJ70" s="116">
        <f t="shared" si="42"/>
        <v>0</v>
      </c>
      <c r="AK70" s="116">
        <f t="shared" si="42"/>
        <v>0</v>
      </c>
      <c r="AL70" s="116">
        <f t="shared" si="42"/>
        <v>0</v>
      </c>
      <c r="AM70" s="116">
        <f t="shared" si="42"/>
        <v>0</v>
      </c>
      <c r="AN70" s="116">
        <f t="shared" si="42"/>
        <v>0</v>
      </c>
      <c r="AO70" s="116">
        <f t="shared" si="42"/>
        <v>0</v>
      </c>
      <c r="AP70" s="116">
        <f t="shared" si="42"/>
        <v>0</v>
      </c>
      <c r="AQ70" s="116">
        <f t="shared" si="42"/>
        <v>0</v>
      </c>
      <c r="AR70" s="116">
        <f t="shared" si="42"/>
        <v>0</v>
      </c>
      <c r="AS70" s="116">
        <f t="shared" si="42"/>
        <v>0</v>
      </c>
      <c r="AT70" s="116">
        <f t="shared" si="42"/>
        <v>0</v>
      </c>
      <c r="AU70" s="116">
        <f t="shared" si="42"/>
        <v>0</v>
      </c>
      <c r="AV70" s="116">
        <f t="shared" si="42"/>
        <v>0</v>
      </c>
      <c r="AW70" s="116">
        <f t="shared" si="41"/>
        <v>0</v>
      </c>
      <c r="AX70" s="116">
        <f t="shared" si="41"/>
        <v>0</v>
      </c>
      <c r="AY70" s="116">
        <f t="shared" si="41"/>
        <v>0</v>
      </c>
      <c r="AZ70" s="116">
        <f t="shared" si="41"/>
        <v>0</v>
      </c>
      <c r="BA70" s="116">
        <f t="shared" si="41"/>
        <v>0</v>
      </c>
      <c r="BB70" s="116">
        <f t="shared" si="41"/>
        <v>0</v>
      </c>
      <c r="BC70" s="116">
        <f t="shared" si="41"/>
        <v>0</v>
      </c>
      <c r="BD70" s="116">
        <f t="shared" si="41"/>
        <v>0</v>
      </c>
      <c r="BE70" s="116">
        <f t="shared" si="41"/>
        <v>0</v>
      </c>
      <c r="BF70" s="116">
        <f t="shared" si="41"/>
        <v>0</v>
      </c>
      <c r="BG70" s="116">
        <f t="shared" si="41"/>
        <v>0</v>
      </c>
      <c r="BH70" s="116">
        <f t="shared" si="41"/>
        <v>0</v>
      </c>
      <c r="BI70" s="116">
        <f t="shared" si="41"/>
        <v>0</v>
      </c>
      <c r="BJ70" s="116"/>
      <c r="BK70" s="91"/>
      <c r="BL70" s="116" t="str">
        <f t="shared" si="9"/>
        <v>P75</v>
      </c>
      <c r="BM70" s="116">
        <f t="shared" si="43"/>
        <v>0</v>
      </c>
      <c r="BN70" s="116">
        <f t="shared" si="43"/>
        <v>0</v>
      </c>
      <c r="BO70" s="116">
        <f t="shared" si="43"/>
        <v>0</v>
      </c>
      <c r="BP70" s="116">
        <f t="shared" si="43"/>
        <v>0</v>
      </c>
      <c r="BQ70" s="116">
        <f t="shared" si="43"/>
        <v>0</v>
      </c>
      <c r="BR70" s="116">
        <f t="shared" si="43"/>
        <v>0</v>
      </c>
      <c r="BS70" s="116">
        <f t="shared" si="43"/>
        <v>0</v>
      </c>
      <c r="BT70" s="116">
        <f t="shared" si="43"/>
        <v>0</v>
      </c>
      <c r="BU70" s="116">
        <f t="shared" si="43"/>
        <v>0</v>
      </c>
      <c r="BV70" s="116">
        <f t="shared" si="43"/>
        <v>0</v>
      </c>
      <c r="BW70" s="116">
        <f t="shared" si="43"/>
        <v>0</v>
      </c>
      <c r="BX70" s="116">
        <f t="shared" si="43"/>
        <v>0</v>
      </c>
      <c r="BY70" s="116">
        <f t="shared" si="43"/>
        <v>0</v>
      </c>
      <c r="BZ70" s="116">
        <f t="shared" si="43"/>
        <v>0</v>
      </c>
      <c r="CA70" s="116">
        <f t="shared" si="43"/>
        <v>0</v>
      </c>
      <c r="CB70" s="116">
        <f t="shared" si="43"/>
        <v>0</v>
      </c>
      <c r="CC70" s="116">
        <f t="shared" si="46"/>
        <v>0</v>
      </c>
      <c r="CD70" s="116">
        <f t="shared" si="46"/>
        <v>0</v>
      </c>
      <c r="CE70" s="116">
        <f t="shared" si="46"/>
        <v>0</v>
      </c>
      <c r="CF70" s="116">
        <f t="shared" si="46"/>
        <v>0</v>
      </c>
      <c r="CG70" s="116">
        <f t="shared" si="46"/>
        <v>0</v>
      </c>
      <c r="CH70" s="116">
        <f t="shared" si="46"/>
        <v>0</v>
      </c>
      <c r="CI70" s="116">
        <f t="shared" si="46"/>
        <v>0</v>
      </c>
      <c r="CJ70" s="116">
        <f t="shared" si="46"/>
        <v>0</v>
      </c>
      <c r="CK70" s="116">
        <f t="shared" si="46"/>
        <v>0</v>
      </c>
      <c r="CL70" s="116">
        <f t="shared" si="12"/>
        <v>0</v>
      </c>
      <c r="CM70" s="116">
        <f t="shared" si="36"/>
        <v>0</v>
      </c>
      <c r="CN70" s="116">
        <f t="shared" si="36"/>
        <v>0</v>
      </c>
      <c r="CO70" s="89"/>
      <c r="CP70" s="134">
        <f t="shared" si="5"/>
        <v>61</v>
      </c>
      <c r="CQ70" s="116" t="str">
        <f t="shared" si="14"/>
        <v>P75</v>
      </c>
      <c r="CR70" s="158">
        <f t="shared" si="44"/>
        <v>0</v>
      </c>
      <c r="CS70" s="158">
        <f t="shared" si="44"/>
        <v>0</v>
      </c>
      <c r="CT70" s="158">
        <f t="shared" si="44"/>
        <v>0</v>
      </c>
      <c r="CU70" s="158">
        <f t="shared" si="44"/>
        <v>0</v>
      </c>
      <c r="CV70" s="158">
        <f t="shared" si="44"/>
        <v>0</v>
      </c>
      <c r="CW70" s="158">
        <f t="shared" si="44"/>
        <v>0</v>
      </c>
      <c r="CX70" s="158">
        <f t="shared" si="44"/>
        <v>0</v>
      </c>
      <c r="CY70" s="158">
        <f t="shared" si="44"/>
        <v>0</v>
      </c>
      <c r="CZ70" s="158">
        <f t="shared" si="44"/>
        <v>0</v>
      </c>
      <c r="DA70" s="158">
        <f t="shared" si="44"/>
        <v>0</v>
      </c>
      <c r="DB70" s="158">
        <f t="shared" si="45"/>
        <v>0</v>
      </c>
      <c r="DC70" s="158">
        <f t="shared" si="45"/>
        <v>0</v>
      </c>
      <c r="DD70" s="158">
        <f t="shared" si="45"/>
        <v>0</v>
      </c>
      <c r="DE70" s="158" t="e">
        <f t="shared" si="45"/>
        <v>#VALUE!</v>
      </c>
      <c r="DF70" s="158" t="e">
        <f t="shared" si="45"/>
        <v>#VALUE!</v>
      </c>
      <c r="DG70" s="158" t="e">
        <f t="shared" si="45"/>
        <v>#VALUE!</v>
      </c>
      <c r="DH70" s="158" t="e">
        <f t="shared" si="45"/>
        <v>#VALUE!</v>
      </c>
      <c r="DI70" s="158" t="e">
        <f t="shared" si="45"/>
        <v>#VALUE!</v>
      </c>
      <c r="DJ70" s="158" t="e">
        <f t="shared" si="45"/>
        <v>#VALUE!</v>
      </c>
      <c r="DK70" s="158" t="e">
        <f t="shared" si="45"/>
        <v>#VALUE!</v>
      </c>
      <c r="DL70" s="158" t="e">
        <f t="shared" si="45"/>
        <v>#VALUE!</v>
      </c>
      <c r="DM70" s="159"/>
      <c r="DN70" s="159"/>
      <c r="DO70" s="159"/>
      <c r="DP70" s="159"/>
      <c r="DQ70" s="159"/>
      <c r="DR70" s="159"/>
      <c r="DS70" s="159"/>
      <c r="DT70" s="159"/>
      <c r="DU70" s="159"/>
      <c r="DV70" s="159"/>
      <c r="DW70" s="159"/>
      <c r="DX70" s="159"/>
      <c r="DY70" s="159"/>
      <c r="DZ70" s="159"/>
      <c r="EA70" s="159"/>
      <c r="EB70" s="159"/>
      <c r="EC70" s="159"/>
      <c r="ED70" s="159"/>
      <c r="EE70" s="159"/>
      <c r="EF70" s="159"/>
      <c r="EG70" s="159"/>
      <c r="EH70" s="159"/>
      <c r="EI70" s="159"/>
      <c r="EJ70" s="159"/>
      <c r="EK70" s="159"/>
      <c r="EL70" s="159"/>
      <c r="EM70" s="159"/>
      <c r="EN70" s="159"/>
      <c r="EO70" s="159"/>
      <c r="EP70" s="159"/>
      <c r="EQ70" s="159"/>
      <c r="ER70" s="159"/>
      <c r="ES70" s="159"/>
      <c r="ET70" s="159"/>
      <c r="EU70" s="159"/>
      <c r="EV70" s="159"/>
    </row>
    <row r="71" spans="1:152">
      <c r="A71" s="86">
        <f t="shared" si="17"/>
        <v>60</v>
      </c>
      <c r="B71" s="136" t="s">
        <v>142</v>
      </c>
      <c r="C71" s="154"/>
      <c r="D71" s="154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6"/>
      <c r="AC71" s="156"/>
      <c r="AD71" s="156"/>
      <c r="AE71" s="156"/>
      <c r="AG71" s="116" t="str">
        <f t="shared" si="6"/>
        <v>P50</v>
      </c>
      <c r="AH71" s="116">
        <f t="shared" si="42"/>
        <v>0</v>
      </c>
      <c r="AI71" s="116">
        <f t="shared" si="42"/>
        <v>0</v>
      </c>
      <c r="AJ71" s="116">
        <f t="shared" si="42"/>
        <v>0</v>
      </c>
      <c r="AK71" s="116">
        <f t="shared" si="42"/>
        <v>0</v>
      </c>
      <c r="AL71" s="116">
        <f t="shared" si="42"/>
        <v>0</v>
      </c>
      <c r="AM71" s="116">
        <f t="shared" si="42"/>
        <v>0</v>
      </c>
      <c r="AN71" s="116">
        <f t="shared" si="42"/>
        <v>0</v>
      </c>
      <c r="AO71" s="116">
        <f t="shared" si="42"/>
        <v>0</v>
      </c>
      <c r="AP71" s="116">
        <f t="shared" si="42"/>
        <v>0</v>
      </c>
      <c r="AQ71" s="116">
        <f t="shared" si="42"/>
        <v>0</v>
      </c>
      <c r="AR71" s="116">
        <f t="shared" si="42"/>
        <v>0</v>
      </c>
      <c r="AS71" s="116">
        <f t="shared" si="42"/>
        <v>0</v>
      </c>
      <c r="AT71" s="116">
        <f t="shared" si="42"/>
        <v>0</v>
      </c>
      <c r="AU71" s="116">
        <f t="shared" si="42"/>
        <v>0</v>
      </c>
      <c r="AV71" s="116">
        <f t="shared" si="42"/>
        <v>0</v>
      </c>
      <c r="AW71" s="116">
        <f t="shared" si="41"/>
        <v>0</v>
      </c>
      <c r="AX71" s="116">
        <f t="shared" si="41"/>
        <v>0</v>
      </c>
      <c r="AY71" s="116">
        <f t="shared" si="41"/>
        <v>0</v>
      </c>
      <c r="AZ71" s="116">
        <f t="shared" si="41"/>
        <v>0</v>
      </c>
      <c r="BA71" s="116">
        <f t="shared" si="41"/>
        <v>0</v>
      </c>
      <c r="BB71" s="116">
        <f t="shared" si="41"/>
        <v>0</v>
      </c>
      <c r="BC71" s="116">
        <f t="shared" si="41"/>
        <v>0</v>
      </c>
      <c r="BD71" s="116">
        <f t="shared" si="41"/>
        <v>0</v>
      </c>
      <c r="BE71" s="116">
        <f t="shared" si="41"/>
        <v>0</v>
      </c>
      <c r="BF71" s="116">
        <f t="shared" si="41"/>
        <v>0</v>
      </c>
      <c r="BG71" s="116">
        <f t="shared" si="41"/>
        <v>0</v>
      </c>
      <c r="BH71" s="116">
        <f t="shared" si="41"/>
        <v>0</v>
      </c>
      <c r="BI71" s="116">
        <f t="shared" si="41"/>
        <v>0</v>
      </c>
      <c r="BJ71" s="116"/>
      <c r="BK71" s="91"/>
      <c r="BL71" s="116" t="str">
        <f t="shared" si="9"/>
        <v>P50</v>
      </c>
      <c r="BM71" s="116">
        <f t="shared" si="43"/>
        <v>0</v>
      </c>
      <c r="BN71" s="116">
        <f t="shared" si="43"/>
        <v>0</v>
      </c>
      <c r="BO71" s="116">
        <f t="shared" si="43"/>
        <v>0</v>
      </c>
      <c r="BP71" s="116">
        <f t="shared" si="43"/>
        <v>0</v>
      </c>
      <c r="BQ71" s="116">
        <f t="shared" si="43"/>
        <v>0</v>
      </c>
      <c r="BR71" s="116">
        <f t="shared" si="43"/>
        <v>0</v>
      </c>
      <c r="BS71" s="116">
        <f t="shared" si="43"/>
        <v>0</v>
      </c>
      <c r="BT71" s="116">
        <f t="shared" si="43"/>
        <v>0</v>
      </c>
      <c r="BU71" s="116">
        <f t="shared" si="43"/>
        <v>0</v>
      </c>
      <c r="BV71" s="116">
        <f t="shared" si="43"/>
        <v>0</v>
      </c>
      <c r="BW71" s="116">
        <f t="shared" si="43"/>
        <v>0</v>
      </c>
      <c r="BX71" s="116">
        <f t="shared" si="43"/>
        <v>0</v>
      </c>
      <c r="BY71" s="116">
        <f t="shared" si="43"/>
        <v>0</v>
      </c>
      <c r="BZ71" s="116">
        <f t="shared" si="43"/>
        <v>0</v>
      </c>
      <c r="CA71" s="116">
        <f t="shared" si="43"/>
        <v>0</v>
      </c>
      <c r="CB71" s="116">
        <f t="shared" si="43"/>
        <v>0</v>
      </c>
      <c r="CC71" s="116">
        <f t="shared" si="46"/>
        <v>0</v>
      </c>
      <c r="CD71" s="116">
        <f t="shared" si="46"/>
        <v>0</v>
      </c>
      <c r="CE71" s="116">
        <f t="shared" si="46"/>
        <v>0</v>
      </c>
      <c r="CF71" s="116">
        <f t="shared" si="46"/>
        <v>0</v>
      </c>
      <c r="CG71" s="116">
        <f t="shared" si="46"/>
        <v>0</v>
      </c>
      <c r="CH71" s="116">
        <f t="shared" si="46"/>
        <v>0</v>
      </c>
      <c r="CI71" s="116">
        <f t="shared" si="46"/>
        <v>0</v>
      </c>
      <c r="CJ71" s="116">
        <f t="shared" si="46"/>
        <v>0</v>
      </c>
      <c r="CK71" s="116">
        <f t="shared" si="46"/>
        <v>0</v>
      </c>
      <c r="CL71" s="116">
        <f t="shared" si="12"/>
        <v>0</v>
      </c>
      <c r="CM71" s="116">
        <f t="shared" si="36"/>
        <v>0</v>
      </c>
      <c r="CN71" s="116">
        <f t="shared" si="36"/>
        <v>0</v>
      </c>
      <c r="CO71" s="89"/>
      <c r="CP71" s="134">
        <f t="shared" si="5"/>
        <v>62</v>
      </c>
      <c r="CQ71" s="116" t="str">
        <f t="shared" si="14"/>
        <v>P50</v>
      </c>
      <c r="CR71" s="158">
        <f t="shared" si="44"/>
        <v>0</v>
      </c>
      <c r="CS71" s="158">
        <f t="shared" si="44"/>
        <v>0</v>
      </c>
      <c r="CT71" s="158">
        <f t="shared" si="44"/>
        <v>0</v>
      </c>
      <c r="CU71" s="158">
        <f t="shared" si="44"/>
        <v>0</v>
      </c>
      <c r="CV71" s="158">
        <f t="shared" si="44"/>
        <v>0</v>
      </c>
      <c r="CW71" s="158">
        <f t="shared" si="44"/>
        <v>0</v>
      </c>
      <c r="CX71" s="158">
        <f t="shared" si="44"/>
        <v>0</v>
      </c>
      <c r="CY71" s="158">
        <f t="shared" si="44"/>
        <v>0</v>
      </c>
      <c r="CZ71" s="158">
        <f t="shared" si="44"/>
        <v>0</v>
      </c>
      <c r="DA71" s="158">
        <f t="shared" si="44"/>
        <v>0</v>
      </c>
      <c r="DB71" s="158">
        <f t="shared" si="45"/>
        <v>0</v>
      </c>
      <c r="DC71" s="158">
        <f t="shared" si="45"/>
        <v>0</v>
      </c>
      <c r="DD71" s="158">
        <f t="shared" si="45"/>
        <v>0</v>
      </c>
      <c r="DE71" s="158" t="e">
        <f t="shared" si="45"/>
        <v>#VALUE!</v>
      </c>
      <c r="DF71" s="158" t="e">
        <f t="shared" si="45"/>
        <v>#VALUE!</v>
      </c>
      <c r="DG71" s="158" t="e">
        <f t="shared" si="45"/>
        <v>#VALUE!</v>
      </c>
      <c r="DH71" s="158" t="e">
        <f t="shared" si="45"/>
        <v>#VALUE!</v>
      </c>
      <c r="DI71" s="158" t="e">
        <f t="shared" si="45"/>
        <v>#VALUE!</v>
      </c>
      <c r="DJ71" s="158" t="e">
        <f t="shared" si="45"/>
        <v>#VALUE!</v>
      </c>
      <c r="DK71" s="158" t="e">
        <f t="shared" si="45"/>
        <v>#VALUE!</v>
      </c>
      <c r="DL71" s="158" t="e">
        <f t="shared" si="45"/>
        <v>#VALUE!</v>
      </c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59"/>
      <c r="EU71" s="159"/>
      <c r="EV71" s="159"/>
    </row>
    <row r="72" spans="1:152">
      <c r="A72" s="86">
        <f t="shared" si="17"/>
        <v>61</v>
      </c>
      <c r="B72" s="136" t="s">
        <v>143</v>
      </c>
      <c r="C72" s="154"/>
      <c r="D72" s="154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6"/>
      <c r="AC72" s="156"/>
      <c r="AD72" s="156"/>
      <c r="AE72" s="156"/>
      <c r="AG72" s="116" t="str">
        <f t="shared" si="6"/>
        <v>P25</v>
      </c>
      <c r="AH72" s="116">
        <f t="shared" si="42"/>
        <v>0</v>
      </c>
      <c r="AI72" s="116">
        <f t="shared" si="42"/>
        <v>0</v>
      </c>
      <c r="AJ72" s="116">
        <f t="shared" si="42"/>
        <v>0</v>
      </c>
      <c r="AK72" s="116">
        <f t="shared" si="42"/>
        <v>0</v>
      </c>
      <c r="AL72" s="116">
        <f t="shared" si="42"/>
        <v>0</v>
      </c>
      <c r="AM72" s="116">
        <f t="shared" si="42"/>
        <v>0</v>
      </c>
      <c r="AN72" s="116">
        <f t="shared" si="42"/>
        <v>0</v>
      </c>
      <c r="AO72" s="116">
        <f t="shared" si="42"/>
        <v>0</v>
      </c>
      <c r="AP72" s="116">
        <f t="shared" si="42"/>
        <v>0</v>
      </c>
      <c r="AQ72" s="116">
        <f t="shared" si="42"/>
        <v>0</v>
      </c>
      <c r="AR72" s="116">
        <f t="shared" si="42"/>
        <v>0</v>
      </c>
      <c r="AS72" s="116">
        <f t="shared" si="42"/>
        <v>0</v>
      </c>
      <c r="AT72" s="116">
        <f t="shared" si="42"/>
        <v>0</v>
      </c>
      <c r="AU72" s="116">
        <f t="shared" si="42"/>
        <v>0</v>
      </c>
      <c r="AV72" s="116">
        <f t="shared" si="42"/>
        <v>0</v>
      </c>
      <c r="AW72" s="116">
        <f t="shared" si="41"/>
        <v>0</v>
      </c>
      <c r="AX72" s="116">
        <f t="shared" si="41"/>
        <v>0</v>
      </c>
      <c r="AY72" s="116">
        <f t="shared" si="41"/>
        <v>0</v>
      </c>
      <c r="AZ72" s="116">
        <f t="shared" si="41"/>
        <v>0</v>
      </c>
      <c r="BA72" s="116">
        <f t="shared" si="41"/>
        <v>0</v>
      </c>
      <c r="BB72" s="116">
        <f t="shared" si="41"/>
        <v>0</v>
      </c>
      <c r="BC72" s="116">
        <f t="shared" si="41"/>
        <v>0</v>
      </c>
      <c r="BD72" s="116">
        <f t="shared" si="41"/>
        <v>0</v>
      </c>
      <c r="BE72" s="116">
        <f t="shared" si="41"/>
        <v>0</v>
      </c>
      <c r="BF72" s="116">
        <f t="shared" si="41"/>
        <v>0</v>
      </c>
      <c r="BG72" s="116">
        <f t="shared" si="41"/>
        <v>0</v>
      </c>
      <c r="BH72" s="116">
        <f t="shared" si="41"/>
        <v>0</v>
      </c>
      <c r="BI72" s="116">
        <f t="shared" si="41"/>
        <v>0</v>
      </c>
      <c r="BJ72" s="116"/>
      <c r="BK72" s="91"/>
      <c r="BL72" s="116" t="str">
        <f t="shared" si="9"/>
        <v>P25</v>
      </c>
      <c r="BM72" s="116">
        <f t="shared" si="43"/>
        <v>0</v>
      </c>
      <c r="BN72" s="116">
        <f t="shared" si="43"/>
        <v>0</v>
      </c>
      <c r="BO72" s="116">
        <f t="shared" si="43"/>
        <v>0</v>
      </c>
      <c r="BP72" s="116">
        <f t="shared" si="43"/>
        <v>0</v>
      </c>
      <c r="BQ72" s="116">
        <f t="shared" si="43"/>
        <v>0</v>
      </c>
      <c r="BR72" s="116">
        <f t="shared" si="43"/>
        <v>0</v>
      </c>
      <c r="BS72" s="116">
        <f t="shared" si="43"/>
        <v>0</v>
      </c>
      <c r="BT72" s="116">
        <f t="shared" si="43"/>
        <v>0</v>
      </c>
      <c r="BU72" s="116">
        <f t="shared" si="43"/>
        <v>0</v>
      </c>
      <c r="BV72" s="116">
        <f t="shared" si="43"/>
        <v>0</v>
      </c>
      <c r="BW72" s="116">
        <f t="shared" si="43"/>
        <v>0</v>
      </c>
      <c r="BX72" s="116">
        <f t="shared" si="43"/>
        <v>0</v>
      </c>
      <c r="BY72" s="116">
        <f t="shared" si="43"/>
        <v>0</v>
      </c>
      <c r="BZ72" s="116">
        <f t="shared" si="43"/>
        <v>0</v>
      </c>
      <c r="CA72" s="116">
        <f t="shared" si="43"/>
        <v>0</v>
      </c>
      <c r="CB72" s="116">
        <f t="shared" si="43"/>
        <v>0</v>
      </c>
      <c r="CC72" s="116">
        <f t="shared" si="46"/>
        <v>0</v>
      </c>
      <c r="CD72" s="116">
        <f t="shared" si="46"/>
        <v>0</v>
      </c>
      <c r="CE72" s="116">
        <f t="shared" si="46"/>
        <v>0</v>
      </c>
      <c r="CF72" s="116">
        <f t="shared" si="46"/>
        <v>0</v>
      </c>
      <c r="CG72" s="116">
        <f t="shared" si="46"/>
        <v>0</v>
      </c>
      <c r="CH72" s="116">
        <f t="shared" si="46"/>
        <v>0</v>
      </c>
      <c r="CI72" s="116">
        <f t="shared" si="46"/>
        <v>0</v>
      </c>
      <c r="CJ72" s="116">
        <f t="shared" si="46"/>
        <v>0</v>
      </c>
      <c r="CK72" s="116">
        <f t="shared" si="46"/>
        <v>0</v>
      </c>
      <c r="CL72" s="116">
        <f t="shared" si="12"/>
        <v>0</v>
      </c>
      <c r="CM72" s="116">
        <f t="shared" si="36"/>
        <v>0</v>
      </c>
      <c r="CN72" s="116">
        <f t="shared" si="36"/>
        <v>0</v>
      </c>
      <c r="CO72" s="89"/>
      <c r="CP72" s="134">
        <f t="shared" si="5"/>
        <v>63</v>
      </c>
      <c r="CQ72" s="116" t="str">
        <f t="shared" si="14"/>
        <v>P25</v>
      </c>
      <c r="CR72" s="158">
        <f t="shared" si="44"/>
        <v>0</v>
      </c>
      <c r="CS72" s="158">
        <f t="shared" si="44"/>
        <v>0</v>
      </c>
      <c r="CT72" s="158">
        <f t="shared" si="44"/>
        <v>0</v>
      </c>
      <c r="CU72" s="158">
        <f t="shared" si="44"/>
        <v>0</v>
      </c>
      <c r="CV72" s="158">
        <f t="shared" si="44"/>
        <v>0</v>
      </c>
      <c r="CW72" s="158">
        <f t="shared" si="44"/>
        <v>0</v>
      </c>
      <c r="CX72" s="158">
        <f t="shared" si="44"/>
        <v>0</v>
      </c>
      <c r="CY72" s="158">
        <f t="shared" si="44"/>
        <v>0</v>
      </c>
      <c r="CZ72" s="158">
        <f t="shared" si="44"/>
        <v>0</v>
      </c>
      <c r="DA72" s="158">
        <f t="shared" si="44"/>
        <v>0</v>
      </c>
      <c r="DB72" s="158">
        <f t="shared" si="45"/>
        <v>0</v>
      </c>
      <c r="DC72" s="158">
        <f t="shared" si="45"/>
        <v>0</v>
      </c>
      <c r="DD72" s="158">
        <f t="shared" si="45"/>
        <v>0</v>
      </c>
      <c r="DE72" s="158" t="e">
        <f t="shared" si="45"/>
        <v>#VALUE!</v>
      </c>
      <c r="DF72" s="158" t="e">
        <f t="shared" si="45"/>
        <v>#VALUE!</v>
      </c>
      <c r="DG72" s="158" t="e">
        <f t="shared" si="45"/>
        <v>#VALUE!</v>
      </c>
      <c r="DH72" s="158" t="e">
        <f t="shared" si="45"/>
        <v>#VALUE!</v>
      </c>
      <c r="DI72" s="158" t="e">
        <f t="shared" si="45"/>
        <v>#VALUE!</v>
      </c>
      <c r="DJ72" s="158" t="e">
        <f t="shared" si="45"/>
        <v>#VALUE!</v>
      </c>
      <c r="DK72" s="158" t="e">
        <f t="shared" si="45"/>
        <v>#VALUE!</v>
      </c>
      <c r="DL72" s="158" t="e">
        <f t="shared" si="45"/>
        <v>#VALUE!</v>
      </c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59"/>
      <c r="EU72" s="159"/>
      <c r="EV72" s="159"/>
    </row>
    <row r="73" spans="1:152">
      <c r="A73" s="86">
        <f t="shared" si="17"/>
        <v>62</v>
      </c>
      <c r="B73" s="136" t="s">
        <v>144</v>
      </c>
      <c r="C73" s="154"/>
      <c r="D73" s="154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6"/>
      <c r="AC73" s="156"/>
      <c r="AD73" s="156"/>
      <c r="AE73" s="156"/>
      <c r="AG73" s="116" t="str">
        <f t="shared" si="6"/>
        <v>P10</v>
      </c>
      <c r="AH73" s="116">
        <f t="shared" si="42"/>
        <v>0</v>
      </c>
      <c r="AI73" s="116">
        <f t="shared" si="42"/>
        <v>0</v>
      </c>
      <c r="AJ73" s="116">
        <f t="shared" si="42"/>
        <v>0</v>
      </c>
      <c r="AK73" s="116">
        <f t="shared" si="42"/>
        <v>0</v>
      </c>
      <c r="AL73" s="116">
        <f t="shared" si="42"/>
        <v>0</v>
      </c>
      <c r="AM73" s="116">
        <f t="shared" si="42"/>
        <v>0</v>
      </c>
      <c r="AN73" s="116">
        <f t="shared" si="42"/>
        <v>0</v>
      </c>
      <c r="AO73" s="116">
        <f t="shared" si="42"/>
        <v>0</v>
      </c>
      <c r="AP73" s="116">
        <f t="shared" si="42"/>
        <v>0</v>
      </c>
      <c r="AQ73" s="116">
        <f t="shared" si="42"/>
        <v>0</v>
      </c>
      <c r="AR73" s="116">
        <f t="shared" si="42"/>
        <v>0</v>
      </c>
      <c r="AS73" s="116">
        <f t="shared" si="42"/>
        <v>0</v>
      </c>
      <c r="AT73" s="116">
        <f t="shared" si="42"/>
        <v>0</v>
      </c>
      <c r="AU73" s="116">
        <f t="shared" si="42"/>
        <v>0</v>
      </c>
      <c r="AV73" s="116">
        <f t="shared" si="42"/>
        <v>0</v>
      </c>
      <c r="AW73" s="116">
        <f t="shared" si="41"/>
        <v>0</v>
      </c>
      <c r="AX73" s="116">
        <f t="shared" si="41"/>
        <v>0</v>
      </c>
      <c r="AY73" s="116">
        <f t="shared" si="41"/>
        <v>0</v>
      </c>
      <c r="AZ73" s="116">
        <f t="shared" si="41"/>
        <v>0</v>
      </c>
      <c r="BA73" s="116">
        <f t="shared" si="41"/>
        <v>0</v>
      </c>
      <c r="BB73" s="116">
        <f t="shared" si="41"/>
        <v>0</v>
      </c>
      <c r="BC73" s="116">
        <f t="shared" si="41"/>
        <v>0</v>
      </c>
      <c r="BD73" s="116">
        <f t="shared" si="41"/>
        <v>0</v>
      </c>
      <c r="BE73" s="116">
        <f t="shared" si="41"/>
        <v>0</v>
      </c>
      <c r="BF73" s="116">
        <f t="shared" si="41"/>
        <v>0</v>
      </c>
      <c r="BG73" s="116">
        <f t="shared" si="41"/>
        <v>0</v>
      </c>
      <c r="BH73" s="116">
        <f t="shared" si="41"/>
        <v>0</v>
      </c>
      <c r="BI73" s="116">
        <f t="shared" si="41"/>
        <v>0</v>
      </c>
      <c r="BJ73" s="116"/>
      <c r="BK73" s="91"/>
      <c r="BL73" s="116" t="str">
        <f t="shared" si="9"/>
        <v>P10</v>
      </c>
      <c r="BM73" s="116">
        <f t="shared" si="43"/>
        <v>0</v>
      </c>
      <c r="BN73" s="116">
        <f t="shared" si="43"/>
        <v>0</v>
      </c>
      <c r="BO73" s="116">
        <f t="shared" si="43"/>
        <v>0</v>
      </c>
      <c r="BP73" s="116">
        <f t="shared" si="43"/>
        <v>0</v>
      </c>
      <c r="BQ73" s="116">
        <f t="shared" si="43"/>
        <v>0</v>
      </c>
      <c r="BR73" s="116">
        <f t="shared" si="43"/>
        <v>0</v>
      </c>
      <c r="BS73" s="116">
        <f t="shared" si="43"/>
        <v>0</v>
      </c>
      <c r="BT73" s="116">
        <f t="shared" si="43"/>
        <v>0</v>
      </c>
      <c r="BU73" s="116">
        <f t="shared" si="43"/>
        <v>0</v>
      </c>
      <c r="BV73" s="116">
        <f t="shared" si="43"/>
        <v>0</v>
      </c>
      <c r="BW73" s="116">
        <f t="shared" si="43"/>
        <v>0</v>
      </c>
      <c r="BX73" s="116">
        <f t="shared" si="43"/>
        <v>0</v>
      </c>
      <c r="BY73" s="116">
        <f t="shared" si="43"/>
        <v>0</v>
      </c>
      <c r="BZ73" s="116">
        <f t="shared" si="43"/>
        <v>0</v>
      </c>
      <c r="CA73" s="116">
        <f t="shared" si="43"/>
        <v>0</v>
      </c>
      <c r="CB73" s="116">
        <f t="shared" si="43"/>
        <v>0</v>
      </c>
      <c r="CC73" s="116">
        <f t="shared" si="46"/>
        <v>0</v>
      </c>
      <c r="CD73" s="116">
        <f t="shared" si="46"/>
        <v>0</v>
      </c>
      <c r="CE73" s="116">
        <f t="shared" si="46"/>
        <v>0</v>
      </c>
      <c r="CF73" s="116">
        <f t="shared" si="46"/>
        <v>0</v>
      </c>
      <c r="CG73" s="116">
        <f t="shared" si="46"/>
        <v>0</v>
      </c>
      <c r="CH73" s="116">
        <f t="shared" si="46"/>
        <v>0</v>
      </c>
      <c r="CI73" s="116">
        <f t="shared" si="46"/>
        <v>0</v>
      </c>
      <c r="CJ73" s="116">
        <f t="shared" si="46"/>
        <v>0</v>
      </c>
      <c r="CK73" s="116">
        <f t="shared" si="46"/>
        <v>0</v>
      </c>
      <c r="CL73" s="116">
        <f t="shared" si="12"/>
        <v>0</v>
      </c>
      <c r="CM73" s="116">
        <f t="shared" si="36"/>
        <v>0</v>
      </c>
      <c r="CN73" s="116">
        <f t="shared" si="36"/>
        <v>0</v>
      </c>
      <c r="CO73" s="89"/>
      <c r="CP73" s="134">
        <f t="shared" si="5"/>
        <v>64</v>
      </c>
      <c r="CQ73" s="116" t="str">
        <f t="shared" si="14"/>
        <v>P10</v>
      </c>
      <c r="CR73" s="158">
        <f t="shared" ref="CR73:DA82" si="47">ROUND((1+$CU$9)*(HLOOKUP(CR$10,$AH$9:$BI$180,$A73+3)*CR$10+HLOOKUP(CR$10,$BM$9:$CO$180,$A73+3)),$CX$9)</f>
        <v>0</v>
      </c>
      <c r="CS73" s="158">
        <f t="shared" si="47"/>
        <v>0</v>
      </c>
      <c r="CT73" s="158">
        <f t="shared" si="47"/>
        <v>0</v>
      </c>
      <c r="CU73" s="158">
        <f t="shared" si="47"/>
        <v>0</v>
      </c>
      <c r="CV73" s="158">
        <f t="shared" si="47"/>
        <v>0</v>
      </c>
      <c r="CW73" s="158">
        <f t="shared" si="47"/>
        <v>0</v>
      </c>
      <c r="CX73" s="158">
        <f t="shared" si="47"/>
        <v>0</v>
      </c>
      <c r="CY73" s="158">
        <f t="shared" si="47"/>
        <v>0</v>
      </c>
      <c r="CZ73" s="158">
        <f t="shared" si="47"/>
        <v>0</v>
      </c>
      <c r="DA73" s="158">
        <f t="shared" si="47"/>
        <v>0</v>
      </c>
      <c r="DB73" s="158">
        <f t="shared" ref="DB73:DL82" si="48">ROUND((1+$CU$9)*(HLOOKUP(DB$10,$AH$9:$BI$180,$A73+3)*DB$10+HLOOKUP(DB$10,$BM$9:$CO$180,$A73+3)),$CX$9)</f>
        <v>0</v>
      </c>
      <c r="DC73" s="158">
        <f t="shared" si="48"/>
        <v>0</v>
      </c>
      <c r="DD73" s="158">
        <f t="shared" si="48"/>
        <v>0</v>
      </c>
      <c r="DE73" s="158" t="e">
        <f t="shared" si="48"/>
        <v>#VALUE!</v>
      </c>
      <c r="DF73" s="158" t="e">
        <f t="shared" si="48"/>
        <v>#VALUE!</v>
      </c>
      <c r="DG73" s="158" t="e">
        <f t="shared" si="48"/>
        <v>#VALUE!</v>
      </c>
      <c r="DH73" s="158" t="e">
        <f t="shared" si="48"/>
        <v>#VALUE!</v>
      </c>
      <c r="DI73" s="158" t="e">
        <f t="shared" si="48"/>
        <v>#VALUE!</v>
      </c>
      <c r="DJ73" s="158" t="e">
        <f t="shared" si="48"/>
        <v>#VALUE!</v>
      </c>
      <c r="DK73" s="158" t="e">
        <f t="shared" si="48"/>
        <v>#VALUE!</v>
      </c>
      <c r="DL73" s="158" t="e">
        <f t="shared" si="48"/>
        <v>#VALUE!</v>
      </c>
      <c r="DM73" s="159"/>
      <c r="DN73" s="159"/>
      <c r="DO73" s="159"/>
      <c r="DP73" s="159"/>
      <c r="DQ73" s="159"/>
      <c r="DR73" s="159"/>
      <c r="DS73" s="159"/>
      <c r="DT73" s="159"/>
      <c r="DU73" s="159"/>
      <c r="DV73" s="159"/>
      <c r="DW73" s="159"/>
      <c r="DX73" s="159"/>
      <c r="DY73" s="159"/>
      <c r="DZ73" s="159"/>
      <c r="EA73" s="159"/>
      <c r="EB73" s="159"/>
      <c r="EC73" s="159"/>
      <c r="ED73" s="159"/>
      <c r="EE73" s="159"/>
      <c r="EF73" s="159"/>
      <c r="EG73" s="159"/>
      <c r="EH73" s="159"/>
      <c r="EI73" s="159"/>
      <c r="EJ73" s="159"/>
      <c r="EK73" s="159"/>
      <c r="EL73" s="159"/>
      <c r="EM73" s="159"/>
      <c r="EN73" s="159"/>
      <c r="EO73" s="159"/>
      <c r="EP73" s="159"/>
      <c r="EQ73" s="159"/>
      <c r="ER73" s="159"/>
      <c r="ES73" s="159"/>
      <c r="ET73" s="159"/>
      <c r="EU73" s="159"/>
      <c r="EV73" s="159"/>
    </row>
    <row r="74" spans="1:152">
      <c r="A74" s="86">
        <f t="shared" si="17"/>
        <v>63</v>
      </c>
      <c r="B74" s="136" t="s">
        <v>145</v>
      </c>
      <c r="C74" s="154"/>
      <c r="D74" s="154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6"/>
      <c r="AC74" s="156"/>
      <c r="AD74" s="156"/>
      <c r="AE74" s="156"/>
      <c r="AG74" s="116" t="str">
        <f t="shared" si="6"/>
        <v>AVG</v>
      </c>
      <c r="AH74" s="116">
        <f t="shared" si="42"/>
        <v>0</v>
      </c>
      <c r="AI74" s="116">
        <f t="shared" si="42"/>
        <v>0</v>
      </c>
      <c r="AJ74" s="116">
        <f t="shared" si="42"/>
        <v>0</v>
      </c>
      <c r="AK74" s="116">
        <f t="shared" si="42"/>
        <v>0</v>
      </c>
      <c r="AL74" s="116">
        <f t="shared" si="42"/>
        <v>0</v>
      </c>
      <c r="AM74" s="116">
        <f t="shared" si="42"/>
        <v>0</v>
      </c>
      <c r="AN74" s="116">
        <f t="shared" si="42"/>
        <v>0</v>
      </c>
      <c r="AO74" s="116">
        <f t="shared" si="42"/>
        <v>0</v>
      </c>
      <c r="AP74" s="116">
        <f t="shared" si="42"/>
        <v>0</v>
      </c>
      <c r="AQ74" s="116">
        <f t="shared" si="42"/>
        <v>0</v>
      </c>
      <c r="AR74" s="116">
        <f t="shared" si="42"/>
        <v>0</v>
      </c>
      <c r="AS74" s="116">
        <f t="shared" si="42"/>
        <v>0</v>
      </c>
      <c r="AT74" s="116">
        <f t="shared" si="42"/>
        <v>0</v>
      </c>
      <c r="AU74" s="116">
        <f t="shared" si="42"/>
        <v>0</v>
      </c>
      <c r="AV74" s="116">
        <f t="shared" si="42"/>
        <v>0</v>
      </c>
      <c r="AW74" s="116">
        <f t="shared" si="41"/>
        <v>0</v>
      </c>
      <c r="AX74" s="116">
        <f t="shared" si="41"/>
        <v>0</v>
      </c>
      <c r="AY74" s="116">
        <f t="shared" si="41"/>
        <v>0</v>
      </c>
      <c r="AZ74" s="116">
        <f t="shared" si="41"/>
        <v>0</v>
      </c>
      <c r="BA74" s="116">
        <f t="shared" si="41"/>
        <v>0</v>
      </c>
      <c r="BB74" s="116">
        <f t="shared" si="41"/>
        <v>0</v>
      </c>
      <c r="BC74" s="116">
        <f t="shared" si="41"/>
        <v>0</v>
      </c>
      <c r="BD74" s="116">
        <f t="shared" ref="AX74:BI95" si="49">(Z74-Y74)/(Z$10-Y$10)</f>
        <v>0</v>
      </c>
      <c r="BE74" s="116">
        <f t="shared" si="49"/>
        <v>0</v>
      </c>
      <c r="BF74" s="116">
        <f t="shared" si="49"/>
        <v>0</v>
      </c>
      <c r="BG74" s="116">
        <f t="shared" si="49"/>
        <v>0</v>
      </c>
      <c r="BH74" s="116">
        <f t="shared" si="49"/>
        <v>0</v>
      </c>
      <c r="BI74" s="116">
        <f t="shared" si="49"/>
        <v>0</v>
      </c>
      <c r="BJ74" s="116"/>
      <c r="BK74" s="91"/>
      <c r="BL74" s="116" t="str">
        <f t="shared" si="9"/>
        <v>AVG</v>
      </c>
      <c r="BM74" s="116">
        <f t="shared" si="43"/>
        <v>0</v>
      </c>
      <c r="BN74" s="116">
        <f t="shared" si="43"/>
        <v>0</v>
      </c>
      <c r="BO74" s="116">
        <f t="shared" si="43"/>
        <v>0</v>
      </c>
      <c r="BP74" s="116">
        <f t="shared" si="43"/>
        <v>0</v>
      </c>
      <c r="BQ74" s="116">
        <f t="shared" si="43"/>
        <v>0</v>
      </c>
      <c r="BR74" s="116">
        <f t="shared" si="43"/>
        <v>0</v>
      </c>
      <c r="BS74" s="116">
        <f t="shared" si="43"/>
        <v>0</v>
      </c>
      <c r="BT74" s="116">
        <f t="shared" si="43"/>
        <v>0</v>
      </c>
      <c r="BU74" s="116">
        <f t="shared" si="43"/>
        <v>0</v>
      </c>
      <c r="BV74" s="116">
        <f t="shared" si="43"/>
        <v>0</v>
      </c>
      <c r="BW74" s="116">
        <f t="shared" si="43"/>
        <v>0</v>
      </c>
      <c r="BX74" s="116">
        <f t="shared" si="43"/>
        <v>0</v>
      </c>
      <c r="BY74" s="116">
        <f t="shared" si="43"/>
        <v>0</v>
      </c>
      <c r="BZ74" s="116">
        <f t="shared" si="43"/>
        <v>0</v>
      </c>
      <c r="CA74" s="116">
        <f t="shared" si="43"/>
        <v>0</v>
      </c>
      <c r="CB74" s="116">
        <f t="shared" si="43"/>
        <v>0</v>
      </c>
      <c r="CC74" s="116">
        <f t="shared" si="46"/>
        <v>0</v>
      </c>
      <c r="CD74" s="116">
        <f t="shared" si="46"/>
        <v>0</v>
      </c>
      <c r="CE74" s="116">
        <f t="shared" si="46"/>
        <v>0</v>
      </c>
      <c r="CF74" s="116">
        <f t="shared" si="46"/>
        <v>0</v>
      </c>
      <c r="CG74" s="116">
        <f t="shared" si="46"/>
        <v>0</v>
      </c>
      <c r="CH74" s="116">
        <f t="shared" si="46"/>
        <v>0</v>
      </c>
      <c r="CI74" s="116">
        <f t="shared" si="46"/>
        <v>0</v>
      </c>
      <c r="CJ74" s="116">
        <f t="shared" si="46"/>
        <v>0</v>
      </c>
      <c r="CK74" s="116">
        <f t="shared" si="46"/>
        <v>0</v>
      </c>
      <c r="CL74" s="116">
        <f t="shared" si="12"/>
        <v>0</v>
      </c>
      <c r="CM74" s="116">
        <f t="shared" si="36"/>
        <v>0</v>
      </c>
      <c r="CN74" s="116">
        <f t="shared" si="36"/>
        <v>0</v>
      </c>
      <c r="CO74" s="89"/>
      <c r="CP74" s="134">
        <f t="shared" si="5"/>
        <v>65</v>
      </c>
      <c r="CQ74" s="116" t="str">
        <f t="shared" si="14"/>
        <v>AVG</v>
      </c>
      <c r="CR74" s="158">
        <f t="shared" si="47"/>
        <v>0</v>
      </c>
      <c r="CS74" s="158">
        <f t="shared" si="47"/>
        <v>0</v>
      </c>
      <c r="CT74" s="158">
        <f t="shared" si="47"/>
        <v>0</v>
      </c>
      <c r="CU74" s="158">
        <f t="shared" si="47"/>
        <v>0</v>
      </c>
      <c r="CV74" s="158">
        <f t="shared" si="47"/>
        <v>0</v>
      </c>
      <c r="CW74" s="158">
        <f t="shared" si="47"/>
        <v>0</v>
      </c>
      <c r="CX74" s="158">
        <f t="shared" si="47"/>
        <v>0</v>
      </c>
      <c r="CY74" s="158">
        <f t="shared" si="47"/>
        <v>0</v>
      </c>
      <c r="CZ74" s="158">
        <f t="shared" si="47"/>
        <v>0</v>
      </c>
      <c r="DA74" s="158">
        <f t="shared" si="47"/>
        <v>0</v>
      </c>
      <c r="DB74" s="158">
        <f t="shared" si="48"/>
        <v>0</v>
      </c>
      <c r="DC74" s="158">
        <f t="shared" si="48"/>
        <v>0</v>
      </c>
      <c r="DD74" s="158">
        <f t="shared" si="48"/>
        <v>0</v>
      </c>
      <c r="DE74" s="158" t="e">
        <f t="shared" si="48"/>
        <v>#VALUE!</v>
      </c>
      <c r="DF74" s="158" t="e">
        <f t="shared" si="48"/>
        <v>#VALUE!</v>
      </c>
      <c r="DG74" s="158" t="e">
        <f t="shared" si="48"/>
        <v>#VALUE!</v>
      </c>
      <c r="DH74" s="158" t="e">
        <f t="shared" si="48"/>
        <v>#VALUE!</v>
      </c>
      <c r="DI74" s="158" t="e">
        <f t="shared" si="48"/>
        <v>#VALUE!</v>
      </c>
      <c r="DJ74" s="158" t="e">
        <f t="shared" si="48"/>
        <v>#VALUE!</v>
      </c>
      <c r="DK74" s="158" t="e">
        <f t="shared" si="48"/>
        <v>#VALUE!</v>
      </c>
      <c r="DL74" s="158" t="e">
        <f t="shared" si="48"/>
        <v>#VALUE!</v>
      </c>
      <c r="DM74" s="159"/>
      <c r="DN74" s="159"/>
      <c r="DO74" s="159"/>
      <c r="DP74" s="159"/>
      <c r="DQ74" s="159"/>
      <c r="DR74" s="159"/>
      <c r="DS74" s="159"/>
      <c r="DT74" s="159"/>
      <c r="DU74" s="159"/>
      <c r="DV74" s="159"/>
      <c r="DW74" s="159"/>
      <c r="DX74" s="159"/>
      <c r="DY74" s="159"/>
      <c r="DZ74" s="159"/>
      <c r="EA74" s="159"/>
      <c r="EB74" s="159"/>
      <c r="EC74" s="159"/>
      <c r="ED74" s="159"/>
      <c r="EE74" s="159"/>
      <c r="EF74" s="159"/>
      <c r="EG74" s="159"/>
      <c r="EH74" s="159"/>
      <c r="EI74" s="159"/>
      <c r="EJ74" s="159"/>
      <c r="EK74" s="159"/>
      <c r="EL74" s="159"/>
      <c r="EM74" s="159"/>
      <c r="EN74" s="159"/>
      <c r="EO74" s="159"/>
      <c r="EP74" s="159"/>
      <c r="EQ74" s="159"/>
      <c r="ER74" s="159"/>
      <c r="ES74" s="159"/>
      <c r="ET74" s="159"/>
      <c r="EU74" s="159"/>
      <c r="EV74" s="159"/>
    </row>
    <row r="75" spans="1:152">
      <c r="A75" s="86">
        <f t="shared" si="17"/>
        <v>64</v>
      </c>
      <c r="B75" s="136" t="s">
        <v>146</v>
      </c>
      <c r="C75" s="160"/>
      <c r="D75" s="160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G75" s="116" t="str">
        <f t="shared" si="6"/>
        <v>N</v>
      </c>
      <c r="AH75" s="116">
        <f t="shared" si="42"/>
        <v>0</v>
      </c>
      <c r="AI75" s="116">
        <f t="shared" si="42"/>
        <v>0</v>
      </c>
      <c r="AJ75" s="116">
        <f t="shared" si="42"/>
        <v>0</v>
      </c>
      <c r="AK75" s="116">
        <f t="shared" si="42"/>
        <v>0</v>
      </c>
      <c r="AL75" s="116">
        <f t="shared" si="42"/>
        <v>0</v>
      </c>
      <c r="AM75" s="116">
        <f t="shared" si="42"/>
        <v>0</v>
      </c>
      <c r="AN75" s="116">
        <f t="shared" si="42"/>
        <v>0</v>
      </c>
      <c r="AO75" s="116">
        <f t="shared" si="42"/>
        <v>0</v>
      </c>
      <c r="AP75" s="116">
        <f t="shared" ref="AH75:AW91" si="50">(L75-K75)/(L$10-K$10)</f>
        <v>0</v>
      </c>
      <c r="AQ75" s="116">
        <f t="shared" si="50"/>
        <v>0</v>
      </c>
      <c r="AR75" s="116">
        <f t="shared" si="50"/>
        <v>0</v>
      </c>
      <c r="AS75" s="116">
        <f t="shared" si="50"/>
        <v>0</v>
      </c>
      <c r="AT75" s="116">
        <f t="shared" si="50"/>
        <v>0</v>
      </c>
      <c r="AU75" s="116">
        <f t="shared" si="50"/>
        <v>0</v>
      </c>
      <c r="AV75" s="116">
        <f t="shared" si="50"/>
        <v>0</v>
      </c>
      <c r="AW75" s="116">
        <f t="shared" si="50"/>
        <v>0</v>
      </c>
      <c r="AX75" s="116">
        <f t="shared" si="49"/>
        <v>0</v>
      </c>
      <c r="AY75" s="116">
        <f t="shared" si="49"/>
        <v>0</v>
      </c>
      <c r="AZ75" s="116">
        <f t="shared" si="49"/>
        <v>0</v>
      </c>
      <c r="BA75" s="116">
        <f t="shared" si="49"/>
        <v>0</v>
      </c>
      <c r="BB75" s="116">
        <f t="shared" si="49"/>
        <v>0</v>
      </c>
      <c r="BC75" s="116">
        <f t="shared" si="49"/>
        <v>0</v>
      </c>
      <c r="BD75" s="116">
        <f t="shared" si="49"/>
        <v>0</v>
      </c>
      <c r="BE75" s="116">
        <f t="shared" si="49"/>
        <v>0</v>
      </c>
      <c r="BF75" s="116">
        <f t="shared" si="49"/>
        <v>0</v>
      </c>
      <c r="BG75" s="116">
        <f t="shared" si="49"/>
        <v>0</v>
      </c>
      <c r="BH75" s="116">
        <f t="shared" si="49"/>
        <v>0</v>
      </c>
      <c r="BI75" s="116">
        <f t="shared" si="49"/>
        <v>0</v>
      </c>
      <c r="BJ75" s="116"/>
      <c r="BK75" s="91"/>
      <c r="BL75" s="116" t="str">
        <f t="shared" si="9"/>
        <v>N</v>
      </c>
      <c r="BM75" s="116">
        <f t="shared" si="43"/>
        <v>0</v>
      </c>
      <c r="BN75" s="116">
        <f t="shared" si="43"/>
        <v>0</v>
      </c>
      <c r="BO75" s="116">
        <f t="shared" si="43"/>
        <v>0</v>
      </c>
      <c r="BP75" s="116">
        <f t="shared" si="43"/>
        <v>0</v>
      </c>
      <c r="BQ75" s="116">
        <f t="shared" si="43"/>
        <v>0</v>
      </c>
      <c r="BR75" s="116">
        <f t="shared" si="43"/>
        <v>0</v>
      </c>
      <c r="BS75" s="116">
        <f t="shared" si="43"/>
        <v>0</v>
      </c>
      <c r="BT75" s="116">
        <f t="shared" si="43"/>
        <v>0</v>
      </c>
      <c r="BU75" s="116">
        <f t="shared" si="43"/>
        <v>0</v>
      </c>
      <c r="BV75" s="116">
        <f t="shared" si="43"/>
        <v>0</v>
      </c>
      <c r="BW75" s="116">
        <f t="shared" si="43"/>
        <v>0</v>
      </c>
      <c r="BX75" s="116">
        <f t="shared" si="43"/>
        <v>0</v>
      </c>
      <c r="BY75" s="116">
        <f t="shared" si="43"/>
        <v>0</v>
      </c>
      <c r="BZ75" s="116">
        <f t="shared" si="43"/>
        <v>0</v>
      </c>
      <c r="CA75" s="116">
        <f t="shared" si="43"/>
        <v>0</v>
      </c>
      <c r="CB75" s="116">
        <f t="shared" ref="BX75:CK106" si="51">S75-(AW75*S$10)</f>
        <v>0</v>
      </c>
      <c r="CC75" s="116">
        <f t="shared" si="46"/>
        <v>0</v>
      </c>
      <c r="CD75" s="116">
        <f t="shared" si="46"/>
        <v>0</v>
      </c>
      <c r="CE75" s="116">
        <f t="shared" si="46"/>
        <v>0</v>
      </c>
      <c r="CF75" s="116">
        <f t="shared" si="46"/>
        <v>0</v>
      </c>
      <c r="CG75" s="116">
        <f t="shared" si="46"/>
        <v>0</v>
      </c>
      <c r="CH75" s="116">
        <f t="shared" si="46"/>
        <v>0</v>
      </c>
      <c r="CI75" s="116">
        <f t="shared" si="46"/>
        <v>0</v>
      </c>
      <c r="CJ75" s="116">
        <f t="shared" si="46"/>
        <v>0</v>
      </c>
      <c r="CK75" s="116">
        <f t="shared" si="46"/>
        <v>0</v>
      </c>
      <c r="CL75" s="116">
        <f t="shared" si="12"/>
        <v>0</v>
      </c>
      <c r="CM75" s="116">
        <f t="shared" si="36"/>
        <v>0</v>
      </c>
      <c r="CN75" s="116">
        <f t="shared" si="36"/>
        <v>0</v>
      </c>
      <c r="CO75" s="89"/>
      <c r="CP75" s="134">
        <f t="shared" ref="CP75:CP131" si="52">CP74+1</f>
        <v>66</v>
      </c>
      <c r="CQ75" s="116" t="str">
        <f t="shared" si="14"/>
        <v>N</v>
      </c>
      <c r="CR75" s="158">
        <f t="shared" si="47"/>
        <v>0</v>
      </c>
      <c r="CS75" s="158">
        <f t="shared" si="47"/>
        <v>0</v>
      </c>
      <c r="CT75" s="158">
        <f t="shared" si="47"/>
        <v>0</v>
      </c>
      <c r="CU75" s="158">
        <f t="shared" si="47"/>
        <v>0</v>
      </c>
      <c r="CV75" s="158">
        <f t="shared" si="47"/>
        <v>0</v>
      </c>
      <c r="CW75" s="158">
        <f t="shared" si="47"/>
        <v>0</v>
      </c>
      <c r="CX75" s="158">
        <f t="shared" si="47"/>
        <v>0</v>
      </c>
      <c r="CY75" s="158">
        <f t="shared" si="47"/>
        <v>0</v>
      </c>
      <c r="CZ75" s="158">
        <f t="shared" si="47"/>
        <v>0</v>
      </c>
      <c r="DA75" s="158">
        <f t="shared" si="47"/>
        <v>0</v>
      </c>
      <c r="DB75" s="158">
        <f t="shared" si="48"/>
        <v>0</v>
      </c>
      <c r="DC75" s="158">
        <f t="shared" si="48"/>
        <v>0</v>
      </c>
      <c r="DD75" s="158">
        <f t="shared" si="48"/>
        <v>0</v>
      </c>
      <c r="DE75" s="158" t="e">
        <f t="shared" si="48"/>
        <v>#VALUE!</v>
      </c>
      <c r="DF75" s="158" t="e">
        <f t="shared" si="48"/>
        <v>#VALUE!</v>
      </c>
      <c r="DG75" s="158" t="e">
        <f t="shared" si="48"/>
        <v>#VALUE!</v>
      </c>
      <c r="DH75" s="158" t="e">
        <f t="shared" si="48"/>
        <v>#VALUE!</v>
      </c>
      <c r="DI75" s="158" t="e">
        <f t="shared" si="48"/>
        <v>#VALUE!</v>
      </c>
      <c r="DJ75" s="158" t="e">
        <f t="shared" si="48"/>
        <v>#VALUE!</v>
      </c>
      <c r="DK75" s="158" t="e">
        <f t="shared" si="48"/>
        <v>#VALUE!</v>
      </c>
      <c r="DL75" s="158" t="e">
        <f t="shared" si="48"/>
        <v>#VALUE!</v>
      </c>
    </row>
    <row r="76" spans="1:152" s="186" customFormat="1" ht="12.95" customHeight="1">
      <c r="A76" s="161">
        <f t="shared" si="17"/>
        <v>65</v>
      </c>
      <c r="B76" s="162" t="s">
        <v>150</v>
      </c>
      <c r="C76" s="177"/>
      <c r="D76" s="177"/>
      <c r="E76" s="177"/>
      <c r="F76" s="177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9"/>
      <c r="W76" s="179"/>
      <c r="X76" s="179"/>
      <c r="Y76" s="179"/>
      <c r="Z76" s="179"/>
      <c r="AA76" s="179"/>
      <c r="AB76" s="179"/>
      <c r="AC76" s="180"/>
      <c r="AD76" s="180"/>
      <c r="AE76" s="180"/>
      <c r="AF76" s="181"/>
      <c r="AG76" s="182" t="str">
        <f t="shared" ref="AG76:AG139" si="53">B76</f>
        <v>BV</v>
      </c>
      <c r="AH76" s="182">
        <f t="shared" si="50"/>
        <v>0</v>
      </c>
      <c r="AI76" s="182">
        <f t="shared" si="50"/>
        <v>0</v>
      </c>
      <c r="AJ76" s="182">
        <f t="shared" si="50"/>
        <v>0</v>
      </c>
      <c r="AK76" s="182">
        <f t="shared" si="50"/>
        <v>0</v>
      </c>
      <c r="AL76" s="182">
        <f t="shared" si="50"/>
        <v>0</v>
      </c>
      <c r="AM76" s="182">
        <f t="shared" si="50"/>
        <v>0</v>
      </c>
      <c r="AN76" s="182">
        <f t="shared" si="50"/>
        <v>0</v>
      </c>
      <c r="AO76" s="182">
        <f t="shared" si="50"/>
        <v>0</v>
      </c>
      <c r="AP76" s="182">
        <f t="shared" si="50"/>
        <v>0</v>
      </c>
      <c r="AQ76" s="182">
        <f t="shared" si="50"/>
        <v>0</v>
      </c>
      <c r="AR76" s="182">
        <f t="shared" si="50"/>
        <v>0</v>
      </c>
      <c r="AS76" s="182">
        <f t="shared" si="50"/>
        <v>0</v>
      </c>
      <c r="AT76" s="182">
        <f t="shared" si="50"/>
        <v>0</v>
      </c>
      <c r="AU76" s="182">
        <f t="shared" si="50"/>
        <v>0</v>
      </c>
      <c r="AV76" s="182">
        <f t="shared" si="50"/>
        <v>0</v>
      </c>
      <c r="AW76" s="182">
        <f t="shared" si="50"/>
        <v>0</v>
      </c>
      <c r="AX76" s="182">
        <f t="shared" si="49"/>
        <v>0</v>
      </c>
      <c r="AY76" s="182">
        <f t="shared" si="49"/>
        <v>0</v>
      </c>
      <c r="AZ76" s="182">
        <f t="shared" si="49"/>
        <v>0</v>
      </c>
      <c r="BA76" s="182">
        <f t="shared" si="49"/>
        <v>0</v>
      </c>
      <c r="BB76" s="182">
        <f t="shared" si="49"/>
        <v>0</v>
      </c>
      <c r="BC76" s="182">
        <f t="shared" si="49"/>
        <v>0</v>
      </c>
      <c r="BD76" s="182">
        <f t="shared" si="49"/>
        <v>0</v>
      </c>
      <c r="BE76" s="182">
        <f t="shared" si="49"/>
        <v>0</v>
      </c>
      <c r="BF76" s="182">
        <f t="shared" si="49"/>
        <v>0</v>
      </c>
      <c r="BG76" s="182">
        <f t="shared" si="49"/>
        <v>0</v>
      </c>
      <c r="BH76" s="182">
        <f t="shared" si="49"/>
        <v>0</v>
      </c>
      <c r="BI76" s="182">
        <f t="shared" si="49"/>
        <v>0</v>
      </c>
      <c r="BJ76" s="182"/>
      <c r="BK76" s="183"/>
      <c r="BL76" s="182" t="str">
        <f t="shared" ref="BL76:BL139" si="54">B76</f>
        <v>BV</v>
      </c>
      <c r="BM76" s="182">
        <f t="shared" ref="BM76:CB95" si="55">D76-(AH76*D$10)</f>
        <v>0</v>
      </c>
      <c r="BN76" s="182">
        <f t="shared" si="55"/>
        <v>0</v>
      </c>
      <c r="BO76" s="182">
        <f t="shared" si="55"/>
        <v>0</v>
      </c>
      <c r="BP76" s="182">
        <f t="shared" si="55"/>
        <v>0</v>
      </c>
      <c r="BQ76" s="182">
        <f t="shared" si="55"/>
        <v>0</v>
      </c>
      <c r="BR76" s="182">
        <f t="shared" si="55"/>
        <v>0</v>
      </c>
      <c r="BS76" s="182">
        <f t="shared" si="55"/>
        <v>0</v>
      </c>
      <c r="BT76" s="182">
        <f t="shared" si="55"/>
        <v>0</v>
      </c>
      <c r="BU76" s="182">
        <f t="shared" si="55"/>
        <v>0</v>
      </c>
      <c r="BV76" s="182">
        <f t="shared" si="55"/>
        <v>0</v>
      </c>
      <c r="BW76" s="182">
        <f t="shared" si="55"/>
        <v>0</v>
      </c>
      <c r="BX76" s="182">
        <f t="shared" si="55"/>
        <v>0</v>
      </c>
      <c r="BY76" s="182">
        <f t="shared" si="55"/>
        <v>0</v>
      </c>
      <c r="BZ76" s="182">
        <f t="shared" si="51"/>
        <v>0</v>
      </c>
      <c r="CA76" s="182">
        <f t="shared" si="51"/>
        <v>0</v>
      </c>
      <c r="CB76" s="182">
        <f t="shared" si="51"/>
        <v>0</v>
      </c>
      <c r="CC76" s="182">
        <f t="shared" si="46"/>
        <v>0</v>
      </c>
      <c r="CD76" s="182">
        <f t="shared" si="46"/>
        <v>0</v>
      </c>
      <c r="CE76" s="182">
        <f t="shared" si="46"/>
        <v>0</v>
      </c>
      <c r="CF76" s="182">
        <f t="shared" si="46"/>
        <v>0</v>
      </c>
      <c r="CG76" s="182">
        <f t="shared" si="46"/>
        <v>0</v>
      </c>
      <c r="CH76" s="182">
        <f t="shared" si="46"/>
        <v>0</v>
      </c>
      <c r="CI76" s="182">
        <f t="shared" si="46"/>
        <v>0</v>
      </c>
      <c r="CJ76" s="182">
        <f t="shared" si="46"/>
        <v>0</v>
      </c>
      <c r="CK76" s="182">
        <f t="shared" si="46"/>
        <v>0</v>
      </c>
      <c r="CL76" s="182">
        <f t="shared" ref="CL76:CL131" si="56">AC76-(BH76*AC$10)</f>
        <v>0</v>
      </c>
      <c r="CM76" s="182">
        <f t="shared" ref="CM76:CN107" si="57">AE76-(BI76*AE$10)</f>
        <v>0</v>
      </c>
      <c r="CN76" s="182">
        <f t="shared" si="57"/>
        <v>0</v>
      </c>
      <c r="CO76" s="184"/>
      <c r="CP76" s="185">
        <f t="shared" si="52"/>
        <v>67</v>
      </c>
      <c r="CQ76" s="182" t="str">
        <f t="shared" ref="CQ76:CQ139" si="58">B76</f>
        <v>BV</v>
      </c>
      <c r="CR76" s="170">
        <f t="shared" si="47"/>
        <v>0</v>
      </c>
      <c r="CS76" s="170">
        <f t="shared" si="47"/>
        <v>0</v>
      </c>
      <c r="CT76" s="170">
        <f t="shared" si="47"/>
        <v>0</v>
      </c>
      <c r="CU76" s="170">
        <f t="shared" si="47"/>
        <v>0</v>
      </c>
      <c r="CV76" s="170">
        <f t="shared" si="47"/>
        <v>0</v>
      </c>
      <c r="CW76" s="170">
        <f t="shared" si="47"/>
        <v>0</v>
      </c>
      <c r="CX76" s="170">
        <f t="shared" si="47"/>
        <v>0</v>
      </c>
      <c r="CY76" s="170">
        <f t="shared" si="47"/>
        <v>0</v>
      </c>
      <c r="CZ76" s="170">
        <f t="shared" si="47"/>
        <v>0</v>
      </c>
      <c r="DA76" s="170">
        <f t="shared" si="47"/>
        <v>0</v>
      </c>
      <c r="DB76" s="170">
        <f t="shared" si="48"/>
        <v>0</v>
      </c>
      <c r="DC76" s="170">
        <f t="shared" si="48"/>
        <v>0</v>
      </c>
      <c r="DD76" s="170">
        <f t="shared" si="48"/>
        <v>0</v>
      </c>
      <c r="DE76" s="170" t="e">
        <f t="shared" si="48"/>
        <v>#VALUE!</v>
      </c>
      <c r="DF76" s="170" t="e">
        <f t="shared" si="48"/>
        <v>#VALUE!</v>
      </c>
      <c r="DG76" s="170" t="e">
        <f t="shared" si="48"/>
        <v>#VALUE!</v>
      </c>
      <c r="DH76" s="170" t="e">
        <f t="shared" si="48"/>
        <v>#VALUE!</v>
      </c>
      <c r="DI76" s="170" t="e">
        <f t="shared" si="48"/>
        <v>#VALUE!</v>
      </c>
      <c r="DJ76" s="170" t="e">
        <f t="shared" si="48"/>
        <v>#VALUE!</v>
      </c>
      <c r="DK76" s="170" t="e">
        <f t="shared" si="48"/>
        <v>#VALUE!</v>
      </c>
      <c r="DL76" s="170" t="e">
        <f t="shared" si="48"/>
        <v>#VALUE!</v>
      </c>
    </row>
    <row r="77" spans="1:152">
      <c r="A77" s="86">
        <f t="shared" ref="A77:A140" si="59">A76+1</f>
        <v>66</v>
      </c>
      <c r="B77" s="136" t="s">
        <v>140</v>
      </c>
      <c r="C77" s="154"/>
      <c r="D77" s="154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76"/>
      <c r="X77" s="176"/>
      <c r="Y77" s="155"/>
      <c r="Z77" s="155"/>
      <c r="AA77" s="155"/>
      <c r="AB77" s="156"/>
      <c r="AC77" s="156"/>
      <c r="AD77" s="156"/>
      <c r="AE77" s="156"/>
      <c r="AG77" s="116" t="str">
        <f t="shared" si="53"/>
        <v>P90</v>
      </c>
      <c r="AH77" s="116">
        <f t="shared" si="50"/>
        <v>0</v>
      </c>
      <c r="AI77" s="116">
        <f t="shared" si="50"/>
        <v>0</v>
      </c>
      <c r="AJ77" s="116">
        <f t="shared" si="50"/>
        <v>0</v>
      </c>
      <c r="AK77" s="116">
        <f t="shared" si="50"/>
        <v>0</v>
      </c>
      <c r="AL77" s="116">
        <f t="shared" si="50"/>
        <v>0</v>
      </c>
      <c r="AM77" s="116">
        <f t="shared" si="50"/>
        <v>0</v>
      </c>
      <c r="AN77" s="116">
        <f t="shared" si="50"/>
        <v>0</v>
      </c>
      <c r="AO77" s="116">
        <f t="shared" si="50"/>
        <v>0</v>
      </c>
      <c r="AP77" s="116">
        <f t="shared" si="50"/>
        <v>0</v>
      </c>
      <c r="AQ77" s="116">
        <f t="shared" si="50"/>
        <v>0</v>
      </c>
      <c r="AR77" s="116">
        <f t="shared" si="50"/>
        <v>0</v>
      </c>
      <c r="AS77" s="116">
        <f t="shared" si="50"/>
        <v>0</v>
      </c>
      <c r="AT77" s="116">
        <f t="shared" si="50"/>
        <v>0</v>
      </c>
      <c r="AU77" s="116">
        <f t="shared" si="50"/>
        <v>0</v>
      </c>
      <c r="AV77" s="116">
        <f t="shared" si="50"/>
        <v>0</v>
      </c>
      <c r="AW77" s="116">
        <f t="shared" si="50"/>
        <v>0</v>
      </c>
      <c r="AX77" s="116">
        <f t="shared" si="49"/>
        <v>0</v>
      </c>
      <c r="AY77" s="116">
        <f t="shared" si="49"/>
        <v>0</v>
      </c>
      <c r="AZ77" s="116">
        <f t="shared" si="49"/>
        <v>0</v>
      </c>
      <c r="BA77" s="116">
        <f t="shared" si="49"/>
        <v>0</v>
      </c>
      <c r="BB77" s="116">
        <f t="shared" si="49"/>
        <v>0</v>
      </c>
      <c r="BC77" s="116">
        <f t="shared" si="49"/>
        <v>0</v>
      </c>
      <c r="BD77" s="116">
        <f t="shared" si="49"/>
        <v>0</v>
      </c>
      <c r="BE77" s="116">
        <f t="shared" si="49"/>
        <v>0</v>
      </c>
      <c r="BF77" s="116">
        <f t="shared" si="49"/>
        <v>0</v>
      </c>
      <c r="BG77" s="116">
        <f t="shared" si="49"/>
        <v>0</v>
      </c>
      <c r="BH77" s="116">
        <f t="shared" si="49"/>
        <v>0</v>
      </c>
      <c r="BI77" s="116">
        <f t="shared" si="49"/>
        <v>0</v>
      </c>
      <c r="BJ77" s="116"/>
      <c r="BK77" s="91"/>
      <c r="BL77" s="116" t="str">
        <f t="shared" si="54"/>
        <v>P90</v>
      </c>
      <c r="BM77" s="116">
        <f t="shared" si="55"/>
        <v>0</v>
      </c>
      <c r="BN77" s="116">
        <f t="shared" si="55"/>
        <v>0</v>
      </c>
      <c r="BO77" s="116">
        <f t="shared" si="55"/>
        <v>0</v>
      </c>
      <c r="BP77" s="116">
        <f t="shared" si="55"/>
        <v>0</v>
      </c>
      <c r="BQ77" s="116">
        <f t="shared" si="55"/>
        <v>0</v>
      </c>
      <c r="BR77" s="116">
        <f t="shared" si="55"/>
        <v>0</v>
      </c>
      <c r="BS77" s="116">
        <f t="shared" si="55"/>
        <v>0</v>
      </c>
      <c r="BT77" s="116">
        <f t="shared" si="55"/>
        <v>0</v>
      </c>
      <c r="BU77" s="116">
        <f t="shared" si="55"/>
        <v>0</v>
      </c>
      <c r="BV77" s="116">
        <f t="shared" si="55"/>
        <v>0</v>
      </c>
      <c r="BW77" s="116">
        <f t="shared" si="55"/>
        <v>0</v>
      </c>
      <c r="BX77" s="116">
        <f t="shared" si="55"/>
        <v>0</v>
      </c>
      <c r="BY77" s="116">
        <f t="shared" si="55"/>
        <v>0</v>
      </c>
      <c r="BZ77" s="116">
        <f t="shared" si="51"/>
        <v>0</v>
      </c>
      <c r="CA77" s="116">
        <f t="shared" si="51"/>
        <v>0</v>
      </c>
      <c r="CB77" s="116">
        <f t="shared" si="51"/>
        <v>0</v>
      </c>
      <c r="CC77" s="116">
        <f t="shared" si="46"/>
        <v>0</v>
      </c>
      <c r="CD77" s="116">
        <f t="shared" si="46"/>
        <v>0</v>
      </c>
      <c r="CE77" s="116">
        <f t="shared" si="46"/>
        <v>0</v>
      </c>
      <c r="CF77" s="116">
        <f t="shared" si="46"/>
        <v>0</v>
      </c>
      <c r="CG77" s="116">
        <f t="shared" si="46"/>
        <v>0</v>
      </c>
      <c r="CH77" s="116">
        <f t="shared" si="46"/>
        <v>0</v>
      </c>
      <c r="CI77" s="116">
        <f t="shared" si="46"/>
        <v>0</v>
      </c>
      <c r="CJ77" s="116">
        <f t="shared" si="46"/>
        <v>0</v>
      </c>
      <c r="CK77" s="116">
        <f t="shared" si="46"/>
        <v>0</v>
      </c>
      <c r="CL77" s="116">
        <f t="shared" si="56"/>
        <v>0</v>
      </c>
      <c r="CM77" s="116">
        <f t="shared" si="57"/>
        <v>0</v>
      </c>
      <c r="CN77" s="116">
        <f t="shared" si="57"/>
        <v>0</v>
      </c>
      <c r="CO77" s="89"/>
      <c r="CP77" s="134">
        <f t="shared" si="52"/>
        <v>68</v>
      </c>
      <c r="CQ77" s="116" t="str">
        <f t="shared" si="58"/>
        <v>P90</v>
      </c>
      <c r="CR77" s="158">
        <f t="shared" si="47"/>
        <v>0</v>
      </c>
      <c r="CS77" s="158">
        <f t="shared" si="47"/>
        <v>0</v>
      </c>
      <c r="CT77" s="158">
        <f t="shared" si="47"/>
        <v>0</v>
      </c>
      <c r="CU77" s="158">
        <f t="shared" si="47"/>
        <v>0</v>
      </c>
      <c r="CV77" s="158">
        <f t="shared" si="47"/>
        <v>0</v>
      </c>
      <c r="CW77" s="158">
        <f t="shared" si="47"/>
        <v>0</v>
      </c>
      <c r="CX77" s="158">
        <f t="shared" si="47"/>
        <v>0</v>
      </c>
      <c r="CY77" s="158">
        <f t="shared" si="47"/>
        <v>0</v>
      </c>
      <c r="CZ77" s="158">
        <f t="shared" si="47"/>
        <v>0</v>
      </c>
      <c r="DA77" s="158">
        <f t="shared" si="47"/>
        <v>0</v>
      </c>
      <c r="DB77" s="158">
        <f t="shared" si="48"/>
        <v>0</v>
      </c>
      <c r="DC77" s="158">
        <f t="shared" si="48"/>
        <v>0</v>
      </c>
      <c r="DD77" s="158">
        <f t="shared" si="48"/>
        <v>0</v>
      </c>
      <c r="DE77" s="158" t="e">
        <f t="shared" si="48"/>
        <v>#VALUE!</v>
      </c>
      <c r="DF77" s="158" t="e">
        <f t="shared" si="48"/>
        <v>#VALUE!</v>
      </c>
      <c r="DG77" s="158" t="e">
        <f t="shared" si="48"/>
        <v>#VALUE!</v>
      </c>
      <c r="DH77" s="158" t="e">
        <f t="shared" si="48"/>
        <v>#VALUE!</v>
      </c>
      <c r="DI77" s="158" t="e">
        <f t="shared" si="48"/>
        <v>#VALUE!</v>
      </c>
      <c r="DJ77" s="158" t="e">
        <f t="shared" si="48"/>
        <v>#VALUE!</v>
      </c>
      <c r="DK77" s="158" t="e">
        <f t="shared" si="48"/>
        <v>#VALUE!</v>
      </c>
      <c r="DL77" s="158" t="e">
        <f t="shared" si="48"/>
        <v>#VALUE!</v>
      </c>
      <c r="DM77" s="159"/>
      <c r="DN77" s="159"/>
      <c r="DO77" s="159"/>
      <c r="DP77" s="159"/>
      <c r="DQ77" s="159"/>
      <c r="DR77" s="159"/>
      <c r="DS77" s="159"/>
      <c r="DT77" s="159"/>
      <c r="DU77" s="159"/>
      <c r="DV77" s="159"/>
      <c r="DW77" s="159"/>
      <c r="DX77" s="159"/>
      <c r="DY77" s="159"/>
      <c r="DZ77" s="159"/>
      <c r="EA77" s="159"/>
      <c r="EB77" s="159"/>
      <c r="EC77" s="159"/>
      <c r="ED77" s="159"/>
      <c r="EE77" s="159"/>
      <c r="EF77" s="159"/>
      <c r="EG77" s="159"/>
      <c r="EH77" s="159"/>
      <c r="EI77" s="159"/>
      <c r="EJ77" s="159"/>
      <c r="EK77" s="159"/>
      <c r="EL77" s="159"/>
      <c r="EM77" s="159"/>
      <c r="EN77" s="159"/>
      <c r="EO77" s="159"/>
      <c r="EP77" s="159"/>
      <c r="EQ77" s="159"/>
      <c r="ER77" s="159"/>
      <c r="ES77" s="159"/>
      <c r="ET77" s="159"/>
      <c r="EU77" s="159"/>
      <c r="EV77" s="159"/>
    </row>
    <row r="78" spans="1:152">
      <c r="A78" s="86">
        <f t="shared" si="59"/>
        <v>67</v>
      </c>
      <c r="B78" s="136" t="s">
        <v>141</v>
      </c>
      <c r="C78" s="154"/>
      <c r="D78" s="154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76"/>
      <c r="X78" s="176"/>
      <c r="Y78" s="155"/>
      <c r="Z78" s="155"/>
      <c r="AA78" s="155"/>
      <c r="AB78" s="156"/>
      <c r="AC78" s="156"/>
      <c r="AD78" s="156"/>
      <c r="AE78" s="156"/>
      <c r="AG78" s="116" t="str">
        <f t="shared" si="53"/>
        <v>P75</v>
      </c>
      <c r="AH78" s="116">
        <f t="shared" si="50"/>
        <v>0</v>
      </c>
      <c r="AI78" s="116">
        <f t="shared" si="50"/>
        <v>0</v>
      </c>
      <c r="AJ78" s="116">
        <f t="shared" si="50"/>
        <v>0</v>
      </c>
      <c r="AK78" s="116">
        <f t="shared" si="50"/>
        <v>0</v>
      </c>
      <c r="AL78" s="116">
        <f t="shared" si="50"/>
        <v>0</v>
      </c>
      <c r="AM78" s="116">
        <f t="shared" si="50"/>
        <v>0</v>
      </c>
      <c r="AN78" s="116">
        <f t="shared" si="50"/>
        <v>0</v>
      </c>
      <c r="AO78" s="116">
        <f t="shared" si="50"/>
        <v>0</v>
      </c>
      <c r="AP78" s="116">
        <f t="shared" si="50"/>
        <v>0</v>
      </c>
      <c r="AQ78" s="116">
        <f t="shared" si="50"/>
        <v>0</v>
      </c>
      <c r="AR78" s="116">
        <f t="shared" si="50"/>
        <v>0</v>
      </c>
      <c r="AS78" s="116">
        <f t="shared" si="50"/>
        <v>0</v>
      </c>
      <c r="AT78" s="116">
        <f t="shared" si="50"/>
        <v>0</v>
      </c>
      <c r="AU78" s="116">
        <f t="shared" si="50"/>
        <v>0</v>
      </c>
      <c r="AV78" s="116">
        <f t="shared" si="50"/>
        <v>0</v>
      </c>
      <c r="AW78" s="116">
        <f t="shared" si="50"/>
        <v>0</v>
      </c>
      <c r="AX78" s="116">
        <f t="shared" si="49"/>
        <v>0</v>
      </c>
      <c r="AY78" s="116">
        <f t="shared" si="49"/>
        <v>0</v>
      </c>
      <c r="AZ78" s="116">
        <f t="shared" si="49"/>
        <v>0</v>
      </c>
      <c r="BA78" s="116">
        <f t="shared" si="49"/>
        <v>0</v>
      </c>
      <c r="BB78" s="116">
        <f t="shared" si="49"/>
        <v>0</v>
      </c>
      <c r="BC78" s="116">
        <f t="shared" si="49"/>
        <v>0</v>
      </c>
      <c r="BD78" s="116">
        <f t="shared" si="49"/>
        <v>0</v>
      </c>
      <c r="BE78" s="116">
        <f t="shared" si="49"/>
        <v>0</v>
      </c>
      <c r="BF78" s="116">
        <f t="shared" si="49"/>
        <v>0</v>
      </c>
      <c r="BG78" s="116">
        <f t="shared" si="49"/>
        <v>0</v>
      </c>
      <c r="BH78" s="116">
        <f t="shared" si="49"/>
        <v>0</v>
      </c>
      <c r="BI78" s="116">
        <f t="shared" si="49"/>
        <v>0</v>
      </c>
      <c r="BJ78" s="116"/>
      <c r="BK78" s="91"/>
      <c r="BL78" s="116" t="str">
        <f t="shared" si="54"/>
        <v>P75</v>
      </c>
      <c r="BM78" s="116">
        <f t="shared" si="55"/>
        <v>0</v>
      </c>
      <c r="BN78" s="116">
        <f t="shared" si="55"/>
        <v>0</v>
      </c>
      <c r="BO78" s="116">
        <f t="shared" si="55"/>
        <v>0</v>
      </c>
      <c r="BP78" s="116">
        <f t="shared" si="55"/>
        <v>0</v>
      </c>
      <c r="BQ78" s="116">
        <f t="shared" si="55"/>
        <v>0</v>
      </c>
      <c r="BR78" s="116">
        <f t="shared" si="55"/>
        <v>0</v>
      </c>
      <c r="BS78" s="116">
        <f t="shared" si="55"/>
        <v>0</v>
      </c>
      <c r="BT78" s="116">
        <f t="shared" si="55"/>
        <v>0</v>
      </c>
      <c r="BU78" s="116">
        <f t="shared" si="55"/>
        <v>0</v>
      </c>
      <c r="BV78" s="116">
        <f t="shared" si="55"/>
        <v>0</v>
      </c>
      <c r="BW78" s="116">
        <f t="shared" si="55"/>
        <v>0</v>
      </c>
      <c r="BX78" s="116">
        <f t="shared" si="55"/>
        <v>0</v>
      </c>
      <c r="BY78" s="116">
        <f t="shared" si="55"/>
        <v>0</v>
      </c>
      <c r="BZ78" s="116">
        <f t="shared" si="51"/>
        <v>0</v>
      </c>
      <c r="CA78" s="116">
        <f t="shared" si="51"/>
        <v>0</v>
      </c>
      <c r="CB78" s="116">
        <f t="shared" si="51"/>
        <v>0</v>
      </c>
      <c r="CC78" s="116">
        <f t="shared" si="46"/>
        <v>0</v>
      </c>
      <c r="CD78" s="116">
        <f t="shared" si="46"/>
        <v>0</v>
      </c>
      <c r="CE78" s="116">
        <f t="shared" si="46"/>
        <v>0</v>
      </c>
      <c r="CF78" s="116">
        <f t="shared" si="46"/>
        <v>0</v>
      </c>
      <c r="CG78" s="116">
        <f t="shared" si="46"/>
        <v>0</v>
      </c>
      <c r="CH78" s="116">
        <f t="shared" si="46"/>
        <v>0</v>
      </c>
      <c r="CI78" s="116">
        <f t="shared" si="46"/>
        <v>0</v>
      </c>
      <c r="CJ78" s="116">
        <f t="shared" si="46"/>
        <v>0</v>
      </c>
      <c r="CK78" s="116">
        <f t="shared" si="46"/>
        <v>0</v>
      </c>
      <c r="CL78" s="116">
        <f t="shared" si="56"/>
        <v>0</v>
      </c>
      <c r="CM78" s="116">
        <f t="shared" si="57"/>
        <v>0</v>
      </c>
      <c r="CN78" s="116">
        <f t="shared" si="57"/>
        <v>0</v>
      </c>
      <c r="CO78" s="89"/>
      <c r="CP78" s="134">
        <f t="shared" si="52"/>
        <v>69</v>
      </c>
      <c r="CQ78" s="116" t="str">
        <f t="shared" si="58"/>
        <v>P75</v>
      </c>
      <c r="CR78" s="158">
        <f t="shared" si="47"/>
        <v>0</v>
      </c>
      <c r="CS78" s="158">
        <f t="shared" si="47"/>
        <v>0</v>
      </c>
      <c r="CT78" s="158">
        <f t="shared" si="47"/>
        <v>0</v>
      </c>
      <c r="CU78" s="158">
        <f t="shared" si="47"/>
        <v>0</v>
      </c>
      <c r="CV78" s="158">
        <f t="shared" si="47"/>
        <v>0</v>
      </c>
      <c r="CW78" s="158">
        <f t="shared" si="47"/>
        <v>0</v>
      </c>
      <c r="CX78" s="158">
        <f t="shared" si="47"/>
        <v>0</v>
      </c>
      <c r="CY78" s="158">
        <f t="shared" si="47"/>
        <v>0</v>
      </c>
      <c r="CZ78" s="158">
        <f t="shared" si="47"/>
        <v>0</v>
      </c>
      <c r="DA78" s="158">
        <f t="shared" si="47"/>
        <v>0</v>
      </c>
      <c r="DB78" s="158">
        <f t="shared" si="48"/>
        <v>0</v>
      </c>
      <c r="DC78" s="158">
        <f t="shared" si="48"/>
        <v>0</v>
      </c>
      <c r="DD78" s="158">
        <f t="shared" si="48"/>
        <v>0</v>
      </c>
      <c r="DE78" s="158" t="e">
        <f t="shared" si="48"/>
        <v>#VALUE!</v>
      </c>
      <c r="DF78" s="158" t="e">
        <f t="shared" si="48"/>
        <v>#VALUE!</v>
      </c>
      <c r="DG78" s="158" t="e">
        <f t="shared" si="48"/>
        <v>#VALUE!</v>
      </c>
      <c r="DH78" s="158" t="e">
        <f t="shared" si="48"/>
        <v>#VALUE!</v>
      </c>
      <c r="DI78" s="158" t="e">
        <f t="shared" si="48"/>
        <v>#VALUE!</v>
      </c>
      <c r="DJ78" s="158" t="e">
        <f t="shared" si="48"/>
        <v>#VALUE!</v>
      </c>
      <c r="DK78" s="158" t="e">
        <f t="shared" si="48"/>
        <v>#VALUE!</v>
      </c>
      <c r="DL78" s="158" t="e">
        <f t="shared" si="48"/>
        <v>#VALUE!</v>
      </c>
      <c r="DM78" s="159"/>
      <c r="DN78" s="159"/>
      <c r="DO78" s="159"/>
      <c r="DP78" s="159"/>
      <c r="DQ78" s="159"/>
      <c r="DR78" s="159"/>
      <c r="DS78" s="159"/>
      <c r="DT78" s="159"/>
      <c r="DU78" s="159"/>
      <c r="DV78" s="159"/>
      <c r="DW78" s="159"/>
      <c r="DX78" s="159"/>
      <c r="DY78" s="159"/>
      <c r="DZ78" s="159"/>
      <c r="EA78" s="159"/>
      <c r="EB78" s="159"/>
      <c r="EC78" s="159"/>
      <c r="ED78" s="159"/>
      <c r="EE78" s="159"/>
      <c r="EF78" s="159"/>
      <c r="EG78" s="159"/>
      <c r="EH78" s="159"/>
      <c r="EI78" s="159"/>
      <c r="EJ78" s="159"/>
      <c r="EK78" s="159"/>
      <c r="EL78" s="159"/>
      <c r="EM78" s="159"/>
      <c r="EN78" s="159"/>
      <c r="EO78" s="159"/>
      <c r="EP78" s="159"/>
      <c r="EQ78" s="159"/>
      <c r="ER78" s="159"/>
      <c r="ES78" s="159"/>
      <c r="ET78" s="159"/>
      <c r="EU78" s="159"/>
      <c r="EV78" s="159"/>
    </row>
    <row r="79" spans="1:152">
      <c r="A79" s="86">
        <f t="shared" si="59"/>
        <v>68</v>
      </c>
      <c r="B79" s="136" t="s">
        <v>142</v>
      </c>
      <c r="C79" s="154"/>
      <c r="D79" s="154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76"/>
      <c r="X79" s="176"/>
      <c r="Y79" s="155"/>
      <c r="Z79" s="155"/>
      <c r="AA79" s="155"/>
      <c r="AB79" s="156"/>
      <c r="AC79" s="156"/>
      <c r="AD79" s="156"/>
      <c r="AE79" s="156"/>
      <c r="AG79" s="116" t="str">
        <f t="shared" si="53"/>
        <v>P50</v>
      </c>
      <c r="AH79" s="116">
        <f t="shared" si="50"/>
        <v>0</v>
      </c>
      <c r="AI79" s="116">
        <f t="shared" si="50"/>
        <v>0</v>
      </c>
      <c r="AJ79" s="116">
        <f t="shared" si="50"/>
        <v>0</v>
      </c>
      <c r="AK79" s="116">
        <f t="shared" si="50"/>
        <v>0</v>
      </c>
      <c r="AL79" s="116">
        <f t="shared" si="50"/>
        <v>0</v>
      </c>
      <c r="AM79" s="116">
        <f t="shared" si="50"/>
        <v>0</v>
      </c>
      <c r="AN79" s="116">
        <f t="shared" si="50"/>
        <v>0</v>
      </c>
      <c r="AO79" s="116">
        <f t="shared" si="50"/>
        <v>0</v>
      </c>
      <c r="AP79" s="116">
        <f t="shared" si="50"/>
        <v>0</v>
      </c>
      <c r="AQ79" s="116">
        <f t="shared" si="50"/>
        <v>0</v>
      </c>
      <c r="AR79" s="116">
        <f t="shared" si="50"/>
        <v>0</v>
      </c>
      <c r="AS79" s="116">
        <f t="shared" si="50"/>
        <v>0</v>
      </c>
      <c r="AT79" s="116">
        <f t="shared" si="50"/>
        <v>0</v>
      </c>
      <c r="AU79" s="116">
        <f t="shared" si="50"/>
        <v>0</v>
      </c>
      <c r="AV79" s="116">
        <f t="shared" si="50"/>
        <v>0</v>
      </c>
      <c r="AW79" s="116">
        <f t="shared" si="50"/>
        <v>0</v>
      </c>
      <c r="AX79" s="116">
        <f t="shared" si="49"/>
        <v>0</v>
      </c>
      <c r="AY79" s="116">
        <f t="shared" si="49"/>
        <v>0</v>
      </c>
      <c r="AZ79" s="116">
        <f t="shared" si="49"/>
        <v>0</v>
      </c>
      <c r="BA79" s="116">
        <f t="shared" si="49"/>
        <v>0</v>
      </c>
      <c r="BB79" s="116">
        <f t="shared" si="49"/>
        <v>0</v>
      </c>
      <c r="BC79" s="116">
        <f t="shared" si="49"/>
        <v>0</v>
      </c>
      <c r="BD79" s="116">
        <f t="shared" si="49"/>
        <v>0</v>
      </c>
      <c r="BE79" s="116">
        <f t="shared" si="49"/>
        <v>0</v>
      </c>
      <c r="BF79" s="116">
        <f t="shared" si="49"/>
        <v>0</v>
      </c>
      <c r="BG79" s="116">
        <f t="shared" si="49"/>
        <v>0</v>
      </c>
      <c r="BH79" s="116">
        <f t="shared" si="49"/>
        <v>0</v>
      </c>
      <c r="BI79" s="116">
        <f t="shared" si="49"/>
        <v>0</v>
      </c>
      <c r="BJ79" s="116"/>
      <c r="BK79" s="91"/>
      <c r="BL79" s="116" t="str">
        <f t="shared" si="54"/>
        <v>P50</v>
      </c>
      <c r="BM79" s="116">
        <f t="shared" si="55"/>
        <v>0</v>
      </c>
      <c r="BN79" s="116">
        <f t="shared" si="55"/>
        <v>0</v>
      </c>
      <c r="BO79" s="116">
        <f t="shared" si="55"/>
        <v>0</v>
      </c>
      <c r="BP79" s="116">
        <f t="shared" si="55"/>
        <v>0</v>
      </c>
      <c r="BQ79" s="116">
        <f t="shared" si="55"/>
        <v>0</v>
      </c>
      <c r="BR79" s="116">
        <f t="shared" si="55"/>
        <v>0</v>
      </c>
      <c r="BS79" s="116">
        <f t="shared" si="55"/>
        <v>0</v>
      </c>
      <c r="BT79" s="116">
        <f t="shared" si="55"/>
        <v>0</v>
      </c>
      <c r="BU79" s="116">
        <f t="shared" si="55"/>
        <v>0</v>
      </c>
      <c r="BV79" s="116">
        <f t="shared" si="55"/>
        <v>0</v>
      </c>
      <c r="BW79" s="116">
        <f t="shared" si="55"/>
        <v>0</v>
      </c>
      <c r="BX79" s="116">
        <f t="shared" si="55"/>
        <v>0</v>
      </c>
      <c r="BY79" s="116">
        <f t="shared" si="55"/>
        <v>0</v>
      </c>
      <c r="BZ79" s="116">
        <f t="shared" si="51"/>
        <v>0</v>
      </c>
      <c r="CA79" s="116">
        <f t="shared" si="51"/>
        <v>0</v>
      </c>
      <c r="CB79" s="116">
        <f t="shared" si="51"/>
        <v>0</v>
      </c>
      <c r="CC79" s="116">
        <f t="shared" si="46"/>
        <v>0</v>
      </c>
      <c r="CD79" s="116">
        <f t="shared" si="46"/>
        <v>0</v>
      </c>
      <c r="CE79" s="116">
        <f t="shared" si="46"/>
        <v>0</v>
      </c>
      <c r="CF79" s="116">
        <f t="shared" si="46"/>
        <v>0</v>
      </c>
      <c r="CG79" s="116">
        <f t="shared" si="46"/>
        <v>0</v>
      </c>
      <c r="CH79" s="116">
        <f t="shared" si="46"/>
        <v>0</v>
      </c>
      <c r="CI79" s="116">
        <f t="shared" si="46"/>
        <v>0</v>
      </c>
      <c r="CJ79" s="116">
        <f t="shared" si="46"/>
        <v>0</v>
      </c>
      <c r="CK79" s="116">
        <f t="shared" si="46"/>
        <v>0</v>
      </c>
      <c r="CL79" s="116">
        <f t="shared" si="56"/>
        <v>0</v>
      </c>
      <c r="CM79" s="116">
        <f t="shared" si="57"/>
        <v>0</v>
      </c>
      <c r="CN79" s="116">
        <f t="shared" si="57"/>
        <v>0</v>
      </c>
      <c r="CO79" s="89"/>
      <c r="CP79" s="134">
        <f t="shared" si="52"/>
        <v>70</v>
      </c>
      <c r="CQ79" s="116" t="str">
        <f t="shared" si="58"/>
        <v>P50</v>
      </c>
      <c r="CR79" s="158">
        <f t="shared" si="47"/>
        <v>0</v>
      </c>
      <c r="CS79" s="158">
        <f t="shared" si="47"/>
        <v>0</v>
      </c>
      <c r="CT79" s="158">
        <f t="shared" si="47"/>
        <v>0</v>
      </c>
      <c r="CU79" s="158">
        <f t="shared" si="47"/>
        <v>0</v>
      </c>
      <c r="CV79" s="158">
        <f t="shared" si="47"/>
        <v>0</v>
      </c>
      <c r="CW79" s="158">
        <f t="shared" si="47"/>
        <v>0</v>
      </c>
      <c r="CX79" s="158">
        <f t="shared" si="47"/>
        <v>0</v>
      </c>
      <c r="CY79" s="158">
        <f t="shared" si="47"/>
        <v>0</v>
      </c>
      <c r="CZ79" s="158">
        <f t="shared" si="47"/>
        <v>0</v>
      </c>
      <c r="DA79" s="158">
        <f t="shared" si="47"/>
        <v>0</v>
      </c>
      <c r="DB79" s="158">
        <f t="shared" si="48"/>
        <v>0</v>
      </c>
      <c r="DC79" s="158">
        <f t="shared" si="48"/>
        <v>0</v>
      </c>
      <c r="DD79" s="158">
        <f t="shared" si="48"/>
        <v>0</v>
      </c>
      <c r="DE79" s="158" t="e">
        <f t="shared" si="48"/>
        <v>#VALUE!</v>
      </c>
      <c r="DF79" s="158" t="e">
        <f t="shared" si="48"/>
        <v>#VALUE!</v>
      </c>
      <c r="DG79" s="158" t="e">
        <f t="shared" si="48"/>
        <v>#VALUE!</v>
      </c>
      <c r="DH79" s="158" t="e">
        <f t="shared" si="48"/>
        <v>#VALUE!</v>
      </c>
      <c r="DI79" s="158" t="e">
        <f t="shared" si="48"/>
        <v>#VALUE!</v>
      </c>
      <c r="DJ79" s="158" t="e">
        <f t="shared" si="48"/>
        <v>#VALUE!</v>
      </c>
      <c r="DK79" s="158" t="e">
        <f t="shared" si="48"/>
        <v>#VALUE!</v>
      </c>
      <c r="DL79" s="158" t="e">
        <f t="shared" si="48"/>
        <v>#VALUE!</v>
      </c>
      <c r="DM79" s="159"/>
      <c r="DN79" s="159"/>
      <c r="DO79" s="159"/>
      <c r="DP79" s="159"/>
      <c r="DQ79" s="159"/>
      <c r="DR79" s="159"/>
      <c r="DS79" s="159"/>
      <c r="DT79" s="159"/>
      <c r="DU79" s="159"/>
      <c r="DV79" s="159"/>
      <c r="DW79" s="159"/>
      <c r="DX79" s="159"/>
      <c r="DY79" s="159"/>
      <c r="DZ79" s="159"/>
      <c r="EA79" s="159"/>
      <c r="EB79" s="159"/>
      <c r="EC79" s="159"/>
      <c r="ED79" s="159"/>
      <c r="EE79" s="159"/>
      <c r="EF79" s="159"/>
      <c r="EG79" s="159"/>
      <c r="EH79" s="159"/>
      <c r="EI79" s="159"/>
      <c r="EJ79" s="159"/>
      <c r="EK79" s="159"/>
      <c r="EL79" s="159"/>
      <c r="EM79" s="159"/>
      <c r="EN79" s="159"/>
      <c r="EO79" s="159"/>
      <c r="EP79" s="159"/>
      <c r="EQ79" s="159"/>
      <c r="ER79" s="159"/>
      <c r="ES79" s="159"/>
      <c r="ET79" s="159"/>
      <c r="EU79" s="159"/>
      <c r="EV79" s="159"/>
    </row>
    <row r="80" spans="1:152">
      <c r="A80" s="86">
        <f t="shared" si="59"/>
        <v>69</v>
      </c>
      <c r="B80" s="136" t="s">
        <v>143</v>
      </c>
      <c r="C80" s="154"/>
      <c r="D80" s="154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76"/>
      <c r="X80" s="176"/>
      <c r="Y80" s="155"/>
      <c r="Z80" s="155"/>
      <c r="AA80" s="155"/>
      <c r="AB80" s="156"/>
      <c r="AC80" s="156"/>
      <c r="AD80" s="156"/>
      <c r="AE80" s="156"/>
      <c r="AG80" s="116" t="str">
        <f t="shared" si="53"/>
        <v>P25</v>
      </c>
      <c r="AH80" s="116">
        <f t="shared" si="50"/>
        <v>0</v>
      </c>
      <c r="AI80" s="116">
        <f t="shared" si="50"/>
        <v>0</v>
      </c>
      <c r="AJ80" s="116">
        <f t="shared" si="50"/>
        <v>0</v>
      </c>
      <c r="AK80" s="116">
        <f t="shared" si="50"/>
        <v>0</v>
      </c>
      <c r="AL80" s="116">
        <f t="shared" si="50"/>
        <v>0</v>
      </c>
      <c r="AM80" s="116">
        <f t="shared" si="50"/>
        <v>0</v>
      </c>
      <c r="AN80" s="116">
        <f t="shared" si="50"/>
        <v>0</v>
      </c>
      <c r="AO80" s="116">
        <f t="shared" si="50"/>
        <v>0</v>
      </c>
      <c r="AP80" s="116">
        <f t="shared" si="50"/>
        <v>0</v>
      </c>
      <c r="AQ80" s="116">
        <f t="shared" si="50"/>
        <v>0</v>
      </c>
      <c r="AR80" s="116">
        <f t="shared" si="50"/>
        <v>0</v>
      </c>
      <c r="AS80" s="116">
        <f t="shared" si="50"/>
        <v>0</v>
      </c>
      <c r="AT80" s="116">
        <f t="shared" si="50"/>
        <v>0</v>
      </c>
      <c r="AU80" s="116">
        <f t="shared" si="50"/>
        <v>0</v>
      </c>
      <c r="AV80" s="116">
        <f t="shared" si="50"/>
        <v>0</v>
      </c>
      <c r="AW80" s="116">
        <f t="shared" si="50"/>
        <v>0</v>
      </c>
      <c r="AX80" s="116">
        <f t="shared" si="49"/>
        <v>0</v>
      </c>
      <c r="AY80" s="116">
        <f t="shared" si="49"/>
        <v>0</v>
      </c>
      <c r="AZ80" s="116">
        <f t="shared" si="49"/>
        <v>0</v>
      </c>
      <c r="BA80" s="116">
        <f t="shared" si="49"/>
        <v>0</v>
      </c>
      <c r="BB80" s="116">
        <f t="shared" si="49"/>
        <v>0</v>
      </c>
      <c r="BC80" s="116">
        <f t="shared" si="49"/>
        <v>0</v>
      </c>
      <c r="BD80" s="116">
        <f t="shared" si="49"/>
        <v>0</v>
      </c>
      <c r="BE80" s="116">
        <f t="shared" si="49"/>
        <v>0</v>
      </c>
      <c r="BF80" s="116">
        <f t="shared" si="49"/>
        <v>0</v>
      </c>
      <c r="BG80" s="116">
        <f t="shared" si="49"/>
        <v>0</v>
      </c>
      <c r="BH80" s="116">
        <f t="shared" si="49"/>
        <v>0</v>
      </c>
      <c r="BI80" s="116">
        <f t="shared" si="49"/>
        <v>0</v>
      </c>
      <c r="BJ80" s="116"/>
      <c r="BK80" s="91"/>
      <c r="BL80" s="116" t="str">
        <f t="shared" si="54"/>
        <v>P25</v>
      </c>
      <c r="BM80" s="116">
        <f t="shared" si="55"/>
        <v>0</v>
      </c>
      <c r="BN80" s="116">
        <f t="shared" si="55"/>
        <v>0</v>
      </c>
      <c r="BO80" s="116">
        <f t="shared" si="55"/>
        <v>0</v>
      </c>
      <c r="BP80" s="116">
        <f t="shared" si="55"/>
        <v>0</v>
      </c>
      <c r="BQ80" s="116">
        <f t="shared" si="55"/>
        <v>0</v>
      </c>
      <c r="BR80" s="116">
        <f t="shared" si="55"/>
        <v>0</v>
      </c>
      <c r="BS80" s="116">
        <f t="shared" si="55"/>
        <v>0</v>
      </c>
      <c r="BT80" s="116">
        <f t="shared" si="55"/>
        <v>0</v>
      </c>
      <c r="BU80" s="116">
        <f t="shared" si="55"/>
        <v>0</v>
      </c>
      <c r="BV80" s="116">
        <f t="shared" si="55"/>
        <v>0</v>
      </c>
      <c r="BW80" s="116">
        <f t="shared" si="55"/>
        <v>0</v>
      </c>
      <c r="BX80" s="116">
        <f t="shared" si="55"/>
        <v>0</v>
      </c>
      <c r="BY80" s="116">
        <f t="shared" si="55"/>
        <v>0</v>
      </c>
      <c r="BZ80" s="116">
        <f t="shared" si="51"/>
        <v>0</v>
      </c>
      <c r="CA80" s="116">
        <f t="shared" si="51"/>
        <v>0</v>
      </c>
      <c r="CB80" s="116">
        <f t="shared" si="51"/>
        <v>0</v>
      </c>
      <c r="CC80" s="116">
        <f t="shared" si="46"/>
        <v>0</v>
      </c>
      <c r="CD80" s="116">
        <f t="shared" si="46"/>
        <v>0</v>
      </c>
      <c r="CE80" s="116">
        <f t="shared" si="46"/>
        <v>0</v>
      </c>
      <c r="CF80" s="116">
        <f t="shared" si="46"/>
        <v>0</v>
      </c>
      <c r="CG80" s="116">
        <f t="shared" si="46"/>
        <v>0</v>
      </c>
      <c r="CH80" s="116">
        <f t="shared" si="46"/>
        <v>0</v>
      </c>
      <c r="CI80" s="116">
        <f t="shared" si="46"/>
        <v>0</v>
      </c>
      <c r="CJ80" s="116">
        <f t="shared" si="46"/>
        <v>0</v>
      </c>
      <c r="CK80" s="116">
        <f t="shared" si="46"/>
        <v>0</v>
      </c>
      <c r="CL80" s="116">
        <f t="shared" si="56"/>
        <v>0</v>
      </c>
      <c r="CM80" s="116">
        <f t="shared" si="57"/>
        <v>0</v>
      </c>
      <c r="CN80" s="116">
        <f t="shared" si="57"/>
        <v>0</v>
      </c>
      <c r="CO80" s="89"/>
      <c r="CP80" s="134">
        <f t="shared" si="52"/>
        <v>71</v>
      </c>
      <c r="CQ80" s="116" t="str">
        <f t="shared" si="58"/>
        <v>P25</v>
      </c>
      <c r="CR80" s="158">
        <f t="shared" si="47"/>
        <v>0</v>
      </c>
      <c r="CS80" s="158">
        <f t="shared" si="47"/>
        <v>0</v>
      </c>
      <c r="CT80" s="158">
        <f t="shared" si="47"/>
        <v>0</v>
      </c>
      <c r="CU80" s="158">
        <f t="shared" si="47"/>
        <v>0</v>
      </c>
      <c r="CV80" s="158">
        <f t="shared" si="47"/>
        <v>0</v>
      </c>
      <c r="CW80" s="158">
        <f t="shared" si="47"/>
        <v>0</v>
      </c>
      <c r="CX80" s="158">
        <f t="shared" si="47"/>
        <v>0</v>
      </c>
      <c r="CY80" s="158">
        <f t="shared" si="47"/>
        <v>0</v>
      </c>
      <c r="CZ80" s="158">
        <f t="shared" si="47"/>
        <v>0</v>
      </c>
      <c r="DA80" s="158">
        <f t="shared" si="47"/>
        <v>0</v>
      </c>
      <c r="DB80" s="158">
        <f t="shared" si="48"/>
        <v>0</v>
      </c>
      <c r="DC80" s="158">
        <f t="shared" si="48"/>
        <v>0</v>
      </c>
      <c r="DD80" s="158">
        <f t="shared" si="48"/>
        <v>0</v>
      </c>
      <c r="DE80" s="158" t="e">
        <f t="shared" si="48"/>
        <v>#VALUE!</v>
      </c>
      <c r="DF80" s="158" t="e">
        <f t="shared" si="48"/>
        <v>#VALUE!</v>
      </c>
      <c r="DG80" s="158" t="e">
        <f t="shared" si="48"/>
        <v>#VALUE!</v>
      </c>
      <c r="DH80" s="158" t="e">
        <f t="shared" si="48"/>
        <v>#VALUE!</v>
      </c>
      <c r="DI80" s="158" t="e">
        <f t="shared" si="48"/>
        <v>#VALUE!</v>
      </c>
      <c r="DJ80" s="158" t="e">
        <f t="shared" si="48"/>
        <v>#VALUE!</v>
      </c>
      <c r="DK80" s="158" t="e">
        <f t="shared" si="48"/>
        <v>#VALUE!</v>
      </c>
      <c r="DL80" s="158" t="e">
        <f t="shared" si="48"/>
        <v>#VALUE!</v>
      </c>
      <c r="DM80" s="159"/>
      <c r="DN80" s="159"/>
      <c r="DO80" s="159"/>
      <c r="DP80" s="159"/>
      <c r="DQ80" s="159"/>
      <c r="DR80" s="159"/>
      <c r="DS80" s="159"/>
      <c r="DT80" s="159"/>
      <c r="DU80" s="159"/>
      <c r="DV80" s="159"/>
      <c r="DW80" s="159"/>
      <c r="DX80" s="159"/>
      <c r="DY80" s="159"/>
      <c r="DZ80" s="159"/>
      <c r="EA80" s="159"/>
      <c r="EB80" s="159"/>
      <c r="EC80" s="159"/>
      <c r="ED80" s="159"/>
      <c r="EE80" s="159"/>
      <c r="EF80" s="159"/>
      <c r="EG80" s="159"/>
      <c r="EH80" s="159"/>
      <c r="EI80" s="159"/>
      <c r="EJ80" s="159"/>
      <c r="EK80" s="159"/>
      <c r="EL80" s="159"/>
      <c r="EM80" s="159"/>
      <c r="EN80" s="159"/>
      <c r="EO80" s="159"/>
      <c r="EP80" s="159"/>
      <c r="EQ80" s="159"/>
      <c r="ER80" s="159"/>
      <c r="ES80" s="159"/>
      <c r="ET80" s="159"/>
      <c r="EU80" s="159"/>
      <c r="EV80" s="159"/>
    </row>
    <row r="81" spans="1:152">
      <c r="A81" s="86">
        <f t="shared" si="59"/>
        <v>70</v>
      </c>
      <c r="B81" s="136" t="s">
        <v>144</v>
      </c>
      <c r="C81" s="154"/>
      <c r="D81" s="154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76"/>
      <c r="X81" s="176"/>
      <c r="Y81" s="155"/>
      <c r="Z81" s="155"/>
      <c r="AA81" s="155"/>
      <c r="AB81" s="156"/>
      <c r="AC81" s="156"/>
      <c r="AD81" s="156"/>
      <c r="AE81" s="156"/>
      <c r="AG81" s="116" t="str">
        <f t="shared" si="53"/>
        <v>P10</v>
      </c>
      <c r="AH81" s="116">
        <f t="shared" si="50"/>
        <v>0</v>
      </c>
      <c r="AI81" s="116">
        <f t="shared" si="50"/>
        <v>0</v>
      </c>
      <c r="AJ81" s="116">
        <f t="shared" si="50"/>
        <v>0</v>
      </c>
      <c r="AK81" s="116">
        <f t="shared" si="50"/>
        <v>0</v>
      </c>
      <c r="AL81" s="116">
        <f t="shared" si="50"/>
        <v>0</v>
      </c>
      <c r="AM81" s="116">
        <f t="shared" si="50"/>
        <v>0</v>
      </c>
      <c r="AN81" s="116">
        <f t="shared" si="50"/>
        <v>0</v>
      </c>
      <c r="AO81" s="116">
        <f t="shared" si="50"/>
        <v>0</v>
      </c>
      <c r="AP81" s="116">
        <f t="shared" si="50"/>
        <v>0</v>
      </c>
      <c r="AQ81" s="116">
        <f t="shared" si="50"/>
        <v>0</v>
      </c>
      <c r="AR81" s="116">
        <f t="shared" si="50"/>
        <v>0</v>
      </c>
      <c r="AS81" s="116">
        <f t="shared" si="50"/>
        <v>0</v>
      </c>
      <c r="AT81" s="116">
        <f t="shared" si="50"/>
        <v>0</v>
      </c>
      <c r="AU81" s="116">
        <f t="shared" si="50"/>
        <v>0</v>
      </c>
      <c r="AV81" s="116">
        <f t="shared" si="50"/>
        <v>0</v>
      </c>
      <c r="AW81" s="116">
        <f t="shared" si="50"/>
        <v>0</v>
      </c>
      <c r="AX81" s="116">
        <f t="shared" si="49"/>
        <v>0</v>
      </c>
      <c r="AY81" s="116">
        <f t="shared" si="49"/>
        <v>0</v>
      </c>
      <c r="AZ81" s="116">
        <f t="shared" si="49"/>
        <v>0</v>
      </c>
      <c r="BA81" s="116">
        <f t="shared" si="49"/>
        <v>0</v>
      </c>
      <c r="BB81" s="116">
        <f t="shared" si="49"/>
        <v>0</v>
      </c>
      <c r="BC81" s="116">
        <f t="shared" si="49"/>
        <v>0</v>
      </c>
      <c r="BD81" s="116">
        <f t="shared" si="49"/>
        <v>0</v>
      </c>
      <c r="BE81" s="116">
        <f t="shared" si="49"/>
        <v>0</v>
      </c>
      <c r="BF81" s="116">
        <f t="shared" si="49"/>
        <v>0</v>
      </c>
      <c r="BG81" s="116">
        <f t="shared" si="49"/>
        <v>0</v>
      </c>
      <c r="BH81" s="116">
        <f t="shared" si="49"/>
        <v>0</v>
      </c>
      <c r="BI81" s="116">
        <f t="shared" si="49"/>
        <v>0</v>
      </c>
      <c r="BJ81" s="116"/>
      <c r="BK81" s="91"/>
      <c r="BL81" s="116" t="str">
        <f t="shared" si="54"/>
        <v>P10</v>
      </c>
      <c r="BM81" s="116">
        <f t="shared" si="55"/>
        <v>0</v>
      </c>
      <c r="BN81" s="116">
        <f t="shared" si="55"/>
        <v>0</v>
      </c>
      <c r="BO81" s="116">
        <f t="shared" si="55"/>
        <v>0</v>
      </c>
      <c r="BP81" s="116">
        <f t="shared" si="55"/>
        <v>0</v>
      </c>
      <c r="BQ81" s="116">
        <f t="shared" si="55"/>
        <v>0</v>
      </c>
      <c r="BR81" s="116">
        <f t="shared" si="55"/>
        <v>0</v>
      </c>
      <c r="BS81" s="116">
        <f t="shared" si="55"/>
        <v>0</v>
      </c>
      <c r="BT81" s="116">
        <f t="shared" si="55"/>
        <v>0</v>
      </c>
      <c r="BU81" s="116">
        <f t="shared" si="55"/>
        <v>0</v>
      </c>
      <c r="BV81" s="116">
        <f t="shared" si="55"/>
        <v>0</v>
      </c>
      <c r="BW81" s="116">
        <f t="shared" si="55"/>
        <v>0</v>
      </c>
      <c r="BX81" s="116">
        <f t="shared" si="55"/>
        <v>0</v>
      </c>
      <c r="BY81" s="116">
        <f t="shared" si="55"/>
        <v>0</v>
      </c>
      <c r="BZ81" s="116">
        <f t="shared" si="51"/>
        <v>0</v>
      </c>
      <c r="CA81" s="116">
        <f t="shared" si="51"/>
        <v>0</v>
      </c>
      <c r="CB81" s="116">
        <f t="shared" si="51"/>
        <v>0</v>
      </c>
      <c r="CC81" s="116">
        <f t="shared" si="46"/>
        <v>0</v>
      </c>
      <c r="CD81" s="116">
        <f t="shared" si="46"/>
        <v>0</v>
      </c>
      <c r="CE81" s="116">
        <f t="shared" si="46"/>
        <v>0</v>
      </c>
      <c r="CF81" s="116">
        <f t="shared" si="46"/>
        <v>0</v>
      </c>
      <c r="CG81" s="116">
        <f t="shared" si="46"/>
        <v>0</v>
      </c>
      <c r="CH81" s="116">
        <f t="shared" si="46"/>
        <v>0</v>
      </c>
      <c r="CI81" s="116">
        <f t="shared" si="46"/>
        <v>0</v>
      </c>
      <c r="CJ81" s="116">
        <f t="shared" si="46"/>
        <v>0</v>
      </c>
      <c r="CK81" s="116">
        <f t="shared" si="46"/>
        <v>0</v>
      </c>
      <c r="CL81" s="116">
        <f t="shared" si="56"/>
        <v>0</v>
      </c>
      <c r="CM81" s="116">
        <f t="shared" si="57"/>
        <v>0</v>
      </c>
      <c r="CN81" s="116">
        <f t="shared" si="57"/>
        <v>0</v>
      </c>
      <c r="CO81" s="89"/>
      <c r="CP81" s="134">
        <f t="shared" si="52"/>
        <v>72</v>
      </c>
      <c r="CQ81" s="116" t="str">
        <f t="shared" si="58"/>
        <v>P10</v>
      </c>
      <c r="CR81" s="158">
        <f t="shared" si="47"/>
        <v>0</v>
      </c>
      <c r="CS81" s="158">
        <f t="shared" si="47"/>
        <v>0</v>
      </c>
      <c r="CT81" s="158">
        <f t="shared" si="47"/>
        <v>0</v>
      </c>
      <c r="CU81" s="158">
        <f t="shared" si="47"/>
        <v>0</v>
      </c>
      <c r="CV81" s="158">
        <f t="shared" si="47"/>
        <v>0</v>
      </c>
      <c r="CW81" s="158">
        <f t="shared" si="47"/>
        <v>0</v>
      </c>
      <c r="CX81" s="158">
        <f t="shared" si="47"/>
        <v>0</v>
      </c>
      <c r="CY81" s="158">
        <f t="shared" si="47"/>
        <v>0</v>
      </c>
      <c r="CZ81" s="158">
        <f t="shared" si="47"/>
        <v>0</v>
      </c>
      <c r="DA81" s="158">
        <f t="shared" si="47"/>
        <v>0</v>
      </c>
      <c r="DB81" s="158">
        <f t="shared" si="48"/>
        <v>0</v>
      </c>
      <c r="DC81" s="158">
        <f t="shared" si="48"/>
        <v>0</v>
      </c>
      <c r="DD81" s="158">
        <f t="shared" si="48"/>
        <v>0</v>
      </c>
      <c r="DE81" s="158" t="e">
        <f t="shared" si="48"/>
        <v>#VALUE!</v>
      </c>
      <c r="DF81" s="158" t="e">
        <f t="shared" si="48"/>
        <v>#VALUE!</v>
      </c>
      <c r="DG81" s="158" t="e">
        <f t="shared" si="48"/>
        <v>#VALUE!</v>
      </c>
      <c r="DH81" s="158" t="e">
        <f t="shared" si="48"/>
        <v>#VALUE!</v>
      </c>
      <c r="DI81" s="158" t="e">
        <f t="shared" si="48"/>
        <v>#VALUE!</v>
      </c>
      <c r="DJ81" s="158" t="e">
        <f t="shared" si="48"/>
        <v>#VALUE!</v>
      </c>
      <c r="DK81" s="158" t="e">
        <f t="shared" si="48"/>
        <v>#VALUE!</v>
      </c>
      <c r="DL81" s="158" t="e">
        <f t="shared" si="48"/>
        <v>#VALUE!</v>
      </c>
      <c r="DM81" s="159"/>
      <c r="DN81" s="159"/>
      <c r="DO81" s="159"/>
      <c r="DP81" s="159"/>
      <c r="DQ81" s="159"/>
      <c r="DR81" s="159"/>
      <c r="DS81" s="159"/>
      <c r="DT81" s="159"/>
      <c r="DU81" s="159"/>
      <c r="DV81" s="159"/>
      <c r="DW81" s="159"/>
      <c r="DX81" s="159"/>
      <c r="DY81" s="159"/>
      <c r="DZ81" s="159"/>
      <c r="EA81" s="159"/>
      <c r="EB81" s="159"/>
      <c r="EC81" s="159"/>
      <c r="ED81" s="159"/>
      <c r="EE81" s="159"/>
      <c r="EF81" s="159"/>
      <c r="EG81" s="159"/>
      <c r="EH81" s="159"/>
      <c r="EI81" s="159"/>
      <c r="EJ81" s="159"/>
      <c r="EK81" s="159"/>
      <c r="EL81" s="159"/>
      <c r="EM81" s="159"/>
      <c r="EN81" s="159"/>
      <c r="EO81" s="159"/>
      <c r="EP81" s="159"/>
      <c r="EQ81" s="159"/>
      <c r="ER81" s="159"/>
      <c r="ES81" s="159"/>
      <c r="ET81" s="159"/>
      <c r="EU81" s="159"/>
      <c r="EV81" s="159"/>
    </row>
    <row r="82" spans="1:152">
      <c r="A82" s="86">
        <f t="shared" si="59"/>
        <v>71</v>
      </c>
      <c r="B82" s="136" t="s">
        <v>145</v>
      </c>
      <c r="C82" s="154"/>
      <c r="D82" s="154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76"/>
      <c r="X82" s="176"/>
      <c r="Y82" s="155"/>
      <c r="Z82" s="155"/>
      <c r="AA82" s="155"/>
      <c r="AB82" s="156"/>
      <c r="AC82" s="156"/>
      <c r="AD82" s="156"/>
      <c r="AE82" s="156"/>
      <c r="AG82" s="116" t="str">
        <f t="shared" si="53"/>
        <v>AVG</v>
      </c>
      <c r="AH82" s="116">
        <f t="shared" si="50"/>
        <v>0</v>
      </c>
      <c r="AI82" s="116">
        <f t="shared" si="50"/>
        <v>0</v>
      </c>
      <c r="AJ82" s="116">
        <f t="shared" si="50"/>
        <v>0</v>
      </c>
      <c r="AK82" s="116">
        <f t="shared" si="50"/>
        <v>0</v>
      </c>
      <c r="AL82" s="116">
        <f t="shared" si="50"/>
        <v>0</v>
      </c>
      <c r="AM82" s="116">
        <f t="shared" si="50"/>
        <v>0</v>
      </c>
      <c r="AN82" s="116">
        <f t="shared" si="50"/>
        <v>0</v>
      </c>
      <c r="AO82" s="116">
        <f t="shared" si="50"/>
        <v>0</v>
      </c>
      <c r="AP82" s="116">
        <f t="shared" si="50"/>
        <v>0</v>
      </c>
      <c r="AQ82" s="116">
        <f t="shared" si="50"/>
        <v>0</v>
      </c>
      <c r="AR82" s="116">
        <f t="shared" si="50"/>
        <v>0</v>
      </c>
      <c r="AS82" s="116">
        <f t="shared" si="50"/>
        <v>0</v>
      </c>
      <c r="AT82" s="116">
        <f t="shared" si="50"/>
        <v>0</v>
      </c>
      <c r="AU82" s="116">
        <f t="shared" si="50"/>
        <v>0</v>
      </c>
      <c r="AV82" s="116">
        <f t="shared" si="50"/>
        <v>0</v>
      </c>
      <c r="AW82" s="116">
        <f t="shared" si="50"/>
        <v>0</v>
      </c>
      <c r="AX82" s="116">
        <f t="shared" si="49"/>
        <v>0</v>
      </c>
      <c r="AY82" s="116">
        <f t="shared" si="49"/>
        <v>0</v>
      </c>
      <c r="AZ82" s="116">
        <f t="shared" si="49"/>
        <v>0</v>
      </c>
      <c r="BA82" s="116">
        <f t="shared" si="49"/>
        <v>0</v>
      </c>
      <c r="BB82" s="116">
        <f t="shared" si="49"/>
        <v>0</v>
      </c>
      <c r="BC82" s="116">
        <f t="shared" si="49"/>
        <v>0</v>
      </c>
      <c r="BD82" s="116">
        <f t="shared" si="49"/>
        <v>0</v>
      </c>
      <c r="BE82" s="116">
        <f t="shared" si="49"/>
        <v>0</v>
      </c>
      <c r="BF82" s="116">
        <f t="shared" si="49"/>
        <v>0</v>
      </c>
      <c r="BG82" s="116">
        <f t="shared" si="49"/>
        <v>0</v>
      </c>
      <c r="BH82" s="116">
        <f t="shared" si="49"/>
        <v>0</v>
      </c>
      <c r="BI82" s="116">
        <f t="shared" si="49"/>
        <v>0</v>
      </c>
      <c r="BJ82" s="116"/>
      <c r="BK82" s="91"/>
      <c r="BL82" s="116" t="str">
        <f t="shared" si="54"/>
        <v>AVG</v>
      </c>
      <c r="BM82" s="116">
        <f t="shared" si="55"/>
        <v>0</v>
      </c>
      <c r="BN82" s="116">
        <f t="shared" si="55"/>
        <v>0</v>
      </c>
      <c r="BO82" s="116">
        <f t="shared" si="55"/>
        <v>0</v>
      </c>
      <c r="BP82" s="116">
        <f t="shared" si="55"/>
        <v>0</v>
      </c>
      <c r="BQ82" s="116">
        <f t="shared" si="55"/>
        <v>0</v>
      </c>
      <c r="BR82" s="116">
        <f t="shared" si="55"/>
        <v>0</v>
      </c>
      <c r="BS82" s="116">
        <f t="shared" si="55"/>
        <v>0</v>
      </c>
      <c r="BT82" s="116">
        <f t="shared" si="55"/>
        <v>0</v>
      </c>
      <c r="BU82" s="116">
        <f t="shared" si="55"/>
        <v>0</v>
      </c>
      <c r="BV82" s="116">
        <f t="shared" si="55"/>
        <v>0</v>
      </c>
      <c r="BW82" s="116">
        <f t="shared" si="55"/>
        <v>0</v>
      </c>
      <c r="BX82" s="116">
        <f t="shared" si="55"/>
        <v>0</v>
      </c>
      <c r="BY82" s="116">
        <f t="shared" si="55"/>
        <v>0</v>
      </c>
      <c r="BZ82" s="116">
        <f t="shared" si="51"/>
        <v>0</v>
      </c>
      <c r="CA82" s="116">
        <f t="shared" si="51"/>
        <v>0</v>
      </c>
      <c r="CB82" s="116">
        <f t="shared" si="51"/>
        <v>0</v>
      </c>
      <c r="CC82" s="116">
        <f t="shared" si="46"/>
        <v>0</v>
      </c>
      <c r="CD82" s="116">
        <f t="shared" si="46"/>
        <v>0</v>
      </c>
      <c r="CE82" s="116">
        <f t="shared" si="46"/>
        <v>0</v>
      </c>
      <c r="CF82" s="116">
        <f t="shared" si="46"/>
        <v>0</v>
      </c>
      <c r="CG82" s="116">
        <f t="shared" si="46"/>
        <v>0</v>
      </c>
      <c r="CH82" s="116">
        <f t="shared" si="46"/>
        <v>0</v>
      </c>
      <c r="CI82" s="116">
        <f t="shared" si="46"/>
        <v>0</v>
      </c>
      <c r="CJ82" s="116">
        <f t="shared" si="46"/>
        <v>0</v>
      </c>
      <c r="CK82" s="116">
        <f t="shared" si="46"/>
        <v>0</v>
      </c>
      <c r="CL82" s="116">
        <f t="shared" si="56"/>
        <v>0</v>
      </c>
      <c r="CM82" s="116">
        <f t="shared" si="57"/>
        <v>0</v>
      </c>
      <c r="CN82" s="116">
        <f t="shared" si="57"/>
        <v>0</v>
      </c>
      <c r="CO82" s="89"/>
      <c r="CP82" s="134">
        <f t="shared" si="52"/>
        <v>73</v>
      </c>
      <c r="CQ82" s="116" t="str">
        <f t="shared" si="58"/>
        <v>AVG</v>
      </c>
      <c r="CR82" s="158">
        <f t="shared" si="47"/>
        <v>0</v>
      </c>
      <c r="CS82" s="158">
        <f t="shared" si="47"/>
        <v>0</v>
      </c>
      <c r="CT82" s="158">
        <f t="shared" si="47"/>
        <v>0</v>
      </c>
      <c r="CU82" s="158">
        <f t="shared" si="47"/>
        <v>0</v>
      </c>
      <c r="CV82" s="158">
        <f t="shared" si="47"/>
        <v>0</v>
      </c>
      <c r="CW82" s="158">
        <f t="shared" si="47"/>
        <v>0</v>
      </c>
      <c r="CX82" s="158">
        <f t="shared" si="47"/>
        <v>0</v>
      </c>
      <c r="CY82" s="158">
        <f t="shared" si="47"/>
        <v>0</v>
      </c>
      <c r="CZ82" s="158">
        <f t="shared" si="47"/>
        <v>0</v>
      </c>
      <c r="DA82" s="158">
        <f t="shared" si="47"/>
        <v>0</v>
      </c>
      <c r="DB82" s="158">
        <f t="shared" si="48"/>
        <v>0</v>
      </c>
      <c r="DC82" s="158">
        <f t="shared" si="48"/>
        <v>0</v>
      </c>
      <c r="DD82" s="158">
        <f t="shared" si="48"/>
        <v>0</v>
      </c>
      <c r="DE82" s="158" t="e">
        <f t="shared" si="48"/>
        <v>#VALUE!</v>
      </c>
      <c r="DF82" s="158" t="e">
        <f t="shared" si="48"/>
        <v>#VALUE!</v>
      </c>
      <c r="DG82" s="158" t="e">
        <f t="shared" si="48"/>
        <v>#VALUE!</v>
      </c>
      <c r="DH82" s="158" t="e">
        <f t="shared" si="48"/>
        <v>#VALUE!</v>
      </c>
      <c r="DI82" s="158" t="e">
        <f t="shared" si="48"/>
        <v>#VALUE!</v>
      </c>
      <c r="DJ82" s="158" t="e">
        <f t="shared" si="48"/>
        <v>#VALUE!</v>
      </c>
      <c r="DK82" s="158" t="e">
        <f t="shared" si="48"/>
        <v>#VALUE!</v>
      </c>
      <c r="DL82" s="158" t="e">
        <f t="shared" si="48"/>
        <v>#VALUE!</v>
      </c>
      <c r="DM82" s="159"/>
      <c r="DN82" s="159"/>
      <c r="DO82" s="159"/>
      <c r="DP82" s="159"/>
      <c r="DQ82" s="159"/>
      <c r="DR82" s="159"/>
      <c r="DS82" s="159"/>
      <c r="DT82" s="159"/>
      <c r="DU82" s="159"/>
      <c r="DV82" s="159"/>
      <c r="DW82" s="159"/>
      <c r="DX82" s="159"/>
      <c r="DY82" s="159"/>
      <c r="DZ82" s="159"/>
      <c r="EA82" s="159"/>
      <c r="EB82" s="159"/>
      <c r="EC82" s="159"/>
      <c r="ED82" s="159"/>
      <c r="EE82" s="159"/>
      <c r="EF82" s="159"/>
      <c r="EG82" s="159"/>
      <c r="EH82" s="159"/>
      <c r="EI82" s="159"/>
      <c r="EJ82" s="159"/>
      <c r="EK82" s="159"/>
      <c r="EL82" s="159"/>
      <c r="EM82" s="159"/>
      <c r="EN82" s="159"/>
      <c r="EO82" s="159"/>
      <c r="EP82" s="159"/>
      <c r="EQ82" s="159"/>
      <c r="ER82" s="159"/>
      <c r="ES82" s="159"/>
      <c r="ET82" s="159"/>
      <c r="EU82" s="159"/>
      <c r="EV82" s="159"/>
    </row>
    <row r="83" spans="1:152">
      <c r="A83" s="86">
        <f t="shared" si="59"/>
        <v>72</v>
      </c>
      <c r="B83" s="136" t="s">
        <v>146</v>
      </c>
      <c r="C83" s="160"/>
      <c r="D83" s="160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75"/>
      <c r="X83" s="175"/>
      <c r="Y83" s="156"/>
      <c r="Z83" s="156"/>
      <c r="AA83" s="156"/>
      <c r="AB83" s="156"/>
      <c r="AC83" s="156"/>
      <c r="AD83" s="156"/>
      <c r="AE83" s="156"/>
      <c r="AG83" s="116" t="str">
        <f t="shared" si="53"/>
        <v>N</v>
      </c>
      <c r="AH83" s="116">
        <f t="shared" si="50"/>
        <v>0</v>
      </c>
      <c r="AI83" s="116">
        <f t="shared" si="50"/>
        <v>0</v>
      </c>
      <c r="AJ83" s="116">
        <f t="shared" si="50"/>
        <v>0</v>
      </c>
      <c r="AK83" s="116">
        <f t="shared" si="50"/>
        <v>0</v>
      </c>
      <c r="AL83" s="116">
        <f t="shared" si="50"/>
        <v>0</v>
      </c>
      <c r="AM83" s="116">
        <f t="shared" si="50"/>
        <v>0</v>
      </c>
      <c r="AN83" s="116">
        <f t="shared" si="50"/>
        <v>0</v>
      </c>
      <c r="AO83" s="116">
        <f t="shared" si="50"/>
        <v>0</v>
      </c>
      <c r="AP83" s="116">
        <f t="shared" si="50"/>
        <v>0</v>
      </c>
      <c r="AQ83" s="116">
        <f t="shared" si="50"/>
        <v>0</v>
      </c>
      <c r="AR83" s="116">
        <f t="shared" si="50"/>
        <v>0</v>
      </c>
      <c r="AS83" s="116">
        <f t="shared" si="50"/>
        <v>0</v>
      </c>
      <c r="AT83" s="116">
        <f t="shared" si="50"/>
        <v>0</v>
      </c>
      <c r="AU83" s="116">
        <f t="shared" si="50"/>
        <v>0</v>
      </c>
      <c r="AV83" s="116">
        <f t="shared" si="50"/>
        <v>0</v>
      </c>
      <c r="AW83" s="116">
        <f t="shared" si="50"/>
        <v>0</v>
      </c>
      <c r="AX83" s="116">
        <f t="shared" si="49"/>
        <v>0</v>
      </c>
      <c r="AY83" s="116">
        <f t="shared" si="49"/>
        <v>0</v>
      </c>
      <c r="AZ83" s="116">
        <f t="shared" si="49"/>
        <v>0</v>
      </c>
      <c r="BA83" s="116">
        <f t="shared" si="49"/>
        <v>0</v>
      </c>
      <c r="BB83" s="116">
        <f t="shared" si="49"/>
        <v>0</v>
      </c>
      <c r="BC83" s="116">
        <f t="shared" si="49"/>
        <v>0</v>
      </c>
      <c r="BD83" s="116">
        <f t="shared" si="49"/>
        <v>0</v>
      </c>
      <c r="BE83" s="116">
        <f t="shared" si="49"/>
        <v>0</v>
      </c>
      <c r="BF83" s="116">
        <f t="shared" si="49"/>
        <v>0</v>
      </c>
      <c r="BG83" s="116">
        <f t="shared" si="49"/>
        <v>0</v>
      </c>
      <c r="BH83" s="116">
        <f t="shared" si="49"/>
        <v>0</v>
      </c>
      <c r="BI83" s="116">
        <f t="shared" si="49"/>
        <v>0</v>
      </c>
      <c r="BJ83" s="116"/>
      <c r="BK83" s="91"/>
      <c r="BL83" s="116" t="str">
        <f t="shared" si="54"/>
        <v>N</v>
      </c>
      <c r="BM83" s="116">
        <f t="shared" si="55"/>
        <v>0</v>
      </c>
      <c r="BN83" s="116">
        <f t="shared" si="55"/>
        <v>0</v>
      </c>
      <c r="BO83" s="116">
        <f t="shared" si="55"/>
        <v>0</v>
      </c>
      <c r="BP83" s="116">
        <f t="shared" si="55"/>
        <v>0</v>
      </c>
      <c r="BQ83" s="116">
        <f t="shared" si="55"/>
        <v>0</v>
      </c>
      <c r="BR83" s="116">
        <f t="shared" si="55"/>
        <v>0</v>
      </c>
      <c r="BS83" s="116">
        <f t="shared" si="55"/>
        <v>0</v>
      </c>
      <c r="BT83" s="116">
        <f t="shared" si="55"/>
        <v>0</v>
      </c>
      <c r="BU83" s="116">
        <f t="shared" si="55"/>
        <v>0</v>
      </c>
      <c r="BV83" s="116">
        <f t="shared" si="55"/>
        <v>0</v>
      </c>
      <c r="BW83" s="116">
        <f t="shared" si="55"/>
        <v>0</v>
      </c>
      <c r="BX83" s="116">
        <f t="shared" si="55"/>
        <v>0</v>
      </c>
      <c r="BY83" s="116">
        <f t="shared" si="55"/>
        <v>0</v>
      </c>
      <c r="BZ83" s="116">
        <f t="shared" si="51"/>
        <v>0</v>
      </c>
      <c r="CA83" s="116">
        <f t="shared" si="51"/>
        <v>0</v>
      </c>
      <c r="CB83" s="116">
        <f t="shared" si="51"/>
        <v>0</v>
      </c>
      <c r="CC83" s="116">
        <f t="shared" si="46"/>
        <v>0</v>
      </c>
      <c r="CD83" s="116">
        <f t="shared" si="46"/>
        <v>0</v>
      </c>
      <c r="CE83" s="116">
        <f t="shared" si="46"/>
        <v>0</v>
      </c>
      <c r="CF83" s="116">
        <f t="shared" si="46"/>
        <v>0</v>
      </c>
      <c r="CG83" s="116">
        <f t="shared" si="46"/>
        <v>0</v>
      </c>
      <c r="CH83" s="116">
        <f t="shared" si="46"/>
        <v>0</v>
      </c>
      <c r="CI83" s="116">
        <f t="shared" si="46"/>
        <v>0</v>
      </c>
      <c r="CJ83" s="116">
        <f t="shared" si="46"/>
        <v>0</v>
      </c>
      <c r="CK83" s="116">
        <f t="shared" si="46"/>
        <v>0</v>
      </c>
      <c r="CL83" s="116">
        <f t="shared" si="56"/>
        <v>0</v>
      </c>
      <c r="CM83" s="116">
        <f t="shared" si="57"/>
        <v>0</v>
      </c>
      <c r="CN83" s="116">
        <f t="shared" si="57"/>
        <v>0</v>
      </c>
      <c r="CO83" s="89"/>
      <c r="CP83" s="134">
        <f t="shared" si="52"/>
        <v>74</v>
      </c>
      <c r="CQ83" s="116" t="str">
        <f t="shared" si="58"/>
        <v>N</v>
      </c>
      <c r="CR83" s="158">
        <f t="shared" ref="CR83:DA92" si="60">ROUND((1+$CU$9)*(HLOOKUP(CR$10,$AH$9:$BI$180,$A83+3)*CR$10+HLOOKUP(CR$10,$BM$9:$CO$180,$A83+3)),$CX$9)</f>
        <v>0</v>
      </c>
      <c r="CS83" s="158">
        <f t="shared" si="60"/>
        <v>0</v>
      </c>
      <c r="CT83" s="158">
        <f t="shared" si="60"/>
        <v>0</v>
      </c>
      <c r="CU83" s="158">
        <f t="shared" si="60"/>
        <v>0</v>
      </c>
      <c r="CV83" s="158">
        <f t="shared" si="60"/>
        <v>0</v>
      </c>
      <c r="CW83" s="158">
        <f t="shared" si="60"/>
        <v>0</v>
      </c>
      <c r="CX83" s="158">
        <f t="shared" si="60"/>
        <v>0</v>
      </c>
      <c r="CY83" s="158">
        <f t="shared" si="60"/>
        <v>0</v>
      </c>
      <c r="CZ83" s="158">
        <f t="shared" si="60"/>
        <v>0</v>
      </c>
      <c r="DA83" s="158">
        <f t="shared" si="60"/>
        <v>0</v>
      </c>
      <c r="DB83" s="158">
        <f t="shared" ref="DB83:DL92" si="61">ROUND((1+$CU$9)*(HLOOKUP(DB$10,$AH$9:$BI$180,$A83+3)*DB$10+HLOOKUP(DB$10,$BM$9:$CO$180,$A83+3)),$CX$9)</f>
        <v>0</v>
      </c>
      <c r="DC83" s="158">
        <f t="shared" si="61"/>
        <v>0</v>
      </c>
      <c r="DD83" s="158">
        <f t="shared" si="61"/>
        <v>0</v>
      </c>
      <c r="DE83" s="158" t="e">
        <f t="shared" si="61"/>
        <v>#VALUE!</v>
      </c>
      <c r="DF83" s="158" t="e">
        <f t="shared" si="61"/>
        <v>#VALUE!</v>
      </c>
      <c r="DG83" s="158" t="e">
        <f t="shared" si="61"/>
        <v>#VALUE!</v>
      </c>
      <c r="DH83" s="158" t="e">
        <f t="shared" si="61"/>
        <v>#VALUE!</v>
      </c>
      <c r="DI83" s="158" t="e">
        <f t="shared" si="61"/>
        <v>#VALUE!</v>
      </c>
      <c r="DJ83" s="158" t="e">
        <f t="shared" si="61"/>
        <v>#VALUE!</v>
      </c>
      <c r="DK83" s="158" t="e">
        <f t="shared" si="61"/>
        <v>#VALUE!</v>
      </c>
      <c r="DL83" s="158" t="e">
        <f t="shared" si="61"/>
        <v>#VALUE!</v>
      </c>
    </row>
    <row r="84" spans="1:152" s="186" customFormat="1" ht="12.95" customHeight="1">
      <c r="A84" s="161">
        <f t="shared" si="59"/>
        <v>73</v>
      </c>
      <c r="B84" s="162" t="s">
        <v>151</v>
      </c>
      <c r="C84" s="177"/>
      <c r="D84" s="177"/>
      <c r="E84" s="177"/>
      <c r="F84" s="177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87"/>
      <c r="V84" s="179"/>
      <c r="W84" s="179"/>
      <c r="X84" s="179"/>
      <c r="Y84" s="179"/>
      <c r="Z84" s="179"/>
      <c r="AA84" s="179"/>
      <c r="AB84" s="179"/>
      <c r="AC84" s="180"/>
      <c r="AD84" s="180"/>
      <c r="AE84" s="180"/>
      <c r="AF84" s="181"/>
      <c r="AG84" s="182" t="str">
        <f t="shared" si="53"/>
        <v>BV+TA</v>
      </c>
      <c r="AH84" s="182">
        <f t="shared" si="50"/>
        <v>0</v>
      </c>
      <c r="AI84" s="182">
        <f t="shared" si="50"/>
        <v>0</v>
      </c>
      <c r="AJ84" s="182">
        <f t="shared" si="50"/>
        <v>0</v>
      </c>
      <c r="AK84" s="182">
        <f t="shared" si="50"/>
        <v>0</v>
      </c>
      <c r="AL84" s="182">
        <f t="shared" si="50"/>
        <v>0</v>
      </c>
      <c r="AM84" s="182">
        <f t="shared" si="50"/>
        <v>0</v>
      </c>
      <c r="AN84" s="182">
        <f t="shared" si="50"/>
        <v>0</v>
      </c>
      <c r="AO84" s="182">
        <f t="shared" si="50"/>
        <v>0</v>
      </c>
      <c r="AP84" s="182">
        <f t="shared" si="50"/>
        <v>0</v>
      </c>
      <c r="AQ84" s="182">
        <f t="shared" si="50"/>
        <v>0</v>
      </c>
      <c r="AR84" s="182">
        <f t="shared" si="50"/>
        <v>0</v>
      </c>
      <c r="AS84" s="182">
        <f t="shared" si="50"/>
        <v>0</v>
      </c>
      <c r="AT84" s="182">
        <f t="shared" si="50"/>
        <v>0</v>
      </c>
      <c r="AU84" s="182">
        <f t="shared" si="50"/>
        <v>0</v>
      </c>
      <c r="AV84" s="182">
        <f t="shared" si="50"/>
        <v>0</v>
      </c>
      <c r="AW84" s="182">
        <f t="shared" si="50"/>
        <v>0</v>
      </c>
      <c r="AX84" s="182">
        <f t="shared" si="49"/>
        <v>0</v>
      </c>
      <c r="AY84" s="182">
        <f t="shared" si="49"/>
        <v>0</v>
      </c>
      <c r="AZ84" s="182">
        <f t="shared" si="49"/>
        <v>0</v>
      </c>
      <c r="BA84" s="182">
        <f t="shared" si="49"/>
        <v>0</v>
      </c>
      <c r="BB84" s="182">
        <f t="shared" si="49"/>
        <v>0</v>
      </c>
      <c r="BC84" s="182">
        <f t="shared" si="49"/>
        <v>0</v>
      </c>
      <c r="BD84" s="182">
        <f t="shared" si="49"/>
        <v>0</v>
      </c>
      <c r="BE84" s="182">
        <f t="shared" si="49"/>
        <v>0</v>
      </c>
      <c r="BF84" s="182">
        <f t="shared" si="49"/>
        <v>0</v>
      </c>
      <c r="BG84" s="182">
        <f t="shared" si="49"/>
        <v>0</v>
      </c>
      <c r="BH84" s="182">
        <f t="shared" si="49"/>
        <v>0</v>
      </c>
      <c r="BI84" s="182">
        <f t="shared" si="49"/>
        <v>0</v>
      </c>
      <c r="BJ84" s="182"/>
      <c r="BK84" s="183"/>
      <c r="BL84" s="182" t="str">
        <f t="shared" si="54"/>
        <v>BV+TA</v>
      </c>
      <c r="BM84" s="182">
        <f t="shared" si="55"/>
        <v>0</v>
      </c>
      <c r="BN84" s="182">
        <f t="shared" si="55"/>
        <v>0</v>
      </c>
      <c r="BO84" s="182">
        <f t="shared" si="55"/>
        <v>0</v>
      </c>
      <c r="BP84" s="182">
        <f t="shared" si="55"/>
        <v>0</v>
      </c>
      <c r="BQ84" s="182">
        <f t="shared" si="55"/>
        <v>0</v>
      </c>
      <c r="BR84" s="182">
        <f t="shared" si="55"/>
        <v>0</v>
      </c>
      <c r="BS84" s="182">
        <f t="shared" si="55"/>
        <v>0</v>
      </c>
      <c r="BT84" s="182">
        <f t="shared" si="55"/>
        <v>0</v>
      </c>
      <c r="BU84" s="182">
        <f t="shared" si="55"/>
        <v>0</v>
      </c>
      <c r="BV84" s="182">
        <f t="shared" si="55"/>
        <v>0</v>
      </c>
      <c r="BW84" s="182">
        <f t="shared" si="55"/>
        <v>0</v>
      </c>
      <c r="BX84" s="182">
        <f t="shared" si="55"/>
        <v>0</v>
      </c>
      <c r="BY84" s="182">
        <f t="shared" si="55"/>
        <v>0</v>
      </c>
      <c r="BZ84" s="182">
        <f t="shared" si="51"/>
        <v>0</v>
      </c>
      <c r="CA84" s="182">
        <f t="shared" si="51"/>
        <v>0</v>
      </c>
      <c r="CB84" s="182">
        <f t="shared" si="51"/>
        <v>0</v>
      </c>
      <c r="CC84" s="182">
        <f t="shared" si="46"/>
        <v>0</v>
      </c>
      <c r="CD84" s="182">
        <f t="shared" si="46"/>
        <v>0</v>
      </c>
      <c r="CE84" s="182">
        <f t="shared" si="46"/>
        <v>0</v>
      </c>
      <c r="CF84" s="182">
        <f t="shared" si="46"/>
        <v>0</v>
      </c>
      <c r="CG84" s="182">
        <f t="shared" si="46"/>
        <v>0</v>
      </c>
      <c r="CH84" s="182">
        <f t="shared" si="46"/>
        <v>0</v>
      </c>
      <c r="CI84" s="182">
        <f t="shared" si="46"/>
        <v>0</v>
      </c>
      <c r="CJ84" s="182">
        <f t="shared" si="46"/>
        <v>0</v>
      </c>
      <c r="CK84" s="182">
        <f t="shared" si="46"/>
        <v>0</v>
      </c>
      <c r="CL84" s="182">
        <f t="shared" si="56"/>
        <v>0</v>
      </c>
      <c r="CM84" s="182">
        <f t="shared" si="57"/>
        <v>0</v>
      </c>
      <c r="CN84" s="182">
        <f t="shared" si="57"/>
        <v>0</v>
      </c>
      <c r="CO84" s="184"/>
      <c r="CP84" s="185">
        <f t="shared" si="52"/>
        <v>75</v>
      </c>
      <c r="CQ84" s="182" t="str">
        <f t="shared" si="58"/>
        <v>BV+TA</v>
      </c>
      <c r="CR84" s="170">
        <f t="shared" si="60"/>
        <v>0</v>
      </c>
      <c r="CS84" s="170">
        <f t="shared" si="60"/>
        <v>0</v>
      </c>
      <c r="CT84" s="170">
        <f t="shared" si="60"/>
        <v>0</v>
      </c>
      <c r="CU84" s="170">
        <f t="shared" si="60"/>
        <v>0</v>
      </c>
      <c r="CV84" s="170">
        <f t="shared" si="60"/>
        <v>0</v>
      </c>
      <c r="CW84" s="170">
        <f t="shared" si="60"/>
        <v>0</v>
      </c>
      <c r="CX84" s="170">
        <f t="shared" si="60"/>
        <v>0</v>
      </c>
      <c r="CY84" s="170">
        <f t="shared" si="60"/>
        <v>0</v>
      </c>
      <c r="CZ84" s="170">
        <f t="shared" si="60"/>
        <v>0</v>
      </c>
      <c r="DA84" s="170">
        <f t="shared" si="60"/>
        <v>0</v>
      </c>
      <c r="DB84" s="170">
        <f t="shared" si="61"/>
        <v>0</v>
      </c>
      <c r="DC84" s="170">
        <f t="shared" si="61"/>
        <v>0</v>
      </c>
      <c r="DD84" s="170">
        <f t="shared" si="61"/>
        <v>0</v>
      </c>
      <c r="DE84" s="170" t="e">
        <f t="shared" si="61"/>
        <v>#VALUE!</v>
      </c>
      <c r="DF84" s="170" t="e">
        <f t="shared" si="61"/>
        <v>#VALUE!</v>
      </c>
      <c r="DG84" s="170" t="e">
        <f t="shared" si="61"/>
        <v>#VALUE!</v>
      </c>
      <c r="DH84" s="170" t="e">
        <f t="shared" si="61"/>
        <v>#VALUE!</v>
      </c>
      <c r="DI84" s="170" t="e">
        <f t="shared" si="61"/>
        <v>#VALUE!</v>
      </c>
      <c r="DJ84" s="170" t="e">
        <f t="shared" si="61"/>
        <v>#VALUE!</v>
      </c>
      <c r="DK84" s="170" t="e">
        <f t="shared" si="61"/>
        <v>#VALUE!</v>
      </c>
      <c r="DL84" s="170" t="e">
        <f t="shared" si="61"/>
        <v>#VALUE!</v>
      </c>
    </row>
    <row r="85" spans="1:152">
      <c r="A85" s="86">
        <f t="shared" si="59"/>
        <v>74</v>
      </c>
      <c r="B85" s="136" t="s">
        <v>140</v>
      </c>
      <c r="C85" s="154"/>
      <c r="D85" s="154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76"/>
      <c r="X85" s="176"/>
      <c r="Y85" s="155"/>
      <c r="Z85" s="155"/>
      <c r="AA85" s="155"/>
      <c r="AB85" s="156"/>
      <c r="AC85" s="156"/>
      <c r="AD85" s="156"/>
      <c r="AE85" s="156"/>
      <c r="AG85" s="116" t="str">
        <f t="shared" si="53"/>
        <v>P90</v>
      </c>
      <c r="AH85" s="116">
        <f t="shared" si="50"/>
        <v>0</v>
      </c>
      <c r="AI85" s="116">
        <f t="shared" si="50"/>
        <v>0</v>
      </c>
      <c r="AJ85" s="116">
        <f t="shared" si="50"/>
        <v>0</v>
      </c>
      <c r="AK85" s="116">
        <f t="shared" si="50"/>
        <v>0</v>
      </c>
      <c r="AL85" s="116">
        <f t="shared" si="50"/>
        <v>0</v>
      </c>
      <c r="AM85" s="116">
        <f t="shared" si="50"/>
        <v>0</v>
      </c>
      <c r="AN85" s="116">
        <f t="shared" si="50"/>
        <v>0</v>
      </c>
      <c r="AO85" s="116">
        <f t="shared" si="50"/>
        <v>0</v>
      </c>
      <c r="AP85" s="116">
        <f t="shared" si="50"/>
        <v>0</v>
      </c>
      <c r="AQ85" s="116">
        <f t="shared" si="50"/>
        <v>0</v>
      </c>
      <c r="AR85" s="116">
        <f t="shared" si="50"/>
        <v>0</v>
      </c>
      <c r="AS85" s="116">
        <f t="shared" si="50"/>
        <v>0</v>
      </c>
      <c r="AT85" s="116">
        <f t="shared" si="50"/>
        <v>0</v>
      </c>
      <c r="AU85" s="116">
        <f t="shared" si="50"/>
        <v>0</v>
      </c>
      <c r="AV85" s="116">
        <f t="shared" si="50"/>
        <v>0</v>
      </c>
      <c r="AW85" s="116">
        <f t="shared" si="50"/>
        <v>0</v>
      </c>
      <c r="AX85" s="116">
        <f t="shared" si="49"/>
        <v>0</v>
      </c>
      <c r="AY85" s="116">
        <f t="shared" si="49"/>
        <v>0</v>
      </c>
      <c r="AZ85" s="116">
        <f t="shared" si="49"/>
        <v>0</v>
      </c>
      <c r="BA85" s="116">
        <f t="shared" si="49"/>
        <v>0</v>
      </c>
      <c r="BB85" s="116">
        <f t="shared" si="49"/>
        <v>0</v>
      </c>
      <c r="BC85" s="116">
        <f t="shared" si="49"/>
        <v>0</v>
      </c>
      <c r="BD85" s="116">
        <f t="shared" si="49"/>
        <v>0</v>
      </c>
      <c r="BE85" s="116">
        <f t="shared" si="49"/>
        <v>0</v>
      </c>
      <c r="BF85" s="116">
        <f t="shared" si="49"/>
        <v>0</v>
      </c>
      <c r="BG85" s="116">
        <f t="shared" si="49"/>
        <v>0</v>
      </c>
      <c r="BH85" s="116">
        <f t="shared" si="49"/>
        <v>0</v>
      </c>
      <c r="BI85" s="116">
        <f t="shared" si="49"/>
        <v>0</v>
      </c>
      <c r="BJ85" s="116"/>
      <c r="BK85" s="91"/>
      <c r="BL85" s="116" t="str">
        <f t="shared" si="54"/>
        <v>P90</v>
      </c>
      <c r="BM85" s="116">
        <f t="shared" si="55"/>
        <v>0</v>
      </c>
      <c r="BN85" s="116">
        <f t="shared" si="55"/>
        <v>0</v>
      </c>
      <c r="BO85" s="116">
        <f t="shared" si="55"/>
        <v>0</v>
      </c>
      <c r="BP85" s="116">
        <f t="shared" si="55"/>
        <v>0</v>
      </c>
      <c r="BQ85" s="116">
        <f t="shared" si="55"/>
        <v>0</v>
      </c>
      <c r="BR85" s="116">
        <f t="shared" si="55"/>
        <v>0</v>
      </c>
      <c r="BS85" s="116">
        <f t="shared" si="55"/>
        <v>0</v>
      </c>
      <c r="BT85" s="116">
        <f t="shared" si="55"/>
        <v>0</v>
      </c>
      <c r="BU85" s="116">
        <f t="shared" si="55"/>
        <v>0</v>
      </c>
      <c r="BV85" s="116">
        <f t="shared" si="55"/>
        <v>0</v>
      </c>
      <c r="BW85" s="116">
        <f t="shared" si="55"/>
        <v>0</v>
      </c>
      <c r="BX85" s="116">
        <f t="shared" si="55"/>
        <v>0</v>
      </c>
      <c r="BY85" s="116">
        <f t="shared" si="55"/>
        <v>0</v>
      </c>
      <c r="BZ85" s="116">
        <f t="shared" si="51"/>
        <v>0</v>
      </c>
      <c r="CA85" s="116">
        <f t="shared" si="51"/>
        <v>0</v>
      </c>
      <c r="CB85" s="116">
        <f t="shared" si="51"/>
        <v>0</v>
      </c>
      <c r="CC85" s="116">
        <f t="shared" si="46"/>
        <v>0</v>
      </c>
      <c r="CD85" s="116">
        <f t="shared" si="46"/>
        <v>0</v>
      </c>
      <c r="CE85" s="116">
        <f t="shared" si="46"/>
        <v>0</v>
      </c>
      <c r="CF85" s="116">
        <f t="shared" si="46"/>
        <v>0</v>
      </c>
      <c r="CG85" s="116">
        <f t="shared" si="46"/>
        <v>0</v>
      </c>
      <c r="CH85" s="116">
        <f t="shared" si="46"/>
        <v>0</v>
      </c>
      <c r="CI85" s="116">
        <f t="shared" si="46"/>
        <v>0</v>
      </c>
      <c r="CJ85" s="116">
        <f t="shared" si="46"/>
        <v>0</v>
      </c>
      <c r="CK85" s="116">
        <f t="shared" si="46"/>
        <v>0</v>
      </c>
      <c r="CL85" s="116">
        <f t="shared" si="56"/>
        <v>0</v>
      </c>
      <c r="CM85" s="116">
        <f t="shared" si="57"/>
        <v>0</v>
      </c>
      <c r="CN85" s="116">
        <f t="shared" si="57"/>
        <v>0</v>
      </c>
      <c r="CO85" s="89"/>
      <c r="CP85" s="134">
        <f t="shared" si="52"/>
        <v>76</v>
      </c>
      <c r="CQ85" s="116" t="str">
        <f t="shared" si="58"/>
        <v>P90</v>
      </c>
      <c r="CR85" s="158">
        <f t="shared" si="60"/>
        <v>0</v>
      </c>
      <c r="CS85" s="158">
        <f t="shared" si="60"/>
        <v>0</v>
      </c>
      <c r="CT85" s="158">
        <f t="shared" si="60"/>
        <v>0</v>
      </c>
      <c r="CU85" s="158">
        <f t="shared" si="60"/>
        <v>0</v>
      </c>
      <c r="CV85" s="158">
        <f t="shared" si="60"/>
        <v>0</v>
      </c>
      <c r="CW85" s="158">
        <f t="shared" si="60"/>
        <v>0</v>
      </c>
      <c r="CX85" s="158">
        <f t="shared" si="60"/>
        <v>0</v>
      </c>
      <c r="CY85" s="158">
        <f t="shared" si="60"/>
        <v>0</v>
      </c>
      <c r="CZ85" s="158">
        <f t="shared" si="60"/>
        <v>0</v>
      </c>
      <c r="DA85" s="158">
        <f t="shared" si="60"/>
        <v>0</v>
      </c>
      <c r="DB85" s="158">
        <f t="shared" si="61"/>
        <v>0</v>
      </c>
      <c r="DC85" s="158">
        <f t="shared" si="61"/>
        <v>0</v>
      </c>
      <c r="DD85" s="158">
        <f t="shared" si="61"/>
        <v>0</v>
      </c>
      <c r="DE85" s="158" t="e">
        <f t="shared" si="61"/>
        <v>#VALUE!</v>
      </c>
      <c r="DF85" s="158" t="e">
        <f t="shared" si="61"/>
        <v>#VALUE!</v>
      </c>
      <c r="DG85" s="158" t="e">
        <f t="shared" si="61"/>
        <v>#VALUE!</v>
      </c>
      <c r="DH85" s="158" t="e">
        <f t="shared" si="61"/>
        <v>#VALUE!</v>
      </c>
      <c r="DI85" s="158" t="e">
        <f t="shared" si="61"/>
        <v>#VALUE!</v>
      </c>
      <c r="DJ85" s="158" t="e">
        <f t="shared" si="61"/>
        <v>#VALUE!</v>
      </c>
      <c r="DK85" s="158" t="e">
        <f t="shared" si="61"/>
        <v>#VALUE!</v>
      </c>
      <c r="DL85" s="158" t="e">
        <f t="shared" si="61"/>
        <v>#VALUE!</v>
      </c>
      <c r="DM85" s="159"/>
      <c r="DN85" s="159"/>
      <c r="DO85" s="159"/>
      <c r="DP85" s="159"/>
      <c r="DQ85" s="159"/>
      <c r="DR85" s="159"/>
      <c r="DS85" s="159"/>
      <c r="DT85" s="159"/>
      <c r="DU85" s="159"/>
      <c r="DV85" s="159"/>
      <c r="DW85" s="159"/>
      <c r="DX85" s="159"/>
      <c r="DY85" s="159"/>
      <c r="DZ85" s="159"/>
      <c r="EA85" s="159"/>
      <c r="EB85" s="159"/>
      <c r="EC85" s="159"/>
      <c r="ED85" s="159"/>
      <c r="EE85" s="159"/>
      <c r="EF85" s="159"/>
      <c r="EG85" s="159"/>
      <c r="EH85" s="159"/>
      <c r="EI85" s="159"/>
      <c r="EJ85" s="159"/>
      <c r="EK85" s="159"/>
      <c r="EL85" s="159"/>
      <c r="EM85" s="159"/>
      <c r="EN85" s="159"/>
      <c r="EO85" s="159"/>
      <c r="EP85" s="159"/>
      <c r="EQ85" s="159"/>
      <c r="ER85" s="159"/>
      <c r="ES85" s="159"/>
      <c r="ET85" s="159"/>
      <c r="EU85" s="159"/>
      <c r="EV85" s="159"/>
    </row>
    <row r="86" spans="1:152">
      <c r="A86" s="86">
        <f t="shared" si="59"/>
        <v>75</v>
      </c>
      <c r="B86" s="136" t="s">
        <v>141</v>
      </c>
      <c r="C86" s="154"/>
      <c r="D86" s="154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76"/>
      <c r="X86" s="176"/>
      <c r="Y86" s="155"/>
      <c r="Z86" s="155"/>
      <c r="AA86" s="155"/>
      <c r="AB86" s="156"/>
      <c r="AC86" s="156"/>
      <c r="AD86" s="156"/>
      <c r="AE86" s="156"/>
      <c r="AG86" s="116" t="str">
        <f t="shared" si="53"/>
        <v>P75</v>
      </c>
      <c r="AH86" s="116">
        <f t="shared" si="50"/>
        <v>0</v>
      </c>
      <c r="AI86" s="116">
        <f t="shared" si="50"/>
        <v>0</v>
      </c>
      <c r="AJ86" s="116">
        <f t="shared" si="50"/>
        <v>0</v>
      </c>
      <c r="AK86" s="116">
        <f t="shared" si="50"/>
        <v>0</v>
      </c>
      <c r="AL86" s="116">
        <f t="shared" si="50"/>
        <v>0</v>
      </c>
      <c r="AM86" s="116">
        <f t="shared" si="50"/>
        <v>0</v>
      </c>
      <c r="AN86" s="116">
        <f t="shared" si="50"/>
        <v>0</v>
      </c>
      <c r="AO86" s="116">
        <f t="shared" si="50"/>
        <v>0</v>
      </c>
      <c r="AP86" s="116">
        <f t="shared" si="50"/>
        <v>0</v>
      </c>
      <c r="AQ86" s="116">
        <f t="shared" si="50"/>
        <v>0</v>
      </c>
      <c r="AR86" s="116">
        <f t="shared" si="50"/>
        <v>0</v>
      </c>
      <c r="AS86" s="116">
        <f t="shared" si="50"/>
        <v>0</v>
      </c>
      <c r="AT86" s="116">
        <f t="shared" si="50"/>
        <v>0</v>
      </c>
      <c r="AU86" s="116">
        <f t="shared" si="50"/>
        <v>0</v>
      </c>
      <c r="AV86" s="116">
        <f t="shared" si="50"/>
        <v>0</v>
      </c>
      <c r="AW86" s="116">
        <f t="shared" si="50"/>
        <v>0</v>
      </c>
      <c r="AX86" s="116">
        <f t="shared" si="49"/>
        <v>0</v>
      </c>
      <c r="AY86" s="116">
        <f t="shared" si="49"/>
        <v>0</v>
      </c>
      <c r="AZ86" s="116">
        <f t="shared" si="49"/>
        <v>0</v>
      </c>
      <c r="BA86" s="116">
        <f t="shared" si="49"/>
        <v>0</v>
      </c>
      <c r="BB86" s="116">
        <f t="shared" si="49"/>
        <v>0</v>
      </c>
      <c r="BC86" s="116">
        <f t="shared" si="49"/>
        <v>0</v>
      </c>
      <c r="BD86" s="116">
        <f t="shared" si="49"/>
        <v>0</v>
      </c>
      <c r="BE86" s="116">
        <f t="shared" si="49"/>
        <v>0</v>
      </c>
      <c r="BF86" s="116">
        <f t="shared" si="49"/>
        <v>0</v>
      </c>
      <c r="BG86" s="116">
        <f t="shared" si="49"/>
        <v>0</v>
      </c>
      <c r="BH86" s="116">
        <f t="shared" si="49"/>
        <v>0</v>
      </c>
      <c r="BI86" s="116">
        <f t="shared" si="49"/>
        <v>0</v>
      </c>
      <c r="BJ86" s="116"/>
      <c r="BK86" s="91"/>
      <c r="BL86" s="116" t="str">
        <f t="shared" si="54"/>
        <v>P75</v>
      </c>
      <c r="BM86" s="116">
        <f t="shared" si="55"/>
        <v>0</v>
      </c>
      <c r="BN86" s="116">
        <f t="shared" si="55"/>
        <v>0</v>
      </c>
      <c r="BO86" s="116">
        <f t="shared" si="55"/>
        <v>0</v>
      </c>
      <c r="BP86" s="116">
        <f t="shared" si="55"/>
        <v>0</v>
      </c>
      <c r="BQ86" s="116">
        <f t="shared" si="55"/>
        <v>0</v>
      </c>
      <c r="BR86" s="116">
        <f t="shared" si="55"/>
        <v>0</v>
      </c>
      <c r="BS86" s="116">
        <f t="shared" si="55"/>
        <v>0</v>
      </c>
      <c r="BT86" s="116">
        <f t="shared" si="55"/>
        <v>0</v>
      </c>
      <c r="BU86" s="116">
        <f t="shared" si="55"/>
        <v>0</v>
      </c>
      <c r="BV86" s="116">
        <f t="shared" si="55"/>
        <v>0</v>
      </c>
      <c r="BW86" s="116">
        <f t="shared" si="55"/>
        <v>0</v>
      </c>
      <c r="BX86" s="116">
        <f t="shared" si="55"/>
        <v>0</v>
      </c>
      <c r="BY86" s="116">
        <f t="shared" si="55"/>
        <v>0</v>
      </c>
      <c r="BZ86" s="116">
        <f t="shared" si="51"/>
        <v>0</v>
      </c>
      <c r="CA86" s="116">
        <f t="shared" si="51"/>
        <v>0</v>
      </c>
      <c r="CB86" s="116">
        <f t="shared" si="51"/>
        <v>0</v>
      </c>
      <c r="CC86" s="116">
        <f t="shared" si="46"/>
        <v>0</v>
      </c>
      <c r="CD86" s="116">
        <f t="shared" si="46"/>
        <v>0</v>
      </c>
      <c r="CE86" s="116">
        <f t="shared" si="46"/>
        <v>0</v>
      </c>
      <c r="CF86" s="116">
        <f t="shared" si="46"/>
        <v>0</v>
      </c>
      <c r="CG86" s="116">
        <f t="shared" si="46"/>
        <v>0</v>
      </c>
      <c r="CH86" s="116">
        <f t="shared" si="46"/>
        <v>0</v>
      </c>
      <c r="CI86" s="116">
        <f t="shared" si="46"/>
        <v>0</v>
      </c>
      <c r="CJ86" s="116">
        <f t="shared" si="46"/>
        <v>0</v>
      </c>
      <c r="CK86" s="116">
        <f t="shared" si="46"/>
        <v>0</v>
      </c>
      <c r="CL86" s="116">
        <f t="shared" si="56"/>
        <v>0</v>
      </c>
      <c r="CM86" s="116">
        <f t="shared" si="57"/>
        <v>0</v>
      </c>
      <c r="CN86" s="116">
        <f t="shared" si="57"/>
        <v>0</v>
      </c>
      <c r="CO86" s="89"/>
      <c r="CP86" s="134">
        <f t="shared" si="52"/>
        <v>77</v>
      </c>
      <c r="CQ86" s="116" t="str">
        <f t="shared" si="58"/>
        <v>P75</v>
      </c>
      <c r="CR86" s="158">
        <f t="shared" si="60"/>
        <v>0</v>
      </c>
      <c r="CS86" s="158">
        <f t="shared" si="60"/>
        <v>0</v>
      </c>
      <c r="CT86" s="158">
        <f t="shared" si="60"/>
        <v>0</v>
      </c>
      <c r="CU86" s="158">
        <f t="shared" si="60"/>
        <v>0</v>
      </c>
      <c r="CV86" s="158">
        <f t="shared" si="60"/>
        <v>0</v>
      </c>
      <c r="CW86" s="158">
        <f t="shared" si="60"/>
        <v>0</v>
      </c>
      <c r="CX86" s="158">
        <f t="shared" si="60"/>
        <v>0</v>
      </c>
      <c r="CY86" s="158">
        <f t="shared" si="60"/>
        <v>0</v>
      </c>
      <c r="CZ86" s="158">
        <f t="shared" si="60"/>
        <v>0</v>
      </c>
      <c r="DA86" s="158">
        <f t="shared" si="60"/>
        <v>0</v>
      </c>
      <c r="DB86" s="158">
        <f t="shared" si="61"/>
        <v>0</v>
      </c>
      <c r="DC86" s="158">
        <f t="shared" si="61"/>
        <v>0</v>
      </c>
      <c r="DD86" s="158">
        <f t="shared" si="61"/>
        <v>0</v>
      </c>
      <c r="DE86" s="158" t="e">
        <f t="shared" si="61"/>
        <v>#VALUE!</v>
      </c>
      <c r="DF86" s="158" t="e">
        <f t="shared" si="61"/>
        <v>#VALUE!</v>
      </c>
      <c r="DG86" s="158" t="e">
        <f t="shared" si="61"/>
        <v>#VALUE!</v>
      </c>
      <c r="DH86" s="158" t="e">
        <f t="shared" si="61"/>
        <v>#VALUE!</v>
      </c>
      <c r="DI86" s="158" t="e">
        <f t="shared" si="61"/>
        <v>#VALUE!</v>
      </c>
      <c r="DJ86" s="158" t="e">
        <f t="shared" si="61"/>
        <v>#VALUE!</v>
      </c>
      <c r="DK86" s="158" t="e">
        <f t="shared" si="61"/>
        <v>#VALUE!</v>
      </c>
      <c r="DL86" s="158" t="e">
        <f t="shared" si="61"/>
        <v>#VALUE!</v>
      </c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</row>
    <row r="87" spans="1:152">
      <c r="A87" s="86">
        <f t="shared" si="59"/>
        <v>76</v>
      </c>
      <c r="B87" s="136" t="s">
        <v>142</v>
      </c>
      <c r="C87" s="154"/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76"/>
      <c r="X87" s="176"/>
      <c r="Y87" s="155"/>
      <c r="Z87" s="155"/>
      <c r="AA87" s="155"/>
      <c r="AB87" s="156"/>
      <c r="AC87" s="156"/>
      <c r="AD87" s="156"/>
      <c r="AE87" s="156"/>
      <c r="AG87" s="116" t="str">
        <f t="shared" si="53"/>
        <v>P50</v>
      </c>
      <c r="AH87" s="116">
        <f t="shared" si="50"/>
        <v>0</v>
      </c>
      <c r="AI87" s="116">
        <f t="shared" si="50"/>
        <v>0</v>
      </c>
      <c r="AJ87" s="116">
        <f t="shared" si="50"/>
        <v>0</v>
      </c>
      <c r="AK87" s="116">
        <f t="shared" si="50"/>
        <v>0</v>
      </c>
      <c r="AL87" s="116">
        <f t="shared" si="50"/>
        <v>0</v>
      </c>
      <c r="AM87" s="116">
        <f t="shared" si="50"/>
        <v>0</v>
      </c>
      <c r="AN87" s="116">
        <f t="shared" si="50"/>
        <v>0</v>
      </c>
      <c r="AO87" s="116">
        <f t="shared" si="50"/>
        <v>0</v>
      </c>
      <c r="AP87" s="116">
        <f t="shared" si="50"/>
        <v>0</v>
      </c>
      <c r="AQ87" s="116">
        <f t="shared" si="50"/>
        <v>0</v>
      </c>
      <c r="AR87" s="116">
        <f t="shared" si="50"/>
        <v>0</v>
      </c>
      <c r="AS87" s="116">
        <f t="shared" si="50"/>
        <v>0</v>
      </c>
      <c r="AT87" s="116">
        <f t="shared" si="50"/>
        <v>0</v>
      </c>
      <c r="AU87" s="116">
        <f t="shared" si="50"/>
        <v>0</v>
      </c>
      <c r="AV87" s="116">
        <f t="shared" si="50"/>
        <v>0</v>
      </c>
      <c r="AW87" s="116">
        <f t="shared" si="50"/>
        <v>0</v>
      </c>
      <c r="AX87" s="116">
        <f t="shared" si="49"/>
        <v>0</v>
      </c>
      <c r="AY87" s="116">
        <f t="shared" si="49"/>
        <v>0</v>
      </c>
      <c r="AZ87" s="116">
        <f t="shared" si="49"/>
        <v>0</v>
      </c>
      <c r="BA87" s="116">
        <f t="shared" si="49"/>
        <v>0</v>
      </c>
      <c r="BB87" s="116">
        <f t="shared" si="49"/>
        <v>0</v>
      </c>
      <c r="BC87" s="116">
        <f t="shared" si="49"/>
        <v>0</v>
      </c>
      <c r="BD87" s="116">
        <f t="shared" si="49"/>
        <v>0</v>
      </c>
      <c r="BE87" s="116">
        <f t="shared" si="49"/>
        <v>0</v>
      </c>
      <c r="BF87" s="116">
        <f t="shared" si="49"/>
        <v>0</v>
      </c>
      <c r="BG87" s="116">
        <f t="shared" si="49"/>
        <v>0</v>
      </c>
      <c r="BH87" s="116">
        <f t="shared" si="49"/>
        <v>0</v>
      </c>
      <c r="BI87" s="116">
        <f t="shared" si="49"/>
        <v>0</v>
      </c>
      <c r="BJ87" s="116"/>
      <c r="BK87" s="91"/>
      <c r="BL87" s="116" t="str">
        <f t="shared" si="54"/>
        <v>P50</v>
      </c>
      <c r="BM87" s="116">
        <f t="shared" si="55"/>
        <v>0</v>
      </c>
      <c r="BN87" s="116">
        <f t="shared" si="55"/>
        <v>0</v>
      </c>
      <c r="BO87" s="116">
        <f t="shared" si="55"/>
        <v>0</v>
      </c>
      <c r="BP87" s="116">
        <f t="shared" si="55"/>
        <v>0</v>
      </c>
      <c r="BQ87" s="116">
        <f t="shared" si="55"/>
        <v>0</v>
      </c>
      <c r="BR87" s="116">
        <f t="shared" si="55"/>
        <v>0</v>
      </c>
      <c r="BS87" s="116">
        <f t="shared" si="55"/>
        <v>0</v>
      </c>
      <c r="BT87" s="116">
        <f t="shared" si="55"/>
        <v>0</v>
      </c>
      <c r="BU87" s="116">
        <f t="shared" si="55"/>
        <v>0</v>
      </c>
      <c r="BV87" s="116">
        <f t="shared" si="55"/>
        <v>0</v>
      </c>
      <c r="BW87" s="116">
        <f t="shared" si="55"/>
        <v>0</v>
      </c>
      <c r="BX87" s="116">
        <f t="shared" si="55"/>
        <v>0</v>
      </c>
      <c r="BY87" s="116">
        <f t="shared" si="55"/>
        <v>0</v>
      </c>
      <c r="BZ87" s="116">
        <f t="shared" si="51"/>
        <v>0</v>
      </c>
      <c r="CA87" s="116">
        <f t="shared" si="51"/>
        <v>0</v>
      </c>
      <c r="CB87" s="116">
        <f t="shared" si="51"/>
        <v>0</v>
      </c>
      <c r="CC87" s="116">
        <f t="shared" si="46"/>
        <v>0</v>
      </c>
      <c r="CD87" s="116">
        <f t="shared" si="46"/>
        <v>0</v>
      </c>
      <c r="CE87" s="116">
        <f t="shared" si="46"/>
        <v>0</v>
      </c>
      <c r="CF87" s="116">
        <f t="shared" si="46"/>
        <v>0</v>
      </c>
      <c r="CG87" s="116">
        <f t="shared" si="46"/>
        <v>0</v>
      </c>
      <c r="CH87" s="116">
        <f t="shared" si="46"/>
        <v>0</v>
      </c>
      <c r="CI87" s="116">
        <f t="shared" si="46"/>
        <v>0</v>
      </c>
      <c r="CJ87" s="116">
        <f t="shared" si="46"/>
        <v>0</v>
      </c>
      <c r="CK87" s="116">
        <f t="shared" si="46"/>
        <v>0</v>
      </c>
      <c r="CL87" s="116">
        <f t="shared" si="56"/>
        <v>0</v>
      </c>
      <c r="CM87" s="116">
        <f t="shared" si="57"/>
        <v>0</v>
      </c>
      <c r="CN87" s="116">
        <f t="shared" si="57"/>
        <v>0</v>
      </c>
      <c r="CO87" s="89"/>
      <c r="CP87" s="134">
        <f t="shared" si="52"/>
        <v>78</v>
      </c>
      <c r="CQ87" s="116" t="str">
        <f t="shared" si="58"/>
        <v>P50</v>
      </c>
      <c r="CR87" s="158">
        <f t="shared" si="60"/>
        <v>0</v>
      </c>
      <c r="CS87" s="158">
        <f t="shared" si="60"/>
        <v>0</v>
      </c>
      <c r="CT87" s="158">
        <f t="shared" si="60"/>
        <v>0</v>
      </c>
      <c r="CU87" s="158">
        <f t="shared" si="60"/>
        <v>0</v>
      </c>
      <c r="CV87" s="158">
        <f t="shared" si="60"/>
        <v>0</v>
      </c>
      <c r="CW87" s="158">
        <f t="shared" si="60"/>
        <v>0</v>
      </c>
      <c r="CX87" s="158">
        <f t="shared" si="60"/>
        <v>0</v>
      </c>
      <c r="CY87" s="158">
        <f t="shared" si="60"/>
        <v>0</v>
      </c>
      <c r="CZ87" s="158">
        <f t="shared" si="60"/>
        <v>0</v>
      </c>
      <c r="DA87" s="158">
        <f t="shared" si="60"/>
        <v>0</v>
      </c>
      <c r="DB87" s="158">
        <f t="shared" si="61"/>
        <v>0</v>
      </c>
      <c r="DC87" s="158">
        <f t="shared" si="61"/>
        <v>0</v>
      </c>
      <c r="DD87" s="158">
        <f t="shared" si="61"/>
        <v>0</v>
      </c>
      <c r="DE87" s="158" t="e">
        <f t="shared" si="61"/>
        <v>#VALUE!</v>
      </c>
      <c r="DF87" s="158" t="e">
        <f t="shared" si="61"/>
        <v>#VALUE!</v>
      </c>
      <c r="DG87" s="158" t="e">
        <f t="shared" si="61"/>
        <v>#VALUE!</v>
      </c>
      <c r="DH87" s="158" t="e">
        <f t="shared" si="61"/>
        <v>#VALUE!</v>
      </c>
      <c r="DI87" s="158" t="e">
        <f t="shared" si="61"/>
        <v>#VALUE!</v>
      </c>
      <c r="DJ87" s="158" t="e">
        <f t="shared" si="61"/>
        <v>#VALUE!</v>
      </c>
      <c r="DK87" s="158" t="e">
        <f t="shared" si="61"/>
        <v>#VALUE!</v>
      </c>
      <c r="DL87" s="158" t="e">
        <f t="shared" si="61"/>
        <v>#VALUE!</v>
      </c>
      <c r="DM87" s="159"/>
      <c r="DN87" s="159"/>
      <c r="DO87" s="159"/>
      <c r="DP87" s="159"/>
      <c r="DQ87" s="159"/>
      <c r="DR87" s="159"/>
      <c r="DS87" s="159"/>
      <c r="DT87" s="159"/>
      <c r="DU87" s="159"/>
      <c r="DV87" s="159"/>
      <c r="DW87" s="159"/>
      <c r="DX87" s="159"/>
      <c r="DY87" s="159"/>
      <c r="DZ87" s="159"/>
      <c r="EA87" s="159"/>
      <c r="EB87" s="159"/>
      <c r="EC87" s="159"/>
      <c r="ED87" s="159"/>
      <c r="EE87" s="159"/>
      <c r="EF87" s="159"/>
      <c r="EG87" s="159"/>
      <c r="EH87" s="159"/>
      <c r="EI87" s="159"/>
      <c r="EJ87" s="159"/>
      <c r="EK87" s="159"/>
      <c r="EL87" s="159"/>
      <c r="EM87" s="159"/>
      <c r="EN87" s="159"/>
      <c r="EO87" s="159"/>
      <c r="EP87" s="159"/>
      <c r="EQ87" s="159"/>
      <c r="ER87" s="159"/>
      <c r="ES87" s="159"/>
      <c r="ET87" s="159"/>
      <c r="EU87" s="159"/>
      <c r="EV87" s="159"/>
    </row>
    <row r="88" spans="1:152">
      <c r="A88" s="86">
        <f t="shared" si="59"/>
        <v>77</v>
      </c>
      <c r="B88" s="136" t="s">
        <v>143</v>
      </c>
      <c r="C88" s="154"/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76"/>
      <c r="X88" s="176"/>
      <c r="Y88" s="155"/>
      <c r="Z88" s="155"/>
      <c r="AA88" s="155"/>
      <c r="AB88" s="156"/>
      <c r="AC88" s="156"/>
      <c r="AD88" s="156"/>
      <c r="AE88" s="156"/>
      <c r="AG88" s="116" t="str">
        <f t="shared" si="53"/>
        <v>P25</v>
      </c>
      <c r="AH88" s="116">
        <f t="shared" si="50"/>
        <v>0</v>
      </c>
      <c r="AI88" s="116">
        <f t="shared" si="50"/>
        <v>0</v>
      </c>
      <c r="AJ88" s="116">
        <f t="shared" si="50"/>
        <v>0</v>
      </c>
      <c r="AK88" s="116">
        <f t="shared" si="50"/>
        <v>0</v>
      </c>
      <c r="AL88" s="116">
        <f t="shared" si="50"/>
        <v>0</v>
      </c>
      <c r="AM88" s="116">
        <f t="shared" si="50"/>
        <v>0</v>
      </c>
      <c r="AN88" s="116">
        <f t="shared" si="50"/>
        <v>0</v>
      </c>
      <c r="AO88" s="116">
        <f t="shared" si="50"/>
        <v>0</v>
      </c>
      <c r="AP88" s="116">
        <f t="shared" si="50"/>
        <v>0</v>
      </c>
      <c r="AQ88" s="116">
        <f t="shared" si="50"/>
        <v>0</v>
      </c>
      <c r="AR88" s="116">
        <f t="shared" si="50"/>
        <v>0</v>
      </c>
      <c r="AS88" s="116">
        <f t="shared" si="50"/>
        <v>0</v>
      </c>
      <c r="AT88" s="116">
        <f t="shared" si="50"/>
        <v>0</v>
      </c>
      <c r="AU88" s="116">
        <f t="shared" si="50"/>
        <v>0</v>
      </c>
      <c r="AV88" s="116">
        <f t="shared" si="50"/>
        <v>0</v>
      </c>
      <c r="AW88" s="116">
        <f t="shared" si="50"/>
        <v>0</v>
      </c>
      <c r="AX88" s="116">
        <f t="shared" si="49"/>
        <v>0</v>
      </c>
      <c r="AY88" s="116">
        <f t="shared" si="49"/>
        <v>0</v>
      </c>
      <c r="AZ88" s="116">
        <f t="shared" si="49"/>
        <v>0</v>
      </c>
      <c r="BA88" s="116">
        <f t="shared" si="49"/>
        <v>0</v>
      </c>
      <c r="BB88" s="116">
        <f t="shared" si="49"/>
        <v>0</v>
      </c>
      <c r="BC88" s="116">
        <f t="shared" si="49"/>
        <v>0</v>
      </c>
      <c r="BD88" s="116">
        <f t="shared" si="49"/>
        <v>0</v>
      </c>
      <c r="BE88" s="116">
        <f t="shared" si="49"/>
        <v>0</v>
      </c>
      <c r="BF88" s="116">
        <f t="shared" si="49"/>
        <v>0</v>
      </c>
      <c r="BG88" s="116">
        <f t="shared" si="49"/>
        <v>0</v>
      </c>
      <c r="BH88" s="116">
        <f t="shared" si="49"/>
        <v>0</v>
      </c>
      <c r="BI88" s="116">
        <f t="shared" si="49"/>
        <v>0</v>
      </c>
      <c r="BJ88" s="116"/>
      <c r="BK88" s="91"/>
      <c r="BL88" s="116" t="str">
        <f t="shared" si="54"/>
        <v>P25</v>
      </c>
      <c r="BM88" s="116">
        <f t="shared" si="55"/>
        <v>0</v>
      </c>
      <c r="BN88" s="116">
        <f t="shared" si="55"/>
        <v>0</v>
      </c>
      <c r="BO88" s="116">
        <f t="shared" si="55"/>
        <v>0</v>
      </c>
      <c r="BP88" s="116">
        <f t="shared" si="55"/>
        <v>0</v>
      </c>
      <c r="BQ88" s="116">
        <f t="shared" si="55"/>
        <v>0</v>
      </c>
      <c r="BR88" s="116">
        <f t="shared" si="55"/>
        <v>0</v>
      </c>
      <c r="BS88" s="116">
        <f t="shared" si="55"/>
        <v>0</v>
      </c>
      <c r="BT88" s="116">
        <f t="shared" si="55"/>
        <v>0</v>
      </c>
      <c r="BU88" s="116">
        <f t="shared" si="55"/>
        <v>0</v>
      </c>
      <c r="BV88" s="116">
        <f t="shared" si="55"/>
        <v>0</v>
      </c>
      <c r="BW88" s="116">
        <f t="shared" si="55"/>
        <v>0</v>
      </c>
      <c r="BX88" s="116">
        <f t="shared" si="55"/>
        <v>0</v>
      </c>
      <c r="BY88" s="116">
        <f t="shared" si="55"/>
        <v>0</v>
      </c>
      <c r="BZ88" s="116">
        <f t="shared" si="51"/>
        <v>0</v>
      </c>
      <c r="CA88" s="116">
        <f t="shared" si="51"/>
        <v>0</v>
      </c>
      <c r="CB88" s="116">
        <f t="shared" si="51"/>
        <v>0</v>
      </c>
      <c r="CC88" s="116">
        <f t="shared" si="46"/>
        <v>0</v>
      </c>
      <c r="CD88" s="116">
        <f t="shared" si="46"/>
        <v>0</v>
      </c>
      <c r="CE88" s="116">
        <f t="shared" si="46"/>
        <v>0</v>
      </c>
      <c r="CF88" s="116">
        <f t="shared" si="46"/>
        <v>0</v>
      </c>
      <c r="CG88" s="116">
        <f t="shared" si="46"/>
        <v>0</v>
      </c>
      <c r="CH88" s="116">
        <f t="shared" si="46"/>
        <v>0</v>
      </c>
      <c r="CI88" s="116">
        <f t="shared" si="46"/>
        <v>0</v>
      </c>
      <c r="CJ88" s="116">
        <f t="shared" si="46"/>
        <v>0</v>
      </c>
      <c r="CK88" s="116">
        <f t="shared" si="46"/>
        <v>0</v>
      </c>
      <c r="CL88" s="116">
        <f t="shared" si="56"/>
        <v>0</v>
      </c>
      <c r="CM88" s="116">
        <f t="shared" si="57"/>
        <v>0</v>
      </c>
      <c r="CN88" s="116">
        <f t="shared" si="57"/>
        <v>0</v>
      </c>
      <c r="CO88" s="89"/>
      <c r="CP88" s="134">
        <f t="shared" si="52"/>
        <v>79</v>
      </c>
      <c r="CQ88" s="116" t="str">
        <f t="shared" si="58"/>
        <v>P25</v>
      </c>
      <c r="CR88" s="158">
        <f t="shared" si="60"/>
        <v>0</v>
      </c>
      <c r="CS88" s="158">
        <f t="shared" si="60"/>
        <v>0</v>
      </c>
      <c r="CT88" s="158">
        <f t="shared" si="60"/>
        <v>0</v>
      </c>
      <c r="CU88" s="158">
        <f t="shared" si="60"/>
        <v>0</v>
      </c>
      <c r="CV88" s="158">
        <f t="shared" si="60"/>
        <v>0</v>
      </c>
      <c r="CW88" s="158">
        <f t="shared" si="60"/>
        <v>0</v>
      </c>
      <c r="CX88" s="158">
        <f t="shared" si="60"/>
        <v>0</v>
      </c>
      <c r="CY88" s="158">
        <f t="shared" si="60"/>
        <v>0</v>
      </c>
      <c r="CZ88" s="158">
        <f t="shared" si="60"/>
        <v>0</v>
      </c>
      <c r="DA88" s="158">
        <f t="shared" si="60"/>
        <v>0</v>
      </c>
      <c r="DB88" s="158">
        <f t="shared" si="61"/>
        <v>0</v>
      </c>
      <c r="DC88" s="158">
        <f t="shared" si="61"/>
        <v>0</v>
      </c>
      <c r="DD88" s="158">
        <f t="shared" si="61"/>
        <v>0</v>
      </c>
      <c r="DE88" s="158" t="e">
        <f t="shared" si="61"/>
        <v>#VALUE!</v>
      </c>
      <c r="DF88" s="158" t="e">
        <f t="shared" si="61"/>
        <v>#VALUE!</v>
      </c>
      <c r="DG88" s="158" t="e">
        <f t="shared" si="61"/>
        <v>#VALUE!</v>
      </c>
      <c r="DH88" s="158" t="e">
        <f t="shared" si="61"/>
        <v>#VALUE!</v>
      </c>
      <c r="DI88" s="158" t="e">
        <f t="shared" si="61"/>
        <v>#VALUE!</v>
      </c>
      <c r="DJ88" s="158" t="e">
        <f t="shared" si="61"/>
        <v>#VALUE!</v>
      </c>
      <c r="DK88" s="158" t="e">
        <f t="shared" si="61"/>
        <v>#VALUE!</v>
      </c>
      <c r="DL88" s="158" t="e">
        <f t="shared" si="61"/>
        <v>#VALUE!</v>
      </c>
      <c r="DM88" s="159"/>
      <c r="DN88" s="159"/>
      <c r="DO88" s="159"/>
      <c r="DP88" s="159"/>
      <c r="DQ88" s="159"/>
      <c r="DR88" s="159"/>
      <c r="DS88" s="159"/>
      <c r="DT88" s="159"/>
      <c r="DU88" s="159"/>
      <c r="DV88" s="159"/>
      <c r="DW88" s="159"/>
      <c r="DX88" s="159"/>
      <c r="DY88" s="159"/>
      <c r="DZ88" s="159"/>
      <c r="EA88" s="159"/>
      <c r="EB88" s="159"/>
      <c r="EC88" s="159"/>
      <c r="ED88" s="159"/>
      <c r="EE88" s="159"/>
      <c r="EF88" s="159"/>
      <c r="EG88" s="159"/>
      <c r="EH88" s="159"/>
      <c r="EI88" s="159"/>
      <c r="EJ88" s="159"/>
      <c r="EK88" s="159"/>
      <c r="EL88" s="159"/>
      <c r="EM88" s="159"/>
      <c r="EN88" s="159"/>
      <c r="EO88" s="159"/>
      <c r="EP88" s="159"/>
      <c r="EQ88" s="159"/>
      <c r="ER88" s="159"/>
      <c r="ES88" s="159"/>
      <c r="ET88" s="159"/>
      <c r="EU88" s="159"/>
      <c r="EV88" s="159"/>
    </row>
    <row r="89" spans="1:152">
      <c r="A89" s="86">
        <f t="shared" si="59"/>
        <v>78</v>
      </c>
      <c r="B89" s="136" t="s">
        <v>144</v>
      </c>
      <c r="C89" s="154"/>
      <c r="D89" s="154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76"/>
      <c r="X89" s="176"/>
      <c r="Y89" s="155"/>
      <c r="Z89" s="155"/>
      <c r="AA89" s="155"/>
      <c r="AB89" s="156"/>
      <c r="AC89" s="156"/>
      <c r="AD89" s="156"/>
      <c r="AE89" s="156"/>
      <c r="AG89" s="116" t="str">
        <f t="shared" si="53"/>
        <v>P10</v>
      </c>
      <c r="AH89" s="116">
        <f t="shared" si="50"/>
        <v>0</v>
      </c>
      <c r="AI89" s="116">
        <f t="shared" si="50"/>
        <v>0</v>
      </c>
      <c r="AJ89" s="116">
        <f t="shared" si="50"/>
        <v>0</v>
      </c>
      <c r="AK89" s="116">
        <f t="shared" si="50"/>
        <v>0</v>
      </c>
      <c r="AL89" s="116">
        <f t="shared" si="50"/>
        <v>0</v>
      </c>
      <c r="AM89" s="116">
        <f t="shared" si="50"/>
        <v>0</v>
      </c>
      <c r="AN89" s="116">
        <f t="shared" si="50"/>
        <v>0</v>
      </c>
      <c r="AO89" s="116">
        <f t="shared" si="50"/>
        <v>0</v>
      </c>
      <c r="AP89" s="116">
        <f t="shared" si="50"/>
        <v>0</v>
      </c>
      <c r="AQ89" s="116">
        <f t="shared" si="50"/>
        <v>0</v>
      </c>
      <c r="AR89" s="116">
        <f t="shared" si="50"/>
        <v>0</v>
      </c>
      <c r="AS89" s="116">
        <f t="shared" si="50"/>
        <v>0</v>
      </c>
      <c r="AT89" s="116">
        <f t="shared" si="50"/>
        <v>0</v>
      </c>
      <c r="AU89" s="116">
        <f t="shared" si="50"/>
        <v>0</v>
      </c>
      <c r="AV89" s="116">
        <f t="shared" si="50"/>
        <v>0</v>
      </c>
      <c r="AW89" s="116">
        <f t="shared" si="50"/>
        <v>0</v>
      </c>
      <c r="AX89" s="116">
        <f t="shared" si="49"/>
        <v>0</v>
      </c>
      <c r="AY89" s="116">
        <f t="shared" si="49"/>
        <v>0</v>
      </c>
      <c r="AZ89" s="116">
        <f t="shared" si="49"/>
        <v>0</v>
      </c>
      <c r="BA89" s="116">
        <f t="shared" si="49"/>
        <v>0</v>
      </c>
      <c r="BB89" s="116">
        <f t="shared" si="49"/>
        <v>0</v>
      </c>
      <c r="BC89" s="116">
        <f t="shared" si="49"/>
        <v>0</v>
      </c>
      <c r="BD89" s="116">
        <f t="shared" si="49"/>
        <v>0</v>
      </c>
      <c r="BE89" s="116">
        <f t="shared" si="49"/>
        <v>0</v>
      </c>
      <c r="BF89" s="116">
        <f t="shared" si="49"/>
        <v>0</v>
      </c>
      <c r="BG89" s="116">
        <f t="shared" si="49"/>
        <v>0</v>
      </c>
      <c r="BH89" s="116">
        <f t="shared" si="49"/>
        <v>0</v>
      </c>
      <c r="BI89" s="116">
        <f t="shared" si="49"/>
        <v>0</v>
      </c>
      <c r="BJ89" s="116"/>
      <c r="BK89" s="91"/>
      <c r="BL89" s="116" t="str">
        <f t="shared" si="54"/>
        <v>P10</v>
      </c>
      <c r="BM89" s="116">
        <f t="shared" si="55"/>
        <v>0</v>
      </c>
      <c r="BN89" s="116">
        <f t="shared" si="55"/>
        <v>0</v>
      </c>
      <c r="BO89" s="116">
        <f t="shared" si="55"/>
        <v>0</v>
      </c>
      <c r="BP89" s="116">
        <f t="shared" si="55"/>
        <v>0</v>
      </c>
      <c r="BQ89" s="116">
        <f t="shared" si="55"/>
        <v>0</v>
      </c>
      <c r="BR89" s="116">
        <f t="shared" si="55"/>
        <v>0</v>
      </c>
      <c r="BS89" s="116">
        <f t="shared" si="55"/>
        <v>0</v>
      </c>
      <c r="BT89" s="116">
        <f t="shared" si="55"/>
        <v>0</v>
      </c>
      <c r="BU89" s="116">
        <f t="shared" si="55"/>
        <v>0</v>
      </c>
      <c r="BV89" s="116">
        <f t="shared" si="55"/>
        <v>0</v>
      </c>
      <c r="BW89" s="116">
        <f t="shared" si="55"/>
        <v>0</v>
      </c>
      <c r="BX89" s="116">
        <f t="shared" si="55"/>
        <v>0</v>
      </c>
      <c r="BY89" s="116">
        <f t="shared" si="55"/>
        <v>0</v>
      </c>
      <c r="BZ89" s="116">
        <f t="shared" si="51"/>
        <v>0</v>
      </c>
      <c r="CA89" s="116">
        <f t="shared" si="51"/>
        <v>0</v>
      </c>
      <c r="CB89" s="116">
        <f t="shared" si="51"/>
        <v>0</v>
      </c>
      <c r="CC89" s="116">
        <f t="shared" si="46"/>
        <v>0</v>
      </c>
      <c r="CD89" s="116">
        <f t="shared" si="46"/>
        <v>0</v>
      </c>
      <c r="CE89" s="116">
        <f t="shared" si="46"/>
        <v>0</v>
      </c>
      <c r="CF89" s="116">
        <f t="shared" si="46"/>
        <v>0</v>
      </c>
      <c r="CG89" s="116">
        <f t="shared" si="46"/>
        <v>0</v>
      </c>
      <c r="CH89" s="116">
        <f t="shared" si="46"/>
        <v>0</v>
      </c>
      <c r="CI89" s="116">
        <f t="shared" si="46"/>
        <v>0</v>
      </c>
      <c r="CJ89" s="116">
        <f t="shared" si="46"/>
        <v>0</v>
      </c>
      <c r="CK89" s="116">
        <f t="shared" si="46"/>
        <v>0</v>
      </c>
      <c r="CL89" s="116">
        <f t="shared" si="56"/>
        <v>0</v>
      </c>
      <c r="CM89" s="116">
        <f t="shared" si="57"/>
        <v>0</v>
      </c>
      <c r="CN89" s="116">
        <f t="shared" si="57"/>
        <v>0</v>
      </c>
      <c r="CO89" s="89"/>
      <c r="CP89" s="134">
        <f t="shared" si="52"/>
        <v>80</v>
      </c>
      <c r="CQ89" s="116" t="str">
        <f t="shared" si="58"/>
        <v>P10</v>
      </c>
      <c r="CR89" s="158">
        <f t="shared" si="60"/>
        <v>0</v>
      </c>
      <c r="CS89" s="158">
        <f t="shared" si="60"/>
        <v>0</v>
      </c>
      <c r="CT89" s="158">
        <f t="shared" si="60"/>
        <v>0</v>
      </c>
      <c r="CU89" s="158">
        <f t="shared" si="60"/>
        <v>0</v>
      </c>
      <c r="CV89" s="158">
        <f t="shared" si="60"/>
        <v>0</v>
      </c>
      <c r="CW89" s="158">
        <f t="shared" si="60"/>
        <v>0</v>
      </c>
      <c r="CX89" s="158">
        <f t="shared" si="60"/>
        <v>0</v>
      </c>
      <c r="CY89" s="158">
        <f t="shared" si="60"/>
        <v>0</v>
      </c>
      <c r="CZ89" s="158">
        <f t="shared" si="60"/>
        <v>0</v>
      </c>
      <c r="DA89" s="158">
        <f t="shared" si="60"/>
        <v>0</v>
      </c>
      <c r="DB89" s="158">
        <f t="shared" si="61"/>
        <v>0</v>
      </c>
      <c r="DC89" s="158">
        <f t="shared" si="61"/>
        <v>0</v>
      </c>
      <c r="DD89" s="158">
        <f t="shared" si="61"/>
        <v>0</v>
      </c>
      <c r="DE89" s="158" t="e">
        <f t="shared" si="61"/>
        <v>#VALUE!</v>
      </c>
      <c r="DF89" s="158" t="e">
        <f t="shared" si="61"/>
        <v>#VALUE!</v>
      </c>
      <c r="DG89" s="158" t="e">
        <f t="shared" si="61"/>
        <v>#VALUE!</v>
      </c>
      <c r="DH89" s="158" t="e">
        <f t="shared" si="61"/>
        <v>#VALUE!</v>
      </c>
      <c r="DI89" s="158" t="e">
        <f t="shared" si="61"/>
        <v>#VALUE!</v>
      </c>
      <c r="DJ89" s="158" t="e">
        <f t="shared" si="61"/>
        <v>#VALUE!</v>
      </c>
      <c r="DK89" s="158" t="e">
        <f t="shared" si="61"/>
        <v>#VALUE!</v>
      </c>
      <c r="DL89" s="158" t="e">
        <f t="shared" si="61"/>
        <v>#VALUE!</v>
      </c>
      <c r="DM89" s="159"/>
      <c r="DN89" s="159"/>
      <c r="DO89" s="159"/>
      <c r="DP89" s="159"/>
      <c r="DQ89" s="159"/>
      <c r="DR89" s="159"/>
      <c r="DS89" s="159"/>
      <c r="DT89" s="159"/>
      <c r="DU89" s="159"/>
      <c r="DV89" s="159"/>
      <c r="DW89" s="159"/>
      <c r="DX89" s="159"/>
      <c r="DY89" s="159"/>
      <c r="DZ89" s="159"/>
      <c r="EA89" s="159"/>
      <c r="EB89" s="159"/>
      <c r="EC89" s="159"/>
      <c r="ED89" s="159"/>
      <c r="EE89" s="159"/>
      <c r="EF89" s="159"/>
      <c r="EG89" s="159"/>
      <c r="EH89" s="159"/>
      <c r="EI89" s="159"/>
      <c r="EJ89" s="159"/>
      <c r="EK89" s="159"/>
      <c r="EL89" s="159"/>
      <c r="EM89" s="159"/>
      <c r="EN89" s="159"/>
      <c r="EO89" s="159"/>
      <c r="EP89" s="159"/>
      <c r="EQ89" s="159"/>
      <c r="ER89" s="159"/>
      <c r="ES89" s="159"/>
      <c r="ET89" s="159"/>
      <c r="EU89" s="159"/>
      <c r="EV89" s="159"/>
    </row>
    <row r="90" spans="1:152">
      <c r="A90" s="86">
        <f t="shared" si="59"/>
        <v>79</v>
      </c>
      <c r="B90" s="136" t="s">
        <v>145</v>
      </c>
      <c r="C90" s="154"/>
      <c r="D90" s="154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76"/>
      <c r="X90" s="176"/>
      <c r="Y90" s="155"/>
      <c r="Z90" s="155"/>
      <c r="AA90" s="155"/>
      <c r="AB90" s="156"/>
      <c r="AC90" s="156"/>
      <c r="AD90" s="156"/>
      <c r="AE90" s="156"/>
      <c r="AG90" s="116" t="str">
        <f t="shared" si="53"/>
        <v>AVG</v>
      </c>
      <c r="AH90" s="116">
        <f t="shared" si="50"/>
        <v>0</v>
      </c>
      <c r="AI90" s="116">
        <f t="shared" si="50"/>
        <v>0</v>
      </c>
      <c r="AJ90" s="116">
        <f t="shared" si="50"/>
        <v>0</v>
      </c>
      <c r="AK90" s="116">
        <f t="shared" si="50"/>
        <v>0</v>
      </c>
      <c r="AL90" s="116">
        <f t="shared" si="50"/>
        <v>0</v>
      </c>
      <c r="AM90" s="116">
        <f t="shared" si="50"/>
        <v>0</v>
      </c>
      <c r="AN90" s="116">
        <f t="shared" si="50"/>
        <v>0</v>
      </c>
      <c r="AO90" s="116">
        <f t="shared" si="50"/>
        <v>0</v>
      </c>
      <c r="AP90" s="116">
        <f t="shared" si="50"/>
        <v>0</v>
      </c>
      <c r="AQ90" s="116">
        <f t="shared" si="50"/>
        <v>0</v>
      </c>
      <c r="AR90" s="116">
        <f t="shared" si="50"/>
        <v>0</v>
      </c>
      <c r="AS90" s="116">
        <f t="shared" si="50"/>
        <v>0</v>
      </c>
      <c r="AT90" s="116">
        <f t="shared" si="50"/>
        <v>0</v>
      </c>
      <c r="AU90" s="116">
        <f t="shared" si="50"/>
        <v>0</v>
      </c>
      <c r="AV90" s="116">
        <f t="shared" si="50"/>
        <v>0</v>
      </c>
      <c r="AW90" s="116">
        <f t="shared" si="50"/>
        <v>0</v>
      </c>
      <c r="AX90" s="116">
        <f t="shared" si="49"/>
        <v>0</v>
      </c>
      <c r="AY90" s="116">
        <f t="shared" si="49"/>
        <v>0</v>
      </c>
      <c r="AZ90" s="116">
        <f t="shared" si="49"/>
        <v>0</v>
      </c>
      <c r="BA90" s="116">
        <f t="shared" si="49"/>
        <v>0</v>
      </c>
      <c r="BB90" s="116">
        <f t="shared" si="49"/>
        <v>0</v>
      </c>
      <c r="BC90" s="116">
        <f t="shared" si="49"/>
        <v>0</v>
      </c>
      <c r="BD90" s="116">
        <f t="shared" si="49"/>
        <v>0</v>
      </c>
      <c r="BE90" s="116">
        <f t="shared" si="49"/>
        <v>0</v>
      </c>
      <c r="BF90" s="116">
        <f t="shared" si="49"/>
        <v>0</v>
      </c>
      <c r="BG90" s="116">
        <f t="shared" si="49"/>
        <v>0</v>
      </c>
      <c r="BH90" s="116">
        <f t="shared" si="49"/>
        <v>0</v>
      </c>
      <c r="BI90" s="116">
        <f t="shared" si="49"/>
        <v>0</v>
      </c>
      <c r="BJ90" s="116"/>
      <c r="BK90" s="91"/>
      <c r="BL90" s="116" t="str">
        <f t="shared" si="54"/>
        <v>AVG</v>
      </c>
      <c r="BM90" s="116">
        <f t="shared" si="55"/>
        <v>0</v>
      </c>
      <c r="BN90" s="116">
        <f t="shared" si="55"/>
        <v>0</v>
      </c>
      <c r="BO90" s="116">
        <f t="shared" si="55"/>
        <v>0</v>
      </c>
      <c r="BP90" s="116">
        <f t="shared" si="55"/>
        <v>0</v>
      </c>
      <c r="BQ90" s="116">
        <f t="shared" si="55"/>
        <v>0</v>
      </c>
      <c r="BR90" s="116">
        <f t="shared" si="55"/>
        <v>0</v>
      </c>
      <c r="BS90" s="116">
        <f t="shared" si="55"/>
        <v>0</v>
      </c>
      <c r="BT90" s="116">
        <f t="shared" si="55"/>
        <v>0</v>
      </c>
      <c r="BU90" s="116">
        <f t="shared" si="55"/>
        <v>0</v>
      </c>
      <c r="BV90" s="116">
        <f t="shared" si="55"/>
        <v>0</v>
      </c>
      <c r="BW90" s="116">
        <f t="shared" si="55"/>
        <v>0</v>
      </c>
      <c r="BX90" s="116">
        <f t="shared" si="55"/>
        <v>0</v>
      </c>
      <c r="BY90" s="116">
        <f t="shared" si="55"/>
        <v>0</v>
      </c>
      <c r="BZ90" s="116">
        <f t="shared" si="51"/>
        <v>0</v>
      </c>
      <c r="CA90" s="116">
        <f t="shared" si="51"/>
        <v>0</v>
      </c>
      <c r="CB90" s="116">
        <f t="shared" si="51"/>
        <v>0</v>
      </c>
      <c r="CC90" s="116">
        <f t="shared" si="46"/>
        <v>0</v>
      </c>
      <c r="CD90" s="116">
        <f t="shared" si="46"/>
        <v>0</v>
      </c>
      <c r="CE90" s="116">
        <f t="shared" si="46"/>
        <v>0</v>
      </c>
      <c r="CF90" s="116">
        <f t="shared" si="46"/>
        <v>0</v>
      </c>
      <c r="CG90" s="116">
        <f t="shared" si="46"/>
        <v>0</v>
      </c>
      <c r="CH90" s="116">
        <f t="shared" si="46"/>
        <v>0</v>
      </c>
      <c r="CI90" s="116">
        <f t="shared" si="46"/>
        <v>0</v>
      </c>
      <c r="CJ90" s="116">
        <f t="shared" si="46"/>
        <v>0</v>
      </c>
      <c r="CK90" s="116">
        <f t="shared" si="46"/>
        <v>0</v>
      </c>
      <c r="CL90" s="116">
        <f t="shared" si="56"/>
        <v>0</v>
      </c>
      <c r="CM90" s="116">
        <f t="shared" si="57"/>
        <v>0</v>
      </c>
      <c r="CN90" s="116">
        <f t="shared" si="57"/>
        <v>0</v>
      </c>
      <c r="CO90" s="89"/>
      <c r="CP90" s="134">
        <f t="shared" si="52"/>
        <v>81</v>
      </c>
      <c r="CQ90" s="116" t="str">
        <f t="shared" si="58"/>
        <v>AVG</v>
      </c>
      <c r="CR90" s="158">
        <f t="shared" si="60"/>
        <v>0</v>
      </c>
      <c r="CS90" s="158">
        <f t="shared" si="60"/>
        <v>0</v>
      </c>
      <c r="CT90" s="158">
        <f t="shared" si="60"/>
        <v>0</v>
      </c>
      <c r="CU90" s="158">
        <f t="shared" si="60"/>
        <v>0</v>
      </c>
      <c r="CV90" s="158">
        <f t="shared" si="60"/>
        <v>0</v>
      </c>
      <c r="CW90" s="158">
        <f t="shared" si="60"/>
        <v>0</v>
      </c>
      <c r="CX90" s="158">
        <f t="shared" si="60"/>
        <v>0</v>
      </c>
      <c r="CY90" s="158">
        <f t="shared" si="60"/>
        <v>0</v>
      </c>
      <c r="CZ90" s="158">
        <f t="shared" si="60"/>
        <v>0</v>
      </c>
      <c r="DA90" s="158">
        <f t="shared" si="60"/>
        <v>0</v>
      </c>
      <c r="DB90" s="158">
        <f t="shared" si="61"/>
        <v>0</v>
      </c>
      <c r="DC90" s="158">
        <f t="shared" si="61"/>
        <v>0</v>
      </c>
      <c r="DD90" s="158">
        <f t="shared" si="61"/>
        <v>0</v>
      </c>
      <c r="DE90" s="158" t="e">
        <f t="shared" si="61"/>
        <v>#VALUE!</v>
      </c>
      <c r="DF90" s="158" t="e">
        <f t="shared" si="61"/>
        <v>#VALUE!</v>
      </c>
      <c r="DG90" s="158" t="e">
        <f t="shared" si="61"/>
        <v>#VALUE!</v>
      </c>
      <c r="DH90" s="158" t="e">
        <f t="shared" si="61"/>
        <v>#VALUE!</v>
      </c>
      <c r="DI90" s="158" t="e">
        <f t="shared" si="61"/>
        <v>#VALUE!</v>
      </c>
      <c r="DJ90" s="158" t="e">
        <f t="shared" si="61"/>
        <v>#VALUE!</v>
      </c>
      <c r="DK90" s="158" t="e">
        <f t="shared" si="61"/>
        <v>#VALUE!</v>
      </c>
      <c r="DL90" s="158" t="e">
        <f t="shared" si="61"/>
        <v>#VALUE!</v>
      </c>
      <c r="DM90" s="159"/>
      <c r="DN90" s="159"/>
      <c r="DO90" s="159"/>
      <c r="DP90" s="159"/>
      <c r="DQ90" s="159"/>
      <c r="DR90" s="159"/>
      <c r="DS90" s="159"/>
      <c r="DT90" s="159"/>
      <c r="DU90" s="159"/>
      <c r="DV90" s="159"/>
      <c r="DW90" s="159"/>
      <c r="DX90" s="159"/>
      <c r="DY90" s="159"/>
      <c r="DZ90" s="159"/>
      <c r="EA90" s="159"/>
      <c r="EB90" s="159"/>
      <c r="EC90" s="159"/>
      <c r="ED90" s="159"/>
      <c r="EE90" s="159"/>
      <c r="EF90" s="159"/>
      <c r="EG90" s="159"/>
      <c r="EH90" s="159"/>
      <c r="EI90" s="159"/>
      <c r="EJ90" s="159"/>
      <c r="EK90" s="159"/>
      <c r="EL90" s="159"/>
      <c r="EM90" s="159"/>
      <c r="EN90" s="159"/>
      <c r="EO90" s="159"/>
      <c r="EP90" s="159"/>
      <c r="EQ90" s="159"/>
      <c r="ER90" s="159"/>
      <c r="ES90" s="159"/>
      <c r="ET90" s="159"/>
      <c r="EU90" s="159"/>
      <c r="EV90" s="159"/>
    </row>
    <row r="91" spans="1:152">
      <c r="A91" s="86">
        <f t="shared" si="59"/>
        <v>80</v>
      </c>
      <c r="B91" s="136" t="s">
        <v>146</v>
      </c>
      <c r="C91" s="160"/>
      <c r="D91" s="160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75"/>
      <c r="X91" s="175"/>
      <c r="Y91" s="156"/>
      <c r="Z91" s="156"/>
      <c r="AA91" s="156"/>
      <c r="AB91" s="156"/>
      <c r="AC91" s="156"/>
      <c r="AD91" s="156"/>
      <c r="AE91" s="156"/>
      <c r="AG91" s="116" t="str">
        <f t="shared" si="53"/>
        <v>N</v>
      </c>
      <c r="AH91" s="116">
        <f t="shared" si="50"/>
        <v>0</v>
      </c>
      <c r="AI91" s="116">
        <f t="shared" si="50"/>
        <v>0</v>
      </c>
      <c r="AJ91" s="116">
        <f t="shared" si="50"/>
        <v>0</v>
      </c>
      <c r="AK91" s="116">
        <f t="shared" si="50"/>
        <v>0</v>
      </c>
      <c r="AL91" s="116">
        <f t="shared" si="50"/>
        <v>0</v>
      </c>
      <c r="AM91" s="116">
        <f t="shared" si="50"/>
        <v>0</v>
      </c>
      <c r="AN91" s="116">
        <f t="shared" si="50"/>
        <v>0</v>
      </c>
      <c r="AO91" s="116">
        <f t="shared" ref="AH91:AW107" si="62">(K91-J91)/(K$10-J$10)</f>
        <v>0</v>
      </c>
      <c r="AP91" s="116">
        <f t="shared" si="62"/>
        <v>0</v>
      </c>
      <c r="AQ91" s="116">
        <f t="shared" si="62"/>
        <v>0</v>
      </c>
      <c r="AR91" s="116">
        <f t="shared" si="62"/>
        <v>0</v>
      </c>
      <c r="AS91" s="116">
        <f t="shared" si="62"/>
        <v>0</v>
      </c>
      <c r="AT91" s="116">
        <f t="shared" si="62"/>
        <v>0</v>
      </c>
      <c r="AU91" s="116">
        <f t="shared" si="62"/>
        <v>0</v>
      </c>
      <c r="AV91" s="116">
        <f t="shared" si="62"/>
        <v>0</v>
      </c>
      <c r="AW91" s="116">
        <f t="shared" si="62"/>
        <v>0</v>
      </c>
      <c r="AX91" s="116">
        <f t="shared" si="49"/>
        <v>0</v>
      </c>
      <c r="AY91" s="116">
        <f t="shared" si="49"/>
        <v>0</v>
      </c>
      <c r="AZ91" s="116">
        <f t="shared" si="49"/>
        <v>0</v>
      </c>
      <c r="BA91" s="116">
        <f t="shared" si="49"/>
        <v>0</v>
      </c>
      <c r="BB91" s="116">
        <f t="shared" si="49"/>
        <v>0</v>
      </c>
      <c r="BC91" s="116">
        <f t="shared" si="49"/>
        <v>0</v>
      </c>
      <c r="BD91" s="116">
        <f t="shared" si="49"/>
        <v>0</v>
      </c>
      <c r="BE91" s="116">
        <f t="shared" si="49"/>
        <v>0</v>
      </c>
      <c r="BF91" s="116">
        <f t="shared" si="49"/>
        <v>0</v>
      </c>
      <c r="BG91" s="116">
        <f t="shared" si="49"/>
        <v>0</v>
      </c>
      <c r="BH91" s="116">
        <f t="shared" si="49"/>
        <v>0</v>
      </c>
      <c r="BI91" s="116">
        <f t="shared" si="49"/>
        <v>0</v>
      </c>
      <c r="BJ91" s="116"/>
      <c r="BK91" s="91"/>
      <c r="BL91" s="116" t="str">
        <f t="shared" si="54"/>
        <v>N</v>
      </c>
      <c r="BM91" s="116">
        <f t="shared" si="55"/>
        <v>0</v>
      </c>
      <c r="BN91" s="116">
        <f t="shared" si="55"/>
        <v>0</v>
      </c>
      <c r="BO91" s="116">
        <f t="shared" si="55"/>
        <v>0</v>
      </c>
      <c r="BP91" s="116">
        <f t="shared" si="55"/>
        <v>0</v>
      </c>
      <c r="BQ91" s="116">
        <f t="shared" si="55"/>
        <v>0</v>
      </c>
      <c r="BR91" s="116">
        <f t="shared" si="55"/>
        <v>0</v>
      </c>
      <c r="BS91" s="116">
        <f t="shared" si="55"/>
        <v>0</v>
      </c>
      <c r="BT91" s="116">
        <f t="shared" si="55"/>
        <v>0</v>
      </c>
      <c r="BU91" s="116">
        <f t="shared" si="55"/>
        <v>0</v>
      </c>
      <c r="BV91" s="116">
        <f t="shared" si="55"/>
        <v>0</v>
      </c>
      <c r="BW91" s="116">
        <f t="shared" si="55"/>
        <v>0</v>
      </c>
      <c r="BX91" s="116">
        <f t="shared" si="55"/>
        <v>0</v>
      </c>
      <c r="BY91" s="116">
        <f t="shared" si="55"/>
        <v>0</v>
      </c>
      <c r="BZ91" s="116">
        <f t="shared" si="51"/>
        <v>0</v>
      </c>
      <c r="CA91" s="116">
        <f t="shared" si="51"/>
        <v>0</v>
      </c>
      <c r="CB91" s="116">
        <f t="shared" si="51"/>
        <v>0</v>
      </c>
      <c r="CC91" s="116">
        <f t="shared" si="51"/>
        <v>0</v>
      </c>
      <c r="CD91" s="116">
        <f t="shared" si="51"/>
        <v>0</v>
      </c>
      <c r="CE91" s="116">
        <f t="shared" si="51"/>
        <v>0</v>
      </c>
      <c r="CF91" s="116">
        <f t="shared" si="51"/>
        <v>0</v>
      </c>
      <c r="CG91" s="116">
        <f t="shared" si="51"/>
        <v>0</v>
      </c>
      <c r="CH91" s="116">
        <f t="shared" si="51"/>
        <v>0</v>
      </c>
      <c r="CI91" s="116">
        <f t="shared" si="51"/>
        <v>0</v>
      </c>
      <c r="CJ91" s="116">
        <f t="shared" si="51"/>
        <v>0</v>
      </c>
      <c r="CK91" s="116">
        <f t="shared" si="51"/>
        <v>0</v>
      </c>
      <c r="CL91" s="116">
        <f t="shared" si="56"/>
        <v>0</v>
      </c>
      <c r="CM91" s="116">
        <f t="shared" si="57"/>
        <v>0</v>
      </c>
      <c r="CN91" s="116">
        <f t="shared" si="57"/>
        <v>0</v>
      </c>
      <c r="CO91" s="89"/>
      <c r="CP91" s="134">
        <f t="shared" si="52"/>
        <v>82</v>
      </c>
      <c r="CQ91" s="116" t="str">
        <f t="shared" si="58"/>
        <v>N</v>
      </c>
      <c r="CR91" s="158">
        <f t="shared" si="60"/>
        <v>0</v>
      </c>
      <c r="CS91" s="158">
        <f t="shared" si="60"/>
        <v>0</v>
      </c>
      <c r="CT91" s="158">
        <f t="shared" si="60"/>
        <v>0</v>
      </c>
      <c r="CU91" s="158">
        <f t="shared" si="60"/>
        <v>0</v>
      </c>
      <c r="CV91" s="158">
        <f t="shared" si="60"/>
        <v>0</v>
      </c>
      <c r="CW91" s="158">
        <f t="shared" si="60"/>
        <v>0</v>
      </c>
      <c r="CX91" s="158">
        <f t="shared" si="60"/>
        <v>0</v>
      </c>
      <c r="CY91" s="158">
        <f t="shared" si="60"/>
        <v>0</v>
      </c>
      <c r="CZ91" s="158">
        <f t="shared" si="60"/>
        <v>0</v>
      </c>
      <c r="DA91" s="158">
        <f t="shared" si="60"/>
        <v>0</v>
      </c>
      <c r="DB91" s="158">
        <f t="shared" si="61"/>
        <v>0</v>
      </c>
      <c r="DC91" s="158">
        <f t="shared" si="61"/>
        <v>0</v>
      </c>
      <c r="DD91" s="158">
        <f t="shared" si="61"/>
        <v>0</v>
      </c>
      <c r="DE91" s="158" t="e">
        <f t="shared" si="61"/>
        <v>#VALUE!</v>
      </c>
      <c r="DF91" s="158" t="e">
        <f t="shared" si="61"/>
        <v>#VALUE!</v>
      </c>
      <c r="DG91" s="158" t="e">
        <f t="shared" si="61"/>
        <v>#VALUE!</v>
      </c>
      <c r="DH91" s="158" t="e">
        <f t="shared" si="61"/>
        <v>#VALUE!</v>
      </c>
      <c r="DI91" s="158" t="e">
        <f t="shared" si="61"/>
        <v>#VALUE!</v>
      </c>
      <c r="DJ91" s="158" t="e">
        <f t="shared" si="61"/>
        <v>#VALUE!</v>
      </c>
      <c r="DK91" s="158" t="e">
        <f t="shared" si="61"/>
        <v>#VALUE!</v>
      </c>
      <c r="DL91" s="158" t="e">
        <f t="shared" si="61"/>
        <v>#VALUE!</v>
      </c>
    </row>
    <row r="92" spans="1:152" s="186" customFormat="1" ht="12.95" customHeight="1">
      <c r="A92" s="161">
        <f t="shared" si="59"/>
        <v>81</v>
      </c>
      <c r="B92" s="162" t="s">
        <v>152</v>
      </c>
      <c r="C92" s="177"/>
      <c r="D92" s="177"/>
      <c r="E92" s="177"/>
      <c r="F92" s="177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9"/>
      <c r="W92" s="179"/>
      <c r="X92" s="179"/>
      <c r="Y92" s="179"/>
      <c r="Z92" s="179"/>
      <c r="AA92" s="179"/>
      <c r="AB92" s="179"/>
      <c r="AC92" s="180"/>
      <c r="AD92" s="180"/>
      <c r="AE92" s="180"/>
      <c r="AF92" s="181"/>
      <c r="AG92" s="182" t="str">
        <f t="shared" si="53"/>
        <v>TAR_A</v>
      </c>
      <c r="AH92" s="182">
        <f t="shared" si="62"/>
        <v>0</v>
      </c>
      <c r="AI92" s="182">
        <f t="shared" si="62"/>
        <v>0</v>
      </c>
      <c r="AJ92" s="182">
        <f t="shared" si="62"/>
        <v>0</v>
      </c>
      <c r="AK92" s="182">
        <f t="shared" si="62"/>
        <v>0</v>
      </c>
      <c r="AL92" s="182">
        <f t="shared" si="62"/>
        <v>0</v>
      </c>
      <c r="AM92" s="182">
        <f t="shared" si="62"/>
        <v>0</v>
      </c>
      <c r="AN92" s="182">
        <f t="shared" si="62"/>
        <v>0</v>
      </c>
      <c r="AO92" s="182">
        <f t="shared" si="62"/>
        <v>0</v>
      </c>
      <c r="AP92" s="182">
        <f t="shared" si="62"/>
        <v>0</v>
      </c>
      <c r="AQ92" s="182">
        <f t="shared" si="62"/>
        <v>0</v>
      </c>
      <c r="AR92" s="182">
        <f t="shared" si="62"/>
        <v>0</v>
      </c>
      <c r="AS92" s="182">
        <f t="shared" si="62"/>
        <v>0</v>
      </c>
      <c r="AT92" s="182">
        <f t="shared" si="62"/>
        <v>0</v>
      </c>
      <c r="AU92" s="182">
        <f t="shared" si="62"/>
        <v>0</v>
      </c>
      <c r="AV92" s="182">
        <f t="shared" si="62"/>
        <v>0</v>
      </c>
      <c r="AW92" s="182">
        <f t="shared" si="62"/>
        <v>0</v>
      </c>
      <c r="AX92" s="182">
        <f t="shared" si="49"/>
        <v>0</v>
      </c>
      <c r="AY92" s="182">
        <f t="shared" si="49"/>
        <v>0</v>
      </c>
      <c r="AZ92" s="182">
        <f t="shared" si="49"/>
        <v>0</v>
      </c>
      <c r="BA92" s="182">
        <f t="shared" si="49"/>
        <v>0</v>
      </c>
      <c r="BB92" s="182">
        <f t="shared" si="49"/>
        <v>0</v>
      </c>
      <c r="BC92" s="182">
        <f t="shared" si="49"/>
        <v>0</v>
      </c>
      <c r="BD92" s="182">
        <f t="shared" si="49"/>
        <v>0</v>
      </c>
      <c r="BE92" s="182">
        <f t="shared" si="49"/>
        <v>0</v>
      </c>
      <c r="BF92" s="182">
        <f t="shared" si="49"/>
        <v>0</v>
      </c>
      <c r="BG92" s="182">
        <f t="shared" si="49"/>
        <v>0</v>
      </c>
      <c r="BH92" s="182">
        <f t="shared" si="49"/>
        <v>0</v>
      </c>
      <c r="BI92" s="182">
        <f t="shared" si="49"/>
        <v>0</v>
      </c>
      <c r="BJ92" s="182"/>
      <c r="BK92" s="183"/>
      <c r="BL92" s="182" t="str">
        <f t="shared" si="54"/>
        <v>TAR_A</v>
      </c>
      <c r="BM92" s="182">
        <f t="shared" si="55"/>
        <v>0</v>
      </c>
      <c r="BN92" s="182">
        <f t="shared" si="55"/>
        <v>0</v>
      </c>
      <c r="BO92" s="182">
        <f t="shared" si="55"/>
        <v>0</v>
      </c>
      <c r="BP92" s="182">
        <f t="shared" si="55"/>
        <v>0</v>
      </c>
      <c r="BQ92" s="182">
        <f t="shared" si="55"/>
        <v>0</v>
      </c>
      <c r="BR92" s="182">
        <f t="shared" si="55"/>
        <v>0</v>
      </c>
      <c r="BS92" s="182">
        <f t="shared" si="55"/>
        <v>0</v>
      </c>
      <c r="BT92" s="182">
        <f t="shared" si="55"/>
        <v>0</v>
      </c>
      <c r="BU92" s="182">
        <f t="shared" si="55"/>
        <v>0</v>
      </c>
      <c r="BV92" s="182">
        <f t="shared" si="55"/>
        <v>0</v>
      </c>
      <c r="BW92" s="182">
        <f t="shared" si="55"/>
        <v>0</v>
      </c>
      <c r="BX92" s="182">
        <f t="shared" si="55"/>
        <v>0</v>
      </c>
      <c r="BY92" s="182">
        <f t="shared" si="55"/>
        <v>0</v>
      </c>
      <c r="BZ92" s="182">
        <f t="shared" si="51"/>
        <v>0</v>
      </c>
      <c r="CA92" s="182">
        <f t="shared" si="51"/>
        <v>0</v>
      </c>
      <c r="CB92" s="182">
        <f t="shared" si="51"/>
        <v>0</v>
      </c>
      <c r="CC92" s="182">
        <f t="shared" si="51"/>
        <v>0</v>
      </c>
      <c r="CD92" s="182">
        <f t="shared" si="51"/>
        <v>0</v>
      </c>
      <c r="CE92" s="182">
        <f t="shared" si="51"/>
        <v>0</v>
      </c>
      <c r="CF92" s="182">
        <f t="shared" si="51"/>
        <v>0</v>
      </c>
      <c r="CG92" s="182">
        <f t="shared" si="51"/>
        <v>0</v>
      </c>
      <c r="CH92" s="182">
        <f t="shared" si="51"/>
        <v>0</v>
      </c>
      <c r="CI92" s="182">
        <f t="shared" si="51"/>
        <v>0</v>
      </c>
      <c r="CJ92" s="182">
        <f t="shared" si="51"/>
        <v>0</v>
      </c>
      <c r="CK92" s="182">
        <f t="shared" si="51"/>
        <v>0</v>
      </c>
      <c r="CL92" s="182">
        <f t="shared" si="56"/>
        <v>0</v>
      </c>
      <c r="CM92" s="182">
        <f t="shared" si="57"/>
        <v>0</v>
      </c>
      <c r="CN92" s="182">
        <f t="shared" si="57"/>
        <v>0</v>
      </c>
      <c r="CO92" s="184"/>
      <c r="CP92" s="185">
        <f t="shared" si="52"/>
        <v>83</v>
      </c>
      <c r="CQ92" s="182" t="str">
        <f t="shared" si="58"/>
        <v>TAR_A</v>
      </c>
      <c r="CR92" s="170">
        <f t="shared" si="60"/>
        <v>0</v>
      </c>
      <c r="CS92" s="170">
        <f t="shared" si="60"/>
        <v>0</v>
      </c>
      <c r="CT92" s="170">
        <f t="shared" si="60"/>
        <v>0</v>
      </c>
      <c r="CU92" s="170">
        <f t="shared" si="60"/>
        <v>0</v>
      </c>
      <c r="CV92" s="170">
        <f t="shared" si="60"/>
        <v>0</v>
      </c>
      <c r="CW92" s="170">
        <f t="shared" si="60"/>
        <v>0</v>
      </c>
      <c r="CX92" s="170">
        <f t="shared" si="60"/>
        <v>0</v>
      </c>
      <c r="CY92" s="170">
        <f t="shared" si="60"/>
        <v>0</v>
      </c>
      <c r="CZ92" s="170">
        <f t="shared" si="60"/>
        <v>0</v>
      </c>
      <c r="DA92" s="170">
        <f t="shared" si="60"/>
        <v>0</v>
      </c>
      <c r="DB92" s="170">
        <f t="shared" si="61"/>
        <v>0</v>
      </c>
      <c r="DC92" s="170">
        <f t="shared" si="61"/>
        <v>0</v>
      </c>
      <c r="DD92" s="170">
        <f t="shared" si="61"/>
        <v>0</v>
      </c>
      <c r="DE92" s="170" t="e">
        <f t="shared" si="61"/>
        <v>#VALUE!</v>
      </c>
      <c r="DF92" s="170" t="e">
        <f t="shared" si="61"/>
        <v>#VALUE!</v>
      </c>
      <c r="DG92" s="170" t="e">
        <f t="shared" si="61"/>
        <v>#VALUE!</v>
      </c>
      <c r="DH92" s="170" t="e">
        <f t="shared" si="61"/>
        <v>#VALUE!</v>
      </c>
      <c r="DI92" s="170" t="e">
        <f t="shared" si="61"/>
        <v>#VALUE!</v>
      </c>
      <c r="DJ92" s="170" t="e">
        <f t="shared" si="61"/>
        <v>#VALUE!</v>
      </c>
      <c r="DK92" s="170" t="e">
        <f t="shared" si="61"/>
        <v>#VALUE!</v>
      </c>
      <c r="DL92" s="170" t="e">
        <f t="shared" si="61"/>
        <v>#VALUE!</v>
      </c>
    </row>
    <row r="93" spans="1:152">
      <c r="A93" s="86">
        <f t="shared" si="59"/>
        <v>82</v>
      </c>
      <c r="B93" s="136" t="s">
        <v>140</v>
      </c>
      <c r="C93" s="154"/>
      <c r="D93" s="154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76"/>
      <c r="X93" s="176"/>
      <c r="Y93" s="155"/>
      <c r="Z93" s="155"/>
      <c r="AA93" s="155"/>
      <c r="AB93" s="156"/>
      <c r="AC93" s="156"/>
      <c r="AD93" s="156"/>
      <c r="AE93" s="156"/>
      <c r="AG93" s="116" t="str">
        <f t="shared" si="53"/>
        <v>P90</v>
      </c>
      <c r="AH93" s="116">
        <f t="shared" si="62"/>
        <v>0</v>
      </c>
      <c r="AI93" s="116">
        <f t="shared" si="62"/>
        <v>0</v>
      </c>
      <c r="AJ93" s="116">
        <f t="shared" si="62"/>
        <v>0</v>
      </c>
      <c r="AK93" s="116">
        <f t="shared" si="62"/>
        <v>0</v>
      </c>
      <c r="AL93" s="116">
        <f t="shared" si="62"/>
        <v>0</v>
      </c>
      <c r="AM93" s="116">
        <f t="shared" si="62"/>
        <v>0</v>
      </c>
      <c r="AN93" s="116">
        <f t="shared" si="62"/>
        <v>0</v>
      </c>
      <c r="AO93" s="116">
        <f t="shared" si="62"/>
        <v>0</v>
      </c>
      <c r="AP93" s="116">
        <f t="shared" si="62"/>
        <v>0</v>
      </c>
      <c r="AQ93" s="116">
        <f t="shared" si="62"/>
        <v>0</v>
      </c>
      <c r="AR93" s="116">
        <f t="shared" si="62"/>
        <v>0</v>
      </c>
      <c r="AS93" s="116">
        <f t="shared" si="62"/>
        <v>0</v>
      </c>
      <c r="AT93" s="116">
        <f t="shared" si="62"/>
        <v>0</v>
      </c>
      <c r="AU93" s="116">
        <f t="shared" si="62"/>
        <v>0</v>
      </c>
      <c r="AV93" s="116">
        <f t="shared" si="62"/>
        <v>0</v>
      </c>
      <c r="AW93" s="116">
        <f t="shared" si="62"/>
        <v>0</v>
      </c>
      <c r="AX93" s="116">
        <f t="shared" si="49"/>
        <v>0</v>
      </c>
      <c r="AY93" s="116">
        <f t="shared" si="49"/>
        <v>0</v>
      </c>
      <c r="AZ93" s="116">
        <f t="shared" si="49"/>
        <v>0</v>
      </c>
      <c r="BA93" s="116">
        <f t="shared" si="49"/>
        <v>0</v>
      </c>
      <c r="BB93" s="116">
        <f t="shared" si="49"/>
        <v>0</v>
      </c>
      <c r="BC93" s="116">
        <f t="shared" si="49"/>
        <v>0</v>
      </c>
      <c r="BD93" s="116">
        <f t="shared" si="49"/>
        <v>0</v>
      </c>
      <c r="BE93" s="116">
        <f t="shared" si="49"/>
        <v>0</v>
      </c>
      <c r="BF93" s="116">
        <f t="shared" si="49"/>
        <v>0</v>
      </c>
      <c r="BG93" s="116">
        <f t="shared" si="49"/>
        <v>0</v>
      </c>
      <c r="BH93" s="116">
        <f t="shared" si="49"/>
        <v>0</v>
      </c>
      <c r="BI93" s="116">
        <f t="shared" si="49"/>
        <v>0</v>
      </c>
      <c r="BJ93" s="116"/>
      <c r="BK93" s="91"/>
      <c r="BL93" s="116" t="str">
        <f t="shared" si="54"/>
        <v>P90</v>
      </c>
      <c r="BM93" s="116">
        <f t="shared" si="55"/>
        <v>0</v>
      </c>
      <c r="BN93" s="116">
        <f t="shared" si="55"/>
        <v>0</v>
      </c>
      <c r="BO93" s="116">
        <f t="shared" si="55"/>
        <v>0</v>
      </c>
      <c r="BP93" s="116">
        <f t="shared" si="55"/>
        <v>0</v>
      </c>
      <c r="BQ93" s="116">
        <f t="shared" si="55"/>
        <v>0</v>
      </c>
      <c r="BR93" s="116">
        <f t="shared" si="55"/>
        <v>0</v>
      </c>
      <c r="BS93" s="116">
        <f t="shared" si="55"/>
        <v>0</v>
      </c>
      <c r="BT93" s="116">
        <f t="shared" si="55"/>
        <v>0</v>
      </c>
      <c r="BU93" s="116">
        <f t="shared" si="55"/>
        <v>0</v>
      </c>
      <c r="BV93" s="116">
        <f t="shared" si="55"/>
        <v>0</v>
      </c>
      <c r="BW93" s="116">
        <f t="shared" si="55"/>
        <v>0</v>
      </c>
      <c r="BX93" s="116">
        <f t="shared" si="55"/>
        <v>0</v>
      </c>
      <c r="BY93" s="116">
        <f t="shared" si="55"/>
        <v>0</v>
      </c>
      <c r="BZ93" s="116">
        <f t="shared" si="55"/>
        <v>0</v>
      </c>
      <c r="CA93" s="116">
        <f t="shared" si="55"/>
        <v>0</v>
      </c>
      <c r="CB93" s="116">
        <f t="shared" si="55"/>
        <v>0</v>
      </c>
      <c r="CC93" s="116">
        <f t="shared" si="51"/>
        <v>0</v>
      </c>
      <c r="CD93" s="116">
        <f t="shared" si="51"/>
        <v>0</v>
      </c>
      <c r="CE93" s="116">
        <f t="shared" si="51"/>
        <v>0</v>
      </c>
      <c r="CF93" s="116">
        <f t="shared" si="51"/>
        <v>0</v>
      </c>
      <c r="CG93" s="116">
        <f t="shared" si="51"/>
        <v>0</v>
      </c>
      <c r="CH93" s="116">
        <f t="shared" si="51"/>
        <v>0</v>
      </c>
      <c r="CI93" s="116">
        <f t="shared" si="51"/>
        <v>0</v>
      </c>
      <c r="CJ93" s="116">
        <f t="shared" si="51"/>
        <v>0</v>
      </c>
      <c r="CK93" s="116">
        <f t="shared" si="51"/>
        <v>0</v>
      </c>
      <c r="CL93" s="116">
        <f t="shared" si="56"/>
        <v>0</v>
      </c>
      <c r="CM93" s="116">
        <f t="shared" si="57"/>
        <v>0</v>
      </c>
      <c r="CN93" s="116">
        <f t="shared" si="57"/>
        <v>0</v>
      </c>
      <c r="CO93" s="89"/>
      <c r="CP93" s="134">
        <f t="shared" si="52"/>
        <v>84</v>
      </c>
      <c r="CQ93" s="116" t="str">
        <f t="shared" si="58"/>
        <v>P90</v>
      </c>
      <c r="CR93" s="158">
        <f t="shared" ref="CR93:DA102" si="63">ROUND((1+$CU$9)*(HLOOKUP(CR$10,$AH$9:$BI$180,$A93+3)*CR$10+HLOOKUP(CR$10,$BM$9:$CO$180,$A93+3)),$CX$9)</f>
        <v>0</v>
      </c>
      <c r="CS93" s="158">
        <f t="shared" si="63"/>
        <v>0</v>
      </c>
      <c r="CT93" s="158">
        <f t="shared" si="63"/>
        <v>0</v>
      </c>
      <c r="CU93" s="158">
        <f t="shared" si="63"/>
        <v>0</v>
      </c>
      <c r="CV93" s="158">
        <f t="shared" si="63"/>
        <v>0</v>
      </c>
      <c r="CW93" s="158">
        <f t="shared" si="63"/>
        <v>0</v>
      </c>
      <c r="CX93" s="158">
        <f t="shared" si="63"/>
        <v>0</v>
      </c>
      <c r="CY93" s="158">
        <f t="shared" si="63"/>
        <v>0</v>
      </c>
      <c r="CZ93" s="158">
        <f t="shared" si="63"/>
        <v>0</v>
      </c>
      <c r="DA93" s="158">
        <f t="shared" si="63"/>
        <v>0</v>
      </c>
      <c r="DB93" s="158">
        <f t="shared" ref="DB93:DL102" si="64">ROUND((1+$CU$9)*(HLOOKUP(DB$10,$AH$9:$BI$180,$A93+3)*DB$10+HLOOKUP(DB$10,$BM$9:$CO$180,$A93+3)),$CX$9)</f>
        <v>0</v>
      </c>
      <c r="DC93" s="158">
        <f t="shared" si="64"/>
        <v>0</v>
      </c>
      <c r="DD93" s="158">
        <f t="shared" si="64"/>
        <v>0</v>
      </c>
      <c r="DE93" s="158" t="e">
        <f t="shared" si="64"/>
        <v>#VALUE!</v>
      </c>
      <c r="DF93" s="158" t="e">
        <f t="shared" si="64"/>
        <v>#VALUE!</v>
      </c>
      <c r="DG93" s="158" t="e">
        <f t="shared" si="64"/>
        <v>#VALUE!</v>
      </c>
      <c r="DH93" s="158" t="e">
        <f t="shared" si="64"/>
        <v>#VALUE!</v>
      </c>
      <c r="DI93" s="158" t="e">
        <f t="shared" si="64"/>
        <v>#VALUE!</v>
      </c>
      <c r="DJ93" s="158" t="e">
        <f t="shared" si="64"/>
        <v>#VALUE!</v>
      </c>
      <c r="DK93" s="158" t="e">
        <f t="shared" si="64"/>
        <v>#VALUE!</v>
      </c>
      <c r="DL93" s="158" t="e">
        <f t="shared" si="64"/>
        <v>#VALUE!</v>
      </c>
      <c r="DM93" s="159"/>
      <c r="DN93" s="159"/>
      <c r="DO93" s="159"/>
      <c r="DP93" s="159"/>
      <c r="DQ93" s="159"/>
      <c r="DR93" s="159"/>
      <c r="DS93" s="159"/>
      <c r="DT93" s="159"/>
      <c r="DU93" s="159"/>
      <c r="DV93" s="159"/>
      <c r="DW93" s="159"/>
      <c r="DX93" s="159"/>
      <c r="DY93" s="159"/>
      <c r="DZ93" s="159"/>
      <c r="EA93" s="159"/>
      <c r="EB93" s="159"/>
      <c r="EC93" s="159"/>
      <c r="ED93" s="159"/>
      <c r="EE93" s="159"/>
      <c r="EF93" s="159"/>
      <c r="EG93" s="159"/>
      <c r="EH93" s="159"/>
      <c r="EI93" s="159"/>
      <c r="EJ93" s="159"/>
      <c r="EK93" s="159"/>
      <c r="EL93" s="159"/>
      <c r="EM93" s="159"/>
      <c r="EN93" s="159"/>
      <c r="EO93" s="159"/>
      <c r="EP93" s="159"/>
      <c r="EQ93" s="159"/>
      <c r="ER93" s="159"/>
      <c r="ES93" s="159"/>
      <c r="ET93" s="159"/>
      <c r="EU93" s="159"/>
      <c r="EV93" s="159"/>
    </row>
    <row r="94" spans="1:152">
      <c r="A94" s="86">
        <f t="shared" si="59"/>
        <v>83</v>
      </c>
      <c r="B94" s="136" t="s">
        <v>141</v>
      </c>
      <c r="C94" s="154"/>
      <c r="D94" s="154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76"/>
      <c r="X94" s="176"/>
      <c r="Y94" s="155"/>
      <c r="Z94" s="155"/>
      <c r="AA94" s="155"/>
      <c r="AB94" s="156"/>
      <c r="AC94" s="156"/>
      <c r="AD94" s="156"/>
      <c r="AE94" s="156"/>
      <c r="AG94" s="116" t="str">
        <f t="shared" si="53"/>
        <v>P75</v>
      </c>
      <c r="AH94" s="116">
        <f t="shared" si="62"/>
        <v>0</v>
      </c>
      <c r="AI94" s="116">
        <f t="shared" si="62"/>
        <v>0</v>
      </c>
      <c r="AJ94" s="116">
        <f t="shared" si="62"/>
        <v>0</v>
      </c>
      <c r="AK94" s="116">
        <f t="shared" si="62"/>
        <v>0</v>
      </c>
      <c r="AL94" s="116">
        <f t="shared" si="62"/>
        <v>0</v>
      </c>
      <c r="AM94" s="116">
        <f t="shared" si="62"/>
        <v>0</v>
      </c>
      <c r="AN94" s="116">
        <f t="shared" si="62"/>
        <v>0</v>
      </c>
      <c r="AO94" s="116">
        <f t="shared" si="62"/>
        <v>0</v>
      </c>
      <c r="AP94" s="116">
        <f t="shared" si="62"/>
        <v>0</v>
      </c>
      <c r="AQ94" s="116">
        <f t="shared" si="62"/>
        <v>0</v>
      </c>
      <c r="AR94" s="116">
        <f t="shared" si="62"/>
        <v>0</v>
      </c>
      <c r="AS94" s="116">
        <f t="shared" si="62"/>
        <v>0</v>
      </c>
      <c r="AT94" s="116">
        <f t="shared" si="62"/>
        <v>0</v>
      </c>
      <c r="AU94" s="116">
        <f t="shared" si="62"/>
        <v>0</v>
      </c>
      <c r="AV94" s="116">
        <f t="shared" si="62"/>
        <v>0</v>
      </c>
      <c r="AW94" s="116">
        <f t="shared" si="62"/>
        <v>0</v>
      </c>
      <c r="AX94" s="116">
        <f t="shared" si="49"/>
        <v>0</v>
      </c>
      <c r="AY94" s="116">
        <f t="shared" si="49"/>
        <v>0</v>
      </c>
      <c r="AZ94" s="116">
        <f t="shared" si="49"/>
        <v>0</v>
      </c>
      <c r="BA94" s="116">
        <f t="shared" si="49"/>
        <v>0</v>
      </c>
      <c r="BB94" s="116">
        <f t="shared" si="49"/>
        <v>0</v>
      </c>
      <c r="BC94" s="116">
        <f t="shared" si="49"/>
        <v>0</v>
      </c>
      <c r="BD94" s="116">
        <f t="shared" si="49"/>
        <v>0</v>
      </c>
      <c r="BE94" s="116">
        <f t="shared" si="49"/>
        <v>0</v>
      </c>
      <c r="BF94" s="116">
        <f t="shared" si="49"/>
        <v>0</v>
      </c>
      <c r="BG94" s="116">
        <f t="shared" si="49"/>
        <v>0</v>
      </c>
      <c r="BH94" s="116">
        <f t="shared" si="49"/>
        <v>0</v>
      </c>
      <c r="BI94" s="116">
        <f t="shared" si="49"/>
        <v>0</v>
      </c>
      <c r="BJ94" s="116"/>
      <c r="BK94" s="91"/>
      <c r="BL94" s="116" t="str">
        <f t="shared" si="54"/>
        <v>P75</v>
      </c>
      <c r="BM94" s="116">
        <f t="shared" si="55"/>
        <v>0</v>
      </c>
      <c r="BN94" s="116">
        <f t="shared" si="55"/>
        <v>0</v>
      </c>
      <c r="BO94" s="116">
        <f t="shared" si="55"/>
        <v>0</v>
      </c>
      <c r="BP94" s="116">
        <f t="shared" si="55"/>
        <v>0</v>
      </c>
      <c r="BQ94" s="116">
        <f t="shared" si="55"/>
        <v>0</v>
      </c>
      <c r="BR94" s="116">
        <f t="shared" si="55"/>
        <v>0</v>
      </c>
      <c r="BS94" s="116">
        <f t="shared" si="55"/>
        <v>0</v>
      </c>
      <c r="BT94" s="116">
        <f t="shared" si="55"/>
        <v>0</v>
      </c>
      <c r="BU94" s="116">
        <f t="shared" si="55"/>
        <v>0</v>
      </c>
      <c r="BV94" s="116">
        <f t="shared" si="55"/>
        <v>0</v>
      </c>
      <c r="BW94" s="116">
        <f t="shared" si="55"/>
        <v>0</v>
      </c>
      <c r="BX94" s="116">
        <f t="shared" si="55"/>
        <v>0</v>
      </c>
      <c r="BY94" s="116">
        <f t="shared" si="55"/>
        <v>0</v>
      </c>
      <c r="BZ94" s="116">
        <f t="shared" si="55"/>
        <v>0</v>
      </c>
      <c r="CA94" s="116">
        <f t="shared" si="55"/>
        <v>0</v>
      </c>
      <c r="CB94" s="116">
        <f t="shared" si="55"/>
        <v>0</v>
      </c>
      <c r="CC94" s="116">
        <f t="shared" si="51"/>
        <v>0</v>
      </c>
      <c r="CD94" s="116">
        <f t="shared" si="51"/>
        <v>0</v>
      </c>
      <c r="CE94" s="116">
        <f t="shared" si="51"/>
        <v>0</v>
      </c>
      <c r="CF94" s="116">
        <f t="shared" si="51"/>
        <v>0</v>
      </c>
      <c r="CG94" s="116">
        <f t="shared" si="51"/>
        <v>0</v>
      </c>
      <c r="CH94" s="116">
        <f t="shared" si="51"/>
        <v>0</v>
      </c>
      <c r="CI94" s="116">
        <f t="shared" si="51"/>
        <v>0</v>
      </c>
      <c r="CJ94" s="116">
        <f t="shared" si="51"/>
        <v>0</v>
      </c>
      <c r="CK94" s="116">
        <f t="shared" si="51"/>
        <v>0</v>
      </c>
      <c r="CL94" s="116">
        <f t="shared" si="56"/>
        <v>0</v>
      </c>
      <c r="CM94" s="116">
        <f t="shared" si="57"/>
        <v>0</v>
      </c>
      <c r="CN94" s="116">
        <f t="shared" si="57"/>
        <v>0</v>
      </c>
      <c r="CO94" s="89"/>
      <c r="CP94" s="134">
        <f t="shared" si="52"/>
        <v>85</v>
      </c>
      <c r="CQ94" s="116" t="str">
        <f t="shared" si="58"/>
        <v>P75</v>
      </c>
      <c r="CR94" s="158">
        <f t="shared" si="63"/>
        <v>0</v>
      </c>
      <c r="CS94" s="158">
        <f t="shared" si="63"/>
        <v>0</v>
      </c>
      <c r="CT94" s="158">
        <f t="shared" si="63"/>
        <v>0</v>
      </c>
      <c r="CU94" s="158">
        <f t="shared" si="63"/>
        <v>0</v>
      </c>
      <c r="CV94" s="158">
        <f t="shared" si="63"/>
        <v>0</v>
      </c>
      <c r="CW94" s="158">
        <f t="shared" si="63"/>
        <v>0</v>
      </c>
      <c r="CX94" s="158">
        <f t="shared" si="63"/>
        <v>0</v>
      </c>
      <c r="CY94" s="158">
        <f t="shared" si="63"/>
        <v>0</v>
      </c>
      <c r="CZ94" s="158">
        <f t="shared" si="63"/>
        <v>0</v>
      </c>
      <c r="DA94" s="158">
        <f t="shared" si="63"/>
        <v>0</v>
      </c>
      <c r="DB94" s="158">
        <f t="shared" si="64"/>
        <v>0</v>
      </c>
      <c r="DC94" s="158">
        <f t="shared" si="64"/>
        <v>0</v>
      </c>
      <c r="DD94" s="158">
        <f t="shared" si="64"/>
        <v>0</v>
      </c>
      <c r="DE94" s="158" t="e">
        <f t="shared" si="64"/>
        <v>#VALUE!</v>
      </c>
      <c r="DF94" s="158" t="e">
        <f t="shared" si="64"/>
        <v>#VALUE!</v>
      </c>
      <c r="DG94" s="158" t="e">
        <f t="shared" si="64"/>
        <v>#VALUE!</v>
      </c>
      <c r="DH94" s="158" t="e">
        <f t="shared" si="64"/>
        <v>#VALUE!</v>
      </c>
      <c r="DI94" s="158" t="e">
        <f t="shared" si="64"/>
        <v>#VALUE!</v>
      </c>
      <c r="DJ94" s="158" t="e">
        <f t="shared" si="64"/>
        <v>#VALUE!</v>
      </c>
      <c r="DK94" s="158" t="e">
        <f t="shared" si="64"/>
        <v>#VALUE!</v>
      </c>
      <c r="DL94" s="158" t="e">
        <f t="shared" si="64"/>
        <v>#VALUE!</v>
      </c>
      <c r="DM94" s="159"/>
      <c r="DN94" s="159"/>
      <c r="DO94" s="159"/>
      <c r="DP94" s="159"/>
      <c r="DQ94" s="159"/>
      <c r="DR94" s="159"/>
      <c r="DS94" s="159"/>
      <c r="DT94" s="159"/>
      <c r="DU94" s="159"/>
      <c r="DV94" s="159"/>
      <c r="DW94" s="159"/>
      <c r="DX94" s="159"/>
      <c r="DY94" s="159"/>
      <c r="DZ94" s="159"/>
      <c r="EA94" s="159"/>
      <c r="EB94" s="159"/>
      <c r="EC94" s="159"/>
      <c r="ED94" s="159"/>
      <c r="EE94" s="159"/>
      <c r="EF94" s="159"/>
      <c r="EG94" s="159"/>
      <c r="EH94" s="159"/>
      <c r="EI94" s="159"/>
      <c r="EJ94" s="159"/>
      <c r="EK94" s="159"/>
      <c r="EL94" s="159"/>
      <c r="EM94" s="159"/>
      <c r="EN94" s="159"/>
      <c r="EO94" s="159"/>
      <c r="EP94" s="159"/>
      <c r="EQ94" s="159"/>
      <c r="ER94" s="159"/>
      <c r="ES94" s="159"/>
      <c r="ET94" s="159"/>
      <c r="EU94" s="159"/>
      <c r="EV94" s="159"/>
    </row>
    <row r="95" spans="1:152">
      <c r="A95" s="86">
        <f t="shared" si="59"/>
        <v>84</v>
      </c>
      <c r="B95" s="136" t="s">
        <v>142</v>
      </c>
      <c r="C95" s="154"/>
      <c r="D95" s="154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76"/>
      <c r="X95" s="176"/>
      <c r="Y95" s="155"/>
      <c r="Z95" s="155"/>
      <c r="AA95" s="155"/>
      <c r="AB95" s="156"/>
      <c r="AC95" s="156"/>
      <c r="AD95" s="156"/>
      <c r="AE95" s="156"/>
      <c r="AG95" s="116" t="str">
        <f t="shared" si="53"/>
        <v>P50</v>
      </c>
      <c r="AH95" s="116">
        <f t="shared" si="62"/>
        <v>0</v>
      </c>
      <c r="AI95" s="116">
        <f t="shared" si="62"/>
        <v>0</v>
      </c>
      <c r="AJ95" s="116">
        <f t="shared" si="62"/>
        <v>0</v>
      </c>
      <c r="AK95" s="116">
        <f t="shared" si="62"/>
        <v>0</v>
      </c>
      <c r="AL95" s="116">
        <f t="shared" si="62"/>
        <v>0</v>
      </c>
      <c r="AM95" s="116">
        <f t="shared" si="62"/>
        <v>0</v>
      </c>
      <c r="AN95" s="116">
        <f t="shared" si="62"/>
        <v>0</v>
      </c>
      <c r="AO95" s="116">
        <f t="shared" si="62"/>
        <v>0</v>
      </c>
      <c r="AP95" s="116">
        <f t="shared" si="62"/>
        <v>0</v>
      </c>
      <c r="AQ95" s="116">
        <f t="shared" si="62"/>
        <v>0</v>
      </c>
      <c r="AR95" s="116">
        <f t="shared" si="62"/>
        <v>0</v>
      </c>
      <c r="AS95" s="116">
        <f t="shared" si="62"/>
        <v>0</v>
      </c>
      <c r="AT95" s="116">
        <f t="shared" si="62"/>
        <v>0</v>
      </c>
      <c r="AU95" s="116">
        <f t="shared" si="62"/>
        <v>0</v>
      </c>
      <c r="AV95" s="116">
        <f t="shared" si="62"/>
        <v>0</v>
      </c>
      <c r="AW95" s="116">
        <f t="shared" si="62"/>
        <v>0</v>
      </c>
      <c r="AX95" s="116">
        <f t="shared" si="49"/>
        <v>0</v>
      </c>
      <c r="AY95" s="116">
        <f t="shared" si="49"/>
        <v>0</v>
      </c>
      <c r="AZ95" s="116">
        <f t="shared" si="49"/>
        <v>0</v>
      </c>
      <c r="BA95" s="116">
        <f t="shared" si="49"/>
        <v>0</v>
      </c>
      <c r="BB95" s="116">
        <f t="shared" si="49"/>
        <v>0</v>
      </c>
      <c r="BC95" s="116">
        <f t="shared" si="49"/>
        <v>0</v>
      </c>
      <c r="BD95" s="116">
        <f t="shared" si="49"/>
        <v>0</v>
      </c>
      <c r="BE95" s="116">
        <f t="shared" si="49"/>
        <v>0</v>
      </c>
      <c r="BF95" s="116">
        <f t="shared" si="49"/>
        <v>0</v>
      </c>
      <c r="BG95" s="116">
        <f t="shared" ref="BA95:BI104" si="65">(AC95-AB95)/(AC$10-AB$10)</f>
        <v>0</v>
      </c>
      <c r="BH95" s="116">
        <f t="shared" si="65"/>
        <v>0</v>
      </c>
      <c r="BI95" s="116">
        <f t="shared" si="65"/>
        <v>0</v>
      </c>
      <c r="BJ95" s="116"/>
      <c r="BK95" s="91"/>
      <c r="BL95" s="116" t="str">
        <f t="shared" si="54"/>
        <v>P50</v>
      </c>
      <c r="BM95" s="116">
        <f t="shared" si="55"/>
        <v>0</v>
      </c>
      <c r="BN95" s="116">
        <f t="shared" si="55"/>
        <v>0</v>
      </c>
      <c r="BO95" s="116">
        <f t="shared" ref="BO95:CD105" si="66">F95-(AJ95*F$10)</f>
        <v>0</v>
      </c>
      <c r="BP95" s="116">
        <f t="shared" si="66"/>
        <v>0</v>
      </c>
      <c r="BQ95" s="116">
        <f t="shared" si="66"/>
        <v>0</v>
      </c>
      <c r="BR95" s="116">
        <f t="shared" si="66"/>
        <v>0</v>
      </c>
      <c r="BS95" s="116">
        <f t="shared" si="66"/>
        <v>0</v>
      </c>
      <c r="BT95" s="116">
        <f t="shared" si="66"/>
        <v>0</v>
      </c>
      <c r="BU95" s="116">
        <f t="shared" si="66"/>
        <v>0</v>
      </c>
      <c r="BV95" s="116">
        <f t="shared" si="66"/>
        <v>0</v>
      </c>
      <c r="BW95" s="116">
        <f t="shared" si="66"/>
        <v>0</v>
      </c>
      <c r="BX95" s="116">
        <f t="shared" si="66"/>
        <v>0</v>
      </c>
      <c r="BY95" s="116">
        <f t="shared" si="66"/>
        <v>0</v>
      </c>
      <c r="BZ95" s="116">
        <f t="shared" si="66"/>
        <v>0</v>
      </c>
      <c r="CA95" s="116">
        <f t="shared" si="66"/>
        <v>0</v>
      </c>
      <c r="CB95" s="116">
        <f t="shared" si="66"/>
        <v>0</v>
      </c>
      <c r="CC95" s="116">
        <f t="shared" si="66"/>
        <v>0</v>
      </c>
      <c r="CD95" s="116">
        <f t="shared" si="66"/>
        <v>0</v>
      </c>
      <c r="CE95" s="116">
        <f t="shared" si="51"/>
        <v>0</v>
      </c>
      <c r="CF95" s="116">
        <f t="shared" si="51"/>
        <v>0</v>
      </c>
      <c r="CG95" s="116">
        <f t="shared" si="51"/>
        <v>0</v>
      </c>
      <c r="CH95" s="116">
        <f t="shared" si="51"/>
        <v>0</v>
      </c>
      <c r="CI95" s="116">
        <f t="shared" si="51"/>
        <v>0</v>
      </c>
      <c r="CJ95" s="116">
        <f t="shared" si="51"/>
        <v>0</v>
      </c>
      <c r="CK95" s="116">
        <f t="shared" si="51"/>
        <v>0</v>
      </c>
      <c r="CL95" s="116">
        <f t="shared" si="56"/>
        <v>0</v>
      </c>
      <c r="CM95" s="116">
        <f t="shared" si="57"/>
        <v>0</v>
      </c>
      <c r="CN95" s="116">
        <f t="shared" si="57"/>
        <v>0</v>
      </c>
      <c r="CO95" s="89"/>
      <c r="CP95" s="134">
        <f t="shared" si="52"/>
        <v>86</v>
      </c>
      <c r="CQ95" s="116" t="str">
        <f t="shared" si="58"/>
        <v>P50</v>
      </c>
      <c r="CR95" s="158">
        <f t="shared" si="63"/>
        <v>0</v>
      </c>
      <c r="CS95" s="158">
        <f t="shared" si="63"/>
        <v>0</v>
      </c>
      <c r="CT95" s="158">
        <f t="shared" si="63"/>
        <v>0</v>
      </c>
      <c r="CU95" s="158">
        <f t="shared" si="63"/>
        <v>0</v>
      </c>
      <c r="CV95" s="158">
        <f t="shared" si="63"/>
        <v>0</v>
      </c>
      <c r="CW95" s="158">
        <f t="shared" si="63"/>
        <v>0</v>
      </c>
      <c r="CX95" s="158">
        <f t="shared" si="63"/>
        <v>0</v>
      </c>
      <c r="CY95" s="158">
        <f t="shared" si="63"/>
        <v>0</v>
      </c>
      <c r="CZ95" s="158">
        <f t="shared" si="63"/>
        <v>0</v>
      </c>
      <c r="DA95" s="158">
        <f t="shared" si="63"/>
        <v>0</v>
      </c>
      <c r="DB95" s="158">
        <f t="shared" si="64"/>
        <v>0</v>
      </c>
      <c r="DC95" s="158">
        <f t="shared" si="64"/>
        <v>0</v>
      </c>
      <c r="DD95" s="158">
        <f t="shared" si="64"/>
        <v>0</v>
      </c>
      <c r="DE95" s="158" t="e">
        <f t="shared" si="64"/>
        <v>#VALUE!</v>
      </c>
      <c r="DF95" s="158" t="e">
        <f t="shared" si="64"/>
        <v>#VALUE!</v>
      </c>
      <c r="DG95" s="158" t="e">
        <f t="shared" si="64"/>
        <v>#VALUE!</v>
      </c>
      <c r="DH95" s="158" t="e">
        <f t="shared" si="64"/>
        <v>#VALUE!</v>
      </c>
      <c r="DI95" s="158" t="e">
        <f t="shared" si="64"/>
        <v>#VALUE!</v>
      </c>
      <c r="DJ95" s="158" t="e">
        <f t="shared" si="64"/>
        <v>#VALUE!</v>
      </c>
      <c r="DK95" s="158" t="e">
        <f t="shared" si="64"/>
        <v>#VALUE!</v>
      </c>
      <c r="DL95" s="158" t="e">
        <f t="shared" si="64"/>
        <v>#VALUE!</v>
      </c>
      <c r="DM95" s="159"/>
      <c r="DN95" s="159"/>
      <c r="DO95" s="159"/>
      <c r="DP95" s="159"/>
      <c r="DQ95" s="159"/>
      <c r="DR95" s="159"/>
      <c r="DS95" s="159"/>
      <c r="DT95" s="159"/>
      <c r="DU95" s="159"/>
      <c r="DV95" s="159"/>
      <c r="DW95" s="159"/>
      <c r="DX95" s="159"/>
      <c r="DY95" s="159"/>
      <c r="DZ95" s="159"/>
      <c r="EA95" s="159"/>
      <c r="EB95" s="159"/>
      <c r="EC95" s="159"/>
      <c r="ED95" s="159"/>
      <c r="EE95" s="159"/>
      <c r="EF95" s="159"/>
      <c r="EG95" s="159"/>
      <c r="EH95" s="159"/>
      <c r="EI95" s="159"/>
      <c r="EJ95" s="159"/>
      <c r="EK95" s="159"/>
      <c r="EL95" s="159"/>
      <c r="EM95" s="159"/>
      <c r="EN95" s="159"/>
      <c r="EO95" s="159"/>
      <c r="EP95" s="159"/>
      <c r="EQ95" s="159"/>
      <c r="ER95" s="159"/>
      <c r="ES95" s="159"/>
      <c r="ET95" s="159"/>
      <c r="EU95" s="159"/>
      <c r="EV95" s="159"/>
    </row>
    <row r="96" spans="1:152">
      <c r="A96" s="86">
        <f t="shared" si="59"/>
        <v>85</v>
      </c>
      <c r="B96" s="136" t="s">
        <v>143</v>
      </c>
      <c r="C96" s="154"/>
      <c r="D96" s="154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76"/>
      <c r="X96" s="176"/>
      <c r="Y96" s="155"/>
      <c r="Z96" s="155"/>
      <c r="AA96" s="155"/>
      <c r="AB96" s="156"/>
      <c r="AC96" s="156"/>
      <c r="AD96" s="156"/>
      <c r="AE96" s="156"/>
      <c r="AG96" s="116" t="str">
        <f t="shared" si="53"/>
        <v>P25</v>
      </c>
      <c r="AH96" s="116">
        <f t="shared" si="62"/>
        <v>0</v>
      </c>
      <c r="AI96" s="116">
        <f t="shared" si="62"/>
        <v>0</v>
      </c>
      <c r="AJ96" s="116">
        <f t="shared" si="62"/>
        <v>0</v>
      </c>
      <c r="AK96" s="116">
        <f t="shared" si="62"/>
        <v>0</v>
      </c>
      <c r="AL96" s="116">
        <f t="shared" si="62"/>
        <v>0</v>
      </c>
      <c r="AM96" s="116">
        <f t="shared" si="62"/>
        <v>0</v>
      </c>
      <c r="AN96" s="116">
        <f t="shared" si="62"/>
        <v>0</v>
      </c>
      <c r="AO96" s="116">
        <f t="shared" si="62"/>
        <v>0</v>
      </c>
      <c r="AP96" s="116">
        <f t="shared" si="62"/>
        <v>0</v>
      </c>
      <c r="AQ96" s="116">
        <f t="shared" si="62"/>
        <v>0</v>
      </c>
      <c r="AR96" s="116">
        <f t="shared" si="62"/>
        <v>0</v>
      </c>
      <c r="AS96" s="116">
        <f t="shared" si="62"/>
        <v>0</v>
      </c>
      <c r="AT96" s="116">
        <f t="shared" si="62"/>
        <v>0</v>
      </c>
      <c r="AU96" s="116">
        <f t="shared" si="62"/>
        <v>0</v>
      </c>
      <c r="AV96" s="116">
        <f t="shared" si="62"/>
        <v>0</v>
      </c>
      <c r="AW96" s="116">
        <f t="shared" si="62"/>
        <v>0</v>
      </c>
      <c r="AX96" s="116">
        <f t="shared" ref="AX96:BI123" si="67">(T96-S96)/(T$10-S$10)</f>
        <v>0</v>
      </c>
      <c r="AY96" s="116">
        <f t="shared" si="67"/>
        <v>0</v>
      </c>
      <c r="AZ96" s="116">
        <f t="shared" si="67"/>
        <v>0</v>
      </c>
      <c r="BA96" s="116">
        <f t="shared" si="65"/>
        <v>0</v>
      </c>
      <c r="BB96" s="116">
        <f t="shared" si="65"/>
        <v>0</v>
      </c>
      <c r="BC96" s="116">
        <f t="shared" si="65"/>
        <v>0</v>
      </c>
      <c r="BD96" s="116">
        <f t="shared" si="65"/>
        <v>0</v>
      </c>
      <c r="BE96" s="116">
        <f t="shared" si="65"/>
        <v>0</v>
      </c>
      <c r="BF96" s="116">
        <f t="shared" si="65"/>
        <v>0</v>
      </c>
      <c r="BG96" s="116">
        <f t="shared" si="65"/>
        <v>0</v>
      </c>
      <c r="BH96" s="116">
        <f t="shared" si="65"/>
        <v>0</v>
      </c>
      <c r="BI96" s="116">
        <f t="shared" si="65"/>
        <v>0</v>
      </c>
      <c r="BJ96" s="116"/>
      <c r="BK96" s="91"/>
      <c r="BL96" s="116" t="str">
        <f t="shared" si="54"/>
        <v>P25</v>
      </c>
      <c r="BM96" s="116">
        <f t="shared" ref="BM96:CB121" si="68">D96-(AH96*D$10)</f>
        <v>0</v>
      </c>
      <c r="BN96" s="116">
        <f t="shared" si="68"/>
        <v>0</v>
      </c>
      <c r="BO96" s="116">
        <f t="shared" si="68"/>
        <v>0</v>
      </c>
      <c r="BP96" s="116">
        <f t="shared" si="68"/>
        <v>0</v>
      </c>
      <c r="BQ96" s="116">
        <f t="shared" si="68"/>
        <v>0</v>
      </c>
      <c r="BR96" s="116">
        <f t="shared" si="68"/>
        <v>0</v>
      </c>
      <c r="BS96" s="116">
        <f t="shared" si="68"/>
        <v>0</v>
      </c>
      <c r="BT96" s="116">
        <f t="shared" si="68"/>
        <v>0</v>
      </c>
      <c r="BU96" s="116">
        <f t="shared" si="66"/>
        <v>0</v>
      </c>
      <c r="BV96" s="116">
        <f t="shared" si="66"/>
        <v>0</v>
      </c>
      <c r="BW96" s="116">
        <f t="shared" si="66"/>
        <v>0</v>
      </c>
      <c r="BX96" s="116">
        <f t="shared" si="66"/>
        <v>0</v>
      </c>
      <c r="BY96" s="116">
        <f t="shared" si="66"/>
        <v>0</v>
      </c>
      <c r="BZ96" s="116">
        <f t="shared" si="66"/>
        <v>0</v>
      </c>
      <c r="CA96" s="116">
        <f t="shared" si="66"/>
        <v>0</v>
      </c>
      <c r="CB96" s="116">
        <f t="shared" si="66"/>
        <v>0</v>
      </c>
      <c r="CC96" s="116">
        <f t="shared" si="66"/>
        <v>0</v>
      </c>
      <c r="CD96" s="116">
        <f t="shared" si="66"/>
        <v>0</v>
      </c>
      <c r="CE96" s="116">
        <f t="shared" si="51"/>
        <v>0</v>
      </c>
      <c r="CF96" s="116">
        <f t="shared" si="51"/>
        <v>0</v>
      </c>
      <c r="CG96" s="116">
        <f t="shared" si="51"/>
        <v>0</v>
      </c>
      <c r="CH96" s="116">
        <f t="shared" si="51"/>
        <v>0</v>
      </c>
      <c r="CI96" s="116">
        <f t="shared" si="51"/>
        <v>0</v>
      </c>
      <c r="CJ96" s="116">
        <f t="shared" si="51"/>
        <v>0</v>
      </c>
      <c r="CK96" s="116">
        <f t="shared" si="51"/>
        <v>0</v>
      </c>
      <c r="CL96" s="116">
        <f t="shared" si="56"/>
        <v>0</v>
      </c>
      <c r="CM96" s="116">
        <f t="shared" si="57"/>
        <v>0</v>
      </c>
      <c r="CN96" s="116">
        <f t="shared" si="57"/>
        <v>0</v>
      </c>
      <c r="CO96" s="89"/>
      <c r="CP96" s="134">
        <f t="shared" si="52"/>
        <v>87</v>
      </c>
      <c r="CQ96" s="116" t="str">
        <f t="shared" si="58"/>
        <v>P25</v>
      </c>
      <c r="CR96" s="158">
        <f t="shared" si="63"/>
        <v>0</v>
      </c>
      <c r="CS96" s="158">
        <f t="shared" si="63"/>
        <v>0</v>
      </c>
      <c r="CT96" s="158">
        <f t="shared" si="63"/>
        <v>0</v>
      </c>
      <c r="CU96" s="158">
        <f t="shared" si="63"/>
        <v>0</v>
      </c>
      <c r="CV96" s="158">
        <f t="shared" si="63"/>
        <v>0</v>
      </c>
      <c r="CW96" s="158">
        <f t="shared" si="63"/>
        <v>0</v>
      </c>
      <c r="CX96" s="158">
        <f t="shared" si="63"/>
        <v>0</v>
      </c>
      <c r="CY96" s="158">
        <f t="shared" si="63"/>
        <v>0</v>
      </c>
      <c r="CZ96" s="158">
        <f t="shared" si="63"/>
        <v>0</v>
      </c>
      <c r="DA96" s="158">
        <f t="shared" si="63"/>
        <v>0</v>
      </c>
      <c r="DB96" s="158">
        <f t="shared" si="64"/>
        <v>0</v>
      </c>
      <c r="DC96" s="158">
        <f t="shared" si="64"/>
        <v>0</v>
      </c>
      <c r="DD96" s="158">
        <f t="shared" si="64"/>
        <v>0</v>
      </c>
      <c r="DE96" s="158" t="e">
        <f t="shared" si="64"/>
        <v>#VALUE!</v>
      </c>
      <c r="DF96" s="158" t="e">
        <f t="shared" si="64"/>
        <v>#VALUE!</v>
      </c>
      <c r="DG96" s="158" t="e">
        <f t="shared" si="64"/>
        <v>#VALUE!</v>
      </c>
      <c r="DH96" s="158" t="e">
        <f t="shared" si="64"/>
        <v>#VALUE!</v>
      </c>
      <c r="DI96" s="158" t="e">
        <f t="shared" si="64"/>
        <v>#VALUE!</v>
      </c>
      <c r="DJ96" s="158" t="e">
        <f t="shared" si="64"/>
        <v>#VALUE!</v>
      </c>
      <c r="DK96" s="158" t="e">
        <f t="shared" si="64"/>
        <v>#VALUE!</v>
      </c>
      <c r="DL96" s="158" t="e">
        <f t="shared" si="64"/>
        <v>#VALUE!</v>
      </c>
      <c r="DM96" s="159"/>
      <c r="DN96" s="159"/>
      <c r="DO96" s="159"/>
      <c r="DP96" s="159"/>
      <c r="DQ96" s="159"/>
      <c r="DR96" s="159"/>
      <c r="DS96" s="159"/>
      <c r="DT96" s="159"/>
      <c r="DU96" s="159"/>
      <c r="DV96" s="159"/>
      <c r="DW96" s="159"/>
      <c r="DX96" s="159"/>
      <c r="DY96" s="159"/>
      <c r="DZ96" s="159"/>
      <c r="EA96" s="159"/>
      <c r="EB96" s="159"/>
      <c r="EC96" s="159"/>
      <c r="ED96" s="159"/>
      <c r="EE96" s="159"/>
      <c r="EF96" s="159"/>
      <c r="EG96" s="159"/>
      <c r="EH96" s="159"/>
      <c r="EI96" s="159"/>
      <c r="EJ96" s="159"/>
      <c r="EK96" s="159"/>
      <c r="EL96" s="159"/>
      <c r="EM96" s="159"/>
      <c r="EN96" s="159"/>
      <c r="EO96" s="159"/>
      <c r="EP96" s="159"/>
      <c r="EQ96" s="159"/>
      <c r="ER96" s="159"/>
      <c r="ES96" s="159"/>
      <c r="ET96" s="159"/>
      <c r="EU96" s="159"/>
      <c r="EV96" s="159"/>
    </row>
    <row r="97" spans="1:152">
      <c r="A97" s="86">
        <f t="shared" si="59"/>
        <v>86</v>
      </c>
      <c r="B97" s="136" t="s">
        <v>144</v>
      </c>
      <c r="C97" s="154"/>
      <c r="D97" s="154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76"/>
      <c r="X97" s="176"/>
      <c r="Y97" s="155"/>
      <c r="Z97" s="155"/>
      <c r="AA97" s="155"/>
      <c r="AB97" s="156"/>
      <c r="AC97" s="156"/>
      <c r="AD97" s="156"/>
      <c r="AE97" s="156"/>
      <c r="AG97" s="116" t="str">
        <f t="shared" si="53"/>
        <v>P10</v>
      </c>
      <c r="AH97" s="116">
        <f t="shared" si="62"/>
        <v>0</v>
      </c>
      <c r="AI97" s="116">
        <f t="shared" si="62"/>
        <v>0</v>
      </c>
      <c r="AJ97" s="116">
        <f t="shared" si="62"/>
        <v>0</v>
      </c>
      <c r="AK97" s="116">
        <f t="shared" si="62"/>
        <v>0</v>
      </c>
      <c r="AL97" s="116">
        <f t="shared" si="62"/>
        <v>0</v>
      </c>
      <c r="AM97" s="116">
        <f t="shared" si="62"/>
        <v>0</v>
      </c>
      <c r="AN97" s="116">
        <f t="shared" si="62"/>
        <v>0</v>
      </c>
      <c r="AO97" s="116">
        <f t="shared" si="62"/>
        <v>0</v>
      </c>
      <c r="AP97" s="116">
        <f t="shared" si="62"/>
        <v>0</v>
      </c>
      <c r="AQ97" s="116">
        <f t="shared" si="62"/>
        <v>0</v>
      </c>
      <c r="AR97" s="116">
        <f t="shared" si="62"/>
        <v>0</v>
      </c>
      <c r="AS97" s="116">
        <f t="shared" si="62"/>
        <v>0</v>
      </c>
      <c r="AT97" s="116">
        <f t="shared" si="62"/>
        <v>0</v>
      </c>
      <c r="AU97" s="116">
        <f t="shared" si="62"/>
        <v>0</v>
      </c>
      <c r="AV97" s="116">
        <f t="shared" si="62"/>
        <v>0</v>
      </c>
      <c r="AW97" s="116">
        <f t="shared" si="62"/>
        <v>0</v>
      </c>
      <c r="AX97" s="116">
        <f t="shared" si="67"/>
        <v>0</v>
      </c>
      <c r="AY97" s="116">
        <f t="shared" si="67"/>
        <v>0</v>
      </c>
      <c r="AZ97" s="116">
        <f t="shared" si="67"/>
        <v>0</v>
      </c>
      <c r="BA97" s="116">
        <f t="shared" si="65"/>
        <v>0</v>
      </c>
      <c r="BB97" s="116">
        <f t="shared" si="65"/>
        <v>0</v>
      </c>
      <c r="BC97" s="116">
        <f t="shared" si="65"/>
        <v>0</v>
      </c>
      <c r="BD97" s="116">
        <f t="shared" si="65"/>
        <v>0</v>
      </c>
      <c r="BE97" s="116">
        <f t="shared" si="65"/>
        <v>0</v>
      </c>
      <c r="BF97" s="116">
        <f t="shared" si="65"/>
        <v>0</v>
      </c>
      <c r="BG97" s="116">
        <f t="shared" si="65"/>
        <v>0</v>
      </c>
      <c r="BH97" s="116">
        <f t="shared" si="65"/>
        <v>0</v>
      </c>
      <c r="BI97" s="116">
        <f t="shared" si="65"/>
        <v>0</v>
      </c>
      <c r="BJ97" s="116"/>
      <c r="BK97" s="91"/>
      <c r="BL97" s="116" t="str">
        <f t="shared" si="54"/>
        <v>P10</v>
      </c>
      <c r="BM97" s="116">
        <f t="shared" si="68"/>
        <v>0</v>
      </c>
      <c r="BN97" s="116">
        <f t="shared" si="68"/>
        <v>0</v>
      </c>
      <c r="BO97" s="116">
        <f t="shared" si="68"/>
        <v>0</v>
      </c>
      <c r="BP97" s="116">
        <f t="shared" si="68"/>
        <v>0</v>
      </c>
      <c r="BQ97" s="116">
        <f t="shared" si="68"/>
        <v>0</v>
      </c>
      <c r="BR97" s="116">
        <f t="shared" si="68"/>
        <v>0</v>
      </c>
      <c r="BS97" s="116">
        <f t="shared" si="68"/>
        <v>0</v>
      </c>
      <c r="BT97" s="116">
        <f t="shared" si="68"/>
        <v>0</v>
      </c>
      <c r="BU97" s="116">
        <f t="shared" si="66"/>
        <v>0</v>
      </c>
      <c r="BV97" s="116">
        <f t="shared" si="66"/>
        <v>0</v>
      </c>
      <c r="BW97" s="116">
        <f t="shared" si="66"/>
        <v>0</v>
      </c>
      <c r="BX97" s="116">
        <f t="shared" si="66"/>
        <v>0</v>
      </c>
      <c r="BY97" s="116">
        <f t="shared" si="66"/>
        <v>0</v>
      </c>
      <c r="BZ97" s="116">
        <f t="shared" si="66"/>
        <v>0</v>
      </c>
      <c r="CA97" s="116">
        <f t="shared" si="66"/>
        <v>0</v>
      </c>
      <c r="CB97" s="116">
        <f t="shared" si="66"/>
        <v>0</v>
      </c>
      <c r="CC97" s="116">
        <f t="shared" si="66"/>
        <v>0</v>
      </c>
      <c r="CD97" s="116">
        <f t="shared" si="66"/>
        <v>0</v>
      </c>
      <c r="CE97" s="116">
        <f t="shared" si="51"/>
        <v>0</v>
      </c>
      <c r="CF97" s="116">
        <f t="shared" si="51"/>
        <v>0</v>
      </c>
      <c r="CG97" s="116">
        <f t="shared" si="51"/>
        <v>0</v>
      </c>
      <c r="CH97" s="116">
        <f t="shared" si="51"/>
        <v>0</v>
      </c>
      <c r="CI97" s="116">
        <f t="shared" si="51"/>
        <v>0</v>
      </c>
      <c r="CJ97" s="116">
        <f t="shared" si="51"/>
        <v>0</v>
      </c>
      <c r="CK97" s="116">
        <f t="shared" si="51"/>
        <v>0</v>
      </c>
      <c r="CL97" s="116">
        <f t="shared" si="56"/>
        <v>0</v>
      </c>
      <c r="CM97" s="116">
        <f t="shared" si="57"/>
        <v>0</v>
      </c>
      <c r="CN97" s="116">
        <f t="shared" si="57"/>
        <v>0</v>
      </c>
      <c r="CO97" s="89"/>
      <c r="CP97" s="134">
        <f t="shared" si="52"/>
        <v>88</v>
      </c>
      <c r="CQ97" s="116" t="str">
        <f t="shared" si="58"/>
        <v>P10</v>
      </c>
      <c r="CR97" s="158">
        <f t="shared" si="63"/>
        <v>0</v>
      </c>
      <c r="CS97" s="158">
        <f t="shared" si="63"/>
        <v>0</v>
      </c>
      <c r="CT97" s="158">
        <f t="shared" si="63"/>
        <v>0</v>
      </c>
      <c r="CU97" s="158">
        <f t="shared" si="63"/>
        <v>0</v>
      </c>
      <c r="CV97" s="158">
        <f t="shared" si="63"/>
        <v>0</v>
      </c>
      <c r="CW97" s="158">
        <f t="shared" si="63"/>
        <v>0</v>
      </c>
      <c r="CX97" s="158">
        <f t="shared" si="63"/>
        <v>0</v>
      </c>
      <c r="CY97" s="158">
        <f t="shared" si="63"/>
        <v>0</v>
      </c>
      <c r="CZ97" s="158">
        <f t="shared" si="63"/>
        <v>0</v>
      </c>
      <c r="DA97" s="158">
        <f t="shared" si="63"/>
        <v>0</v>
      </c>
      <c r="DB97" s="158">
        <f t="shared" si="64"/>
        <v>0</v>
      </c>
      <c r="DC97" s="158">
        <f t="shared" si="64"/>
        <v>0</v>
      </c>
      <c r="DD97" s="158">
        <f t="shared" si="64"/>
        <v>0</v>
      </c>
      <c r="DE97" s="158" t="e">
        <f t="shared" si="64"/>
        <v>#VALUE!</v>
      </c>
      <c r="DF97" s="158" t="e">
        <f t="shared" si="64"/>
        <v>#VALUE!</v>
      </c>
      <c r="DG97" s="158" t="e">
        <f t="shared" si="64"/>
        <v>#VALUE!</v>
      </c>
      <c r="DH97" s="158" t="e">
        <f t="shared" si="64"/>
        <v>#VALUE!</v>
      </c>
      <c r="DI97" s="158" t="e">
        <f t="shared" si="64"/>
        <v>#VALUE!</v>
      </c>
      <c r="DJ97" s="158" t="e">
        <f t="shared" si="64"/>
        <v>#VALUE!</v>
      </c>
      <c r="DK97" s="158" t="e">
        <f t="shared" si="64"/>
        <v>#VALUE!</v>
      </c>
      <c r="DL97" s="158" t="e">
        <f t="shared" si="64"/>
        <v>#VALUE!</v>
      </c>
      <c r="DM97" s="159"/>
      <c r="DN97" s="159"/>
      <c r="DO97" s="159"/>
      <c r="DP97" s="159"/>
      <c r="DQ97" s="159"/>
      <c r="DR97" s="159"/>
      <c r="DS97" s="159"/>
      <c r="DT97" s="159"/>
      <c r="DU97" s="159"/>
      <c r="DV97" s="159"/>
      <c r="DW97" s="159"/>
      <c r="DX97" s="159"/>
      <c r="DY97" s="159"/>
      <c r="DZ97" s="159"/>
      <c r="EA97" s="159"/>
      <c r="EB97" s="159"/>
      <c r="EC97" s="159"/>
      <c r="ED97" s="159"/>
      <c r="EE97" s="159"/>
      <c r="EF97" s="159"/>
      <c r="EG97" s="159"/>
      <c r="EH97" s="159"/>
      <c r="EI97" s="159"/>
      <c r="EJ97" s="159"/>
      <c r="EK97" s="159"/>
      <c r="EL97" s="159"/>
      <c r="EM97" s="159"/>
      <c r="EN97" s="159"/>
      <c r="EO97" s="159"/>
      <c r="EP97" s="159"/>
      <c r="EQ97" s="159"/>
      <c r="ER97" s="159"/>
      <c r="ES97" s="159"/>
      <c r="ET97" s="159"/>
      <c r="EU97" s="159"/>
      <c r="EV97" s="159"/>
    </row>
    <row r="98" spans="1:152">
      <c r="A98" s="86">
        <f t="shared" si="59"/>
        <v>87</v>
      </c>
      <c r="B98" s="136" t="s">
        <v>145</v>
      </c>
      <c r="C98" s="154"/>
      <c r="D98" s="154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76"/>
      <c r="X98" s="176"/>
      <c r="Y98" s="155"/>
      <c r="Z98" s="155"/>
      <c r="AA98" s="155"/>
      <c r="AB98" s="156"/>
      <c r="AC98" s="156"/>
      <c r="AD98" s="156"/>
      <c r="AE98" s="156"/>
      <c r="AG98" s="116" t="str">
        <f t="shared" si="53"/>
        <v>AVG</v>
      </c>
      <c r="AH98" s="116">
        <f t="shared" si="62"/>
        <v>0</v>
      </c>
      <c r="AI98" s="116">
        <f t="shared" si="62"/>
        <v>0</v>
      </c>
      <c r="AJ98" s="116">
        <f t="shared" si="62"/>
        <v>0</v>
      </c>
      <c r="AK98" s="116">
        <f t="shared" si="62"/>
        <v>0</v>
      </c>
      <c r="AL98" s="116">
        <f t="shared" si="62"/>
        <v>0</v>
      </c>
      <c r="AM98" s="116">
        <f t="shared" si="62"/>
        <v>0</v>
      </c>
      <c r="AN98" s="116">
        <f t="shared" si="62"/>
        <v>0</v>
      </c>
      <c r="AO98" s="116">
        <f t="shared" si="62"/>
        <v>0</v>
      </c>
      <c r="AP98" s="116">
        <f t="shared" si="62"/>
        <v>0</v>
      </c>
      <c r="AQ98" s="116">
        <f t="shared" si="62"/>
        <v>0</v>
      </c>
      <c r="AR98" s="116">
        <f t="shared" si="62"/>
        <v>0</v>
      </c>
      <c r="AS98" s="116">
        <f t="shared" si="62"/>
        <v>0</v>
      </c>
      <c r="AT98" s="116">
        <f t="shared" si="62"/>
        <v>0</v>
      </c>
      <c r="AU98" s="116">
        <f t="shared" si="62"/>
        <v>0</v>
      </c>
      <c r="AV98" s="116">
        <f t="shared" si="62"/>
        <v>0</v>
      </c>
      <c r="AW98" s="116">
        <f t="shared" si="62"/>
        <v>0</v>
      </c>
      <c r="AX98" s="116">
        <f t="shared" si="67"/>
        <v>0</v>
      </c>
      <c r="AY98" s="116">
        <f t="shared" si="67"/>
        <v>0</v>
      </c>
      <c r="AZ98" s="116">
        <f t="shared" si="67"/>
        <v>0</v>
      </c>
      <c r="BA98" s="116">
        <f t="shared" si="65"/>
        <v>0</v>
      </c>
      <c r="BB98" s="116">
        <f t="shared" si="65"/>
        <v>0</v>
      </c>
      <c r="BC98" s="116">
        <f t="shared" si="65"/>
        <v>0</v>
      </c>
      <c r="BD98" s="116">
        <f t="shared" si="65"/>
        <v>0</v>
      </c>
      <c r="BE98" s="116">
        <f t="shared" si="65"/>
        <v>0</v>
      </c>
      <c r="BF98" s="116">
        <f t="shared" si="65"/>
        <v>0</v>
      </c>
      <c r="BG98" s="116">
        <f t="shared" si="65"/>
        <v>0</v>
      </c>
      <c r="BH98" s="116">
        <f t="shared" si="65"/>
        <v>0</v>
      </c>
      <c r="BI98" s="116">
        <f t="shared" si="65"/>
        <v>0</v>
      </c>
      <c r="BJ98" s="116"/>
      <c r="BK98" s="91"/>
      <c r="BL98" s="116" t="str">
        <f t="shared" si="54"/>
        <v>AVG</v>
      </c>
      <c r="BM98" s="116">
        <f t="shared" si="68"/>
        <v>0</v>
      </c>
      <c r="BN98" s="116">
        <f t="shared" si="68"/>
        <v>0</v>
      </c>
      <c r="BO98" s="116">
        <f t="shared" si="68"/>
        <v>0</v>
      </c>
      <c r="BP98" s="116">
        <f t="shared" si="68"/>
        <v>0</v>
      </c>
      <c r="BQ98" s="116">
        <f t="shared" si="68"/>
        <v>0</v>
      </c>
      <c r="BR98" s="116">
        <f t="shared" si="68"/>
        <v>0</v>
      </c>
      <c r="BS98" s="116">
        <f t="shared" si="68"/>
        <v>0</v>
      </c>
      <c r="BT98" s="116">
        <f t="shared" si="68"/>
        <v>0</v>
      </c>
      <c r="BU98" s="116">
        <f t="shared" si="66"/>
        <v>0</v>
      </c>
      <c r="BV98" s="116">
        <f t="shared" si="66"/>
        <v>0</v>
      </c>
      <c r="BW98" s="116">
        <f t="shared" si="66"/>
        <v>0</v>
      </c>
      <c r="BX98" s="116">
        <f t="shared" si="66"/>
        <v>0</v>
      </c>
      <c r="BY98" s="116">
        <f t="shared" si="66"/>
        <v>0</v>
      </c>
      <c r="BZ98" s="116">
        <f t="shared" si="66"/>
        <v>0</v>
      </c>
      <c r="CA98" s="116">
        <f t="shared" si="66"/>
        <v>0</v>
      </c>
      <c r="CB98" s="116">
        <f t="shared" si="66"/>
        <v>0</v>
      </c>
      <c r="CC98" s="116">
        <f t="shared" si="66"/>
        <v>0</v>
      </c>
      <c r="CD98" s="116">
        <f t="shared" si="66"/>
        <v>0</v>
      </c>
      <c r="CE98" s="116">
        <f t="shared" si="51"/>
        <v>0</v>
      </c>
      <c r="CF98" s="116">
        <f t="shared" si="51"/>
        <v>0</v>
      </c>
      <c r="CG98" s="116">
        <f t="shared" si="51"/>
        <v>0</v>
      </c>
      <c r="CH98" s="116">
        <f t="shared" si="51"/>
        <v>0</v>
      </c>
      <c r="CI98" s="116">
        <f t="shared" si="51"/>
        <v>0</v>
      </c>
      <c r="CJ98" s="116">
        <f t="shared" si="51"/>
        <v>0</v>
      </c>
      <c r="CK98" s="116">
        <f t="shared" si="51"/>
        <v>0</v>
      </c>
      <c r="CL98" s="116">
        <f t="shared" si="56"/>
        <v>0</v>
      </c>
      <c r="CM98" s="116">
        <f t="shared" si="57"/>
        <v>0</v>
      </c>
      <c r="CN98" s="116">
        <f t="shared" si="57"/>
        <v>0</v>
      </c>
      <c r="CO98" s="89"/>
      <c r="CP98" s="134">
        <f t="shared" si="52"/>
        <v>89</v>
      </c>
      <c r="CQ98" s="116" t="str">
        <f t="shared" si="58"/>
        <v>AVG</v>
      </c>
      <c r="CR98" s="158">
        <f t="shared" si="63"/>
        <v>0</v>
      </c>
      <c r="CS98" s="158">
        <f t="shared" si="63"/>
        <v>0</v>
      </c>
      <c r="CT98" s="158">
        <f t="shared" si="63"/>
        <v>0</v>
      </c>
      <c r="CU98" s="158">
        <f t="shared" si="63"/>
        <v>0</v>
      </c>
      <c r="CV98" s="158">
        <f t="shared" si="63"/>
        <v>0</v>
      </c>
      <c r="CW98" s="158">
        <f t="shared" si="63"/>
        <v>0</v>
      </c>
      <c r="CX98" s="158">
        <f t="shared" si="63"/>
        <v>0</v>
      </c>
      <c r="CY98" s="158">
        <f t="shared" si="63"/>
        <v>0</v>
      </c>
      <c r="CZ98" s="158">
        <f t="shared" si="63"/>
        <v>0</v>
      </c>
      <c r="DA98" s="158">
        <f t="shared" si="63"/>
        <v>0</v>
      </c>
      <c r="DB98" s="158">
        <f t="shared" si="64"/>
        <v>0</v>
      </c>
      <c r="DC98" s="158">
        <f t="shared" si="64"/>
        <v>0</v>
      </c>
      <c r="DD98" s="158">
        <f t="shared" si="64"/>
        <v>0</v>
      </c>
      <c r="DE98" s="158" t="e">
        <f t="shared" si="64"/>
        <v>#VALUE!</v>
      </c>
      <c r="DF98" s="158" t="e">
        <f t="shared" si="64"/>
        <v>#VALUE!</v>
      </c>
      <c r="DG98" s="158" t="e">
        <f t="shared" si="64"/>
        <v>#VALUE!</v>
      </c>
      <c r="DH98" s="158" t="e">
        <f t="shared" si="64"/>
        <v>#VALUE!</v>
      </c>
      <c r="DI98" s="158" t="e">
        <f t="shared" si="64"/>
        <v>#VALUE!</v>
      </c>
      <c r="DJ98" s="158" t="e">
        <f t="shared" si="64"/>
        <v>#VALUE!</v>
      </c>
      <c r="DK98" s="158" t="e">
        <f t="shared" si="64"/>
        <v>#VALUE!</v>
      </c>
      <c r="DL98" s="158" t="e">
        <f t="shared" si="64"/>
        <v>#VALUE!</v>
      </c>
      <c r="DM98" s="159"/>
      <c r="DN98" s="159"/>
      <c r="DO98" s="159"/>
      <c r="DP98" s="159"/>
      <c r="DQ98" s="159"/>
      <c r="DR98" s="159"/>
      <c r="DS98" s="159"/>
      <c r="DT98" s="159"/>
      <c r="DU98" s="159"/>
      <c r="DV98" s="159"/>
      <c r="DW98" s="159"/>
      <c r="DX98" s="159"/>
      <c r="DY98" s="159"/>
      <c r="DZ98" s="159"/>
      <c r="EA98" s="159"/>
      <c r="EB98" s="159"/>
      <c r="EC98" s="159"/>
      <c r="ED98" s="159"/>
      <c r="EE98" s="159"/>
      <c r="EF98" s="159"/>
      <c r="EG98" s="159"/>
      <c r="EH98" s="159"/>
      <c r="EI98" s="159"/>
      <c r="EJ98" s="159"/>
      <c r="EK98" s="159"/>
      <c r="EL98" s="159"/>
      <c r="EM98" s="159"/>
      <c r="EN98" s="159"/>
      <c r="EO98" s="159"/>
      <c r="EP98" s="159"/>
      <c r="EQ98" s="159"/>
      <c r="ER98" s="159"/>
      <c r="ES98" s="159"/>
      <c r="ET98" s="159"/>
      <c r="EU98" s="159"/>
      <c r="EV98" s="159"/>
    </row>
    <row r="99" spans="1:152">
      <c r="A99" s="86">
        <f t="shared" si="59"/>
        <v>88</v>
      </c>
      <c r="B99" s="136" t="s">
        <v>146</v>
      </c>
      <c r="C99" s="160"/>
      <c r="D99" s="160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75"/>
      <c r="X99" s="175"/>
      <c r="Y99" s="156"/>
      <c r="Z99" s="156"/>
      <c r="AA99" s="156"/>
      <c r="AB99" s="156"/>
      <c r="AC99" s="156"/>
      <c r="AD99" s="156"/>
      <c r="AE99" s="156"/>
      <c r="AG99" s="116" t="str">
        <f t="shared" si="53"/>
        <v>N</v>
      </c>
      <c r="AH99" s="116">
        <f t="shared" si="62"/>
        <v>0</v>
      </c>
      <c r="AI99" s="116">
        <f t="shared" si="62"/>
        <v>0</v>
      </c>
      <c r="AJ99" s="116">
        <f t="shared" si="62"/>
        <v>0</v>
      </c>
      <c r="AK99" s="116">
        <f t="shared" si="62"/>
        <v>0</v>
      </c>
      <c r="AL99" s="116">
        <f t="shared" si="62"/>
        <v>0</v>
      </c>
      <c r="AM99" s="116">
        <f t="shared" si="62"/>
        <v>0</v>
      </c>
      <c r="AN99" s="116">
        <f t="shared" si="62"/>
        <v>0</v>
      </c>
      <c r="AO99" s="116">
        <f t="shared" si="62"/>
        <v>0</v>
      </c>
      <c r="AP99" s="116">
        <f t="shared" si="62"/>
        <v>0</v>
      </c>
      <c r="AQ99" s="116">
        <f t="shared" si="62"/>
        <v>0</v>
      </c>
      <c r="AR99" s="116">
        <f t="shared" si="62"/>
        <v>0</v>
      </c>
      <c r="AS99" s="116">
        <f t="shared" si="62"/>
        <v>0</v>
      </c>
      <c r="AT99" s="116">
        <f t="shared" si="62"/>
        <v>0</v>
      </c>
      <c r="AU99" s="116">
        <f t="shared" si="62"/>
        <v>0</v>
      </c>
      <c r="AV99" s="116">
        <f t="shared" si="62"/>
        <v>0</v>
      </c>
      <c r="AW99" s="116">
        <f t="shared" si="62"/>
        <v>0</v>
      </c>
      <c r="AX99" s="116">
        <f t="shared" si="67"/>
        <v>0</v>
      </c>
      <c r="AY99" s="116">
        <f t="shared" si="67"/>
        <v>0</v>
      </c>
      <c r="AZ99" s="116">
        <f t="shared" si="67"/>
        <v>0</v>
      </c>
      <c r="BA99" s="116">
        <f t="shared" si="65"/>
        <v>0</v>
      </c>
      <c r="BB99" s="116">
        <f t="shared" si="65"/>
        <v>0</v>
      </c>
      <c r="BC99" s="116">
        <f t="shared" si="65"/>
        <v>0</v>
      </c>
      <c r="BD99" s="116">
        <f t="shared" si="65"/>
        <v>0</v>
      </c>
      <c r="BE99" s="116">
        <f t="shared" si="65"/>
        <v>0</v>
      </c>
      <c r="BF99" s="116">
        <f t="shared" si="65"/>
        <v>0</v>
      </c>
      <c r="BG99" s="116">
        <f t="shared" si="65"/>
        <v>0</v>
      </c>
      <c r="BH99" s="116">
        <f t="shared" si="65"/>
        <v>0</v>
      </c>
      <c r="BI99" s="116">
        <f t="shared" si="65"/>
        <v>0</v>
      </c>
      <c r="BJ99" s="116"/>
      <c r="BK99" s="91"/>
      <c r="BL99" s="116" t="str">
        <f t="shared" si="54"/>
        <v>N</v>
      </c>
      <c r="BM99" s="116">
        <f t="shared" si="68"/>
        <v>0</v>
      </c>
      <c r="BN99" s="116">
        <f t="shared" si="68"/>
        <v>0</v>
      </c>
      <c r="BO99" s="116">
        <f t="shared" si="68"/>
        <v>0</v>
      </c>
      <c r="BP99" s="116">
        <f t="shared" si="68"/>
        <v>0</v>
      </c>
      <c r="BQ99" s="116">
        <f t="shared" si="68"/>
        <v>0</v>
      </c>
      <c r="BR99" s="116">
        <f t="shared" si="68"/>
        <v>0</v>
      </c>
      <c r="BS99" s="116">
        <f t="shared" si="68"/>
        <v>0</v>
      </c>
      <c r="BT99" s="116">
        <f t="shared" si="68"/>
        <v>0</v>
      </c>
      <c r="BU99" s="116">
        <f t="shared" si="66"/>
        <v>0</v>
      </c>
      <c r="BV99" s="116">
        <f t="shared" si="66"/>
        <v>0</v>
      </c>
      <c r="BW99" s="116">
        <f t="shared" si="66"/>
        <v>0</v>
      </c>
      <c r="BX99" s="116">
        <f t="shared" si="66"/>
        <v>0</v>
      </c>
      <c r="BY99" s="116">
        <f t="shared" si="66"/>
        <v>0</v>
      </c>
      <c r="BZ99" s="116">
        <f t="shared" si="66"/>
        <v>0</v>
      </c>
      <c r="CA99" s="116">
        <f t="shared" si="66"/>
        <v>0</v>
      </c>
      <c r="CB99" s="116">
        <f t="shared" si="66"/>
        <v>0</v>
      </c>
      <c r="CC99" s="116">
        <f t="shared" si="66"/>
        <v>0</v>
      </c>
      <c r="CD99" s="116">
        <f t="shared" si="66"/>
        <v>0</v>
      </c>
      <c r="CE99" s="116">
        <f t="shared" si="51"/>
        <v>0</v>
      </c>
      <c r="CF99" s="116">
        <f t="shared" si="51"/>
        <v>0</v>
      </c>
      <c r="CG99" s="116">
        <f t="shared" si="51"/>
        <v>0</v>
      </c>
      <c r="CH99" s="116">
        <f t="shared" si="51"/>
        <v>0</v>
      </c>
      <c r="CI99" s="116">
        <f t="shared" si="51"/>
        <v>0</v>
      </c>
      <c r="CJ99" s="116">
        <f t="shared" si="51"/>
        <v>0</v>
      </c>
      <c r="CK99" s="116">
        <f t="shared" si="51"/>
        <v>0</v>
      </c>
      <c r="CL99" s="116">
        <f t="shared" si="56"/>
        <v>0</v>
      </c>
      <c r="CM99" s="116">
        <f t="shared" si="57"/>
        <v>0</v>
      </c>
      <c r="CN99" s="116">
        <f t="shared" si="57"/>
        <v>0</v>
      </c>
      <c r="CO99" s="89"/>
      <c r="CP99" s="134">
        <f t="shared" si="52"/>
        <v>90</v>
      </c>
      <c r="CQ99" s="116" t="str">
        <f t="shared" si="58"/>
        <v>N</v>
      </c>
      <c r="CR99" s="158">
        <f t="shared" si="63"/>
        <v>0</v>
      </c>
      <c r="CS99" s="158">
        <f t="shared" si="63"/>
        <v>0</v>
      </c>
      <c r="CT99" s="158">
        <f t="shared" si="63"/>
        <v>0</v>
      </c>
      <c r="CU99" s="158">
        <f t="shared" si="63"/>
        <v>0</v>
      </c>
      <c r="CV99" s="158">
        <f t="shared" si="63"/>
        <v>0</v>
      </c>
      <c r="CW99" s="158">
        <f t="shared" si="63"/>
        <v>0</v>
      </c>
      <c r="CX99" s="158">
        <f t="shared" si="63"/>
        <v>0</v>
      </c>
      <c r="CY99" s="158">
        <f t="shared" si="63"/>
        <v>0</v>
      </c>
      <c r="CZ99" s="158">
        <f t="shared" si="63"/>
        <v>0</v>
      </c>
      <c r="DA99" s="158">
        <f t="shared" si="63"/>
        <v>0</v>
      </c>
      <c r="DB99" s="158">
        <f t="shared" si="64"/>
        <v>0</v>
      </c>
      <c r="DC99" s="158">
        <f t="shared" si="64"/>
        <v>0</v>
      </c>
      <c r="DD99" s="158">
        <f t="shared" si="64"/>
        <v>0</v>
      </c>
      <c r="DE99" s="158" t="e">
        <f t="shared" si="64"/>
        <v>#VALUE!</v>
      </c>
      <c r="DF99" s="158" t="e">
        <f t="shared" si="64"/>
        <v>#VALUE!</v>
      </c>
      <c r="DG99" s="158" t="e">
        <f t="shared" si="64"/>
        <v>#VALUE!</v>
      </c>
      <c r="DH99" s="158" t="e">
        <f t="shared" si="64"/>
        <v>#VALUE!</v>
      </c>
      <c r="DI99" s="158" t="e">
        <f t="shared" si="64"/>
        <v>#VALUE!</v>
      </c>
      <c r="DJ99" s="158" t="e">
        <f t="shared" si="64"/>
        <v>#VALUE!</v>
      </c>
      <c r="DK99" s="158" t="e">
        <f t="shared" si="64"/>
        <v>#VALUE!</v>
      </c>
      <c r="DL99" s="158" t="e">
        <f t="shared" si="64"/>
        <v>#VALUE!</v>
      </c>
    </row>
    <row r="100" spans="1:152" s="186" customFormat="1" ht="12.95" customHeight="1">
      <c r="A100" s="161">
        <f t="shared" si="59"/>
        <v>89</v>
      </c>
      <c r="B100" s="162" t="s">
        <v>153</v>
      </c>
      <c r="C100" s="177"/>
      <c r="D100" s="177"/>
      <c r="E100" s="177"/>
      <c r="F100" s="177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9"/>
      <c r="W100" s="179"/>
      <c r="X100" s="179"/>
      <c r="Y100" s="179"/>
      <c r="Z100" s="179"/>
      <c r="AA100" s="179"/>
      <c r="AB100" s="179"/>
      <c r="AC100" s="180"/>
      <c r="AD100" s="180"/>
      <c r="AE100" s="180"/>
      <c r="AF100" s="181"/>
      <c r="AG100" s="182" t="str">
        <f t="shared" si="53"/>
        <v>TAR_T</v>
      </c>
      <c r="AH100" s="182">
        <f t="shared" si="62"/>
        <v>0</v>
      </c>
      <c r="AI100" s="182">
        <f t="shared" si="62"/>
        <v>0</v>
      </c>
      <c r="AJ100" s="182">
        <f t="shared" si="62"/>
        <v>0</v>
      </c>
      <c r="AK100" s="182">
        <f t="shared" si="62"/>
        <v>0</v>
      </c>
      <c r="AL100" s="182">
        <f t="shared" si="62"/>
        <v>0</v>
      </c>
      <c r="AM100" s="182">
        <f t="shared" si="62"/>
        <v>0</v>
      </c>
      <c r="AN100" s="182">
        <f t="shared" si="62"/>
        <v>0</v>
      </c>
      <c r="AO100" s="182">
        <f t="shared" si="62"/>
        <v>0</v>
      </c>
      <c r="AP100" s="182">
        <f t="shared" si="62"/>
        <v>0</v>
      </c>
      <c r="AQ100" s="182">
        <f t="shared" si="62"/>
        <v>0</v>
      </c>
      <c r="AR100" s="182">
        <f t="shared" si="62"/>
        <v>0</v>
      </c>
      <c r="AS100" s="182">
        <f t="shared" si="62"/>
        <v>0</v>
      </c>
      <c r="AT100" s="182">
        <f t="shared" si="62"/>
        <v>0</v>
      </c>
      <c r="AU100" s="182">
        <f t="shared" si="62"/>
        <v>0</v>
      </c>
      <c r="AV100" s="182">
        <f t="shared" si="62"/>
        <v>0</v>
      </c>
      <c r="AW100" s="182">
        <f t="shared" si="62"/>
        <v>0</v>
      </c>
      <c r="AX100" s="182">
        <f t="shared" si="67"/>
        <v>0</v>
      </c>
      <c r="AY100" s="182">
        <f t="shared" si="67"/>
        <v>0</v>
      </c>
      <c r="AZ100" s="182">
        <f t="shared" si="67"/>
        <v>0</v>
      </c>
      <c r="BA100" s="182">
        <f t="shared" si="65"/>
        <v>0</v>
      </c>
      <c r="BB100" s="182">
        <f t="shared" si="65"/>
        <v>0</v>
      </c>
      <c r="BC100" s="182">
        <f t="shared" si="65"/>
        <v>0</v>
      </c>
      <c r="BD100" s="182">
        <f t="shared" si="65"/>
        <v>0</v>
      </c>
      <c r="BE100" s="182">
        <f t="shared" si="65"/>
        <v>0</v>
      </c>
      <c r="BF100" s="182">
        <f t="shared" si="65"/>
        <v>0</v>
      </c>
      <c r="BG100" s="182">
        <f t="shared" si="65"/>
        <v>0</v>
      </c>
      <c r="BH100" s="182">
        <f t="shared" si="65"/>
        <v>0</v>
      </c>
      <c r="BI100" s="182">
        <f t="shared" si="65"/>
        <v>0</v>
      </c>
      <c r="BJ100" s="182"/>
      <c r="BK100" s="183"/>
      <c r="BL100" s="182" t="str">
        <f t="shared" si="54"/>
        <v>TAR_T</v>
      </c>
      <c r="BM100" s="182">
        <f t="shared" si="68"/>
        <v>0</v>
      </c>
      <c r="BN100" s="182">
        <f t="shared" si="68"/>
        <v>0</v>
      </c>
      <c r="BO100" s="182">
        <f t="shared" si="68"/>
        <v>0</v>
      </c>
      <c r="BP100" s="182">
        <f t="shared" si="68"/>
        <v>0</v>
      </c>
      <c r="BQ100" s="182">
        <f t="shared" si="68"/>
        <v>0</v>
      </c>
      <c r="BR100" s="182">
        <f t="shared" si="68"/>
        <v>0</v>
      </c>
      <c r="BS100" s="182">
        <f t="shared" si="68"/>
        <v>0</v>
      </c>
      <c r="BT100" s="182">
        <f t="shared" si="68"/>
        <v>0</v>
      </c>
      <c r="BU100" s="182">
        <f t="shared" si="66"/>
        <v>0</v>
      </c>
      <c r="BV100" s="182">
        <f t="shared" si="66"/>
        <v>0</v>
      </c>
      <c r="BW100" s="182">
        <f t="shared" si="66"/>
        <v>0</v>
      </c>
      <c r="BX100" s="182">
        <f t="shared" si="66"/>
        <v>0</v>
      </c>
      <c r="BY100" s="182">
        <f t="shared" si="66"/>
        <v>0</v>
      </c>
      <c r="BZ100" s="182">
        <f t="shared" si="66"/>
        <v>0</v>
      </c>
      <c r="CA100" s="182">
        <f t="shared" si="66"/>
        <v>0</v>
      </c>
      <c r="CB100" s="182">
        <f t="shared" si="66"/>
        <v>0</v>
      </c>
      <c r="CC100" s="182">
        <f t="shared" si="66"/>
        <v>0</v>
      </c>
      <c r="CD100" s="182">
        <f t="shared" si="66"/>
        <v>0</v>
      </c>
      <c r="CE100" s="182">
        <f t="shared" si="51"/>
        <v>0</v>
      </c>
      <c r="CF100" s="182">
        <f t="shared" si="51"/>
        <v>0</v>
      </c>
      <c r="CG100" s="182">
        <f t="shared" si="51"/>
        <v>0</v>
      </c>
      <c r="CH100" s="182">
        <f t="shared" si="51"/>
        <v>0</v>
      </c>
      <c r="CI100" s="182">
        <f t="shared" si="51"/>
        <v>0</v>
      </c>
      <c r="CJ100" s="182">
        <f t="shared" si="51"/>
        <v>0</v>
      </c>
      <c r="CK100" s="182">
        <f t="shared" si="51"/>
        <v>0</v>
      </c>
      <c r="CL100" s="182">
        <f t="shared" si="56"/>
        <v>0</v>
      </c>
      <c r="CM100" s="182">
        <f t="shared" si="57"/>
        <v>0</v>
      </c>
      <c r="CN100" s="182">
        <f t="shared" si="57"/>
        <v>0</v>
      </c>
      <c r="CO100" s="184"/>
      <c r="CP100" s="185">
        <f t="shared" si="52"/>
        <v>91</v>
      </c>
      <c r="CQ100" s="182" t="str">
        <f t="shared" si="58"/>
        <v>TAR_T</v>
      </c>
      <c r="CR100" s="170">
        <f t="shared" si="63"/>
        <v>0</v>
      </c>
      <c r="CS100" s="170">
        <f t="shared" si="63"/>
        <v>0</v>
      </c>
      <c r="CT100" s="170">
        <f t="shared" si="63"/>
        <v>0</v>
      </c>
      <c r="CU100" s="170">
        <f t="shared" si="63"/>
        <v>0</v>
      </c>
      <c r="CV100" s="170">
        <f t="shared" si="63"/>
        <v>0</v>
      </c>
      <c r="CW100" s="170">
        <f t="shared" si="63"/>
        <v>0</v>
      </c>
      <c r="CX100" s="170">
        <f t="shared" si="63"/>
        <v>0</v>
      </c>
      <c r="CY100" s="170">
        <f t="shared" si="63"/>
        <v>0</v>
      </c>
      <c r="CZ100" s="170">
        <f t="shared" si="63"/>
        <v>0</v>
      </c>
      <c r="DA100" s="170">
        <f t="shared" si="63"/>
        <v>0</v>
      </c>
      <c r="DB100" s="170">
        <f t="shared" si="64"/>
        <v>0</v>
      </c>
      <c r="DC100" s="170">
        <f t="shared" si="64"/>
        <v>0</v>
      </c>
      <c r="DD100" s="170">
        <f t="shared" si="64"/>
        <v>0</v>
      </c>
      <c r="DE100" s="170" t="e">
        <f t="shared" si="64"/>
        <v>#VALUE!</v>
      </c>
      <c r="DF100" s="170" t="e">
        <f t="shared" si="64"/>
        <v>#VALUE!</v>
      </c>
      <c r="DG100" s="170" t="e">
        <f t="shared" si="64"/>
        <v>#VALUE!</v>
      </c>
      <c r="DH100" s="170" t="e">
        <f t="shared" si="64"/>
        <v>#VALUE!</v>
      </c>
      <c r="DI100" s="170" t="e">
        <f t="shared" si="64"/>
        <v>#VALUE!</v>
      </c>
      <c r="DJ100" s="170" t="e">
        <f t="shared" si="64"/>
        <v>#VALUE!</v>
      </c>
      <c r="DK100" s="170" t="e">
        <f t="shared" si="64"/>
        <v>#VALUE!</v>
      </c>
      <c r="DL100" s="170" t="e">
        <f t="shared" si="64"/>
        <v>#VALUE!</v>
      </c>
    </row>
    <row r="101" spans="1:152">
      <c r="A101" s="86">
        <f t="shared" si="59"/>
        <v>90</v>
      </c>
      <c r="B101" s="136" t="s">
        <v>140</v>
      </c>
      <c r="C101" s="154"/>
      <c r="D101" s="154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76"/>
      <c r="X101" s="176"/>
      <c r="Y101" s="155"/>
      <c r="Z101" s="155"/>
      <c r="AA101" s="155"/>
      <c r="AB101" s="156"/>
      <c r="AC101" s="156"/>
      <c r="AD101" s="156"/>
      <c r="AE101" s="156"/>
      <c r="AG101" s="116" t="str">
        <f t="shared" si="53"/>
        <v>P90</v>
      </c>
      <c r="AH101" s="116">
        <f t="shared" si="62"/>
        <v>0</v>
      </c>
      <c r="AI101" s="116">
        <f t="shared" si="62"/>
        <v>0</v>
      </c>
      <c r="AJ101" s="116">
        <f t="shared" si="62"/>
        <v>0</v>
      </c>
      <c r="AK101" s="116">
        <f t="shared" si="62"/>
        <v>0</v>
      </c>
      <c r="AL101" s="116">
        <f t="shared" si="62"/>
        <v>0</v>
      </c>
      <c r="AM101" s="116">
        <f t="shared" si="62"/>
        <v>0</v>
      </c>
      <c r="AN101" s="116">
        <f t="shared" si="62"/>
        <v>0</v>
      </c>
      <c r="AO101" s="116">
        <f t="shared" si="62"/>
        <v>0</v>
      </c>
      <c r="AP101" s="116">
        <f t="shared" si="62"/>
        <v>0</v>
      </c>
      <c r="AQ101" s="116">
        <f t="shared" si="62"/>
        <v>0</v>
      </c>
      <c r="AR101" s="116">
        <f t="shared" si="62"/>
        <v>0</v>
      </c>
      <c r="AS101" s="116">
        <f t="shared" si="62"/>
        <v>0</v>
      </c>
      <c r="AT101" s="116">
        <f t="shared" si="62"/>
        <v>0</v>
      </c>
      <c r="AU101" s="116">
        <f t="shared" si="62"/>
        <v>0</v>
      </c>
      <c r="AV101" s="116">
        <f t="shared" si="62"/>
        <v>0</v>
      </c>
      <c r="AW101" s="116">
        <f t="shared" si="62"/>
        <v>0</v>
      </c>
      <c r="AX101" s="116">
        <f t="shared" si="67"/>
        <v>0</v>
      </c>
      <c r="AY101" s="116">
        <f t="shared" si="67"/>
        <v>0</v>
      </c>
      <c r="AZ101" s="116">
        <f t="shared" si="67"/>
        <v>0</v>
      </c>
      <c r="BA101" s="116">
        <f t="shared" si="65"/>
        <v>0</v>
      </c>
      <c r="BB101" s="116">
        <f t="shared" si="65"/>
        <v>0</v>
      </c>
      <c r="BC101" s="116">
        <f t="shared" si="65"/>
        <v>0</v>
      </c>
      <c r="BD101" s="116">
        <f t="shared" si="65"/>
        <v>0</v>
      </c>
      <c r="BE101" s="116">
        <f t="shared" si="65"/>
        <v>0</v>
      </c>
      <c r="BF101" s="116">
        <f t="shared" si="65"/>
        <v>0</v>
      </c>
      <c r="BG101" s="116">
        <f t="shared" si="65"/>
        <v>0</v>
      </c>
      <c r="BH101" s="116">
        <f t="shared" si="65"/>
        <v>0</v>
      </c>
      <c r="BI101" s="116">
        <f t="shared" si="65"/>
        <v>0</v>
      </c>
      <c r="BJ101" s="116"/>
      <c r="BK101" s="91"/>
      <c r="BL101" s="116" t="str">
        <f t="shared" si="54"/>
        <v>P90</v>
      </c>
      <c r="BM101" s="116">
        <f t="shared" si="68"/>
        <v>0</v>
      </c>
      <c r="BN101" s="116">
        <f t="shared" si="68"/>
        <v>0</v>
      </c>
      <c r="BO101" s="116">
        <f t="shared" si="68"/>
        <v>0</v>
      </c>
      <c r="BP101" s="116">
        <f t="shared" si="68"/>
        <v>0</v>
      </c>
      <c r="BQ101" s="116">
        <f t="shared" si="68"/>
        <v>0</v>
      </c>
      <c r="BR101" s="116">
        <f t="shared" si="68"/>
        <v>0</v>
      </c>
      <c r="BS101" s="116">
        <f t="shared" si="68"/>
        <v>0</v>
      </c>
      <c r="BT101" s="116">
        <f t="shared" si="68"/>
        <v>0</v>
      </c>
      <c r="BU101" s="116">
        <f t="shared" si="66"/>
        <v>0</v>
      </c>
      <c r="BV101" s="116">
        <f t="shared" si="66"/>
        <v>0</v>
      </c>
      <c r="BW101" s="116">
        <f t="shared" si="66"/>
        <v>0</v>
      </c>
      <c r="BX101" s="116">
        <f t="shared" si="66"/>
        <v>0</v>
      </c>
      <c r="BY101" s="116">
        <f t="shared" si="66"/>
        <v>0</v>
      </c>
      <c r="BZ101" s="116">
        <f t="shared" si="66"/>
        <v>0</v>
      </c>
      <c r="CA101" s="116">
        <f t="shared" si="66"/>
        <v>0</v>
      </c>
      <c r="CB101" s="116">
        <f t="shared" si="66"/>
        <v>0</v>
      </c>
      <c r="CC101" s="116">
        <f t="shared" si="66"/>
        <v>0</v>
      </c>
      <c r="CD101" s="116">
        <f t="shared" si="66"/>
        <v>0</v>
      </c>
      <c r="CE101" s="116">
        <f t="shared" si="51"/>
        <v>0</v>
      </c>
      <c r="CF101" s="116">
        <f t="shared" si="51"/>
        <v>0</v>
      </c>
      <c r="CG101" s="116">
        <f t="shared" si="51"/>
        <v>0</v>
      </c>
      <c r="CH101" s="116">
        <f t="shared" si="51"/>
        <v>0</v>
      </c>
      <c r="CI101" s="116">
        <f t="shared" si="51"/>
        <v>0</v>
      </c>
      <c r="CJ101" s="116">
        <f t="shared" si="51"/>
        <v>0</v>
      </c>
      <c r="CK101" s="116">
        <f t="shared" si="51"/>
        <v>0</v>
      </c>
      <c r="CL101" s="116">
        <f t="shared" si="56"/>
        <v>0</v>
      </c>
      <c r="CM101" s="116">
        <f t="shared" si="57"/>
        <v>0</v>
      </c>
      <c r="CN101" s="116">
        <f t="shared" si="57"/>
        <v>0</v>
      </c>
      <c r="CO101" s="89"/>
      <c r="CP101" s="134">
        <f t="shared" si="52"/>
        <v>92</v>
      </c>
      <c r="CQ101" s="116" t="str">
        <f t="shared" si="58"/>
        <v>P90</v>
      </c>
      <c r="CR101" s="158">
        <f t="shared" si="63"/>
        <v>0</v>
      </c>
      <c r="CS101" s="158">
        <f t="shared" si="63"/>
        <v>0</v>
      </c>
      <c r="CT101" s="158">
        <f t="shared" si="63"/>
        <v>0</v>
      </c>
      <c r="CU101" s="158">
        <f t="shared" si="63"/>
        <v>0</v>
      </c>
      <c r="CV101" s="158">
        <f t="shared" si="63"/>
        <v>0</v>
      </c>
      <c r="CW101" s="158">
        <f t="shared" si="63"/>
        <v>0</v>
      </c>
      <c r="CX101" s="158">
        <f t="shared" si="63"/>
        <v>0</v>
      </c>
      <c r="CY101" s="158">
        <f t="shared" si="63"/>
        <v>0</v>
      </c>
      <c r="CZ101" s="158">
        <f t="shared" si="63"/>
        <v>0</v>
      </c>
      <c r="DA101" s="158">
        <f t="shared" si="63"/>
        <v>0</v>
      </c>
      <c r="DB101" s="158">
        <f t="shared" si="64"/>
        <v>0</v>
      </c>
      <c r="DC101" s="158">
        <f t="shared" si="64"/>
        <v>0</v>
      </c>
      <c r="DD101" s="158">
        <f t="shared" si="64"/>
        <v>0</v>
      </c>
      <c r="DE101" s="158" t="e">
        <f t="shared" si="64"/>
        <v>#VALUE!</v>
      </c>
      <c r="DF101" s="158" t="e">
        <f t="shared" si="64"/>
        <v>#VALUE!</v>
      </c>
      <c r="DG101" s="158" t="e">
        <f t="shared" si="64"/>
        <v>#VALUE!</v>
      </c>
      <c r="DH101" s="158" t="e">
        <f t="shared" si="64"/>
        <v>#VALUE!</v>
      </c>
      <c r="DI101" s="158" t="e">
        <f t="shared" si="64"/>
        <v>#VALUE!</v>
      </c>
      <c r="DJ101" s="158" t="e">
        <f t="shared" si="64"/>
        <v>#VALUE!</v>
      </c>
      <c r="DK101" s="158" t="e">
        <f t="shared" si="64"/>
        <v>#VALUE!</v>
      </c>
      <c r="DL101" s="158" t="e">
        <f t="shared" si="64"/>
        <v>#VALUE!</v>
      </c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159"/>
      <c r="DX101" s="159"/>
      <c r="DY101" s="159"/>
      <c r="DZ101" s="159"/>
      <c r="EA101" s="159"/>
      <c r="EB101" s="159"/>
      <c r="EC101" s="159"/>
      <c r="ED101" s="159"/>
      <c r="EE101" s="159"/>
      <c r="EF101" s="159"/>
      <c r="EG101" s="159"/>
      <c r="EH101" s="159"/>
      <c r="EI101" s="159"/>
      <c r="EJ101" s="159"/>
      <c r="EK101" s="159"/>
      <c r="EL101" s="159"/>
      <c r="EM101" s="159"/>
      <c r="EN101" s="159"/>
      <c r="EO101" s="159"/>
      <c r="EP101" s="159"/>
      <c r="EQ101" s="159"/>
      <c r="ER101" s="159"/>
      <c r="ES101" s="159"/>
      <c r="ET101" s="159"/>
      <c r="EU101" s="159"/>
      <c r="EV101" s="159"/>
    </row>
    <row r="102" spans="1:152">
      <c r="A102" s="86">
        <f t="shared" si="59"/>
        <v>91</v>
      </c>
      <c r="B102" s="136" t="s">
        <v>141</v>
      </c>
      <c r="C102" s="154"/>
      <c r="D102" s="154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76"/>
      <c r="X102" s="176"/>
      <c r="Y102" s="155"/>
      <c r="Z102" s="155"/>
      <c r="AA102" s="155"/>
      <c r="AB102" s="156"/>
      <c r="AC102" s="156"/>
      <c r="AD102" s="156"/>
      <c r="AE102" s="156"/>
      <c r="AG102" s="116" t="str">
        <f t="shared" si="53"/>
        <v>P75</v>
      </c>
      <c r="AH102" s="116">
        <f t="shared" si="62"/>
        <v>0</v>
      </c>
      <c r="AI102" s="116">
        <f t="shared" si="62"/>
        <v>0</v>
      </c>
      <c r="AJ102" s="116">
        <f t="shared" si="62"/>
        <v>0</v>
      </c>
      <c r="AK102" s="116">
        <f t="shared" si="62"/>
        <v>0</v>
      </c>
      <c r="AL102" s="116">
        <f t="shared" si="62"/>
        <v>0</v>
      </c>
      <c r="AM102" s="116">
        <f t="shared" si="62"/>
        <v>0</v>
      </c>
      <c r="AN102" s="116">
        <f t="shared" si="62"/>
        <v>0</v>
      </c>
      <c r="AO102" s="116">
        <f t="shared" si="62"/>
        <v>0</v>
      </c>
      <c r="AP102" s="116">
        <f t="shared" si="62"/>
        <v>0</v>
      </c>
      <c r="AQ102" s="116">
        <f t="shared" si="62"/>
        <v>0</v>
      </c>
      <c r="AR102" s="116">
        <f t="shared" si="62"/>
        <v>0</v>
      </c>
      <c r="AS102" s="116">
        <f t="shared" si="62"/>
        <v>0</v>
      </c>
      <c r="AT102" s="116">
        <f t="shared" si="62"/>
        <v>0</v>
      </c>
      <c r="AU102" s="116">
        <f t="shared" si="62"/>
        <v>0</v>
      </c>
      <c r="AV102" s="116">
        <f t="shared" si="62"/>
        <v>0</v>
      </c>
      <c r="AW102" s="116">
        <f t="shared" si="62"/>
        <v>0</v>
      </c>
      <c r="AX102" s="116">
        <f t="shared" si="67"/>
        <v>0</v>
      </c>
      <c r="AY102" s="116">
        <f t="shared" si="67"/>
        <v>0</v>
      </c>
      <c r="AZ102" s="116">
        <f t="shared" si="67"/>
        <v>0</v>
      </c>
      <c r="BA102" s="116">
        <f t="shared" si="65"/>
        <v>0</v>
      </c>
      <c r="BB102" s="116">
        <f t="shared" si="65"/>
        <v>0</v>
      </c>
      <c r="BC102" s="116">
        <f t="shared" si="65"/>
        <v>0</v>
      </c>
      <c r="BD102" s="116">
        <f t="shared" si="65"/>
        <v>0</v>
      </c>
      <c r="BE102" s="116">
        <f t="shared" si="65"/>
        <v>0</v>
      </c>
      <c r="BF102" s="116">
        <f t="shared" si="65"/>
        <v>0</v>
      </c>
      <c r="BG102" s="116">
        <f t="shared" si="65"/>
        <v>0</v>
      </c>
      <c r="BH102" s="116">
        <f t="shared" si="65"/>
        <v>0</v>
      </c>
      <c r="BI102" s="116">
        <f t="shared" si="65"/>
        <v>0</v>
      </c>
      <c r="BJ102" s="116"/>
      <c r="BK102" s="91"/>
      <c r="BL102" s="116" t="str">
        <f t="shared" si="54"/>
        <v>P75</v>
      </c>
      <c r="BM102" s="116">
        <f t="shared" si="68"/>
        <v>0</v>
      </c>
      <c r="BN102" s="116">
        <f t="shared" si="68"/>
        <v>0</v>
      </c>
      <c r="BO102" s="116">
        <f t="shared" si="68"/>
        <v>0</v>
      </c>
      <c r="BP102" s="116">
        <f t="shared" si="68"/>
        <v>0</v>
      </c>
      <c r="BQ102" s="116">
        <f t="shared" si="68"/>
        <v>0</v>
      </c>
      <c r="BR102" s="116">
        <f t="shared" si="68"/>
        <v>0</v>
      </c>
      <c r="BS102" s="116">
        <f t="shared" si="68"/>
        <v>0</v>
      </c>
      <c r="BT102" s="116">
        <f t="shared" si="68"/>
        <v>0</v>
      </c>
      <c r="BU102" s="116">
        <f t="shared" si="66"/>
        <v>0</v>
      </c>
      <c r="BV102" s="116">
        <f t="shared" si="66"/>
        <v>0</v>
      </c>
      <c r="BW102" s="116">
        <f t="shared" si="66"/>
        <v>0</v>
      </c>
      <c r="BX102" s="116">
        <f t="shared" si="66"/>
        <v>0</v>
      </c>
      <c r="BY102" s="116">
        <f t="shared" si="66"/>
        <v>0</v>
      </c>
      <c r="BZ102" s="116">
        <f t="shared" si="66"/>
        <v>0</v>
      </c>
      <c r="CA102" s="116">
        <f t="shared" si="66"/>
        <v>0</v>
      </c>
      <c r="CB102" s="116">
        <f t="shared" si="66"/>
        <v>0</v>
      </c>
      <c r="CC102" s="116">
        <f t="shared" si="66"/>
        <v>0</v>
      </c>
      <c r="CD102" s="116">
        <f t="shared" si="66"/>
        <v>0</v>
      </c>
      <c r="CE102" s="116">
        <f t="shared" si="51"/>
        <v>0</v>
      </c>
      <c r="CF102" s="116">
        <f t="shared" si="51"/>
        <v>0</v>
      </c>
      <c r="CG102" s="116">
        <f t="shared" si="51"/>
        <v>0</v>
      </c>
      <c r="CH102" s="116">
        <f t="shared" si="51"/>
        <v>0</v>
      </c>
      <c r="CI102" s="116">
        <f t="shared" si="51"/>
        <v>0</v>
      </c>
      <c r="CJ102" s="116">
        <f t="shared" si="51"/>
        <v>0</v>
      </c>
      <c r="CK102" s="116">
        <f t="shared" si="51"/>
        <v>0</v>
      </c>
      <c r="CL102" s="116">
        <f t="shared" si="56"/>
        <v>0</v>
      </c>
      <c r="CM102" s="116">
        <f t="shared" si="57"/>
        <v>0</v>
      </c>
      <c r="CN102" s="116">
        <f t="shared" si="57"/>
        <v>0</v>
      </c>
      <c r="CO102" s="89"/>
      <c r="CP102" s="134">
        <f t="shared" si="52"/>
        <v>93</v>
      </c>
      <c r="CQ102" s="116" t="str">
        <f t="shared" si="58"/>
        <v>P75</v>
      </c>
      <c r="CR102" s="158">
        <f t="shared" si="63"/>
        <v>0</v>
      </c>
      <c r="CS102" s="158">
        <f t="shared" si="63"/>
        <v>0</v>
      </c>
      <c r="CT102" s="158">
        <f t="shared" si="63"/>
        <v>0</v>
      </c>
      <c r="CU102" s="158">
        <f t="shared" si="63"/>
        <v>0</v>
      </c>
      <c r="CV102" s="158">
        <f t="shared" si="63"/>
        <v>0</v>
      </c>
      <c r="CW102" s="158">
        <f t="shared" si="63"/>
        <v>0</v>
      </c>
      <c r="CX102" s="158">
        <f t="shared" si="63"/>
        <v>0</v>
      </c>
      <c r="CY102" s="158">
        <f t="shared" si="63"/>
        <v>0</v>
      </c>
      <c r="CZ102" s="158">
        <f t="shared" si="63"/>
        <v>0</v>
      </c>
      <c r="DA102" s="158">
        <f t="shared" si="63"/>
        <v>0</v>
      </c>
      <c r="DB102" s="158">
        <f t="shared" si="64"/>
        <v>0</v>
      </c>
      <c r="DC102" s="158">
        <f t="shared" si="64"/>
        <v>0</v>
      </c>
      <c r="DD102" s="158">
        <f t="shared" si="64"/>
        <v>0</v>
      </c>
      <c r="DE102" s="158" t="e">
        <f t="shared" si="64"/>
        <v>#VALUE!</v>
      </c>
      <c r="DF102" s="158" t="e">
        <f t="shared" si="64"/>
        <v>#VALUE!</v>
      </c>
      <c r="DG102" s="158" t="e">
        <f t="shared" si="64"/>
        <v>#VALUE!</v>
      </c>
      <c r="DH102" s="158" t="e">
        <f t="shared" si="64"/>
        <v>#VALUE!</v>
      </c>
      <c r="DI102" s="158" t="e">
        <f t="shared" si="64"/>
        <v>#VALUE!</v>
      </c>
      <c r="DJ102" s="158" t="e">
        <f t="shared" si="64"/>
        <v>#VALUE!</v>
      </c>
      <c r="DK102" s="158" t="e">
        <f t="shared" si="64"/>
        <v>#VALUE!</v>
      </c>
      <c r="DL102" s="158" t="e">
        <f t="shared" si="64"/>
        <v>#VALUE!</v>
      </c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159"/>
      <c r="DX102" s="159"/>
      <c r="DY102" s="159"/>
      <c r="DZ102" s="159"/>
      <c r="EA102" s="159"/>
      <c r="EB102" s="159"/>
      <c r="EC102" s="159"/>
      <c r="ED102" s="159"/>
      <c r="EE102" s="159"/>
      <c r="EF102" s="159"/>
      <c r="EG102" s="159"/>
      <c r="EH102" s="159"/>
      <c r="EI102" s="159"/>
      <c r="EJ102" s="159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</row>
    <row r="103" spans="1:152">
      <c r="A103" s="86">
        <f t="shared" si="59"/>
        <v>92</v>
      </c>
      <c r="B103" s="136" t="s">
        <v>142</v>
      </c>
      <c r="C103" s="154"/>
      <c r="D103" s="154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76"/>
      <c r="X103" s="176"/>
      <c r="Y103" s="155"/>
      <c r="Z103" s="155"/>
      <c r="AA103" s="155"/>
      <c r="AB103" s="156"/>
      <c r="AC103" s="156"/>
      <c r="AD103" s="156"/>
      <c r="AE103" s="156"/>
      <c r="AG103" s="116" t="str">
        <f t="shared" si="53"/>
        <v>P50</v>
      </c>
      <c r="AH103" s="116">
        <f t="shared" si="62"/>
        <v>0</v>
      </c>
      <c r="AI103" s="116">
        <f t="shared" si="62"/>
        <v>0</v>
      </c>
      <c r="AJ103" s="116">
        <f t="shared" si="62"/>
        <v>0</v>
      </c>
      <c r="AK103" s="116">
        <f t="shared" si="62"/>
        <v>0</v>
      </c>
      <c r="AL103" s="116">
        <f t="shared" si="62"/>
        <v>0</v>
      </c>
      <c r="AM103" s="116">
        <f t="shared" si="62"/>
        <v>0</v>
      </c>
      <c r="AN103" s="116">
        <f t="shared" si="62"/>
        <v>0</v>
      </c>
      <c r="AO103" s="116">
        <f t="shared" si="62"/>
        <v>0</v>
      </c>
      <c r="AP103" s="116">
        <f t="shared" si="62"/>
        <v>0</v>
      </c>
      <c r="AQ103" s="116">
        <f t="shared" si="62"/>
        <v>0</v>
      </c>
      <c r="AR103" s="116">
        <f t="shared" si="62"/>
        <v>0</v>
      </c>
      <c r="AS103" s="116">
        <f t="shared" si="62"/>
        <v>0</v>
      </c>
      <c r="AT103" s="116">
        <f t="shared" si="62"/>
        <v>0</v>
      </c>
      <c r="AU103" s="116">
        <f t="shared" si="62"/>
        <v>0</v>
      </c>
      <c r="AV103" s="116">
        <f t="shared" si="62"/>
        <v>0</v>
      </c>
      <c r="AW103" s="116">
        <f t="shared" si="62"/>
        <v>0</v>
      </c>
      <c r="AX103" s="116">
        <f t="shared" si="67"/>
        <v>0</v>
      </c>
      <c r="AY103" s="116">
        <f t="shared" si="67"/>
        <v>0</v>
      </c>
      <c r="AZ103" s="116">
        <f t="shared" si="67"/>
        <v>0</v>
      </c>
      <c r="BA103" s="116">
        <f t="shared" si="65"/>
        <v>0</v>
      </c>
      <c r="BB103" s="116">
        <f t="shared" si="65"/>
        <v>0</v>
      </c>
      <c r="BC103" s="116">
        <f t="shared" si="65"/>
        <v>0</v>
      </c>
      <c r="BD103" s="116">
        <f t="shared" si="65"/>
        <v>0</v>
      </c>
      <c r="BE103" s="116">
        <f t="shared" si="65"/>
        <v>0</v>
      </c>
      <c r="BF103" s="116">
        <f t="shared" si="65"/>
        <v>0</v>
      </c>
      <c r="BG103" s="116">
        <f t="shared" si="65"/>
        <v>0</v>
      </c>
      <c r="BH103" s="116">
        <f t="shared" si="65"/>
        <v>0</v>
      </c>
      <c r="BI103" s="116">
        <f t="shared" si="65"/>
        <v>0</v>
      </c>
      <c r="BJ103" s="116"/>
      <c r="BK103" s="91"/>
      <c r="BL103" s="116" t="str">
        <f t="shared" si="54"/>
        <v>P50</v>
      </c>
      <c r="BM103" s="116">
        <f t="shared" si="68"/>
        <v>0</v>
      </c>
      <c r="BN103" s="116">
        <f t="shared" si="68"/>
        <v>0</v>
      </c>
      <c r="BO103" s="116">
        <f t="shared" si="68"/>
        <v>0</v>
      </c>
      <c r="BP103" s="116">
        <f t="shared" si="68"/>
        <v>0</v>
      </c>
      <c r="BQ103" s="116">
        <f t="shared" si="68"/>
        <v>0</v>
      </c>
      <c r="BR103" s="116">
        <f t="shared" si="68"/>
        <v>0</v>
      </c>
      <c r="BS103" s="116">
        <f t="shared" si="68"/>
        <v>0</v>
      </c>
      <c r="BT103" s="116">
        <f t="shared" si="68"/>
        <v>0</v>
      </c>
      <c r="BU103" s="116">
        <f t="shared" si="66"/>
        <v>0</v>
      </c>
      <c r="BV103" s="116">
        <f t="shared" si="66"/>
        <v>0</v>
      </c>
      <c r="BW103" s="116">
        <f t="shared" si="66"/>
        <v>0</v>
      </c>
      <c r="BX103" s="116">
        <f t="shared" si="66"/>
        <v>0</v>
      </c>
      <c r="BY103" s="116">
        <f t="shared" si="66"/>
        <v>0</v>
      </c>
      <c r="BZ103" s="116">
        <f t="shared" si="66"/>
        <v>0</v>
      </c>
      <c r="CA103" s="116">
        <f t="shared" si="66"/>
        <v>0</v>
      </c>
      <c r="CB103" s="116">
        <f t="shared" si="66"/>
        <v>0</v>
      </c>
      <c r="CC103" s="116">
        <f t="shared" si="66"/>
        <v>0</v>
      </c>
      <c r="CD103" s="116">
        <f t="shared" si="66"/>
        <v>0</v>
      </c>
      <c r="CE103" s="116">
        <f t="shared" si="51"/>
        <v>0</v>
      </c>
      <c r="CF103" s="116">
        <f t="shared" si="51"/>
        <v>0</v>
      </c>
      <c r="CG103" s="116">
        <f t="shared" si="51"/>
        <v>0</v>
      </c>
      <c r="CH103" s="116">
        <f t="shared" si="51"/>
        <v>0</v>
      </c>
      <c r="CI103" s="116">
        <f t="shared" si="51"/>
        <v>0</v>
      </c>
      <c r="CJ103" s="116">
        <f t="shared" si="51"/>
        <v>0</v>
      </c>
      <c r="CK103" s="116">
        <f t="shared" si="51"/>
        <v>0</v>
      </c>
      <c r="CL103" s="116">
        <f t="shared" si="56"/>
        <v>0</v>
      </c>
      <c r="CM103" s="116">
        <f t="shared" si="57"/>
        <v>0</v>
      </c>
      <c r="CN103" s="116">
        <f t="shared" si="57"/>
        <v>0</v>
      </c>
      <c r="CO103" s="89"/>
      <c r="CP103" s="134">
        <f t="shared" si="52"/>
        <v>94</v>
      </c>
      <c r="CQ103" s="116" t="str">
        <f t="shared" si="58"/>
        <v>P50</v>
      </c>
      <c r="CR103" s="158">
        <f t="shared" ref="CR103:DA112" si="69">ROUND((1+$CU$9)*(HLOOKUP(CR$10,$AH$9:$BI$180,$A103+3)*CR$10+HLOOKUP(CR$10,$BM$9:$CO$180,$A103+3)),$CX$9)</f>
        <v>0</v>
      </c>
      <c r="CS103" s="158">
        <f t="shared" si="69"/>
        <v>0</v>
      </c>
      <c r="CT103" s="158">
        <f t="shared" si="69"/>
        <v>0</v>
      </c>
      <c r="CU103" s="158">
        <f t="shared" si="69"/>
        <v>0</v>
      </c>
      <c r="CV103" s="158">
        <f t="shared" si="69"/>
        <v>0</v>
      </c>
      <c r="CW103" s="158">
        <f t="shared" si="69"/>
        <v>0</v>
      </c>
      <c r="CX103" s="158">
        <f t="shared" si="69"/>
        <v>0</v>
      </c>
      <c r="CY103" s="158">
        <f t="shared" si="69"/>
        <v>0</v>
      </c>
      <c r="CZ103" s="158">
        <f t="shared" si="69"/>
        <v>0</v>
      </c>
      <c r="DA103" s="158">
        <f t="shared" si="69"/>
        <v>0</v>
      </c>
      <c r="DB103" s="158">
        <f t="shared" ref="DB103:DL112" si="70">ROUND((1+$CU$9)*(HLOOKUP(DB$10,$AH$9:$BI$180,$A103+3)*DB$10+HLOOKUP(DB$10,$BM$9:$CO$180,$A103+3)),$CX$9)</f>
        <v>0</v>
      </c>
      <c r="DC103" s="158">
        <f t="shared" si="70"/>
        <v>0</v>
      </c>
      <c r="DD103" s="158">
        <f t="shared" si="70"/>
        <v>0</v>
      </c>
      <c r="DE103" s="158" t="e">
        <f t="shared" si="70"/>
        <v>#VALUE!</v>
      </c>
      <c r="DF103" s="158" t="e">
        <f t="shared" si="70"/>
        <v>#VALUE!</v>
      </c>
      <c r="DG103" s="158" t="e">
        <f t="shared" si="70"/>
        <v>#VALUE!</v>
      </c>
      <c r="DH103" s="158" t="e">
        <f t="shared" si="70"/>
        <v>#VALUE!</v>
      </c>
      <c r="DI103" s="158" t="e">
        <f t="shared" si="70"/>
        <v>#VALUE!</v>
      </c>
      <c r="DJ103" s="158" t="e">
        <f t="shared" si="70"/>
        <v>#VALUE!</v>
      </c>
      <c r="DK103" s="158" t="e">
        <f t="shared" si="70"/>
        <v>#VALUE!</v>
      </c>
      <c r="DL103" s="158" t="e">
        <f t="shared" si="70"/>
        <v>#VALUE!</v>
      </c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</row>
    <row r="104" spans="1:152">
      <c r="A104" s="86">
        <f t="shared" si="59"/>
        <v>93</v>
      </c>
      <c r="B104" s="136" t="s">
        <v>143</v>
      </c>
      <c r="C104" s="154"/>
      <c r="D104" s="154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76"/>
      <c r="X104" s="176"/>
      <c r="Y104" s="155"/>
      <c r="Z104" s="155"/>
      <c r="AA104" s="155"/>
      <c r="AB104" s="156"/>
      <c r="AC104" s="156"/>
      <c r="AD104" s="156"/>
      <c r="AE104" s="156"/>
      <c r="AG104" s="116" t="str">
        <f t="shared" si="53"/>
        <v>P25</v>
      </c>
      <c r="AH104" s="116">
        <f t="shared" si="62"/>
        <v>0</v>
      </c>
      <c r="AI104" s="116">
        <f t="shared" si="62"/>
        <v>0</v>
      </c>
      <c r="AJ104" s="116">
        <f t="shared" si="62"/>
        <v>0</v>
      </c>
      <c r="AK104" s="116">
        <f t="shared" si="62"/>
        <v>0</v>
      </c>
      <c r="AL104" s="116">
        <f t="shared" si="62"/>
        <v>0</v>
      </c>
      <c r="AM104" s="116">
        <f t="shared" si="62"/>
        <v>0</v>
      </c>
      <c r="AN104" s="116">
        <f t="shared" si="62"/>
        <v>0</v>
      </c>
      <c r="AO104" s="116">
        <f t="shared" si="62"/>
        <v>0</v>
      </c>
      <c r="AP104" s="116">
        <f t="shared" si="62"/>
        <v>0</v>
      </c>
      <c r="AQ104" s="116">
        <f t="shared" si="62"/>
        <v>0</v>
      </c>
      <c r="AR104" s="116">
        <f t="shared" si="62"/>
        <v>0</v>
      </c>
      <c r="AS104" s="116">
        <f t="shared" si="62"/>
        <v>0</v>
      </c>
      <c r="AT104" s="116">
        <f t="shared" si="62"/>
        <v>0</v>
      </c>
      <c r="AU104" s="116">
        <f t="shared" si="62"/>
        <v>0</v>
      </c>
      <c r="AV104" s="116">
        <f t="shared" si="62"/>
        <v>0</v>
      </c>
      <c r="AW104" s="116">
        <f t="shared" si="62"/>
        <v>0</v>
      </c>
      <c r="AX104" s="116">
        <f t="shared" si="67"/>
        <v>0</v>
      </c>
      <c r="AY104" s="116">
        <f t="shared" si="67"/>
        <v>0</v>
      </c>
      <c r="AZ104" s="116">
        <f t="shared" si="67"/>
        <v>0</v>
      </c>
      <c r="BA104" s="116">
        <f t="shared" si="65"/>
        <v>0</v>
      </c>
      <c r="BB104" s="116">
        <f t="shared" si="65"/>
        <v>0</v>
      </c>
      <c r="BC104" s="116">
        <f t="shared" si="65"/>
        <v>0</v>
      </c>
      <c r="BD104" s="116">
        <f t="shared" si="65"/>
        <v>0</v>
      </c>
      <c r="BE104" s="116">
        <f t="shared" si="65"/>
        <v>0</v>
      </c>
      <c r="BF104" s="116">
        <f t="shared" si="65"/>
        <v>0</v>
      </c>
      <c r="BG104" s="116">
        <f t="shared" si="65"/>
        <v>0</v>
      </c>
      <c r="BH104" s="116">
        <f t="shared" si="65"/>
        <v>0</v>
      </c>
      <c r="BI104" s="116">
        <f t="shared" si="65"/>
        <v>0</v>
      </c>
      <c r="BJ104" s="116"/>
      <c r="BK104" s="91"/>
      <c r="BL104" s="116" t="str">
        <f t="shared" si="54"/>
        <v>P25</v>
      </c>
      <c r="BM104" s="116">
        <f t="shared" si="68"/>
        <v>0</v>
      </c>
      <c r="BN104" s="116">
        <f t="shared" si="68"/>
        <v>0</v>
      </c>
      <c r="BO104" s="116">
        <f t="shared" si="68"/>
        <v>0</v>
      </c>
      <c r="BP104" s="116">
        <f t="shared" si="68"/>
        <v>0</v>
      </c>
      <c r="BQ104" s="116">
        <f t="shared" si="68"/>
        <v>0</v>
      </c>
      <c r="BR104" s="116">
        <f t="shared" si="68"/>
        <v>0</v>
      </c>
      <c r="BS104" s="116">
        <f t="shared" si="68"/>
        <v>0</v>
      </c>
      <c r="BT104" s="116">
        <f t="shared" si="68"/>
        <v>0</v>
      </c>
      <c r="BU104" s="116">
        <f t="shared" si="66"/>
        <v>0</v>
      </c>
      <c r="BV104" s="116">
        <f t="shared" si="66"/>
        <v>0</v>
      </c>
      <c r="BW104" s="116">
        <f t="shared" si="66"/>
        <v>0</v>
      </c>
      <c r="BX104" s="116">
        <f t="shared" si="66"/>
        <v>0</v>
      </c>
      <c r="BY104" s="116">
        <f t="shared" si="66"/>
        <v>0</v>
      </c>
      <c r="BZ104" s="116">
        <f t="shared" si="66"/>
        <v>0</v>
      </c>
      <c r="CA104" s="116">
        <f t="shared" si="66"/>
        <v>0</v>
      </c>
      <c r="CB104" s="116">
        <f t="shared" si="66"/>
        <v>0</v>
      </c>
      <c r="CC104" s="116">
        <f t="shared" si="66"/>
        <v>0</v>
      </c>
      <c r="CD104" s="116">
        <f t="shared" si="66"/>
        <v>0</v>
      </c>
      <c r="CE104" s="116">
        <f t="shared" si="51"/>
        <v>0</v>
      </c>
      <c r="CF104" s="116">
        <f t="shared" si="51"/>
        <v>0</v>
      </c>
      <c r="CG104" s="116">
        <f t="shared" si="51"/>
        <v>0</v>
      </c>
      <c r="CH104" s="116">
        <f t="shared" si="51"/>
        <v>0</v>
      </c>
      <c r="CI104" s="116">
        <f t="shared" si="51"/>
        <v>0</v>
      </c>
      <c r="CJ104" s="116">
        <f t="shared" si="51"/>
        <v>0</v>
      </c>
      <c r="CK104" s="116">
        <f t="shared" si="51"/>
        <v>0</v>
      </c>
      <c r="CL104" s="116">
        <f t="shared" si="56"/>
        <v>0</v>
      </c>
      <c r="CM104" s="116">
        <f t="shared" si="57"/>
        <v>0</v>
      </c>
      <c r="CN104" s="116">
        <f t="shared" si="57"/>
        <v>0</v>
      </c>
      <c r="CO104" s="89"/>
      <c r="CP104" s="134">
        <f t="shared" si="52"/>
        <v>95</v>
      </c>
      <c r="CQ104" s="116" t="str">
        <f t="shared" si="58"/>
        <v>P25</v>
      </c>
      <c r="CR104" s="158">
        <f t="shared" si="69"/>
        <v>0</v>
      </c>
      <c r="CS104" s="158">
        <f t="shared" si="69"/>
        <v>0</v>
      </c>
      <c r="CT104" s="158">
        <f t="shared" si="69"/>
        <v>0</v>
      </c>
      <c r="CU104" s="158">
        <f t="shared" si="69"/>
        <v>0</v>
      </c>
      <c r="CV104" s="158">
        <f t="shared" si="69"/>
        <v>0</v>
      </c>
      <c r="CW104" s="158">
        <f t="shared" si="69"/>
        <v>0</v>
      </c>
      <c r="CX104" s="158">
        <f t="shared" si="69"/>
        <v>0</v>
      </c>
      <c r="CY104" s="158">
        <f t="shared" si="69"/>
        <v>0</v>
      </c>
      <c r="CZ104" s="158">
        <f t="shared" si="69"/>
        <v>0</v>
      </c>
      <c r="DA104" s="158">
        <f t="shared" si="69"/>
        <v>0</v>
      </c>
      <c r="DB104" s="158">
        <f t="shared" si="70"/>
        <v>0</v>
      </c>
      <c r="DC104" s="158">
        <f t="shared" si="70"/>
        <v>0</v>
      </c>
      <c r="DD104" s="158">
        <f t="shared" si="70"/>
        <v>0</v>
      </c>
      <c r="DE104" s="158" t="e">
        <f t="shared" si="70"/>
        <v>#VALUE!</v>
      </c>
      <c r="DF104" s="158" t="e">
        <f t="shared" si="70"/>
        <v>#VALUE!</v>
      </c>
      <c r="DG104" s="158" t="e">
        <f t="shared" si="70"/>
        <v>#VALUE!</v>
      </c>
      <c r="DH104" s="158" t="e">
        <f t="shared" si="70"/>
        <v>#VALUE!</v>
      </c>
      <c r="DI104" s="158" t="e">
        <f t="shared" si="70"/>
        <v>#VALUE!</v>
      </c>
      <c r="DJ104" s="158" t="e">
        <f t="shared" si="70"/>
        <v>#VALUE!</v>
      </c>
      <c r="DK104" s="158" t="e">
        <f t="shared" si="70"/>
        <v>#VALUE!</v>
      </c>
      <c r="DL104" s="158" t="e">
        <f t="shared" si="70"/>
        <v>#VALUE!</v>
      </c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</row>
    <row r="105" spans="1:152">
      <c r="A105" s="86">
        <f t="shared" si="59"/>
        <v>94</v>
      </c>
      <c r="B105" s="136" t="s">
        <v>144</v>
      </c>
      <c r="C105" s="154"/>
      <c r="D105" s="154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76"/>
      <c r="X105" s="176"/>
      <c r="Y105" s="155"/>
      <c r="Z105" s="155"/>
      <c r="AA105" s="155"/>
      <c r="AB105" s="156"/>
      <c r="AC105" s="156"/>
      <c r="AD105" s="156"/>
      <c r="AE105" s="156"/>
      <c r="AG105" s="116" t="str">
        <f t="shared" si="53"/>
        <v>P10</v>
      </c>
      <c r="AH105" s="116">
        <f t="shared" si="62"/>
        <v>0</v>
      </c>
      <c r="AI105" s="116">
        <f t="shared" si="62"/>
        <v>0</v>
      </c>
      <c r="AJ105" s="116">
        <f t="shared" si="62"/>
        <v>0</v>
      </c>
      <c r="AK105" s="116">
        <f t="shared" si="62"/>
        <v>0</v>
      </c>
      <c r="AL105" s="116">
        <f t="shared" si="62"/>
        <v>0</v>
      </c>
      <c r="AM105" s="116">
        <f t="shared" si="62"/>
        <v>0</v>
      </c>
      <c r="AN105" s="116">
        <f t="shared" si="62"/>
        <v>0</v>
      </c>
      <c r="AO105" s="116">
        <f t="shared" si="62"/>
        <v>0</v>
      </c>
      <c r="AP105" s="116">
        <f t="shared" si="62"/>
        <v>0</v>
      </c>
      <c r="AQ105" s="116">
        <f t="shared" si="62"/>
        <v>0</v>
      </c>
      <c r="AR105" s="116">
        <f t="shared" si="62"/>
        <v>0</v>
      </c>
      <c r="AS105" s="116">
        <f t="shared" si="62"/>
        <v>0</v>
      </c>
      <c r="AT105" s="116">
        <f t="shared" si="62"/>
        <v>0</v>
      </c>
      <c r="AU105" s="116">
        <f t="shared" si="62"/>
        <v>0</v>
      </c>
      <c r="AV105" s="116">
        <f t="shared" si="62"/>
        <v>0</v>
      </c>
      <c r="AW105" s="116">
        <f t="shared" si="62"/>
        <v>0</v>
      </c>
      <c r="AX105" s="116">
        <f t="shared" si="67"/>
        <v>0</v>
      </c>
      <c r="AY105" s="116">
        <f t="shared" si="67"/>
        <v>0</v>
      </c>
      <c r="AZ105" s="116">
        <f t="shared" si="67"/>
        <v>0</v>
      </c>
      <c r="BA105" s="116">
        <f t="shared" si="67"/>
        <v>0</v>
      </c>
      <c r="BB105" s="116">
        <f t="shared" si="67"/>
        <v>0</v>
      </c>
      <c r="BC105" s="116">
        <f t="shared" si="67"/>
        <v>0</v>
      </c>
      <c r="BD105" s="116">
        <f t="shared" si="67"/>
        <v>0</v>
      </c>
      <c r="BE105" s="116">
        <f t="shared" si="67"/>
        <v>0</v>
      </c>
      <c r="BF105" s="116">
        <f t="shared" si="67"/>
        <v>0</v>
      </c>
      <c r="BG105" s="116">
        <f t="shared" si="67"/>
        <v>0</v>
      </c>
      <c r="BH105" s="116">
        <f t="shared" si="67"/>
        <v>0</v>
      </c>
      <c r="BI105" s="116">
        <f t="shared" si="67"/>
        <v>0</v>
      </c>
      <c r="BJ105" s="116"/>
      <c r="BK105" s="91"/>
      <c r="BL105" s="116" t="str">
        <f t="shared" si="54"/>
        <v>P10</v>
      </c>
      <c r="BM105" s="116">
        <f t="shared" si="68"/>
        <v>0</v>
      </c>
      <c r="BN105" s="116">
        <f t="shared" si="68"/>
        <v>0</v>
      </c>
      <c r="BO105" s="116">
        <f t="shared" si="68"/>
        <v>0</v>
      </c>
      <c r="BP105" s="116">
        <f t="shared" si="68"/>
        <v>0</v>
      </c>
      <c r="BQ105" s="116">
        <f t="shared" si="68"/>
        <v>0</v>
      </c>
      <c r="BR105" s="116">
        <f t="shared" si="68"/>
        <v>0</v>
      </c>
      <c r="BS105" s="116">
        <f t="shared" si="68"/>
        <v>0</v>
      </c>
      <c r="BT105" s="116">
        <f t="shared" si="68"/>
        <v>0</v>
      </c>
      <c r="BU105" s="116">
        <f t="shared" si="66"/>
        <v>0</v>
      </c>
      <c r="BV105" s="116">
        <f t="shared" si="66"/>
        <v>0</v>
      </c>
      <c r="BW105" s="116">
        <f t="shared" si="66"/>
        <v>0</v>
      </c>
      <c r="BX105" s="116">
        <f t="shared" si="66"/>
        <v>0</v>
      </c>
      <c r="BY105" s="116">
        <f t="shared" si="66"/>
        <v>0</v>
      </c>
      <c r="BZ105" s="116">
        <f t="shared" si="66"/>
        <v>0</v>
      </c>
      <c r="CA105" s="116">
        <f t="shared" si="66"/>
        <v>0</v>
      </c>
      <c r="CB105" s="116">
        <f t="shared" si="66"/>
        <v>0</v>
      </c>
      <c r="CC105" s="116">
        <f t="shared" si="66"/>
        <v>0</v>
      </c>
      <c r="CD105" s="116">
        <f t="shared" si="66"/>
        <v>0</v>
      </c>
      <c r="CE105" s="116">
        <f t="shared" si="51"/>
        <v>0</v>
      </c>
      <c r="CF105" s="116">
        <f t="shared" si="51"/>
        <v>0</v>
      </c>
      <c r="CG105" s="116">
        <f t="shared" si="51"/>
        <v>0</v>
      </c>
      <c r="CH105" s="116">
        <f t="shared" si="51"/>
        <v>0</v>
      </c>
      <c r="CI105" s="116">
        <f t="shared" si="51"/>
        <v>0</v>
      </c>
      <c r="CJ105" s="116">
        <f t="shared" si="51"/>
        <v>0</v>
      </c>
      <c r="CK105" s="116">
        <f t="shared" si="51"/>
        <v>0</v>
      </c>
      <c r="CL105" s="116">
        <f t="shared" si="56"/>
        <v>0</v>
      </c>
      <c r="CM105" s="116">
        <f t="shared" si="57"/>
        <v>0</v>
      </c>
      <c r="CN105" s="116">
        <f t="shared" si="57"/>
        <v>0</v>
      </c>
      <c r="CO105" s="89"/>
      <c r="CP105" s="134">
        <f t="shared" si="52"/>
        <v>96</v>
      </c>
      <c r="CQ105" s="116" t="str">
        <f t="shared" si="58"/>
        <v>P10</v>
      </c>
      <c r="CR105" s="158">
        <f t="shared" si="69"/>
        <v>0</v>
      </c>
      <c r="CS105" s="158">
        <f t="shared" si="69"/>
        <v>0</v>
      </c>
      <c r="CT105" s="158">
        <f t="shared" si="69"/>
        <v>0</v>
      </c>
      <c r="CU105" s="158">
        <f t="shared" si="69"/>
        <v>0</v>
      </c>
      <c r="CV105" s="158">
        <f t="shared" si="69"/>
        <v>0</v>
      </c>
      <c r="CW105" s="158">
        <f t="shared" si="69"/>
        <v>0</v>
      </c>
      <c r="CX105" s="158">
        <f t="shared" si="69"/>
        <v>0</v>
      </c>
      <c r="CY105" s="158">
        <f t="shared" si="69"/>
        <v>0</v>
      </c>
      <c r="CZ105" s="158">
        <f t="shared" si="69"/>
        <v>0</v>
      </c>
      <c r="DA105" s="158">
        <f t="shared" si="69"/>
        <v>0</v>
      </c>
      <c r="DB105" s="158">
        <f t="shared" si="70"/>
        <v>0</v>
      </c>
      <c r="DC105" s="158">
        <f t="shared" si="70"/>
        <v>0</v>
      </c>
      <c r="DD105" s="158">
        <f t="shared" si="70"/>
        <v>0</v>
      </c>
      <c r="DE105" s="158" t="e">
        <f t="shared" si="70"/>
        <v>#VALUE!</v>
      </c>
      <c r="DF105" s="158" t="e">
        <f t="shared" si="70"/>
        <v>#VALUE!</v>
      </c>
      <c r="DG105" s="158" t="e">
        <f t="shared" si="70"/>
        <v>#VALUE!</v>
      </c>
      <c r="DH105" s="158" t="e">
        <f t="shared" si="70"/>
        <v>#VALUE!</v>
      </c>
      <c r="DI105" s="158" t="e">
        <f t="shared" si="70"/>
        <v>#VALUE!</v>
      </c>
      <c r="DJ105" s="158" t="e">
        <f t="shared" si="70"/>
        <v>#VALUE!</v>
      </c>
      <c r="DK105" s="158" t="e">
        <f t="shared" si="70"/>
        <v>#VALUE!</v>
      </c>
      <c r="DL105" s="158" t="e">
        <f t="shared" si="70"/>
        <v>#VALUE!</v>
      </c>
      <c r="DM105" s="159"/>
      <c r="DN105" s="159"/>
      <c r="DO105" s="159"/>
      <c r="DP105" s="159"/>
      <c r="DQ105" s="159"/>
      <c r="DR105" s="159"/>
      <c r="DS105" s="159"/>
      <c r="DT105" s="159"/>
      <c r="DU105" s="159"/>
      <c r="DV105" s="159"/>
      <c r="DW105" s="159"/>
      <c r="DX105" s="159"/>
      <c r="DY105" s="159"/>
      <c r="DZ105" s="159"/>
      <c r="EA105" s="159"/>
      <c r="EB105" s="159"/>
      <c r="EC105" s="159"/>
      <c r="ED105" s="159"/>
      <c r="EE105" s="159"/>
      <c r="EF105" s="159"/>
      <c r="EG105" s="159"/>
      <c r="EH105" s="159"/>
      <c r="EI105" s="159"/>
      <c r="EJ105" s="159"/>
      <c r="EK105" s="159"/>
      <c r="EL105" s="159"/>
      <c r="EM105" s="159"/>
      <c r="EN105" s="159"/>
      <c r="EO105" s="159"/>
      <c r="EP105" s="159"/>
      <c r="EQ105" s="159"/>
      <c r="ER105" s="159"/>
      <c r="ES105" s="159"/>
      <c r="ET105" s="159"/>
      <c r="EU105" s="159"/>
      <c r="EV105" s="159"/>
    </row>
    <row r="106" spans="1:152">
      <c r="A106" s="86">
        <f t="shared" si="59"/>
        <v>95</v>
      </c>
      <c r="B106" s="136" t="s">
        <v>145</v>
      </c>
      <c r="C106" s="154"/>
      <c r="D106" s="154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76"/>
      <c r="X106" s="176"/>
      <c r="Y106" s="155"/>
      <c r="Z106" s="155"/>
      <c r="AA106" s="155"/>
      <c r="AB106" s="156"/>
      <c r="AC106" s="156"/>
      <c r="AD106" s="156"/>
      <c r="AE106" s="156"/>
      <c r="AG106" s="116" t="str">
        <f t="shared" si="53"/>
        <v>AVG</v>
      </c>
      <c r="AH106" s="116">
        <f t="shared" si="62"/>
        <v>0</v>
      </c>
      <c r="AI106" s="116">
        <f t="shared" si="62"/>
        <v>0</v>
      </c>
      <c r="AJ106" s="116">
        <f t="shared" si="62"/>
        <v>0</v>
      </c>
      <c r="AK106" s="116">
        <f t="shared" si="62"/>
        <v>0</v>
      </c>
      <c r="AL106" s="116">
        <f t="shared" si="62"/>
        <v>0</v>
      </c>
      <c r="AM106" s="116">
        <f t="shared" si="62"/>
        <v>0</v>
      </c>
      <c r="AN106" s="116">
        <f t="shared" si="62"/>
        <v>0</v>
      </c>
      <c r="AO106" s="116">
        <f t="shared" si="62"/>
        <v>0</v>
      </c>
      <c r="AP106" s="116">
        <f t="shared" si="62"/>
        <v>0</v>
      </c>
      <c r="AQ106" s="116">
        <f t="shared" si="62"/>
        <v>0</v>
      </c>
      <c r="AR106" s="116">
        <f t="shared" si="62"/>
        <v>0</v>
      </c>
      <c r="AS106" s="116">
        <f t="shared" si="62"/>
        <v>0</v>
      </c>
      <c r="AT106" s="116">
        <f t="shared" si="62"/>
        <v>0</v>
      </c>
      <c r="AU106" s="116">
        <f t="shared" si="62"/>
        <v>0</v>
      </c>
      <c r="AV106" s="116">
        <f t="shared" si="62"/>
        <v>0</v>
      </c>
      <c r="AW106" s="116">
        <f t="shared" si="62"/>
        <v>0</v>
      </c>
      <c r="AX106" s="116">
        <f t="shared" si="67"/>
        <v>0</v>
      </c>
      <c r="AY106" s="116">
        <f t="shared" si="67"/>
        <v>0</v>
      </c>
      <c r="AZ106" s="116">
        <f t="shared" si="67"/>
        <v>0</v>
      </c>
      <c r="BA106" s="116">
        <f t="shared" si="67"/>
        <v>0</v>
      </c>
      <c r="BB106" s="116">
        <f t="shared" si="67"/>
        <v>0</v>
      </c>
      <c r="BC106" s="116">
        <f t="shared" si="67"/>
        <v>0</v>
      </c>
      <c r="BD106" s="116">
        <f t="shared" si="67"/>
        <v>0</v>
      </c>
      <c r="BE106" s="116">
        <f t="shared" si="67"/>
        <v>0</v>
      </c>
      <c r="BF106" s="116">
        <f t="shared" si="67"/>
        <v>0</v>
      </c>
      <c r="BG106" s="116">
        <f t="shared" si="67"/>
        <v>0</v>
      </c>
      <c r="BH106" s="116">
        <f t="shared" si="67"/>
        <v>0</v>
      </c>
      <c r="BI106" s="116">
        <f t="shared" si="67"/>
        <v>0</v>
      </c>
      <c r="BJ106" s="116"/>
      <c r="BK106" s="91"/>
      <c r="BL106" s="116" t="str">
        <f t="shared" si="54"/>
        <v>AVG</v>
      </c>
      <c r="BM106" s="116">
        <f t="shared" si="68"/>
        <v>0</v>
      </c>
      <c r="BN106" s="116">
        <f t="shared" si="68"/>
        <v>0</v>
      </c>
      <c r="BO106" s="116">
        <f t="shared" si="68"/>
        <v>0</v>
      </c>
      <c r="BP106" s="116">
        <f t="shared" si="68"/>
        <v>0</v>
      </c>
      <c r="BQ106" s="116">
        <f t="shared" si="68"/>
        <v>0</v>
      </c>
      <c r="BR106" s="116">
        <f t="shared" si="68"/>
        <v>0</v>
      </c>
      <c r="BS106" s="116">
        <f t="shared" si="68"/>
        <v>0</v>
      </c>
      <c r="BT106" s="116">
        <f t="shared" si="68"/>
        <v>0</v>
      </c>
      <c r="BU106" s="116">
        <f t="shared" si="68"/>
        <v>0</v>
      </c>
      <c r="BV106" s="116">
        <f t="shared" si="68"/>
        <v>0</v>
      </c>
      <c r="BW106" s="116">
        <f t="shared" si="68"/>
        <v>0</v>
      </c>
      <c r="BX106" s="116">
        <f t="shared" si="51"/>
        <v>0</v>
      </c>
      <c r="BY106" s="116">
        <f t="shared" si="51"/>
        <v>0</v>
      </c>
      <c r="BZ106" s="116">
        <f t="shared" si="51"/>
        <v>0</v>
      </c>
      <c r="CA106" s="116">
        <f t="shared" si="51"/>
        <v>0</v>
      </c>
      <c r="CB106" s="116">
        <f t="shared" si="51"/>
        <v>0</v>
      </c>
      <c r="CC106" s="116">
        <f t="shared" si="51"/>
        <v>0</v>
      </c>
      <c r="CD106" s="116">
        <f t="shared" si="51"/>
        <v>0</v>
      </c>
      <c r="CE106" s="116">
        <f t="shared" si="51"/>
        <v>0</v>
      </c>
      <c r="CF106" s="116">
        <f t="shared" si="51"/>
        <v>0</v>
      </c>
      <c r="CG106" s="116">
        <f t="shared" si="51"/>
        <v>0</v>
      </c>
      <c r="CH106" s="116">
        <f t="shared" si="51"/>
        <v>0</v>
      </c>
      <c r="CI106" s="116">
        <f t="shared" si="51"/>
        <v>0</v>
      </c>
      <c r="CJ106" s="116">
        <f t="shared" si="51"/>
        <v>0</v>
      </c>
      <c r="CK106" s="116">
        <f t="shared" si="51"/>
        <v>0</v>
      </c>
      <c r="CL106" s="116">
        <f t="shared" si="56"/>
        <v>0</v>
      </c>
      <c r="CM106" s="116">
        <f t="shared" si="57"/>
        <v>0</v>
      </c>
      <c r="CN106" s="116">
        <f t="shared" si="57"/>
        <v>0</v>
      </c>
      <c r="CO106" s="89"/>
      <c r="CP106" s="134">
        <f t="shared" si="52"/>
        <v>97</v>
      </c>
      <c r="CQ106" s="116" t="str">
        <f t="shared" si="58"/>
        <v>AVG</v>
      </c>
      <c r="CR106" s="158">
        <f t="shared" si="69"/>
        <v>0</v>
      </c>
      <c r="CS106" s="158">
        <f t="shared" si="69"/>
        <v>0</v>
      </c>
      <c r="CT106" s="158">
        <f t="shared" si="69"/>
        <v>0</v>
      </c>
      <c r="CU106" s="158">
        <f t="shared" si="69"/>
        <v>0</v>
      </c>
      <c r="CV106" s="158">
        <f t="shared" si="69"/>
        <v>0</v>
      </c>
      <c r="CW106" s="158">
        <f t="shared" si="69"/>
        <v>0</v>
      </c>
      <c r="CX106" s="158">
        <f t="shared" si="69"/>
        <v>0</v>
      </c>
      <c r="CY106" s="158">
        <f t="shared" si="69"/>
        <v>0</v>
      </c>
      <c r="CZ106" s="158">
        <f t="shared" si="69"/>
        <v>0</v>
      </c>
      <c r="DA106" s="158">
        <f t="shared" si="69"/>
        <v>0</v>
      </c>
      <c r="DB106" s="158">
        <f t="shared" si="70"/>
        <v>0</v>
      </c>
      <c r="DC106" s="158">
        <f t="shared" si="70"/>
        <v>0</v>
      </c>
      <c r="DD106" s="158">
        <f t="shared" si="70"/>
        <v>0</v>
      </c>
      <c r="DE106" s="158" t="e">
        <f t="shared" si="70"/>
        <v>#VALUE!</v>
      </c>
      <c r="DF106" s="158" t="e">
        <f t="shared" si="70"/>
        <v>#VALUE!</v>
      </c>
      <c r="DG106" s="158" t="e">
        <f t="shared" si="70"/>
        <v>#VALUE!</v>
      </c>
      <c r="DH106" s="158" t="e">
        <f t="shared" si="70"/>
        <v>#VALUE!</v>
      </c>
      <c r="DI106" s="158" t="e">
        <f t="shared" si="70"/>
        <v>#VALUE!</v>
      </c>
      <c r="DJ106" s="158" t="e">
        <f t="shared" si="70"/>
        <v>#VALUE!</v>
      </c>
      <c r="DK106" s="158" t="e">
        <f t="shared" si="70"/>
        <v>#VALUE!</v>
      </c>
      <c r="DL106" s="158" t="e">
        <f t="shared" si="70"/>
        <v>#VALUE!</v>
      </c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59"/>
      <c r="EA106" s="159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59"/>
      <c r="EU106" s="159"/>
      <c r="EV106" s="159"/>
    </row>
    <row r="107" spans="1:152">
      <c r="A107" s="86">
        <f t="shared" si="59"/>
        <v>96</v>
      </c>
      <c r="B107" s="136" t="s">
        <v>146</v>
      </c>
      <c r="C107" s="160"/>
      <c r="D107" s="160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75"/>
      <c r="X107" s="175"/>
      <c r="Y107" s="156"/>
      <c r="Z107" s="156"/>
      <c r="AA107" s="156"/>
      <c r="AB107" s="156"/>
      <c r="AC107" s="156"/>
      <c r="AD107" s="156"/>
      <c r="AE107" s="156"/>
      <c r="AG107" s="116" t="str">
        <f t="shared" si="53"/>
        <v>N</v>
      </c>
      <c r="AH107" s="116">
        <f t="shared" si="62"/>
        <v>0</v>
      </c>
      <c r="AI107" s="116">
        <f t="shared" si="62"/>
        <v>0</v>
      </c>
      <c r="AJ107" s="116">
        <f t="shared" si="62"/>
        <v>0</v>
      </c>
      <c r="AK107" s="116">
        <f t="shared" si="62"/>
        <v>0</v>
      </c>
      <c r="AL107" s="116">
        <f t="shared" si="62"/>
        <v>0</v>
      </c>
      <c r="AM107" s="116">
        <f t="shared" si="62"/>
        <v>0</v>
      </c>
      <c r="AN107" s="116">
        <f t="shared" ref="AH107:AW122" si="71">(J107-I107)/(J$10-I$10)</f>
        <v>0</v>
      </c>
      <c r="AO107" s="116">
        <f t="shared" si="71"/>
        <v>0</v>
      </c>
      <c r="AP107" s="116">
        <f t="shared" si="71"/>
        <v>0</v>
      </c>
      <c r="AQ107" s="116">
        <f t="shared" si="71"/>
        <v>0</v>
      </c>
      <c r="AR107" s="116">
        <f t="shared" si="71"/>
        <v>0</v>
      </c>
      <c r="AS107" s="116">
        <f t="shared" si="71"/>
        <v>0</v>
      </c>
      <c r="AT107" s="116">
        <f t="shared" si="71"/>
        <v>0</v>
      </c>
      <c r="AU107" s="116">
        <f t="shared" si="71"/>
        <v>0</v>
      </c>
      <c r="AV107" s="116">
        <f t="shared" si="71"/>
        <v>0</v>
      </c>
      <c r="AW107" s="116">
        <f t="shared" si="71"/>
        <v>0</v>
      </c>
      <c r="AX107" s="116">
        <f t="shared" si="67"/>
        <v>0</v>
      </c>
      <c r="AY107" s="116">
        <f t="shared" si="67"/>
        <v>0</v>
      </c>
      <c r="AZ107" s="116">
        <f t="shared" si="67"/>
        <v>0</v>
      </c>
      <c r="BA107" s="116">
        <f t="shared" si="67"/>
        <v>0</v>
      </c>
      <c r="BB107" s="116">
        <f t="shared" si="67"/>
        <v>0</v>
      </c>
      <c r="BC107" s="116">
        <f t="shared" si="67"/>
        <v>0</v>
      </c>
      <c r="BD107" s="116">
        <f t="shared" si="67"/>
        <v>0</v>
      </c>
      <c r="BE107" s="116">
        <f t="shared" si="67"/>
        <v>0</v>
      </c>
      <c r="BF107" s="116">
        <f t="shared" si="67"/>
        <v>0</v>
      </c>
      <c r="BG107" s="116">
        <f t="shared" si="67"/>
        <v>0</v>
      </c>
      <c r="BH107" s="116">
        <f t="shared" si="67"/>
        <v>0</v>
      </c>
      <c r="BI107" s="116">
        <f t="shared" si="67"/>
        <v>0</v>
      </c>
      <c r="BJ107" s="116"/>
      <c r="BK107" s="91"/>
      <c r="BL107" s="116" t="str">
        <f t="shared" si="54"/>
        <v>N</v>
      </c>
      <c r="BM107" s="116">
        <f t="shared" si="68"/>
        <v>0</v>
      </c>
      <c r="BN107" s="116">
        <f t="shared" si="68"/>
        <v>0</v>
      </c>
      <c r="BO107" s="116">
        <f t="shared" si="68"/>
        <v>0</v>
      </c>
      <c r="BP107" s="116">
        <f t="shared" si="68"/>
        <v>0</v>
      </c>
      <c r="BQ107" s="116">
        <f t="shared" si="68"/>
        <v>0</v>
      </c>
      <c r="BR107" s="116">
        <f t="shared" si="68"/>
        <v>0</v>
      </c>
      <c r="BS107" s="116">
        <f t="shared" si="68"/>
        <v>0</v>
      </c>
      <c r="BT107" s="116">
        <f t="shared" si="68"/>
        <v>0</v>
      </c>
      <c r="BU107" s="116">
        <f t="shared" si="68"/>
        <v>0</v>
      </c>
      <c r="BV107" s="116">
        <f t="shared" si="68"/>
        <v>0</v>
      </c>
      <c r="BW107" s="116">
        <f t="shared" si="68"/>
        <v>0</v>
      </c>
      <c r="BX107" s="116">
        <f t="shared" si="68"/>
        <v>0</v>
      </c>
      <c r="BY107" s="116">
        <f t="shared" si="68"/>
        <v>0</v>
      </c>
      <c r="BZ107" s="116">
        <f t="shared" si="68"/>
        <v>0</v>
      </c>
      <c r="CA107" s="116">
        <f t="shared" si="68"/>
        <v>0</v>
      </c>
      <c r="CB107" s="116">
        <f t="shared" si="68"/>
        <v>0</v>
      </c>
      <c r="CC107" s="116">
        <f t="shared" ref="BX107:CK124" si="72">T107-(AX107*T$10)</f>
        <v>0</v>
      </c>
      <c r="CD107" s="116">
        <f t="shared" si="72"/>
        <v>0</v>
      </c>
      <c r="CE107" s="116">
        <f t="shared" si="72"/>
        <v>0</v>
      </c>
      <c r="CF107" s="116">
        <f t="shared" si="72"/>
        <v>0</v>
      </c>
      <c r="CG107" s="116">
        <f t="shared" si="72"/>
        <v>0</v>
      </c>
      <c r="CH107" s="116">
        <f t="shared" si="72"/>
        <v>0</v>
      </c>
      <c r="CI107" s="116">
        <f t="shared" si="72"/>
        <v>0</v>
      </c>
      <c r="CJ107" s="116">
        <f t="shared" si="72"/>
        <v>0</v>
      </c>
      <c r="CK107" s="116">
        <f t="shared" si="72"/>
        <v>0</v>
      </c>
      <c r="CL107" s="116">
        <f t="shared" si="56"/>
        <v>0</v>
      </c>
      <c r="CM107" s="116">
        <f t="shared" si="57"/>
        <v>0</v>
      </c>
      <c r="CN107" s="116">
        <f t="shared" si="57"/>
        <v>0</v>
      </c>
      <c r="CO107" s="89"/>
      <c r="CP107" s="134">
        <f t="shared" si="52"/>
        <v>98</v>
      </c>
      <c r="CQ107" s="116" t="str">
        <f t="shared" si="58"/>
        <v>N</v>
      </c>
      <c r="CR107" s="158">
        <f t="shared" si="69"/>
        <v>0</v>
      </c>
      <c r="CS107" s="158">
        <f t="shared" si="69"/>
        <v>0</v>
      </c>
      <c r="CT107" s="158">
        <f t="shared" si="69"/>
        <v>0</v>
      </c>
      <c r="CU107" s="158">
        <f t="shared" si="69"/>
        <v>0</v>
      </c>
      <c r="CV107" s="158">
        <f t="shared" si="69"/>
        <v>0</v>
      </c>
      <c r="CW107" s="158">
        <f t="shared" si="69"/>
        <v>0</v>
      </c>
      <c r="CX107" s="158">
        <f t="shared" si="69"/>
        <v>0</v>
      </c>
      <c r="CY107" s="158">
        <f t="shared" si="69"/>
        <v>0</v>
      </c>
      <c r="CZ107" s="158">
        <f t="shared" si="69"/>
        <v>0</v>
      </c>
      <c r="DA107" s="158">
        <f t="shared" si="69"/>
        <v>0</v>
      </c>
      <c r="DB107" s="158">
        <f t="shared" si="70"/>
        <v>0</v>
      </c>
      <c r="DC107" s="158">
        <f t="shared" si="70"/>
        <v>0</v>
      </c>
      <c r="DD107" s="158">
        <f t="shared" si="70"/>
        <v>0</v>
      </c>
      <c r="DE107" s="158" t="e">
        <f t="shared" si="70"/>
        <v>#VALUE!</v>
      </c>
      <c r="DF107" s="158" t="e">
        <f t="shared" si="70"/>
        <v>#VALUE!</v>
      </c>
      <c r="DG107" s="158" t="e">
        <f t="shared" si="70"/>
        <v>#VALUE!</v>
      </c>
      <c r="DH107" s="158" t="e">
        <f t="shared" si="70"/>
        <v>#VALUE!</v>
      </c>
      <c r="DI107" s="158" t="e">
        <f t="shared" si="70"/>
        <v>#VALUE!</v>
      </c>
      <c r="DJ107" s="158" t="e">
        <f t="shared" si="70"/>
        <v>#VALUE!</v>
      </c>
      <c r="DK107" s="158" t="e">
        <f t="shared" si="70"/>
        <v>#VALUE!</v>
      </c>
      <c r="DL107" s="158" t="e">
        <f t="shared" si="70"/>
        <v>#VALUE!</v>
      </c>
    </row>
    <row r="108" spans="1:152" s="161" customFormat="1" ht="12.95" customHeight="1">
      <c r="A108" s="161">
        <f t="shared" si="59"/>
        <v>97</v>
      </c>
      <c r="B108" s="162" t="s">
        <v>154</v>
      </c>
      <c r="C108" s="163"/>
      <c r="D108" s="163"/>
      <c r="E108" s="163"/>
      <c r="F108" s="16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4"/>
      <c r="V108" s="162"/>
      <c r="W108" s="162"/>
      <c r="X108" s="162"/>
      <c r="Y108" s="162"/>
      <c r="Z108" s="162"/>
      <c r="AA108" s="162"/>
      <c r="AB108" s="162"/>
      <c r="AC108" s="164"/>
      <c r="AD108" s="164"/>
      <c r="AE108" s="164"/>
      <c r="AF108" s="165"/>
      <c r="AG108" s="166" t="str">
        <f t="shared" si="53"/>
        <v>TR_A</v>
      </c>
      <c r="AH108" s="166">
        <f t="shared" si="71"/>
        <v>0</v>
      </c>
      <c r="AI108" s="166">
        <f t="shared" si="71"/>
        <v>0</v>
      </c>
      <c r="AJ108" s="166">
        <f t="shared" si="71"/>
        <v>0</v>
      </c>
      <c r="AK108" s="166">
        <f t="shared" si="71"/>
        <v>0</v>
      </c>
      <c r="AL108" s="166">
        <f t="shared" si="71"/>
        <v>0</v>
      </c>
      <c r="AM108" s="166">
        <f t="shared" si="71"/>
        <v>0</v>
      </c>
      <c r="AN108" s="166">
        <f t="shared" si="71"/>
        <v>0</v>
      </c>
      <c r="AO108" s="166">
        <f t="shared" si="71"/>
        <v>0</v>
      </c>
      <c r="AP108" s="166">
        <f t="shared" si="71"/>
        <v>0</v>
      </c>
      <c r="AQ108" s="166">
        <f t="shared" si="71"/>
        <v>0</v>
      </c>
      <c r="AR108" s="166">
        <f t="shared" si="71"/>
        <v>0</v>
      </c>
      <c r="AS108" s="166">
        <f t="shared" si="71"/>
        <v>0</v>
      </c>
      <c r="AT108" s="166">
        <f t="shared" si="71"/>
        <v>0</v>
      </c>
      <c r="AU108" s="166">
        <f t="shared" si="71"/>
        <v>0</v>
      </c>
      <c r="AV108" s="166">
        <f t="shared" si="71"/>
        <v>0</v>
      </c>
      <c r="AW108" s="166">
        <f t="shared" si="71"/>
        <v>0</v>
      </c>
      <c r="AX108" s="166">
        <f t="shared" si="67"/>
        <v>0</v>
      </c>
      <c r="AY108" s="166">
        <f t="shared" si="67"/>
        <v>0</v>
      </c>
      <c r="AZ108" s="166">
        <f t="shared" si="67"/>
        <v>0</v>
      </c>
      <c r="BA108" s="166">
        <f t="shared" si="67"/>
        <v>0</v>
      </c>
      <c r="BB108" s="166">
        <f t="shared" si="67"/>
        <v>0</v>
      </c>
      <c r="BC108" s="166">
        <f t="shared" si="67"/>
        <v>0</v>
      </c>
      <c r="BD108" s="166">
        <f t="shared" si="67"/>
        <v>0</v>
      </c>
      <c r="BE108" s="166">
        <f t="shared" si="67"/>
        <v>0</v>
      </c>
      <c r="BF108" s="166">
        <f t="shared" si="67"/>
        <v>0</v>
      </c>
      <c r="BG108" s="166">
        <f t="shared" si="67"/>
        <v>0</v>
      </c>
      <c r="BH108" s="166">
        <f t="shared" si="67"/>
        <v>0</v>
      </c>
      <c r="BI108" s="166">
        <f t="shared" si="67"/>
        <v>0</v>
      </c>
      <c r="BJ108" s="166"/>
      <c r="BK108" s="167"/>
      <c r="BL108" s="166" t="str">
        <f t="shared" si="54"/>
        <v>TR_A</v>
      </c>
      <c r="BM108" s="166">
        <f t="shared" si="68"/>
        <v>0</v>
      </c>
      <c r="BN108" s="166">
        <f t="shared" si="68"/>
        <v>0</v>
      </c>
      <c r="BO108" s="166">
        <f t="shared" si="68"/>
        <v>0</v>
      </c>
      <c r="BP108" s="166">
        <f t="shared" si="68"/>
        <v>0</v>
      </c>
      <c r="BQ108" s="166">
        <f t="shared" si="68"/>
        <v>0</v>
      </c>
      <c r="BR108" s="166">
        <f t="shared" si="68"/>
        <v>0</v>
      </c>
      <c r="BS108" s="166">
        <f t="shared" si="68"/>
        <v>0</v>
      </c>
      <c r="BT108" s="166">
        <f t="shared" si="68"/>
        <v>0</v>
      </c>
      <c r="BU108" s="166">
        <f t="shared" si="68"/>
        <v>0</v>
      </c>
      <c r="BV108" s="166">
        <f t="shared" si="68"/>
        <v>0</v>
      </c>
      <c r="BW108" s="166">
        <f t="shared" si="68"/>
        <v>0</v>
      </c>
      <c r="BX108" s="166">
        <f t="shared" si="72"/>
        <v>0</v>
      </c>
      <c r="BY108" s="166">
        <f t="shared" si="72"/>
        <v>0</v>
      </c>
      <c r="BZ108" s="166">
        <f t="shared" si="72"/>
        <v>0</v>
      </c>
      <c r="CA108" s="166">
        <f t="shared" si="72"/>
        <v>0</v>
      </c>
      <c r="CB108" s="166">
        <f t="shared" si="72"/>
        <v>0</v>
      </c>
      <c r="CC108" s="166">
        <f t="shared" si="72"/>
        <v>0</v>
      </c>
      <c r="CD108" s="166">
        <f t="shared" si="72"/>
        <v>0</v>
      </c>
      <c r="CE108" s="166">
        <f t="shared" si="72"/>
        <v>0</v>
      </c>
      <c r="CF108" s="166">
        <f t="shared" si="72"/>
        <v>0</v>
      </c>
      <c r="CG108" s="166">
        <f t="shared" si="72"/>
        <v>0</v>
      </c>
      <c r="CH108" s="166">
        <f t="shared" si="72"/>
        <v>0</v>
      </c>
      <c r="CI108" s="166">
        <f t="shared" si="72"/>
        <v>0</v>
      </c>
      <c r="CJ108" s="166">
        <f t="shared" si="72"/>
        <v>0</v>
      </c>
      <c r="CK108" s="166">
        <f t="shared" si="72"/>
        <v>0</v>
      </c>
      <c r="CL108" s="166">
        <f t="shared" si="56"/>
        <v>0</v>
      </c>
      <c r="CM108" s="166">
        <f t="shared" ref="CM108:CN131" si="73">AE108-(BI108*AE$10)</f>
        <v>0</v>
      </c>
      <c r="CN108" s="166">
        <f t="shared" si="73"/>
        <v>0</v>
      </c>
      <c r="CO108" s="168"/>
      <c r="CP108" s="169">
        <f t="shared" si="52"/>
        <v>99</v>
      </c>
      <c r="CQ108" s="166" t="str">
        <f t="shared" si="58"/>
        <v>TR_A</v>
      </c>
      <c r="CR108" s="170">
        <f t="shared" si="69"/>
        <v>0</v>
      </c>
      <c r="CS108" s="170">
        <f t="shared" si="69"/>
        <v>0</v>
      </c>
      <c r="CT108" s="170">
        <f t="shared" si="69"/>
        <v>0</v>
      </c>
      <c r="CU108" s="170">
        <f t="shared" si="69"/>
        <v>0</v>
      </c>
      <c r="CV108" s="170">
        <f t="shared" si="69"/>
        <v>0</v>
      </c>
      <c r="CW108" s="170">
        <f t="shared" si="69"/>
        <v>0</v>
      </c>
      <c r="CX108" s="170">
        <f t="shared" si="69"/>
        <v>0</v>
      </c>
      <c r="CY108" s="170">
        <f t="shared" si="69"/>
        <v>0</v>
      </c>
      <c r="CZ108" s="170">
        <f t="shared" si="69"/>
        <v>0</v>
      </c>
      <c r="DA108" s="170">
        <f t="shared" si="69"/>
        <v>0</v>
      </c>
      <c r="DB108" s="170">
        <f t="shared" si="70"/>
        <v>0</v>
      </c>
      <c r="DC108" s="170">
        <f t="shared" si="70"/>
        <v>0</v>
      </c>
      <c r="DD108" s="170">
        <f t="shared" si="70"/>
        <v>0</v>
      </c>
      <c r="DE108" s="170" t="e">
        <f t="shared" si="70"/>
        <v>#VALUE!</v>
      </c>
      <c r="DF108" s="170" t="e">
        <f t="shared" si="70"/>
        <v>#VALUE!</v>
      </c>
      <c r="DG108" s="170" t="e">
        <f t="shared" si="70"/>
        <v>#VALUE!</v>
      </c>
      <c r="DH108" s="170" t="e">
        <f t="shared" si="70"/>
        <v>#VALUE!</v>
      </c>
      <c r="DI108" s="170" t="e">
        <f t="shared" si="70"/>
        <v>#VALUE!</v>
      </c>
      <c r="DJ108" s="170" t="e">
        <f t="shared" si="70"/>
        <v>#VALUE!</v>
      </c>
      <c r="DK108" s="170" t="e">
        <f t="shared" si="70"/>
        <v>#VALUE!</v>
      </c>
      <c r="DL108" s="170" t="e">
        <f t="shared" si="70"/>
        <v>#VALUE!</v>
      </c>
    </row>
    <row r="109" spans="1:152">
      <c r="A109" s="86">
        <f t="shared" si="59"/>
        <v>98</v>
      </c>
      <c r="B109" s="136" t="s">
        <v>140</v>
      </c>
      <c r="C109" s="154"/>
      <c r="D109" s="154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88"/>
      <c r="X109" s="188"/>
      <c r="Y109" s="155"/>
      <c r="Z109" s="155"/>
      <c r="AA109" s="155"/>
      <c r="AB109" s="156"/>
      <c r="AC109" s="156"/>
      <c r="AD109" s="156"/>
      <c r="AE109" s="156"/>
      <c r="AG109" s="116" t="str">
        <f t="shared" si="53"/>
        <v>P90</v>
      </c>
      <c r="AH109" s="116">
        <f t="shared" si="71"/>
        <v>0</v>
      </c>
      <c r="AI109" s="116">
        <f t="shared" si="71"/>
        <v>0</v>
      </c>
      <c r="AJ109" s="116">
        <f t="shared" si="71"/>
        <v>0</v>
      </c>
      <c r="AK109" s="116">
        <f t="shared" si="71"/>
        <v>0</v>
      </c>
      <c r="AL109" s="116">
        <f t="shared" si="71"/>
        <v>0</v>
      </c>
      <c r="AM109" s="116">
        <f t="shared" si="71"/>
        <v>0</v>
      </c>
      <c r="AN109" s="116">
        <f t="shared" si="71"/>
        <v>0</v>
      </c>
      <c r="AO109" s="116">
        <f t="shared" si="71"/>
        <v>0</v>
      </c>
      <c r="AP109" s="116">
        <f t="shared" si="71"/>
        <v>0</v>
      </c>
      <c r="AQ109" s="116">
        <f t="shared" si="71"/>
        <v>0</v>
      </c>
      <c r="AR109" s="116">
        <f t="shared" si="71"/>
        <v>0</v>
      </c>
      <c r="AS109" s="116">
        <f t="shared" si="71"/>
        <v>0</v>
      </c>
      <c r="AT109" s="116">
        <f t="shared" si="71"/>
        <v>0</v>
      </c>
      <c r="AU109" s="116">
        <f t="shared" si="71"/>
        <v>0</v>
      </c>
      <c r="AV109" s="116">
        <f t="shared" si="71"/>
        <v>0</v>
      </c>
      <c r="AW109" s="116">
        <f t="shared" si="71"/>
        <v>0</v>
      </c>
      <c r="AX109" s="116">
        <f t="shared" si="67"/>
        <v>0</v>
      </c>
      <c r="AY109" s="116">
        <f t="shared" si="67"/>
        <v>0</v>
      </c>
      <c r="AZ109" s="116">
        <f t="shared" si="67"/>
        <v>0</v>
      </c>
      <c r="BA109" s="116">
        <f t="shared" si="67"/>
        <v>0</v>
      </c>
      <c r="BB109" s="116">
        <f t="shared" si="67"/>
        <v>0</v>
      </c>
      <c r="BC109" s="116">
        <f t="shared" si="67"/>
        <v>0</v>
      </c>
      <c r="BD109" s="116">
        <f t="shared" si="67"/>
        <v>0</v>
      </c>
      <c r="BE109" s="116">
        <f t="shared" si="67"/>
        <v>0</v>
      </c>
      <c r="BF109" s="116">
        <f t="shared" si="67"/>
        <v>0</v>
      </c>
      <c r="BG109" s="116">
        <f t="shared" si="67"/>
        <v>0</v>
      </c>
      <c r="BH109" s="116">
        <f t="shared" si="67"/>
        <v>0</v>
      </c>
      <c r="BI109" s="116">
        <f t="shared" si="67"/>
        <v>0</v>
      </c>
      <c r="BJ109" s="116"/>
      <c r="BK109" s="91"/>
      <c r="BL109" s="116" t="str">
        <f t="shared" si="54"/>
        <v>P90</v>
      </c>
      <c r="BM109" s="116">
        <f t="shared" si="68"/>
        <v>0</v>
      </c>
      <c r="BN109" s="116">
        <f t="shared" si="68"/>
        <v>0</v>
      </c>
      <c r="BO109" s="116">
        <f t="shared" si="68"/>
        <v>0</v>
      </c>
      <c r="BP109" s="116">
        <f t="shared" si="68"/>
        <v>0</v>
      </c>
      <c r="BQ109" s="116">
        <f t="shared" si="68"/>
        <v>0</v>
      </c>
      <c r="BR109" s="116">
        <f t="shared" si="68"/>
        <v>0</v>
      </c>
      <c r="BS109" s="116">
        <f t="shared" si="68"/>
        <v>0</v>
      </c>
      <c r="BT109" s="116">
        <f t="shared" si="68"/>
        <v>0</v>
      </c>
      <c r="BU109" s="116">
        <f t="shared" si="68"/>
        <v>0</v>
      </c>
      <c r="BV109" s="116">
        <f t="shared" si="68"/>
        <v>0</v>
      </c>
      <c r="BW109" s="116">
        <f t="shared" si="68"/>
        <v>0</v>
      </c>
      <c r="BX109" s="116">
        <f t="shared" si="72"/>
        <v>0</v>
      </c>
      <c r="BY109" s="116">
        <f t="shared" si="72"/>
        <v>0</v>
      </c>
      <c r="BZ109" s="116">
        <f t="shared" si="72"/>
        <v>0</v>
      </c>
      <c r="CA109" s="116">
        <f t="shared" si="72"/>
        <v>0</v>
      </c>
      <c r="CB109" s="116">
        <f t="shared" si="72"/>
        <v>0</v>
      </c>
      <c r="CC109" s="116">
        <f t="shared" si="72"/>
        <v>0</v>
      </c>
      <c r="CD109" s="116">
        <f t="shared" si="72"/>
        <v>0</v>
      </c>
      <c r="CE109" s="116">
        <f t="shared" si="72"/>
        <v>0</v>
      </c>
      <c r="CF109" s="116">
        <f t="shared" si="72"/>
        <v>0</v>
      </c>
      <c r="CG109" s="116">
        <f t="shared" si="72"/>
        <v>0</v>
      </c>
      <c r="CH109" s="116">
        <f t="shared" si="72"/>
        <v>0</v>
      </c>
      <c r="CI109" s="116">
        <f t="shared" si="72"/>
        <v>0</v>
      </c>
      <c r="CJ109" s="116">
        <f t="shared" si="72"/>
        <v>0</v>
      </c>
      <c r="CK109" s="116">
        <f t="shared" si="72"/>
        <v>0</v>
      </c>
      <c r="CL109" s="116">
        <f t="shared" si="56"/>
        <v>0</v>
      </c>
      <c r="CM109" s="116">
        <f t="shared" si="73"/>
        <v>0</v>
      </c>
      <c r="CN109" s="116">
        <f t="shared" si="73"/>
        <v>0</v>
      </c>
      <c r="CO109" s="89"/>
      <c r="CP109" s="134">
        <f t="shared" si="52"/>
        <v>100</v>
      </c>
      <c r="CQ109" s="116" t="str">
        <f t="shared" si="58"/>
        <v>P90</v>
      </c>
      <c r="CR109" s="158">
        <f t="shared" si="69"/>
        <v>0</v>
      </c>
      <c r="CS109" s="158">
        <f t="shared" si="69"/>
        <v>0</v>
      </c>
      <c r="CT109" s="158">
        <f t="shared" si="69"/>
        <v>0</v>
      </c>
      <c r="CU109" s="158">
        <f t="shared" si="69"/>
        <v>0</v>
      </c>
      <c r="CV109" s="158">
        <f t="shared" si="69"/>
        <v>0</v>
      </c>
      <c r="CW109" s="158">
        <f t="shared" si="69"/>
        <v>0</v>
      </c>
      <c r="CX109" s="158">
        <f t="shared" si="69"/>
        <v>0</v>
      </c>
      <c r="CY109" s="158">
        <f t="shared" si="69"/>
        <v>0</v>
      </c>
      <c r="CZ109" s="158">
        <f t="shared" si="69"/>
        <v>0</v>
      </c>
      <c r="DA109" s="158">
        <f t="shared" si="69"/>
        <v>0</v>
      </c>
      <c r="DB109" s="158">
        <f t="shared" si="70"/>
        <v>0</v>
      </c>
      <c r="DC109" s="158">
        <f t="shared" si="70"/>
        <v>0</v>
      </c>
      <c r="DD109" s="158">
        <f t="shared" si="70"/>
        <v>0</v>
      </c>
      <c r="DE109" s="158" t="e">
        <f t="shared" si="70"/>
        <v>#VALUE!</v>
      </c>
      <c r="DF109" s="158" t="e">
        <f t="shared" si="70"/>
        <v>#VALUE!</v>
      </c>
      <c r="DG109" s="158" t="e">
        <f t="shared" si="70"/>
        <v>#VALUE!</v>
      </c>
      <c r="DH109" s="158" t="e">
        <f t="shared" si="70"/>
        <v>#VALUE!</v>
      </c>
      <c r="DI109" s="158" t="e">
        <f t="shared" si="70"/>
        <v>#VALUE!</v>
      </c>
      <c r="DJ109" s="158" t="e">
        <f t="shared" si="70"/>
        <v>#VALUE!</v>
      </c>
      <c r="DK109" s="158" t="e">
        <f t="shared" si="70"/>
        <v>#VALUE!</v>
      </c>
      <c r="DL109" s="158" t="e">
        <f t="shared" si="70"/>
        <v>#VALUE!</v>
      </c>
      <c r="DM109" s="159"/>
      <c r="DN109" s="159"/>
      <c r="DO109" s="159"/>
      <c r="DP109" s="159"/>
      <c r="DQ109" s="159"/>
      <c r="DR109" s="159"/>
      <c r="DS109" s="159"/>
      <c r="DT109" s="159"/>
      <c r="DU109" s="159"/>
      <c r="DV109" s="159"/>
      <c r="DW109" s="159"/>
      <c r="DX109" s="159"/>
      <c r="DY109" s="159"/>
      <c r="DZ109" s="159"/>
      <c r="EA109" s="159"/>
      <c r="EB109" s="159"/>
      <c r="EC109" s="159"/>
      <c r="ED109" s="159"/>
      <c r="EE109" s="159"/>
      <c r="EF109" s="159"/>
      <c r="EG109" s="159"/>
      <c r="EH109" s="159"/>
      <c r="EI109" s="159"/>
      <c r="EJ109" s="159"/>
      <c r="EK109" s="159"/>
      <c r="EL109" s="159"/>
      <c r="EM109" s="159"/>
      <c r="EN109" s="159"/>
      <c r="EO109" s="159"/>
      <c r="EP109" s="159"/>
      <c r="EQ109" s="159"/>
      <c r="ER109" s="159"/>
      <c r="ES109" s="159"/>
      <c r="ET109" s="159"/>
      <c r="EU109" s="159"/>
      <c r="EV109" s="159"/>
    </row>
    <row r="110" spans="1:152">
      <c r="A110" s="86">
        <f t="shared" si="59"/>
        <v>99</v>
      </c>
      <c r="B110" s="136" t="s">
        <v>141</v>
      </c>
      <c r="C110" s="154"/>
      <c r="D110" s="154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88"/>
      <c r="X110" s="188"/>
      <c r="Y110" s="155"/>
      <c r="Z110" s="155"/>
      <c r="AA110" s="155"/>
      <c r="AB110" s="156"/>
      <c r="AC110" s="156"/>
      <c r="AD110" s="156"/>
      <c r="AE110" s="156"/>
      <c r="AG110" s="116" t="str">
        <f t="shared" si="53"/>
        <v>P75</v>
      </c>
      <c r="AH110" s="116">
        <f t="shared" si="71"/>
        <v>0</v>
      </c>
      <c r="AI110" s="116">
        <f t="shared" si="71"/>
        <v>0</v>
      </c>
      <c r="AJ110" s="116">
        <f t="shared" si="71"/>
        <v>0</v>
      </c>
      <c r="AK110" s="116">
        <f t="shared" si="71"/>
        <v>0</v>
      </c>
      <c r="AL110" s="116">
        <f t="shared" si="71"/>
        <v>0</v>
      </c>
      <c r="AM110" s="116">
        <f t="shared" si="71"/>
        <v>0</v>
      </c>
      <c r="AN110" s="116">
        <f t="shared" si="71"/>
        <v>0</v>
      </c>
      <c r="AO110" s="116">
        <f t="shared" si="71"/>
        <v>0</v>
      </c>
      <c r="AP110" s="116">
        <f t="shared" si="71"/>
        <v>0</v>
      </c>
      <c r="AQ110" s="116">
        <f t="shared" si="71"/>
        <v>0</v>
      </c>
      <c r="AR110" s="116">
        <f t="shared" si="71"/>
        <v>0</v>
      </c>
      <c r="AS110" s="116">
        <f t="shared" si="71"/>
        <v>0</v>
      </c>
      <c r="AT110" s="116">
        <f t="shared" si="71"/>
        <v>0</v>
      </c>
      <c r="AU110" s="116">
        <f t="shared" si="71"/>
        <v>0</v>
      </c>
      <c r="AV110" s="116">
        <f t="shared" si="71"/>
        <v>0</v>
      </c>
      <c r="AW110" s="116">
        <f t="shared" si="71"/>
        <v>0</v>
      </c>
      <c r="AX110" s="116">
        <f t="shared" si="67"/>
        <v>0</v>
      </c>
      <c r="AY110" s="116">
        <f t="shared" si="67"/>
        <v>0</v>
      </c>
      <c r="AZ110" s="116">
        <f t="shared" si="67"/>
        <v>0</v>
      </c>
      <c r="BA110" s="116">
        <f t="shared" si="67"/>
        <v>0</v>
      </c>
      <c r="BB110" s="116">
        <f t="shared" si="67"/>
        <v>0</v>
      </c>
      <c r="BC110" s="116">
        <f t="shared" si="67"/>
        <v>0</v>
      </c>
      <c r="BD110" s="116">
        <f t="shared" si="67"/>
        <v>0</v>
      </c>
      <c r="BE110" s="116">
        <f t="shared" si="67"/>
        <v>0</v>
      </c>
      <c r="BF110" s="116">
        <f t="shared" si="67"/>
        <v>0</v>
      </c>
      <c r="BG110" s="116">
        <f t="shared" si="67"/>
        <v>0</v>
      </c>
      <c r="BH110" s="116">
        <f t="shared" si="67"/>
        <v>0</v>
      </c>
      <c r="BI110" s="116">
        <f t="shared" si="67"/>
        <v>0</v>
      </c>
      <c r="BJ110" s="116"/>
      <c r="BK110" s="91"/>
      <c r="BL110" s="116" t="str">
        <f t="shared" si="54"/>
        <v>P75</v>
      </c>
      <c r="BM110" s="116">
        <f t="shared" si="68"/>
        <v>0</v>
      </c>
      <c r="BN110" s="116">
        <f t="shared" si="68"/>
        <v>0</v>
      </c>
      <c r="BO110" s="116">
        <f t="shared" si="68"/>
        <v>0</v>
      </c>
      <c r="BP110" s="116">
        <f t="shared" si="68"/>
        <v>0</v>
      </c>
      <c r="BQ110" s="116">
        <f t="shared" si="68"/>
        <v>0</v>
      </c>
      <c r="BR110" s="116">
        <f t="shared" si="68"/>
        <v>0</v>
      </c>
      <c r="BS110" s="116">
        <f t="shared" si="68"/>
        <v>0</v>
      </c>
      <c r="BT110" s="116">
        <f t="shared" si="68"/>
        <v>0</v>
      </c>
      <c r="BU110" s="116">
        <f t="shared" si="68"/>
        <v>0</v>
      </c>
      <c r="BV110" s="116">
        <f t="shared" si="68"/>
        <v>0</v>
      </c>
      <c r="BW110" s="116">
        <f t="shared" si="68"/>
        <v>0</v>
      </c>
      <c r="BX110" s="116">
        <f t="shared" si="72"/>
        <v>0</v>
      </c>
      <c r="BY110" s="116">
        <f t="shared" si="72"/>
        <v>0</v>
      </c>
      <c r="BZ110" s="116">
        <f t="shared" si="72"/>
        <v>0</v>
      </c>
      <c r="CA110" s="116">
        <f t="shared" si="72"/>
        <v>0</v>
      </c>
      <c r="CB110" s="116">
        <f t="shared" si="72"/>
        <v>0</v>
      </c>
      <c r="CC110" s="116">
        <f t="shared" si="72"/>
        <v>0</v>
      </c>
      <c r="CD110" s="116">
        <f t="shared" si="72"/>
        <v>0</v>
      </c>
      <c r="CE110" s="116">
        <f t="shared" si="72"/>
        <v>0</v>
      </c>
      <c r="CF110" s="116">
        <f t="shared" si="72"/>
        <v>0</v>
      </c>
      <c r="CG110" s="116">
        <f t="shared" si="72"/>
        <v>0</v>
      </c>
      <c r="CH110" s="116">
        <f t="shared" si="72"/>
        <v>0</v>
      </c>
      <c r="CI110" s="116">
        <f t="shared" si="72"/>
        <v>0</v>
      </c>
      <c r="CJ110" s="116">
        <f t="shared" si="72"/>
        <v>0</v>
      </c>
      <c r="CK110" s="116">
        <f t="shared" si="72"/>
        <v>0</v>
      </c>
      <c r="CL110" s="116">
        <f t="shared" si="56"/>
        <v>0</v>
      </c>
      <c r="CM110" s="116">
        <f t="shared" si="73"/>
        <v>0</v>
      </c>
      <c r="CN110" s="116">
        <f t="shared" si="73"/>
        <v>0</v>
      </c>
      <c r="CO110" s="89"/>
      <c r="CP110" s="134">
        <f t="shared" si="52"/>
        <v>101</v>
      </c>
      <c r="CQ110" s="116" t="str">
        <f t="shared" si="58"/>
        <v>P75</v>
      </c>
      <c r="CR110" s="158">
        <f t="shared" si="69"/>
        <v>0</v>
      </c>
      <c r="CS110" s="158">
        <f t="shared" si="69"/>
        <v>0</v>
      </c>
      <c r="CT110" s="158">
        <f t="shared" si="69"/>
        <v>0</v>
      </c>
      <c r="CU110" s="158">
        <f t="shared" si="69"/>
        <v>0</v>
      </c>
      <c r="CV110" s="158">
        <f t="shared" si="69"/>
        <v>0</v>
      </c>
      <c r="CW110" s="158">
        <f t="shared" si="69"/>
        <v>0</v>
      </c>
      <c r="CX110" s="158">
        <f t="shared" si="69"/>
        <v>0</v>
      </c>
      <c r="CY110" s="158">
        <f t="shared" si="69"/>
        <v>0</v>
      </c>
      <c r="CZ110" s="158">
        <f t="shared" si="69"/>
        <v>0</v>
      </c>
      <c r="DA110" s="158">
        <f t="shared" si="69"/>
        <v>0</v>
      </c>
      <c r="DB110" s="158">
        <f t="shared" si="70"/>
        <v>0</v>
      </c>
      <c r="DC110" s="158">
        <f t="shared" si="70"/>
        <v>0</v>
      </c>
      <c r="DD110" s="158">
        <f t="shared" si="70"/>
        <v>0</v>
      </c>
      <c r="DE110" s="158" t="e">
        <f t="shared" si="70"/>
        <v>#VALUE!</v>
      </c>
      <c r="DF110" s="158" t="e">
        <f t="shared" si="70"/>
        <v>#VALUE!</v>
      </c>
      <c r="DG110" s="158" t="e">
        <f t="shared" si="70"/>
        <v>#VALUE!</v>
      </c>
      <c r="DH110" s="158" t="e">
        <f t="shared" si="70"/>
        <v>#VALUE!</v>
      </c>
      <c r="DI110" s="158" t="e">
        <f t="shared" si="70"/>
        <v>#VALUE!</v>
      </c>
      <c r="DJ110" s="158" t="e">
        <f t="shared" si="70"/>
        <v>#VALUE!</v>
      </c>
      <c r="DK110" s="158" t="e">
        <f t="shared" si="70"/>
        <v>#VALUE!</v>
      </c>
      <c r="DL110" s="158" t="e">
        <f t="shared" si="70"/>
        <v>#VALUE!</v>
      </c>
      <c r="DM110" s="159"/>
      <c r="DN110" s="159"/>
      <c r="DO110" s="159"/>
      <c r="DP110" s="159"/>
      <c r="DQ110" s="159"/>
      <c r="DR110" s="159"/>
      <c r="DS110" s="159"/>
      <c r="DT110" s="159"/>
      <c r="DU110" s="159"/>
      <c r="DV110" s="159"/>
      <c r="DW110" s="159"/>
      <c r="DX110" s="159"/>
      <c r="DY110" s="159"/>
      <c r="DZ110" s="159"/>
      <c r="EA110" s="159"/>
      <c r="EB110" s="159"/>
      <c r="EC110" s="159"/>
      <c r="ED110" s="159"/>
      <c r="EE110" s="159"/>
      <c r="EF110" s="159"/>
      <c r="EG110" s="159"/>
      <c r="EH110" s="159"/>
      <c r="EI110" s="159"/>
      <c r="EJ110" s="159"/>
      <c r="EK110" s="159"/>
      <c r="EL110" s="159"/>
      <c r="EM110" s="159"/>
      <c r="EN110" s="159"/>
      <c r="EO110" s="159"/>
      <c r="EP110" s="159"/>
      <c r="EQ110" s="159"/>
      <c r="ER110" s="159"/>
      <c r="ES110" s="159"/>
      <c r="ET110" s="159"/>
      <c r="EU110" s="159"/>
      <c r="EV110" s="159"/>
    </row>
    <row r="111" spans="1:152">
      <c r="A111" s="86">
        <f t="shared" si="59"/>
        <v>100</v>
      </c>
      <c r="B111" s="136" t="s">
        <v>142</v>
      </c>
      <c r="C111" s="154"/>
      <c r="D111" s="154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88"/>
      <c r="X111" s="188"/>
      <c r="Y111" s="155"/>
      <c r="Z111" s="155"/>
      <c r="AA111" s="155"/>
      <c r="AB111" s="156"/>
      <c r="AC111" s="156"/>
      <c r="AD111" s="156"/>
      <c r="AE111" s="156"/>
      <c r="AG111" s="116" t="str">
        <f t="shared" si="53"/>
        <v>P50</v>
      </c>
      <c r="AH111" s="116">
        <f t="shared" si="71"/>
        <v>0</v>
      </c>
      <c r="AI111" s="116">
        <f t="shared" si="71"/>
        <v>0</v>
      </c>
      <c r="AJ111" s="116">
        <f t="shared" si="71"/>
        <v>0</v>
      </c>
      <c r="AK111" s="116">
        <f t="shared" si="71"/>
        <v>0</v>
      </c>
      <c r="AL111" s="116">
        <f t="shared" si="71"/>
        <v>0</v>
      </c>
      <c r="AM111" s="116">
        <f t="shared" si="71"/>
        <v>0</v>
      </c>
      <c r="AN111" s="116">
        <f t="shared" si="71"/>
        <v>0</v>
      </c>
      <c r="AO111" s="116">
        <f t="shared" si="71"/>
        <v>0</v>
      </c>
      <c r="AP111" s="116">
        <f t="shared" si="71"/>
        <v>0</v>
      </c>
      <c r="AQ111" s="116">
        <f t="shared" si="71"/>
        <v>0</v>
      </c>
      <c r="AR111" s="116">
        <f t="shared" si="71"/>
        <v>0</v>
      </c>
      <c r="AS111" s="116">
        <f t="shared" si="71"/>
        <v>0</v>
      </c>
      <c r="AT111" s="116">
        <f t="shared" si="71"/>
        <v>0</v>
      </c>
      <c r="AU111" s="116">
        <f t="shared" si="71"/>
        <v>0</v>
      </c>
      <c r="AV111" s="116">
        <f t="shared" si="71"/>
        <v>0</v>
      </c>
      <c r="AW111" s="116">
        <f t="shared" si="71"/>
        <v>0</v>
      </c>
      <c r="AX111" s="116">
        <f t="shared" si="67"/>
        <v>0</v>
      </c>
      <c r="AY111" s="116">
        <f t="shared" si="67"/>
        <v>0</v>
      </c>
      <c r="AZ111" s="116">
        <f t="shared" si="67"/>
        <v>0</v>
      </c>
      <c r="BA111" s="116">
        <f t="shared" si="67"/>
        <v>0</v>
      </c>
      <c r="BB111" s="116">
        <f t="shared" si="67"/>
        <v>0</v>
      </c>
      <c r="BC111" s="116">
        <f t="shared" si="67"/>
        <v>0</v>
      </c>
      <c r="BD111" s="116">
        <f t="shared" si="67"/>
        <v>0</v>
      </c>
      <c r="BE111" s="116">
        <f t="shared" si="67"/>
        <v>0</v>
      </c>
      <c r="BF111" s="116">
        <f t="shared" si="67"/>
        <v>0</v>
      </c>
      <c r="BG111" s="116">
        <f t="shared" si="67"/>
        <v>0</v>
      </c>
      <c r="BH111" s="116">
        <f t="shared" si="67"/>
        <v>0</v>
      </c>
      <c r="BI111" s="116">
        <f t="shared" si="67"/>
        <v>0</v>
      </c>
      <c r="BJ111" s="116"/>
      <c r="BK111" s="91"/>
      <c r="BL111" s="116" t="str">
        <f t="shared" si="54"/>
        <v>P50</v>
      </c>
      <c r="BM111" s="116">
        <f t="shared" si="68"/>
        <v>0</v>
      </c>
      <c r="BN111" s="116">
        <f t="shared" si="68"/>
        <v>0</v>
      </c>
      <c r="BO111" s="116">
        <f t="shared" si="68"/>
        <v>0</v>
      </c>
      <c r="BP111" s="116">
        <f t="shared" si="68"/>
        <v>0</v>
      </c>
      <c r="BQ111" s="116">
        <f t="shared" si="68"/>
        <v>0</v>
      </c>
      <c r="BR111" s="116">
        <f t="shared" si="68"/>
        <v>0</v>
      </c>
      <c r="BS111" s="116">
        <f t="shared" si="68"/>
        <v>0</v>
      </c>
      <c r="BT111" s="116">
        <f t="shared" si="68"/>
        <v>0</v>
      </c>
      <c r="BU111" s="116">
        <f t="shared" si="68"/>
        <v>0</v>
      </c>
      <c r="BV111" s="116">
        <f t="shared" si="68"/>
        <v>0</v>
      </c>
      <c r="BW111" s="116">
        <f t="shared" si="68"/>
        <v>0</v>
      </c>
      <c r="BX111" s="116">
        <f t="shared" si="72"/>
        <v>0</v>
      </c>
      <c r="BY111" s="116">
        <f t="shared" si="72"/>
        <v>0</v>
      </c>
      <c r="BZ111" s="116">
        <f t="shared" si="72"/>
        <v>0</v>
      </c>
      <c r="CA111" s="116">
        <f t="shared" si="72"/>
        <v>0</v>
      </c>
      <c r="CB111" s="116">
        <f t="shared" si="72"/>
        <v>0</v>
      </c>
      <c r="CC111" s="116">
        <f t="shared" si="72"/>
        <v>0</v>
      </c>
      <c r="CD111" s="116">
        <f t="shared" si="72"/>
        <v>0</v>
      </c>
      <c r="CE111" s="116">
        <f t="shared" si="72"/>
        <v>0</v>
      </c>
      <c r="CF111" s="116">
        <f t="shared" si="72"/>
        <v>0</v>
      </c>
      <c r="CG111" s="116">
        <f t="shared" si="72"/>
        <v>0</v>
      </c>
      <c r="CH111" s="116">
        <f t="shared" si="72"/>
        <v>0</v>
      </c>
      <c r="CI111" s="116">
        <f t="shared" si="72"/>
        <v>0</v>
      </c>
      <c r="CJ111" s="116">
        <f t="shared" si="72"/>
        <v>0</v>
      </c>
      <c r="CK111" s="116">
        <f t="shared" si="72"/>
        <v>0</v>
      </c>
      <c r="CL111" s="116">
        <f t="shared" si="56"/>
        <v>0</v>
      </c>
      <c r="CM111" s="116">
        <f t="shared" si="73"/>
        <v>0</v>
      </c>
      <c r="CN111" s="116">
        <f t="shared" si="73"/>
        <v>0</v>
      </c>
      <c r="CO111" s="89"/>
      <c r="CP111" s="134">
        <f t="shared" si="52"/>
        <v>102</v>
      </c>
      <c r="CQ111" s="116" t="str">
        <f t="shared" si="58"/>
        <v>P50</v>
      </c>
      <c r="CR111" s="158">
        <f t="shared" si="69"/>
        <v>0</v>
      </c>
      <c r="CS111" s="158">
        <f t="shared" si="69"/>
        <v>0</v>
      </c>
      <c r="CT111" s="158">
        <f t="shared" si="69"/>
        <v>0</v>
      </c>
      <c r="CU111" s="158">
        <f t="shared" si="69"/>
        <v>0</v>
      </c>
      <c r="CV111" s="158">
        <f t="shared" si="69"/>
        <v>0</v>
      </c>
      <c r="CW111" s="158">
        <f t="shared" si="69"/>
        <v>0</v>
      </c>
      <c r="CX111" s="158">
        <f t="shared" si="69"/>
        <v>0</v>
      </c>
      <c r="CY111" s="158">
        <f t="shared" si="69"/>
        <v>0</v>
      </c>
      <c r="CZ111" s="158">
        <f t="shared" si="69"/>
        <v>0</v>
      </c>
      <c r="DA111" s="158">
        <f t="shared" si="69"/>
        <v>0</v>
      </c>
      <c r="DB111" s="158">
        <f t="shared" si="70"/>
        <v>0</v>
      </c>
      <c r="DC111" s="158">
        <f t="shared" si="70"/>
        <v>0</v>
      </c>
      <c r="DD111" s="158">
        <f t="shared" si="70"/>
        <v>0</v>
      </c>
      <c r="DE111" s="158" t="e">
        <f t="shared" si="70"/>
        <v>#VALUE!</v>
      </c>
      <c r="DF111" s="158" t="e">
        <f t="shared" si="70"/>
        <v>#VALUE!</v>
      </c>
      <c r="DG111" s="158" t="e">
        <f t="shared" si="70"/>
        <v>#VALUE!</v>
      </c>
      <c r="DH111" s="158" t="e">
        <f t="shared" si="70"/>
        <v>#VALUE!</v>
      </c>
      <c r="DI111" s="158" t="e">
        <f t="shared" si="70"/>
        <v>#VALUE!</v>
      </c>
      <c r="DJ111" s="158" t="e">
        <f t="shared" si="70"/>
        <v>#VALUE!</v>
      </c>
      <c r="DK111" s="158" t="e">
        <f t="shared" si="70"/>
        <v>#VALUE!</v>
      </c>
      <c r="DL111" s="158" t="e">
        <f t="shared" si="70"/>
        <v>#VALUE!</v>
      </c>
      <c r="DM111" s="159"/>
      <c r="DN111" s="159"/>
      <c r="DO111" s="159"/>
      <c r="DP111" s="159"/>
      <c r="DQ111" s="159"/>
      <c r="DR111" s="159"/>
      <c r="DS111" s="159"/>
      <c r="DT111" s="159"/>
      <c r="DU111" s="159"/>
      <c r="DV111" s="159"/>
      <c r="DW111" s="159"/>
      <c r="DX111" s="159"/>
      <c r="DY111" s="159"/>
      <c r="DZ111" s="159"/>
      <c r="EA111" s="159"/>
      <c r="EB111" s="159"/>
      <c r="EC111" s="159"/>
      <c r="ED111" s="159"/>
      <c r="EE111" s="159"/>
      <c r="EF111" s="159"/>
      <c r="EG111" s="159"/>
      <c r="EH111" s="159"/>
      <c r="EI111" s="159"/>
      <c r="EJ111" s="159"/>
      <c r="EK111" s="159"/>
      <c r="EL111" s="159"/>
      <c r="EM111" s="159"/>
      <c r="EN111" s="159"/>
      <c r="EO111" s="159"/>
      <c r="EP111" s="159"/>
      <c r="EQ111" s="159"/>
      <c r="ER111" s="159"/>
      <c r="ES111" s="159"/>
      <c r="ET111" s="159"/>
      <c r="EU111" s="159"/>
      <c r="EV111" s="159"/>
    </row>
    <row r="112" spans="1:152">
      <c r="A112" s="86">
        <f t="shared" si="59"/>
        <v>101</v>
      </c>
      <c r="B112" s="136" t="s">
        <v>143</v>
      </c>
      <c r="C112" s="154"/>
      <c r="D112" s="154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88"/>
      <c r="X112" s="188"/>
      <c r="Y112" s="155"/>
      <c r="Z112" s="155"/>
      <c r="AA112" s="155"/>
      <c r="AB112" s="156"/>
      <c r="AC112" s="156"/>
      <c r="AD112" s="156"/>
      <c r="AE112" s="156"/>
      <c r="AG112" s="116" t="str">
        <f t="shared" si="53"/>
        <v>P25</v>
      </c>
      <c r="AH112" s="116">
        <f t="shared" si="71"/>
        <v>0</v>
      </c>
      <c r="AI112" s="116">
        <f t="shared" si="71"/>
        <v>0</v>
      </c>
      <c r="AJ112" s="116">
        <f t="shared" si="71"/>
        <v>0</v>
      </c>
      <c r="AK112" s="116">
        <f t="shared" si="71"/>
        <v>0</v>
      </c>
      <c r="AL112" s="116">
        <f t="shared" si="71"/>
        <v>0</v>
      </c>
      <c r="AM112" s="116">
        <f t="shared" si="71"/>
        <v>0</v>
      </c>
      <c r="AN112" s="116">
        <f t="shared" si="71"/>
        <v>0</v>
      </c>
      <c r="AO112" s="116">
        <f t="shared" si="71"/>
        <v>0</v>
      </c>
      <c r="AP112" s="116">
        <f t="shared" si="71"/>
        <v>0</v>
      </c>
      <c r="AQ112" s="116">
        <f t="shared" si="71"/>
        <v>0</v>
      </c>
      <c r="AR112" s="116">
        <f t="shared" si="71"/>
        <v>0</v>
      </c>
      <c r="AS112" s="116">
        <f t="shared" si="71"/>
        <v>0</v>
      </c>
      <c r="AT112" s="116">
        <f t="shared" si="71"/>
        <v>0</v>
      </c>
      <c r="AU112" s="116">
        <f t="shared" si="71"/>
        <v>0</v>
      </c>
      <c r="AV112" s="116">
        <f t="shared" si="71"/>
        <v>0</v>
      </c>
      <c r="AW112" s="116">
        <f t="shared" si="71"/>
        <v>0</v>
      </c>
      <c r="AX112" s="116">
        <f t="shared" si="67"/>
        <v>0</v>
      </c>
      <c r="AY112" s="116">
        <f t="shared" si="67"/>
        <v>0</v>
      </c>
      <c r="AZ112" s="116">
        <f t="shared" si="67"/>
        <v>0</v>
      </c>
      <c r="BA112" s="116">
        <f t="shared" si="67"/>
        <v>0</v>
      </c>
      <c r="BB112" s="116">
        <f t="shared" si="67"/>
        <v>0</v>
      </c>
      <c r="BC112" s="116">
        <f t="shared" si="67"/>
        <v>0</v>
      </c>
      <c r="BD112" s="116">
        <f t="shared" si="67"/>
        <v>0</v>
      </c>
      <c r="BE112" s="116">
        <f t="shared" si="67"/>
        <v>0</v>
      </c>
      <c r="BF112" s="116">
        <f t="shared" si="67"/>
        <v>0</v>
      </c>
      <c r="BG112" s="116">
        <f t="shared" si="67"/>
        <v>0</v>
      </c>
      <c r="BH112" s="116">
        <f t="shared" si="67"/>
        <v>0</v>
      </c>
      <c r="BI112" s="116">
        <f t="shared" si="67"/>
        <v>0</v>
      </c>
      <c r="BJ112" s="116"/>
      <c r="BK112" s="91"/>
      <c r="BL112" s="116" t="str">
        <f t="shared" si="54"/>
        <v>P25</v>
      </c>
      <c r="BM112" s="116">
        <f t="shared" si="68"/>
        <v>0</v>
      </c>
      <c r="BN112" s="116">
        <f t="shared" si="68"/>
        <v>0</v>
      </c>
      <c r="BO112" s="116">
        <f t="shared" si="68"/>
        <v>0</v>
      </c>
      <c r="BP112" s="116">
        <f t="shared" si="68"/>
        <v>0</v>
      </c>
      <c r="BQ112" s="116">
        <f t="shared" si="68"/>
        <v>0</v>
      </c>
      <c r="BR112" s="116">
        <f t="shared" si="68"/>
        <v>0</v>
      </c>
      <c r="BS112" s="116">
        <f t="shared" si="68"/>
        <v>0</v>
      </c>
      <c r="BT112" s="116">
        <f t="shared" si="68"/>
        <v>0</v>
      </c>
      <c r="BU112" s="116">
        <f t="shared" si="68"/>
        <v>0</v>
      </c>
      <c r="BV112" s="116">
        <f t="shared" si="68"/>
        <v>0</v>
      </c>
      <c r="BW112" s="116">
        <f t="shared" si="68"/>
        <v>0</v>
      </c>
      <c r="BX112" s="116">
        <f t="shared" si="72"/>
        <v>0</v>
      </c>
      <c r="BY112" s="116">
        <f t="shared" si="72"/>
        <v>0</v>
      </c>
      <c r="BZ112" s="116">
        <f t="shared" si="72"/>
        <v>0</v>
      </c>
      <c r="CA112" s="116">
        <f t="shared" si="72"/>
        <v>0</v>
      </c>
      <c r="CB112" s="116">
        <f t="shared" si="72"/>
        <v>0</v>
      </c>
      <c r="CC112" s="116">
        <f t="shared" si="72"/>
        <v>0</v>
      </c>
      <c r="CD112" s="116">
        <f t="shared" si="72"/>
        <v>0</v>
      </c>
      <c r="CE112" s="116">
        <f t="shared" si="72"/>
        <v>0</v>
      </c>
      <c r="CF112" s="116">
        <f t="shared" si="72"/>
        <v>0</v>
      </c>
      <c r="CG112" s="116">
        <f t="shared" si="72"/>
        <v>0</v>
      </c>
      <c r="CH112" s="116">
        <f t="shared" si="72"/>
        <v>0</v>
      </c>
      <c r="CI112" s="116">
        <f t="shared" si="72"/>
        <v>0</v>
      </c>
      <c r="CJ112" s="116">
        <f t="shared" si="72"/>
        <v>0</v>
      </c>
      <c r="CK112" s="116">
        <f t="shared" si="72"/>
        <v>0</v>
      </c>
      <c r="CL112" s="116">
        <f t="shared" si="56"/>
        <v>0</v>
      </c>
      <c r="CM112" s="116">
        <f t="shared" si="73"/>
        <v>0</v>
      </c>
      <c r="CN112" s="116">
        <f t="shared" si="73"/>
        <v>0</v>
      </c>
      <c r="CO112" s="89"/>
      <c r="CP112" s="134">
        <f t="shared" si="52"/>
        <v>103</v>
      </c>
      <c r="CQ112" s="116" t="str">
        <f t="shared" si="58"/>
        <v>P25</v>
      </c>
      <c r="CR112" s="158">
        <f t="shared" si="69"/>
        <v>0</v>
      </c>
      <c r="CS112" s="158">
        <f t="shared" si="69"/>
        <v>0</v>
      </c>
      <c r="CT112" s="158">
        <f t="shared" si="69"/>
        <v>0</v>
      </c>
      <c r="CU112" s="158">
        <f t="shared" si="69"/>
        <v>0</v>
      </c>
      <c r="CV112" s="158">
        <f t="shared" si="69"/>
        <v>0</v>
      </c>
      <c r="CW112" s="158">
        <f t="shared" si="69"/>
        <v>0</v>
      </c>
      <c r="CX112" s="158">
        <f t="shared" si="69"/>
        <v>0</v>
      </c>
      <c r="CY112" s="158">
        <f t="shared" si="69"/>
        <v>0</v>
      </c>
      <c r="CZ112" s="158">
        <f t="shared" si="69"/>
        <v>0</v>
      </c>
      <c r="DA112" s="158">
        <f t="shared" si="69"/>
        <v>0</v>
      </c>
      <c r="DB112" s="158">
        <f t="shared" si="70"/>
        <v>0</v>
      </c>
      <c r="DC112" s="158">
        <f t="shared" si="70"/>
        <v>0</v>
      </c>
      <c r="DD112" s="158">
        <f t="shared" si="70"/>
        <v>0</v>
      </c>
      <c r="DE112" s="158" t="e">
        <f t="shared" si="70"/>
        <v>#VALUE!</v>
      </c>
      <c r="DF112" s="158" t="e">
        <f t="shared" si="70"/>
        <v>#VALUE!</v>
      </c>
      <c r="DG112" s="158" t="e">
        <f t="shared" si="70"/>
        <v>#VALUE!</v>
      </c>
      <c r="DH112" s="158" t="e">
        <f t="shared" si="70"/>
        <v>#VALUE!</v>
      </c>
      <c r="DI112" s="158" t="e">
        <f t="shared" si="70"/>
        <v>#VALUE!</v>
      </c>
      <c r="DJ112" s="158" t="e">
        <f t="shared" si="70"/>
        <v>#VALUE!</v>
      </c>
      <c r="DK112" s="158" t="e">
        <f t="shared" si="70"/>
        <v>#VALUE!</v>
      </c>
      <c r="DL112" s="158" t="e">
        <f t="shared" si="70"/>
        <v>#VALUE!</v>
      </c>
      <c r="DM112" s="159"/>
      <c r="DN112" s="159"/>
      <c r="DO112" s="159"/>
      <c r="DP112" s="159"/>
      <c r="DQ112" s="159"/>
      <c r="DR112" s="159"/>
      <c r="DS112" s="159"/>
      <c r="DT112" s="159"/>
      <c r="DU112" s="159"/>
      <c r="DV112" s="159"/>
      <c r="DW112" s="159"/>
      <c r="DX112" s="159"/>
      <c r="DY112" s="159"/>
      <c r="DZ112" s="159"/>
      <c r="EA112" s="159"/>
      <c r="EB112" s="159"/>
      <c r="EC112" s="159"/>
      <c r="ED112" s="159"/>
      <c r="EE112" s="159"/>
      <c r="EF112" s="159"/>
      <c r="EG112" s="159"/>
      <c r="EH112" s="159"/>
      <c r="EI112" s="159"/>
      <c r="EJ112" s="159"/>
      <c r="EK112" s="159"/>
      <c r="EL112" s="159"/>
      <c r="EM112" s="159"/>
      <c r="EN112" s="159"/>
      <c r="EO112" s="159"/>
      <c r="EP112" s="159"/>
      <c r="EQ112" s="159"/>
      <c r="ER112" s="159"/>
      <c r="ES112" s="159"/>
      <c r="ET112" s="159"/>
      <c r="EU112" s="159"/>
      <c r="EV112" s="159"/>
    </row>
    <row r="113" spans="1:152">
      <c r="A113" s="86">
        <f t="shared" si="59"/>
        <v>102</v>
      </c>
      <c r="B113" s="136" t="s">
        <v>144</v>
      </c>
      <c r="C113" s="154"/>
      <c r="D113" s="154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88"/>
      <c r="X113" s="188"/>
      <c r="Y113" s="155"/>
      <c r="Z113" s="155"/>
      <c r="AA113" s="155"/>
      <c r="AB113" s="156"/>
      <c r="AC113" s="156"/>
      <c r="AD113" s="156"/>
      <c r="AE113" s="156"/>
      <c r="AG113" s="116" t="str">
        <f t="shared" si="53"/>
        <v>P10</v>
      </c>
      <c r="AH113" s="116">
        <f t="shared" si="71"/>
        <v>0</v>
      </c>
      <c r="AI113" s="116">
        <f t="shared" si="71"/>
        <v>0</v>
      </c>
      <c r="AJ113" s="116">
        <f t="shared" si="71"/>
        <v>0</v>
      </c>
      <c r="AK113" s="116">
        <f t="shared" si="71"/>
        <v>0</v>
      </c>
      <c r="AL113" s="116">
        <f t="shared" si="71"/>
        <v>0</v>
      </c>
      <c r="AM113" s="116">
        <f t="shared" si="71"/>
        <v>0</v>
      </c>
      <c r="AN113" s="116">
        <f t="shared" si="71"/>
        <v>0</v>
      </c>
      <c r="AO113" s="116">
        <f t="shared" si="71"/>
        <v>0</v>
      </c>
      <c r="AP113" s="116">
        <f t="shared" si="71"/>
        <v>0</v>
      </c>
      <c r="AQ113" s="116">
        <f t="shared" si="71"/>
        <v>0</v>
      </c>
      <c r="AR113" s="116">
        <f t="shared" si="71"/>
        <v>0</v>
      </c>
      <c r="AS113" s="116">
        <f t="shared" si="71"/>
        <v>0</v>
      </c>
      <c r="AT113" s="116">
        <f t="shared" si="71"/>
        <v>0</v>
      </c>
      <c r="AU113" s="116">
        <f t="shared" si="71"/>
        <v>0</v>
      </c>
      <c r="AV113" s="116">
        <f t="shared" si="71"/>
        <v>0</v>
      </c>
      <c r="AW113" s="116">
        <f t="shared" si="71"/>
        <v>0</v>
      </c>
      <c r="AX113" s="116">
        <f t="shared" si="67"/>
        <v>0</v>
      </c>
      <c r="AY113" s="116">
        <f t="shared" si="67"/>
        <v>0</v>
      </c>
      <c r="AZ113" s="116">
        <f t="shared" si="67"/>
        <v>0</v>
      </c>
      <c r="BA113" s="116">
        <f t="shared" si="67"/>
        <v>0</v>
      </c>
      <c r="BB113" s="116">
        <f t="shared" si="67"/>
        <v>0</v>
      </c>
      <c r="BC113" s="116">
        <f t="shared" si="67"/>
        <v>0</v>
      </c>
      <c r="BD113" s="116">
        <f t="shared" si="67"/>
        <v>0</v>
      </c>
      <c r="BE113" s="116">
        <f t="shared" si="67"/>
        <v>0</v>
      </c>
      <c r="BF113" s="116">
        <f t="shared" si="67"/>
        <v>0</v>
      </c>
      <c r="BG113" s="116">
        <f t="shared" si="67"/>
        <v>0</v>
      </c>
      <c r="BH113" s="116">
        <f t="shared" si="67"/>
        <v>0</v>
      </c>
      <c r="BI113" s="116">
        <f t="shared" si="67"/>
        <v>0</v>
      </c>
      <c r="BJ113" s="116"/>
      <c r="BK113" s="91"/>
      <c r="BL113" s="116" t="str">
        <f t="shared" si="54"/>
        <v>P10</v>
      </c>
      <c r="BM113" s="116">
        <f t="shared" si="68"/>
        <v>0</v>
      </c>
      <c r="BN113" s="116">
        <f t="shared" si="68"/>
        <v>0</v>
      </c>
      <c r="BO113" s="116">
        <f t="shared" si="68"/>
        <v>0</v>
      </c>
      <c r="BP113" s="116">
        <f t="shared" si="68"/>
        <v>0</v>
      </c>
      <c r="BQ113" s="116">
        <f t="shared" si="68"/>
        <v>0</v>
      </c>
      <c r="BR113" s="116">
        <f t="shared" si="68"/>
        <v>0</v>
      </c>
      <c r="BS113" s="116">
        <f t="shared" si="68"/>
        <v>0</v>
      </c>
      <c r="BT113" s="116">
        <f t="shared" si="68"/>
        <v>0</v>
      </c>
      <c r="BU113" s="116">
        <f t="shared" si="68"/>
        <v>0</v>
      </c>
      <c r="BV113" s="116">
        <f t="shared" si="68"/>
        <v>0</v>
      </c>
      <c r="BW113" s="116">
        <f t="shared" si="68"/>
        <v>0</v>
      </c>
      <c r="BX113" s="116">
        <f t="shared" si="72"/>
        <v>0</v>
      </c>
      <c r="BY113" s="116">
        <f t="shared" si="72"/>
        <v>0</v>
      </c>
      <c r="BZ113" s="116">
        <f t="shared" si="72"/>
        <v>0</v>
      </c>
      <c r="CA113" s="116">
        <f t="shared" si="72"/>
        <v>0</v>
      </c>
      <c r="CB113" s="116">
        <f t="shared" si="72"/>
        <v>0</v>
      </c>
      <c r="CC113" s="116">
        <f t="shared" si="72"/>
        <v>0</v>
      </c>
      <c r="CD113" s="116">
        <f t="shared" si="72"/>
        <v>0</v>
      </c>
      <c r="CE113" s="116">
        <f t="shared" si="72"/>
        <v>0</v>
      </c>
      <c r="CF113" s="116">
        <f t="shared" si="72"/>
        <v>0</v>
      </c>
      <c r="CG113" s="116">
        <f t="shared" si="72"/>
        <v>0</v>
      </c>
      <c r="CH113" s="116">
        <f t="shared" si="72"/>
        <v>0</v>
      </c>
      <c r="CI113" s="116">
        <f t="shared" si="72"/>
        <v>0</v>
      </c>
      <c r="CJ113" s="116">
        <f t="shared" si="72"/>
        <v>0</v>
      </c>
      <c r="CK113" s="116">
        <f t="shared" si="72"/>
        <v>0</v>
      </c>
      <c r="CL113" s="116">
        <f t="shared" si="56"/>
        <v>0</v>
      </c>
      <c r="CM113" s="116">
        <f t="shared" si="73"/>
        <v>0</v>
      </c>
      <c r="CN113" s="116">
        <f t="shared" si="73"/>
        <v>0</v>
      </c>
      <c r="CO113" s="89"/>
      <c r="CP113" s="134">
        <f t="shared" si="52"/>
        <v>104</v>
      </c>
      <c r="CQ113" s="116" t="str">
        <f t="shared" si="58"/>
        <v>P10</v>
      </c>
      <c r="CR113" s="158">
        <f t="shared" ref="CR113:DA122" si="74">ROUND((1+$CU$9)*(HLOOKUP(CR$10,$AH$9:$BI$180,$A113+3)*CR$10+HLOOKUP(CR$10,$BM$9:$CO$180,$A113+3)),$CX$9)</f>
        <v>0</v>
      </c>
      <c r="CS113" s="158">
        <f t="shared" si="74"/>
        <v>0</v>
      </c>
      <c r="CT113" s="158">
        <f t="shared" si="74"/>
        <v>0</v>
      </c>
      <c r="CU113" s="158">
        <f t="shared" si="74"/>
        <v>0</v>
      </c>
      <c r="CV113" s="158">
        <f t="shared" si="74"/>
        <v>0</v>
      </c>
      <c r="CW113" s="158">
        <f t="shared" si="74"/>
        <v>0</v>
      </c>
      <c r="CX113" s="158">
        <f t="shared" si="74"/>
        <v>0</v>
      </c>
      <c r="CY113" s="158">
        <f t="shared" si="74"/>
        <v>0</v>
      </c>
      <c r="CZ113" s="158">
        <f t="shared" si="74"/>
        <v>0</v>
      </c>
      <c r="DA113" s="158">
        <f t="shared" si="74"/>
        <v>0</v>
      </c>
      <c r="DB113" s="158">
        <f t="shared" ref="DB113:DL122" si="75">ROUND((1+$CU$9)*(HLOOKUP(DB$10,$AH$9:$BI$180,$A113+3)*DB$10+HLOOKUP(DB$10,$BM$9:$CO$180,$A113+3)),$CX$9)</f>
        <v>0</v>
      </c>
      <c r="DC113" s="158">
        <f t="shared" si="75"/>
        <v>0</v>
      </c>
      <c r="DD113" s="158">
        <f t="shared" si="75"/>
        <v>0</v>
      </c>
      <c r="DE113" s="158" t="e">
        <f t="shared" si="75"/>
        <v>#VALUE!</v>
      </c>
      <c r="DF113" s="158" t="e">
        <f t="shared" si="75"/>
        <v>#VALUE!</v>
      </c>
      <c r="DG113" s="158" t="e">
        <f t="shared" si="75"/>
        <v>#VALUE!</v>
      </c>
      <c r="DH113" s="158" t="e">
        <f t="shared" si="75"/>
        <v>#VALUE!</v>
      </c>
      <c r="DI113" s="158" t="e">
        <f t="shared" si="75"/>
        <v>#VALUE!</v>
      </c>
      <c r="DJ113" s="158" t="e">
        <f t="shared" si="75"/>
        <v>#VALUE!</v>
      </c>
      <c r="DK113" s="158" t="e">
        <f t="shared" si="75"/>
        <v>#VALUE!</v>
      </c>
      <c r="DL113" s="158" t="e">
        <f t="shared" si="75"/>
        <v>#VALUE!</v>
      </c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59"/>
      <c r="EB113" s="159"/>
      <c r="EC113" s="159"/>
      <c r="ED113" s="159"/>
      <c r="EE113" s="159"/>
      <c r="EF113" s="159"/>
      <c r="EG113" s="159"/>
      <c r="EH113" s="159"/>
      <c r="EI113" s="159"/>
      <c r="EJ113" s="159"/>
      <c r="EK113" s="159"/>
      <c r="EL113" s="159"/>
      <c r="EM113" s="159"/>
      <c r="EN113" s="159"/>
      <c r="EO113" s="159"/>
      <c r="EP113" s="159"/>
      <c r="EQ113" s="159"/>
      <c r="ER113" s="159"/>
      <c r="ES113" s="159"/>
      <c r="ET113" s="159"/>
      <c r="EU113" s="159"/>
      <c r="EV113" s="159"/>
    </row>
    <row r="114" spans="1:152">
      <c r="A114" s="86">
        <f t="shared" si="59"/>
        <v>103</v>
      </c>
      <c r="B114" s="136" t="s">
        <v>145</v>
      </c>
      <c r="C114" s="154"/>
      <c r="D114" s="154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88"/>
      <c r="X114" s="188"/>
      <c r="Y114" s="155"/>
      <c r="Z114" s="155"/>
      <c r="AA114" s="155"/>
      <c r="AB114" s="156"/>
      <c r="AC114" s="156"/>
      <c r="AD114" s="156"/>
      <c r="AE114" s="156"/>
      <c r="AG114" s="116" t="str">
        <f t="shared" si="53"/>
        <v>AVG</v>
      </c>
      <c r="AH114" s="116">
        <f t="shared" si="71"/>
        <v>0</v>
      </c>
      <c r="AI114" s="116">
        <f t="shared" si="71"/>
        <v>0</v>
      </c>
      <c r="AJ114" s="116">
        <f t="shared" si="71"/>
        <v>0</v>
      </c>
      <c r="AK114" s="116">
        <f t="shared" si="71"/>
        <v>0</v>
      </c>
      <c r="AL114" s="116">
        <f t="shared" si="71"/>
        <v>0</v>
      </c>
      <c r="AM114" s="116">
        <f t="shared" si="71"/>
        <v>0</v>
      </c>
      <c r="AN114" s="116">
        <f t="shared" si="71"/>
        <v>0</v>
      </c>
      <c r="AO114" s="116">
        <f t="shared" si="71"/>
        <v>0</v>
      </c>
      <c r="AP114" s="116">
        <f t="shared" si="71"/>
        <v>0</v>
      </c>
      <c r="AQ114" s="116">
        <f t="shared" si="71"/>
        <v>0</v>
      </c>
      <c r="AR114" s="116">
        <f t="shared" si="71"/>
        <v>0</v>
      </c>
      <c r="AS114" s="116">
        <f t="shared" si="71"/>
        <v>0</v>
      </c>
      <c r="AT114" s="116">
        <f t="shared" si="71"/>
        <v>0</v>
      </c>
      <c r="AU114" s="116">
        <f t="shared" si="71"/>
        <v>0</v>
      </c>
      <c r="AV114" s="116">
        <f t="shared" si="71"/>
        <v>0</v>
      </c>
      <c r="AW114" s="116">
        <f t="shared" si="71"/>
        <v>0</v>
      </c>
      <c r="AX114" s="116">
        <f t="shared" si="67"/>
        <v>0</v>
      </c>
      <c r="AY114" s="116">
        <f t="shared" si="67"/>
        <v>0</v>
      </c>
      <c r="AZ114" s="116">
        <f t="shared" si="67"/>
        <v>0</v>
      </c>
      <c r="BA114" s="116">
        <f t="shared" si="67"/>
        <v>0</v>
      </c>
      <c r="BB114" s="116">
        <f t="shared" si="67"/>
        <v>0</v>
      </c>
      <c r="BC114" s="116">
        <f t="shared" si="67"/>
        <v>0</v>
      </c>
      <c r="BD114" s="116">
        <f t="shared" si="67"/>
        <v>0</v>
      </c>
      <c r="BE114" s="116">
        <f t="shared" si="67"/>
        <v>0</v>
      </c>
      <c r="BF114" s="116">
        <f t="shared" si="67"/>
        <v>0</v>
      </c>
      <c r="BG114" s="116">
        <f t="shared" si="67"/>
        <v>0</v>
      </c>
      <c r="BH114" s="116">
        <f t="shared" si="67"/>
        <v>0</v>
      </c>
      <c r="BI114" s="116">
        <f t="shared" si="67"/>
        <v>0</v>
      </c>
      <c r="BJ114" s="116"/>
      <c r="BK114" s="91"/>
      <c r="BL114" s="116" t="str">
        <f t="shared" si="54"/>
        <v>AVG</v>
      </c>
      <c r="BM114" s="116">
        <f t="shared" si="68"/>
        <v>0</v>
      </c>
      <c r="BN114" s="116">
        <f t="shared" si="68"/>
        <v>0</v>
      </c>
      <c r="BO114" s="116">
        <f t="shared" si="68"/>
        <v>0</v>
      </c>
      <c r="BP114" s="116">
        <f t="shared" si="68"/>
        <v>0</v>
      </c>
      <c r="BQ114" s="116">
        <f t="shared" si="68"/>
        <v>0</v>
      </c>
      <c r="BR114" s="116">
        <f t="shared" si="68"/>
        <v>0</v>
      </c>
      <c r="BS114" s="116">
        <f t="shared" si="68"/>
        <v>0</v>
      </c>
      <c r="BT114" s="116">
        <f t="shared" si="68"/>
        <v>0</v>
      </c>
      <c r="BU114" s="116">
        <f t="shared" si="68"/>
        <v>0</v>
      </c>
      <c r="BV114" s="116">
        <f t="shared" si="68"/>
        <v>0</v>
      </c>
      <c r="BW114" s="116">
        <f t="shared" si="68"/>
        <v>0</v>
      </c>
      <c r="BX114" s="116">
        <f t="shared" si="72"/>
        <v>0</v>
      </c>
      <c r="BY114" s="116">
        <f t="shared" si="72"/>
        <v>0</v>
      </c>
      <c r="BZ114" s="116">
        <f t="shared" si="72"/>
        <v>0</v>
      </c>
      <c r="CA114" s="116">
        <f t="shared" si="72"/>
        <v>0</v>
      </c>
      <c r="CB114" s="116">
        <f t="shared" si="72"/>
        <v>0</v>
      </c>
      <c r="CC114" s="116">
        <f t="shared" si="72"/>
        <v>0</v>
      </c>
      <c r="CD114" s="116">
        <f t="shared" si="72"/>
        <v>0</v>
      </c>
      <c r="CE114" s="116">
        <f t="shared" si="72"/>
        <v>0</v>
      </c>
      <c r="CF114" s="116">
        <f t="shared" si="72"/>
        <v>0</v>
      </c>
      <c r="CG114" s="116">
        <f t="shared" si="72"/>
        <v>0</v>
      </c>
      <c r="CH114" s="116">
        <f t="shared" si="72"/>
        <v>0</v>
      </c>
      <c r="CI114" s="116">
        <f t="shared" si="72"/>
        <v>0</v>
      </c>
      <c r="CJ114" s="116">
        <f t="shared" si="72"/>
        <v>0</v>
      </c>
      <c r="CK114" s="116">
        <f t="shared" si="72"/>
        <v>0</v>
      </c>
      <c r="CL114" s="116">
        <f t="shared" si="56"/>
        <v>0</v>
      </c>
      <c r="CM114" s="116">
        <f t="shared" si="73"/>
        <v>0</v>
      </c>
      <c r="CN114" s="116">
        <f t="shared" si="73"/>
        <v>0</v>
      </c>
      <c r="CO114" s="89"/>
      <c r="CP114" s="134">
        <f t="shared" si="52"/>
        <v>105</v>
      </c>
      <c r="CQ114" s="116" t="str">
        <f t="shared" si="58"/>
        <v>AVG</v>
      </c>
      <c r="CR114" s="158">
        <f t="shared" si="74"/>
        <v>0</v>
      </c>
      <c r="CS114" s="158">
        <f t="shared" si="74"/>
        <v>0</v>
      </c>
      <c r="CT114" s="158">
        <f t="shared" si="74"/>
        <v>0</v>
      </c>
      <c r="CU114" s="158">
        <f t="shared" si="74"/>
        <v>0</v>
      </c>
      <c r="CV114" s="158">
        <f t="shared" si="74"/>
        <v>0</v>
      </c>
      <c r="CW114" s="158">
        <f t="shared" si="74"/>
        <v>0</v>
      </c>
      <c r="CX114" s="158">
        <f t="shared" si="74"/>
        <v>0</v>
      </c>
      <c r="CY114" s="158">
        <f t="shared" si="74"/>
        <v>0</v>
      </c>
      <c r="CZ114" s="158">
        <f t="shared" si="74"/>
        <v>0</v>
      </c>
      <c r="DA114" s="158">
        <f t="shared" si="74"/>
        <v>0</v>
      </c>
      <c r="DB114" s="158">
        <f t="shared" si="75"/>
        <v>0</v>
      </c>
      <c r="DC114" s="158">
        <f t="shared" si="75"/>
        <v>0</v>
      </c>
      <c r="DD114" s="158">
        <f t="shared" si="75"/>
        <v>0</v>
      </c>
      <c r="DE114" s="158" t="e">
        <f t="shared" si="75"/>
        <v>#VALUE!</v>
      </c>
      <c r="DF114" s="158" t="e">
        <f t="shared" si="75"/>
        <v>#VALUE!</v>
      </c>
      <c r="DG114" s="158" t="e">
        <f t="shared" si="75"/>
        <v>#VALUE!</v>
      </c>
      <c r="DH114" s="158" t="e">
        <f t="shared" si="75"/>
        <v>#VALUE!</v>
      </c>
      <c r="DI114" s="158" t="e">
        <f t="shared" si="75"/>
        <v>#VALUE!</v>
      </c>
      <c r="DJ114" s="158" t="e">
        <f t="shared" si="75"/>
        <v>#VALUE!</v>
      </c>
      <c r="DK114" s="158" t="e">
        <f t="shared" si="75"/>
        <v>#VALUE!</v>
      </c>
      <c r="DL114" s="158" t="e">
        <f t="shared" si="75"/>
        <v>#VALUE!</v>
      </c>
      <c r="DM114" s="159"/>
      <c r="DN114" s="159"/>
      <c r="DO114" s="159"/>
      <c r="DP114" s="159"/>
      <c r="DQ114" s="159"/>
      <c r="DR114" s="159"/>
      <c r="DS114" s="159"/>
      <c r="DT114" s="159"/>
      <c r="DU114" s="159"/>
      <c r="DV114" s="159"/>
      <c r="DW114" s="159"/>
      <c r="DX114" s="159"/>
      <c r="DY114" s="159"/>
      <c r="DZ114" s="159"/>
      <c r="EA114" s="159"/>
      <c r="EB114" s="159"/>
      <c r="EC114" s="159"/>
      <c r="ED114" s="159"/>
      <c r="EE114" s="159"/>
      <c r="EF114" s="159"/>
      <c r="EG114" s="159"/>
      <c r="EH114" s="159"/>
      <c r="EI114" s="159"/>
      <c r="EJ114" s="159"/>
      <c r="EK114" s="159"/>
      <c r="EL114" s="159"/>
      <c r="EM114" s="159"/>
      <c r="EN114" s="159"/>
      <c r="EO114" s="159"/>
      <c r="EP114" s="159"/>
      <c r="EQ114" s="159"/>
      <c r="ER114" s="159"/>
      <c r="ES114" s="159"/>
      <c r="ET114" s="159"/>
      <c r="EU114" s="159"/>
      <c r="EV114" s="159"/>
    </row>
    <row r="115" spans="1:152">
      <c r="A115" s="86">
        <f t="shared" si="59"/>
        <v>104</v>
      </c>
      <c r="B115" s="136" t="s">
        <v>146</v>
      </c>
      <c r="C115" s="160"/>
      <c r="D115" s="160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89"/>
      <c r="X115" s="189"/>
      <c r="Y115" s="156"/>
      <c r="Z115" s="156"/>
      <c r="AA115" s="156"/>
      <c r="AB115" s="156"/>
      <c r="AC115" s="156"/>
      <c r="AD115" s="156"/>
      <c r="AE115" s="156"/>
      <c r="AG115" s="116" t="str">
        <f t="shared" si="53"/>
        <v>N</v>
      </c>
      <c r="AH115" s="116">
        <f t="shared" si="71"/>
        <v>0</v>
      </c>
      <c r="AI115" s="116">
        <f t="shared" si="71"/>
        <v>0</v>
      </c>
      <c r="AJ115" s="116">
        <f t="shared" si="71"/>
        <v>0</v>
      </c>
      <c r="AK115" s="116">
        <f t="shared" si="71"/>
        <v>0</v>
      </c>
      <c r="AL115" s="116">
        <f t="shared" si="71"/>
        <v>0</v>
      </c>
      <c r="AM115" s="116">
        <f t="shared" si="71"/>
        <v>0</v>
      </c>
      <c r="AN115" s="116">
        <f t="shared" si="71"/>
        <v>0</v>
      </c>
      <c r="AO115" s="116">
        <f t="shared" si="71"/>
        <v>0</v>
      </c>
      <c r="AP115" s="116">
        <f t="shared" si="71"/>
        <v>0</v>
      </c>
      <c r="AQ115" s="116">
        <f t="shared" si="71"/>
        <v>0</v>
      </c>
      <c r="AR115" s="116">
        <f t="shared" si="71"/>
        <v>0</v>
      </c>
      <c r="AS115" s="116">
        <f t="shared" si="71"/>
        <v>0</v>
      </c>
      <c r="AT115" s="116">
        <f t="shared" si="71"/>
        <v>0</v>
      </c>
      <c r="AU115" s="116">
        <f t="shared" si="71"/>
        <v>0</v>
      </c>
      <c r="AV115" s="116">
        <f t="shared" si="71"/>
        <v>0</v>
      </c>
      <c r="AW115" s="116">
        <f t="shared" si="71"/>
        <v>0</v>
      </c>
      <c r="AX115" s="116">
        <f t="shared" si="67"/>
        <v>0</v>
      </c>
      <c r="AY115" s="116">
        <f t="shared" si="67"/>
        <v>0</v>
      </c>
      <c r="AZ115" s="116">
        <f t="shared" si="67"/>
        <v>0</v>
      </c>
      <c r="BA115" s="116">
        <f t="shared" si="67"/>
        <v>0</v>
      </c>
      <c r="BB115" s="116">
        <f t="shared" si="67"/>
        <v>0</v>
      </c>
      <c r="BC115" s="116">
        <f t="shared" si="67"/>
        <v>0</v>
      </c>
      <c r="BD115" s="116">
        <f t="shared" si="67"/>
        <v>0</v>
      </c>
      <c r="BE115" s="116">
        <f t="shared" si="67"/>
        <v>0</v>
      </c>
      <c r="BF115" s="116">
        <f t="shared" si="67"/>
        <v>0</v>
      </c>
      <c r="BG115" s="116">
        <f t="shared" si="67"/>
        <v>0</v>
      </c>
      <c r="BH115" s="116">
        <f t="shared" si="67"/>
        <v>0</v>
      </c>
      <c r="BI115" s="116">
        <f t="shared" si="67"/>
        <v>0</v>
      </c>
      <c r="BJ115" s="116"/>
      <c r="BK115" s="91"/>
      <c r="BL115" s="116" t="str">
        <f t="shared" si="54"/>
        <v>N</v>
      </c>
      <c r="BM115" s="116">
        <f t="shared" si="68"/>
        <v>0</v>
      </c>
      <c r="BN115" s="116">
        <f t="shared" si="68"/>
        <v>0</v>
      </c>
      <c r="BO115" s="116">
        <f t="shared" si="68"/>
        <v>0</v>
      </c>
      <c r="BP115" s="116">
        <f t="shared" si="68"/>
        <v>0</v>
      </c>
      <c r="BQ115" s="116">
        <f t="shared" si="68"/>
        <v>0</v>
      </c>
      <c r="BR115" s="116">
        <f t="shared" si="68"/>
        <v>0</v>
      </c>
      <c r="BS115" s="116">
        <f t="shared" si="68"/>
        <v>0</v>
      </c>
      <c r="BT115" s="116">
        <f t="shared" si="68"/>
        <v>0</v>
      </c>
      <c r="BU115" s="116">
        <f t="shared" si="68"/>
        <v>0</v>
      </c>
      <c r="BV115" s="116">
        <f t="shared" si="68"/>
        <v>0</v>
      </c>
      <c r="BW115" s="116">
        <f t="shared" si="68"/>
        <v>0</v>
      </c>
      <c r="BX115" s="116">
        <f t="shared" si="72"/>
        <v>0</v>
      </c>
      <c r="BY115" s="116">
        <f t="shared" si="72"/>
        <v>0</v>
      </c>
      <c r="BZ115" s="116">
        <f t="shared" si="72"/>
        <v>0</v>
      </c>
      <c r="CA115" s="116">
        <f t="shared" si="72"/>
        <v>0</v>
      </c>
      <c r="CB115" s="116">
        <f t="shared" si="72"/>
        <v>0</v>
      </c>
      <c r="CC115" s="116">
        <f t="shared" si="72"/>
        <v>0</v>
      </c>
      <c r="CD115" s="116">
        <f t="shared" si="72"/>
        <v>0</v>
      </c>
      <c r="CE115" s="116">
        <f t="shared" si="72"/>
        <v>0</v>
      </c>
      <c r="CF115" s="116">
        <f t="shared" si="72"/>
        <v>0</v>
      </c>
      <c r="CG115" s="116">
        <f t="shared" si="72"/>
        <v>0</v>
      </c>
      <c r="CH115" s="116">
        <f t="shared" si="72"/>
        <v>0</v>
      </c>
      <c r="CI115" s="116">
        <f t="shared" si="72"/>
        <v>0</v>
      </c>
      <c r="CJ115" s="116">
        <f t="shared" si="72"/>
        <v>0</v>
      </c>
      <c r="CK115" s="116">
        <f t="shared" si="72"/>
        <v>0</v>
      </c>
      <c r="CL115" s="116">
        <f t="shared" si="56"/>
        <v>0</v>
      </c>
      <c r="CM115" s="116">
        <f t="shared" si="73"/>
        <v>0</v>
      </c>
      <c r="CN115" s="116">
        <f t="shared" si="73"/>
        <v>0</v>
      </c>
      <c r="CO115" s="89"/>
      <c r="CP115" s="134">
        <f t="shared" si="52"/>
        <v>106</v>
      </c>
      <c r="CQ115" s="116" t="str">
        <f t="shared" si="58"/>
        <v>N</v>
      </c>
      <c r="CR115" s="158">
        <f t="shared" si="74"/>
        <v>0</v>
      </c>
      <c r="CS115" s="158">
        <f t="shared" si="74"/>
        <v>0</v>
      </c>
      <c r="CT115" s="158">
        <f t="shared" si="74"/>
        <v>0</v>
      </c>
      <c r="CU115" s="158">
        <f t="shared" si="74"/>
        <v>0</v>
      </c>
      <c r="CV115" s="158">
        <f t="shared" si="74"/>
        <v>0</v>
      </c>
      <c r="CW115" s="158">
        <f t="shared" si="74"/>
        <v>0</v>
      </c>
      <c r="CX115" s="158">
        <f t="shared" si="74"/>
        <v>0</v>
      </c>
      <c r="CY115" s="158">
        <f t="shared" si="74"/>
        <v>0</v>
      </c>
      <c r="CZ115" s="158">
        <f t="shared" si="74"/>
        <v>0</v>
      </c>
      <c r="DA115" s="158">
        <f t="shared" si="74"/>
        <v>0</v>
      </c>
      <c r="DB115" s="158">
        <f t="shared" si="75"/>
        <v>0</v>
      </c>
      <c r="DC115" s="158">
        <f t="shared" si="75"/>
        <v>0</v>
      </c>
      <c r="DD115" s="158">
        <f t="shared" si="75"/>
        <v>0</v>
      </c>
      <c r="DE115" s="158" t="e">
        <f t="shared" si="75"/>
        <v>#VALUE!</v>
      </c>
      <c r="DF115" s="158" t="e">
        <f t="shared" si="75"/>
        <v>#VALUE!</v>
      </c>
      <c r="DG115" s="158" t="e">
        <f t="shared" si="75"/>
        <v>#VALUE!</v>
      </c>
      <c r="DH115" s="158" t="e">
        <f t="shared" si="75"/>
        <v>#VALUE!</v>
      </c>
      <c r="DI115" s="158" t="e">
        <f t="shared" si="75"/>
        <v>#VALUE!</v>
      </c>
      <c r="DJ115" s="158" t="e">
        <f t="shared" si="75"/>
        <v>#VALUE!</v>
      </c>
      <c r="DK115" s="158" t="e">
        <f t="shared" si="75"/>
        <v>#VALUE!</v>
      </c>
      <c r="DL115" s="158" t="e">
        <f t="shared" si="75"/>
        <v>#VALUE!</v>
      </c>
    </row>
    <row r="116" spans="1:152" s="161" customFormat="1" ht="12.95" customHeight="1">
      <c r="A116" s="161">
        <f t="shared" si="59"/>
        <v>105</v>
      </c>
      <c r="B116" s="162" t="s">
        <v>155</v>
      </c>
      <c r="C116" s="163"/>
      <c r="D116" s="163"/>
      <c r="E116" s="163"/>
      <c r="F116" s="16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4"/>
      <c r="V116" s="162"/>
      <c r="W116" s="162"/>
      <c r="X116" s="162"/>
      <c r="Y116" s="162"/>
      <c r="Z116" s="162"/>
      <c r="AA116" s="162"/>
      <c r="AB116" s="162"/>
      <c r="AC116" s="164"/>
      <c r="AD116" s="164"/>
      <c r="AE116" s="164"/>
      <c r="AF116" s="165"/>
      <c r="AG116" s="166" t="str">
        <f t="shared" si="53"/>
        <v>TR_T</v>
      </c>
      <c r="AH116" s="166">
        <f t="shared" si="71"/>
        <v>0</v>
      </c>
      <c r="AI116" s="166">
        <f t="shared" si="71"/>
        <v>0</v>
      </c>
      <c r="AJ116" s="166">
        <f t="shared" si="71"/>
        <v>0</v>
      </c>
      <c r="AK116" s="166">
        <f t="shared" si="71"/>
        <v>0</v>
      </c>
      <c r="AL116" s="166">
        <f t="shared" si="71"/>
        <v>0</v>
      </c>
      <c r="AM116" s="166">
        <f t="shared" si="71"/>
        <v>0</v>
      </c>
      <c r="AN116" s="166">
        <f t="shared" si="71"/>
        <v>0</v>
      </c>
      <c r="AO116" s="166">
        <f t="shared" si="71"/>
        <v>0</v>
      </c>
      <c r="AP116" s="166">
        <f t="shared" si="71"/>
        <v>0</v>
      </c>
      <c r="AQ116" s="166">
        <f t="shared" si="71"/>
        <v>0</v>
      </c>
      <c r="AR116" s="166">
        <f t="shared" si="71"/>
        <v>0</v>
      </c>
      <c r="AS116" s="166">
        <f t="shared" si="71"/>
        <v>0</v>
      </c>
      <c r="AT116" s="166">
        <f t="shared" si="71"/>
        <v>0</v>
      </c>
      <c r="AU116" s="166">
        <f t="shared" si="71"/>
        <v>0</v>
      </c>
      <c r="AV116" s="166">
        <f t="shared" si="71"/>
        <v>0</v>
      </c>
      <c r="AW116" s="166">
        <f t="shared" si="71"/>
        <v>0</v>
      </c>
      <c r="AX116" s="166">
        <f t="shared" si="67"/>
        <v>0</v>
      </c>
      <c r="AY116" s="166">
        <f t="shared" si="67"/>
        <v>0</v>
      </c>
      <c r="AZ116" s="166">
        <f t="shared" si="67"/>
        <v>0</v>
      </c>
      <c r="BA116" s="166">
        <f t="shared" si="67"/>
        <v>0</v>
      </c>
      <c r="BB116" s="166">
        <f t="shared" si="67"/>
        <v>0</v>
      </c>
      <c r="BC116" s="166">
        <f t="shared" si="67"/>
        <v>0</v>
      </c>
      <c r="BD116" s="166">
        <f t="shared" si="67"/>
        <v>0</v>
      </c>
      <c r="BE116" s="166">
        <f t="shared" si="67"/>
        <v>0</v>
      </c>
      <c r="BF116" s="166">
        <f t="shared" si="67"/>
        <v>0</v>
      </c>
      <c r="BG116" s="166">
        <f t="shared" si="67"/>
        <v>0</v>
      </c>
      <c r="BH116" s="166">
        <f t="shared" si="67"/>
        <v>0</v>
      </c>
      <c r="BI116" s="166">
        <f t="shared" si="67"/>
        <v>0</v>
      </c>
      <c r="BJ116" s="166"/>
      <c r="BK116" s="167"/>
      <c r="BL116" s="166" t="str">
        <f t="shared" si="54"/>
        <v>TR_T</v>
      </c>
      <c r="BM116" s="166">
        <f t="shared" si="68"/>
        <v>0</v>
      </c>
      <c r="BN116" s="166">
        <f t="shared" si="68"/>
        <v>0</v>
      </c>
      <c r="BO116" s="166">
        <f t="shared" si="68"/>
        <v>0</v>
      </c>
      <c r="BP116" s="166">
        <f t="shared" si="68"/>
        <v>0</v>
      </c>
      <c r="BQ116" s="166">
        <f t="shared" si="68"/>
        <v>0</v>
      </c>
      <c r="BR116" s="166">
        <f t="shared" si="68"/>
        <v>0</v>
      </c>
      <c r="BS116" s="166">
        <f t="shared" si="68"/>
        <v>0</v>
      </c>
      <c r="BT116" s="166">
        <f t="shared" si="68"/>
        <v>0</v>
      </c>
      <c r="BU116" s="166">
        <f t="shared" si="68"/>
        <v>0</v>
      </c>
      <c r="BV116" s="166">
        <f t="shared" si="68"/>
        <v>0</v>
      </c>
      <c r="BW116" s="166">
        <f t="shared" si="68"/>
        <v>0</v>
      </c>
      <c r="BX116" s="166">
        <f t="shared" si="72"/>
        <v>0</v>
      </c>
      <c r="BY116" s="166">
        <f t="shared" si="72"/>
        <v>0</v>
      </c>
      <c r="BZ116" s="166">
        <f t="shared" si="72"/>
        <v>0</v>
      </c>
      <c r="CA116" s="166">
        <f t="shared" si="72"/>
        <v>0</v>
      </c>
      <c r="CB116" s="166">
        <f t="shared" si="72"/>
        <v>0</v>
      </c>
      <c r="CC116" s="166">
        <f t="shared" si="72"/>
        <v>0</v>
      </c>
      <c r="CD116" s="166">
        <f t="shared" si="72"/>
        <v>0</v>
      </c>
      <c r="CE116" s="166">
        <f t="shared" si="72"/>
        <v>0</v>
      </c>
      <c r="CF116" s="166">
        <f t="shared" si="72"/>
        <v>0</v>
      </c>
      <c r="CG116" s="166">
        <f t="shared" si="72"/>
        <v>0</v>
      </c>
      <c r="CH116" s="166">
        <f t="shared" si="72"/>
        <v>0</v>
      </c>
      <c r="CI116" s="166">
        <f t="shared" si="72"/>
        <v>0</v>
      </c>
      <c r="CJ116" s="166">
        <f t="shared" si="72"/>
        <v>0</v>
      </c>
      <c r="CK116" s="166">
        <f t="shared" si="72"/>
        <v>0</v>
      </c>
      <c r="CL116" s="166">
        <f t="shared" si="56"/>
        <v>0</v>
      </c>
      <c r="CM116" s="166">
        <f t="shared" si="73"/>
        <v>0</v>
      </c>
      <c r="CN116" s="166">
        <f t="shared" si="73"/>
        <v>0</v>
      </c>
      <c r="CO116" s="168"/>
      <c r="CP116" s="169">
        <f t="shared" si="52"/>
        <v>107</v>
      </c>
      <c r="CQ116" s="166" t="str">
        <f t="shared" si="58"/>
        <v>TR_T</v>
      </c>
      <c r="CR116" s="170">
        <f t="shared" si="74"/>
        <v>0</v>
      </c>
      <c r="CS116" s="170">
        <f t="shared" si="74"/>
        <v>0</v>
      </c>
      <c r="CT116" s="170">
        <f t="shared" si="74"/>
        <v>0</v>
      </c>
      <c r="CU116" s="170">
        <f t="shared" si="74"/>
        <v>0</v>
      </c>
      <c r="CV116" s="170">
        <f t="shared" si="74"/>
        <v>0</v>
      </c>
      <c r="CW116" s="170">
        <f t="shared" si="74"/>
        <v>0</v>
      </c>
      <c r="CX116" s="170">
        <f t="shared" si="74"/>
        <v>0</v>
      </c>
      <c r="CY116" s="170">
        <f t="shared" si="74"/>
        <v>0</v>
      </c>
      <c r="CZ116" s="170">
        <f t="shared" si="74"/>
        <v>0</v>
      </c>
      <c r="DA116" s="170">
        <f t="shared" si="74"/>
        <v>0</v>
      </c>
      <c r="DB116" s="170">
        <f t="shared" si="75"/>
        <v>0</v>
      </c>
      <c r="DC116" s="170">
        <f t="shared" si="75"/>
        <v>0</v>
      </c>
      <c r="DD116" s="170">
        <f t="shared" si="75"/>
        <v>0</v>
      </c>
      <c r="DE116" s="170" t="e">
        <f t="shared" si="75"/>
        <v>#VALUE!</v>
      </c>
      <c r="DF116" s="170" t="e">
        <f t="shared" si="75"/>
        <v>#VALUE!</v>
      </c>
      <c r="DG116" s="170" t="e">
        <f t="shared" si="75"/>
        <v>#VALUE!</v>
      </c>
      <c r="DH116" s="170" t="e">
        <f t="shared" si="75"/>
        <v>#VALUE!</v>
      </c>
      <c r="DI116" s="170" t="e">
        <f t="shared" si="75"/>
        <v>#VALUE!</v>
      </c>
      <c r="DJ116" s="170" t="e">
        <f t="shared" si="75"/>
        <v>#VALUE!</v>
      </c>
      <c r="DK116" s="170" t="e">
        <f t="shared" si="75"/>
        <v>#VALUE!</v>
      </c>
      <c r="DL116" s="170" t="e">
        <f t="shared" si="75"/>
        <v>#VALUE!</v>
      </c>
    </row>
    <row r="117" spans="1:152">
      <c r="A117" s="86">
        <f t="shared" si="59"/>
        <v>106</v>
      </c>
      <c r="B117" s="136" t="s">
        <v>140</v>
      </c>
      <c r="C117" s="154"/>
      <c r="D117" s="154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6"/>
      <c r="AC117" s="156"/>
      <c r="AD117" s="156"/>
      <c r="AE117" s="156"/>
      <c r="AG117" s="116" t="str">
        <f>B117</f>
        <v>P90</v>
      </c>
      <c r="AH117" s="116">
        <f t="shared" si="71"/>
        <v>0</v>
      </c>
      <c r="AI117" s="116">
        <f t="shared" si="71"/>
        <v>0</v>
      </c>
      <c r="AJ117" s="116">
        <f t="shared" si="71"/>
        <v>0</v>
      </c>
      <c r="AK117" s="116">
        <f t="shared" si="71"/>
        <v>0</v>
      </c>
      <c r="AL117" s="116">
        <f t="shared" si="71"/>
        <v>0</v>
      </c>
      <c r="AM117" s="116">
        <f t="shared" si="71"/>
        <v>0</v>
      </c>
      <c r="AN117" s="116">
        <f t="shared" si="71"/>
        <v>0</v>
      </c>
      <c r="AO117" s="116">
        <f t="shared" si="71"/>
        <v>0</v>
      </c>
      <c r="AP117" s="116">
        <f t="shared" si="71"/>
        <v>0</v>
      </c>
      <c r="AQ117" s="116">
        <f t="shared" si="71"/>
        <v>0</v>
      </c>
      <c r="AR117" s="116">
        <f t="shared" si="71"/>
        <v>0</v>
      </c>
      <c r="AS117" s="116">
        <f t="shared" si="71"/>
        <v>0</v>
      </c>
      <c r="AT117" s="116">
        <f t="shared" si="71"/>
        <v>0</v>
      </c>
      <c r="AU117" s="116">
        <f t="shared" si="71"/>
        <v>0</v>
      </c>
      <c r="AV117" s="116">
        <f t="shared" si="71"/>
        <v>0</v>
      </c>
      <c r="AW117" s="116">
        <f t="shared" si="71"/>
        <v>0</v>
      </c>
      <c r="AX117" s="116">
        <f t="shared" si="67"/>
        <v>0</v>
      </c>
      <c r="AY117" s="116">
        <f t="shared" si="67"/>
        <v>0</v>
      </c>
      <c r="AZ117" s="116">
        <f t="shared" si="67"/>
        <v>0</v>
      </c>
      <c r="BA117" s="116">
        <f t="shared" si="67"/>
        <v>0</v>
      </c>
      <c r="BB117" s="116">
        <f t="shared" si="67"/>
        <v>0</v>
      </c>
      <c r="BC117" s="116">
        <f t="shared" si="67"/>
        <v>0</v>
      </c>
      <c r="BD117" s="116">
        <f t="shared" si="67"/>
        <v>0</v>
      </c>
      <c r="BE117" s="116">
        <f t="shared" si="67"/>
        <v>0</v>
      </c>
      <c r="BF117" s="116">
        <f t="shared" si="67"/>
        <v>0</v>
      </c>
      <c r="BG117" s="116">
        <f t="shared" si="67"/>
        <v>0</v>
      </c>
      <c r="BH117" s="116">
        <f t="shared" si="67"/>
        <v>0</v>
      </c>
      <c r="BI117" s="116">
        <f t="shared" si="67"/>
        <v>0</v>
      </c>
      <c r="BJ117" s="116"/>
      <c r="BK117" s="91"/>
      <c r="BL117" s="116" t="str">
        <f>B117</f>
        <v>P90</v>
      </c>
      <c r="BM117" s="116">
        <f t="shared" si="68"/>
        <v>0</v>
      </c>
      <c r="BN117" s="116">
        <f t="shared" si="68"/>
        <v>0</v>
      </c>
      <c r="BO117" s="116">
        <f t="shared" si="68"/>
        <v>0</v>
      </c>
      <c r="BP117" s="116">
        <f t="shared" si="68"/>
        <v>0</v>
      </c>
      <c r="BQ117" s="116">
        <f t="shared" si="68"/>
        <v>0</v>
      </c>
      <c r="BR117" s="116">
        <f t="shared" si="68"/>
        <v>0</v>
      </c>
      <c r="BS117" s="116">
        <f t="shared" si="68"/>
        <v>0</v>
      </c>
      <c r="BT117" s="116">
        <f t="shared" si="68"/>
        <v>0</v>
      </c>
      <c r="BU117" s="116">
        <f t="shared" si="68"/>
        <v>0</v>
      </c>
      <c r="BV117" s="116">
        <f t="shared" si="68"/>
        <v>0</v>
      </c>
      <c r="BW117" s="116">
        <f t="shared" si="68"/>
        <v>0</v>
      </c>
      <c r="BX117" s="116">
        <f t="shared" si="72"/>
        <v>0</v>
      </c>
      <c r="BY117" s="116">
        <f t="shared" si="72"/>
        <v>0</v>
      </c>
      <c r="BZ117" s="116">
        <f t="shared" si="72"/>
        <v>0</v>
      </c>
      <c r="CA117" s="116">
        <f t="shared" si="72"/>
        <v>0</v>
      </c>
      <c r="CB117" s="116">
        <f t="shared" si="72"/>
        <v>0</v>
      </c>
      <c r="CC117" s="116">
        <f t="shared" si="72"/>
        <v>0</v>
      </c>
      <c r="CD117" s="116">
        <f t="shared" si="72"/>
        <v>0</v>
      </c>
      <c r="CE117" s="116">
        <f t="shared" si="72"/>
        <v>0</v>
      </c>
      <c r="CF117" s="116">
        <f t="shared" si="72"/>
        <v>0</v>
      </c>
      <c r="CG117" s="116">
        <f t="shared" si="72"/>
        <v>0</v>
      </c>
      <c r="CH117" s="116">
        <f t="shared" si="72"/>
        <v>0</v>
      </c>
      <c r="CI117" s="116">
        <f t="shared" si="72"/>
        <v>0</v>
      </c>
      <c r="CJ117" s="116">
        <f t="shared" si="72"/>
        <v>0</v>
      </c>
      <c r="CK117" s="116">
        <f t="shared" si="72"/>
        <v>0</v>
      </c>
      <c r="CL117" s="116">
        <f t="shared" si="56"/>
        <v>0</v>
      </c>
      <c r="CM117" s="116">
        <f t="shared" si="73"/>
        <v>0</v>
      </c>
      <c r="CN117" s="116">
        <f t="shared" si="73"/>
        <v>0</v>
      </c>
      <c r="CO117" s="89"/>
      <c r="CP117" s="134">
        <f t="shared" si="52"/>
        <v>108</v>
      </c>
      <c r="CQ117" s="116" t="str">
        <f>B117</f>
        <v>P90</v>
      </c>
      <c r="CR117" s="158">
        <f t="shared" si="74"/>
        <v>0</v>
      </c>
      <c r="CS117" s="158">
        <f t="shared" si="74"/>
        <v>0</v>
      </c>
      <c r="CT117" s="158">
        <f t="shared" si="74"/>
        <v>0</v>
      </c>
      <c r="CU117" s="158">
        <f t="shared" si="74"/>
        <v>0</v>
      </c>
      <c r="CV117" s="158">
        <f t="shared" si="74"/>
        <v>0</v>
      </c>
      <c r="CW117" s="158">
        <f t="shared" si="74"/>
        <v>0</v>
      </c>
      <c r="CX117" s="158">
        <f t="shared" si="74"/>
        <v>0</v>
      </c>
      <c r="CY117" s="158">
        <f t="shared" si="74"/>
        <v>0</v>
      </c>
      <c r="CZ117" s="158">
        <f t="shared" si="74"/>
        <v>0</v>
      </c>
      <c r="DA117" s="158">
        <f t="shared" si="74"/>
        <v>0</v>
      </c>
      <c r="DB117" s="158">
        <f t="shared" si="75"/>
        <v>0</v>
      </c>
      <c r="DC117" s="158">
        <f t="shared" si="75"/>
        <v>0</v>
      </c>
      <c r="DD117" s="158">
        <f t="shared" si="75"/>
        <v>0</v>
      </c>
      <c r="DE117" s="158" t="e">
        <f t="shared" si="75"/>
        <v>#VALUE!</v>
      </c>
      <c r="DF117" s="158" t="e">
        <f t="shared" si="75"/>
        <v>#VALUE!</v>
      </c>
      <c r="DG117" s="158" t="e">
        <f t="shared" si="75"/>
        <v>#VALUE!</v>
      </c>
      <c r="DH117" s="158" t="e">
        <f t="shared" si="75"/>
        <v>#VALUE!</v>
      </c>
      <c r="DI117" s="158" t="e">
        <f t="shared" si="75"/>
        <v>#VALUE!</v>
      </c>
      <c r="DJ117" s="158" t="e">
        <f t="shared" si="75"/>
        <v>#VALUE!</v>
      </c>
      <c r="DK117" s="158" t="e">
        <f t="shared" si="75"/>
        <v>#VALUE!</v>
      </c>
      <c r="DL117" s="158" t="e">
        <f t="shared" si="75"/>
        <v>#VALUE!</v>
      </c>
      <c r="DM117" s="159"/>
      <c r="DN117" s="159"/>
      <c r="DO117" s="159"/>
      <c r="DP117" s="159"/>
      <c r="DQ117" s="159"/>
      <c r="DR117" s="159"/>
      <c r="DS117" s="159"/>
      <c r="DT117" s="159"/>
      <c r="DU117" s="159"/>
      <c r="DV117" s="159"/>
      <c r="DW117" s="159"/>
      <c r="DX117" s="159"/>
      <c r="DY117" s="159"/>
      <c r="DZ117" s="159"/>
      <c r="EA117" s="159"/>
      <c r="EB117" s="159"/>
      <c r="EC117" s="159"/>
      <c r="ED117" s="159"/>
      <c r="EE117" s="159"/>
      <c r="EF117" s="159"/>
      <c r="EG117" s="159"/>
      <c r="EH117" s="159"/>
      <c r="EI117" s="159"/>
      <c r="EJ117" s="159"/>
      <c r="EK117" s="159"/>
      <c r="EL117" s="159"/>
      <c r="EM117" s="159"/>
      <c r="EN117" s="159"/>
      <c r="EO117" s="159"/>
      <c r="EP117" s="159"/>
      <c r="EQ117" s="159"/>
      <c r="ER117" s="159"/>
      <c r="ES117" s="159"/>
      <c r="ET117" s="159"/>
      <c r="EU117" s="159"/>
      <c r="EV117" s="159"/>
    </row>
    <row r="118" spans="1:152">
      <c r="A118" s="86">
        <f t="shared" si="59"/>
        <v>107</v>
      </c>
      <c r="B118" s="136" t="s">
        <v>141</v>
      </c>
      <c r="C118" s="154"/>
      <c r="D118" s="154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6"/>
      <c r="AC118" s="156"/>
      <c r="AD118" s="156"/>
      <c r="AE118" s="156"/>
      <c r="AG118" s="116" t="str">
        <f>B118</f>
        <v>P75</v>
      </c>
      <c r="AH118" s="116">
        <f t="shared" si="71"/>
        <v>0</v>
      </c>
      <c r="AI118" s="116">
        <f t="shared" si="71"/>
        <v>0</v>
      </c>
      <c r="AJ118" s="116">
        <f t="shared" si="71"/>
        <v>0</v>
      </c>
      <c r="AK118" s="116">
        <f t="shared" si="71"/>
        <v>0</v>
      </c>
      <c r="AL118" s="116">
        <f t="shared" si="71"/>
        <v>0</v>
      </c>
      <c r="AM118" s="116">
        <f t="shared" si="71"/>
        <v>0</v>
      </c>
      <c r="AN118" s="116">
        <f t="shared" si="71"/>
        <v>0</v>
      </c>
      <c r="AO118" s="116">
        <f t="shared" si="71"/>
        <v>0</v>
      </c>
      <c r="AP118" s="116">
        <f t="shared" si="71"/>
        <v>0</v>
      </c>
      <c r="AQ118" s="116">
        <f t="shared" si="71"/>
        <v>0</v>
      </c>
      <c r="AR118" s="116">
        <f t="shared" si="71"/>
        <v>0</v>
      </c>
      <c r="AS118" s="116">
        <f t="shared" si="71"/>
        <v>0</v>
      </c>
      <c r="AT118" s="116">
        <f t="shared" si="71"/>
        <v>0</v>
      </c>
      <c r="AU118" s="116">
        <f t="shared" si="71"/>
        <v>0</v>
      </c>
      <c r="AV118" s="116">
        <f t="shared" si="71"/>
        <v>0</v>
      </c>
      <c r="AW118" s="116">
        <f t="shared" si="71"/>
        <v>0</v>
      </c>
      <c r="AX118" s="116">
        <f t="shared" si="67"/>
        <v>0</v>
      </c>
      <c r="AY118" s="116">
        <f t="shared" si="67"/>
        <v>0</v>
      </c>
      <c r="AZ118" s="116">
        <f t="shared" si="67"/>
        <v>0</v>
      </c>
      <c r="BA118" s="116">
        <f t="shared" si="67"/>
        <v>0</v>
      </c>
      <c r="BB118" s="116">
        <f t="shared" si="67"/>
        <v>0</v>
      </c>
      <c r="BC118" s="116">
        <f t="shared" si="67"/>
        <v>0</v>
      </c>
      <c r="BD118" s="116">
        <f t="shared" si="67"/>
        <v>0</v>
      </c>
      <c r="BE118" s="116">
        <f t="shared" si="67"/>
        <v>0</v>
      </c>
      <c r="BF118" s="116">
        <f t="shared" si="67"/>
        <v>0</v>
      </c>
      <c r="BG118" s="116">
        <f t="shared" si="67"/>
        <v>0</v>
      </c>
      <c r="BH118" s="116">
        <f t="shared" si="67"/>
        <v>0</v>
      </c>
      <c r="BI118" s="116">
        <f t="shared" si="67"/>
        <v>0</v>
      </c>
      <c r="BJ118" s="116"/>
      <c r="BK118" s="91"/>
      <c r="BL118" s="116" t="str">
        <f>B118</f>
        <v>P75</v>
      </c>
      <c r="BM118" s="116">
        <f t="shared" si="68"/>
        <v>0</v>
      </c>
      <c r="BN118" s="116">
        <f t="shared" si="68"/>
        <v>0</v>
      </c>
      <c r="BO118" s="116">
        <f t="shared" si="68"/>
        <v>0</v>
      </c>
      <c r="BP118" s="116">
        <f t="shared" si="68"/>
        <v>0</v>
      </c>
      <c r="BQ118" s="116">
        <f t="shared" si="68"/>
        <v>0</v>
      </c>
      <c r="BR118" s="116">
        <f t="shared" si="68"/>
        <v>0</v>
      </c>
      <c r="BS118" s="116">
        <f t="shared" si="68"/>
        <v>0</v>
      </c>
      <c r="BT118" s="116">
        <f t="shared" si="68"/>
        <v>0</v>
      </c>
      <c r="BU118" s="116">
        <f t="shared" si="68"/>
        <v>0</v>
      </c>
      <c r="BV118" s="116">
        <f t="shared" si="68"/>
        <v>0</v>
      </c>
      <c r="BW118" s="116">
        <f t="shared" si="68"/>
        <v>0</v>
      </c>
      <c r="BX118" s="116">
        <f t="shared" si="72"/>
        <v>0</v>
      </c>
      <c r="BY118" s="116">
        <f t="shared" si="72"/>
        <v>0</v>
      </c>
      <c r="BZ118" s="116">
        <f t="shared" si="72"/>
        <v>0</v>
      </c>
      <c r="CA118" s="116">
        <f t="shared" si="72"/>
        <v>0</v>
      </c>
      <c r="CB118" s="116">
        <f t="shared" si="72"/>
        <v>0</v>
      </c>
      <c r="CC118" s="116">
        <f t="shared" si="72"/>
        <v>0</v>
      </c>
      <c r="CD118" s="116">
        <f t="shared" si="72"/>
        <v>0</v>
      </c>
      <c r="CE118" s="116">
        <f t="shared" si="72"/>
        <v>0</v>
      </c>
      <c r="CF118" s="116">
        <f t="shared" si="72"/>
        <v>0</v>
      </c>
      <c r="CG118" s="116">
        <f t="shared" si="72"/>
        <v>0</v>
      </c>
      <c r="CH118" s="116">
        <f t="shared" si="72"/>
        <v>0</v>
      </c>
      <c r="CI118" s="116">
        <f t="shared" si="72"/>
        <v>0</v>
      </c>
      <c r="CJ118" s="116">
        <f t="shared" si="72"/>
        <v>0</v>
      </c>
      <c r="CK118" s="116">
        <f t="shared" si="72"/>
        <v>0</v>
      </c>
      <c r="CL118" s="116">
        <f t="shared" si="56"/>
        <v>0</v>
      </c>
      <c r="CM118" s="116">
        <f t="shared" si="73"/>
        <v>0</v>
      </c>
      <c r="CN118" s="116">
        <f t="shared" si="73"/>
        <v>0</v>
      </c>
      <c r="CO118" s="89"/>
      <c r="CP118" s="134">
        <f t="shared" si="52"/>
        <v>109</v>
      </c>
      <c r="CQ118" s="116" t="str">
        <f>B118</f>
        <v>P75</v>
      </c>
      <c r="CR118" s="158">
        <f t="shared" si="74"/>
        <v>0</v>
      </c>
      <c r="CS118" s="158">
        <f t="shared" si="74"/>
        <v>0</v>
      </c>
      <c r="CT118" s="158">
        <f t="shared" si="74"/>
        <v>0</v>
      </c>
      <c r="CU118" s="158">
        <f t="shared" si="74"/>
        <v>0</v>
      </c>
      <c r="CV118" s="158">
        <f t="shared" si="74"/>
        <v>0</v>
      </c>
      <c r="CW118" s="158">
        <f t="shared" si="74"/>
        <v>0</v>
      </c>
      <c r="CX118" s="158">
        <f t="shared" si="74"/>
        <v>0</v>
      </c>
      <c r="CY118" s="158">
        <f t="shared" si="74"/>
        <v>0</v>
      </c>
      <c r="CZ118" s="158">
        <f t="shared" si="74"/>
        <v>0</v>
      </c>
      <c r="DA118" s="158">
        <f t="shared" si="74"/>
        <v>0</v>
      </c>
      <c r="DB118" s="158">
        <f t="shared" si="75"/>
        <v>0</v>
      </c>
      <c r="DC118" s="158">
        <f t="shared" si="75"/>
        <v>0</v>
      </c>
      <c r="DD118" s="158">
        <f t="shared" si="75"/>
        <v>0</v>
      </c>
      <c r="DE118" s="158" t="e">
        <f t="shared" si="75"/>
        <v>#VALUE!</v>
      </c>
      <c r="DF118" s="158" t="e">
        <f t="shared" si="75"/>
        <v>#VALUE!</v>
      </c>
      <c r="DG118" s="158" t="e">
        <f t="shared" si="75"/>
        <v>#VALUE!</v>
      </c>
      <c r="DH118" s="158" t="e">
        <f t="shared" si="75"/>
        <v>#VALUE!</v>
      </c>
      <c r="DI118" s="158" t="e">
        <f t="shared" si="75"/>
        <v>#VALUE!</v>
      </c>
      <c r="DJ118" s="158" t="e">
        <f t="shared" si="75"/>
        <v>#VALUE!</v>
      </c>
      <c r="DK118" s="158" t="e">
        <f t="shared" si="75"/>
        <v>#VALUE!</v>
      </c>
      <c r="DL118" s="158" t="e">
        <f t="shared" si="75"/>
        <v>#VALUE!</v>
      </c>
      <c r="DM118" s="159"/>
      <c r="DN118" s="159"/>
      <c r="DO118" s="159"/>
      <c r="DP118" s="159"/>
      <c r="DQ118" s="159"/>
      <c r="DR118" s="159"/>
      <c r="DS118" s="159"/>
      <c r="DT118" s="159"/>
      <c r="DU118" s="159"/>
      <c r="DV118" s="159"/>
      <c r="DW118" s="159"/>
      <c r="DX118" s="159"/>
      <c r="DY118" s="159"/>
      <c r="DZ118" s="159"/>
      <c r="EA118" s="159"/>
      <c r="EB118" s="159"/>
      <c r="EC118" s="159"/>
      <c r="ED118" s="159"/>
      <c r="EE118" s="159"/>
      <c r="EF118" s="159"/>
      <c r="EG118" s="159"/>
      <c r="EH118" s="159"/>
      <c r="EI118" s="159"/>
      <c r="EJ118" s="159"/>
      <c r="EK118" s="159"/>
      <c r="EL118" s="159"/>
      <c r="EM118" s="159"/>
      <c r="EN118" s="159"/>
      <c r="EO118" s="159"/>
      <c r="EP118" s="159"/>
      <c r="EQ118" s="159"/>
      <c r="ER118" s="159"/>
      <c r="ES118" s="159"/>
      <c r="ET118" s="159"/>
      <c r="EU118" s="159"/>
      <c r="EV118" s="159"/>
    </row>
    <row r="119" spans="1:152">
      <c r="A119" s="86">
        <f t="shared" si="59"/>
        <v>108</v>
      </c>
      <c r="B119" s="136" t="s">
        <v>142</v>
      </c>
      <c r="C119" s="154"/>
      <c r="D119" s="154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6"/>
      <c r="AC119" s="156"/>
      <c r="AD119" s="156"/>
      <c r="AE119" s="156"/>
      <c r="AG119" s="116" t="str">
        <f>B119</f>
        <v>P50</v>
      </c>
      <c r="AH119" s="116">
        <f t="shared" si="71"/>
        <v>0</v>
      </c>
      <c r="AI119" s="116">
        <f t="shared" si="71"/>
        <v>0</v>
      </c>
      <c r="AJ119" s="116">
        <f t="shared" si="71"/>
        <v>0</v>
      </c>
      <c r="AK119" s="116">
        <f t="shared" si="71"/>
        <v>0</v>
      </c>
      <c r="AL119" s="116">
        <f t="shared" si="71"/>
        <v>0</v>
      </c>
      <c r="AM119" s="116">
        <f t="shared" si="71"/>
        <v>0</v>
      </c>
      <c r="AN119" s="116">
        <f t="shared" si="71"/>
        <v>0</v>
      </c>
      <c r="AO119" s="116">
        <f t="shared" si="71"/>
        <v>0</v>
      </c>
      <c r="AP119" s="116">
        <f t="shared" si="71"/>
        <v>0</v>
      </c>
      <c r="AQ119" s="116">
        <f t="shared" si="71"/>
        <v>0</v>
      </c>
      <c r="AR119" s="116">
        <f t="shared" si="71"/>
        <v>0</v>
      </c>
      <c r="AS119" s="116">
        <f t="shared" si="71"/>
        <v>0</v>
      </c>
      <c r="AT119" s="116">
        <f t="shared" si="71"/>
        <v>0</v>
      </c>
      <c r="AU119" s="116">
        <f t="shared" si="71"/>
        <v>0</v>
      </c>
      <c r="AV119" s="116">
        <f t="shared" si="71"/>
        <v>0</v>
      </c>
      <c r="AW119" s="116">
        <f t="shared" si="71"/>
        <v>0</v>
      </c>
      <c r="AX119" s="116">
        <f t="shared" si="67"/>
        <v>0</v>
      </c>
      <c r="AY119" s="116">
        <f t="shared" si="67"/>
        <v>0</v>
      </c>
      <c r="AZ119" s="116">
        <f t="shared" si="67"/>
        <v>0</v>
      </c>
      <c r="BA119" s="116">
        <f t="shared" si="67"/>
        <v>0</v>
      </c>
      <c r="BB119" s="116">
        <f t="shared" si="67"/>
        <v>0</v>
      </c>
      <c r="BC119" s="116">
        <f t="shared" si="67"/>
        <v>0</v>
      </c>
      <c r="BD119" s="116">
        <f t="shared" si="67"/>
        <v>0</v>
      </c>
      <c r="BE119" s="116">
        <f t="shared" si="67"/>
        <v>0</v>
      </c>
      <c r="BF119" s="116">
        <f t="shared" si="67"/>
        <v>0</v>
      </c>
      <c r="BG119" s="116">
        <f t="shared" si="67"/>
        <v>0</v>
      </c>
      <c r="BH119" s="116">
        <f t="shared" si="67"/>
        <v>0</v>
      </c>
      <c r="BI119" s="116">
        <f t="shared" si="67"/>
        <v>0</v>
      </c>
      <c r="BJ119" s="116"/>
      <c r="BK119" s="91"/>
      <c r="BL119" s="116" t="str">
        <f>B119</f>
        <v>P50</v>
      </c>
      <c r="BM119" s="116">
        <f t="shared" si="68"/>
        <v>0</v>
      </c>
      <c r="BN119" s="116">
        <f t="shared" si="68"/>
        <v>0</v>
      </c>
      <c r="BO119" s="116">
        <f t="shared" si="68"/>
        <v>0</v>
      </c>
      <c r="BP119" s="116">
        <f t="shared" si="68"/>
        <v>0</v>
      </c>
      <c r="BQ119" s="116">
        <f t="shared" si="68"/>
        <v>0</v>
      </c>
      <c r="BR119" s="116">
        <f t="shared" si="68"/>
        <v>0</v>
      </c>
      <c r="BS119" s="116">
        <f t="shared" si="68"/>
        <v>0</v>
      </c>
      <c r="BT119" s="116">
        <f t="shared" si="68"/>
        <v>0</v>
      </c>
      <c r="BU119" s="116">
        <f t="shared" si="68"/>
        <v>0</v>
      </c>
      <c r="BV119" s="116">
        <f t="shared" si="68"/>
        <v>0</v>
      </c>
      <c r="BW119" s="116">
        <f t="shared" si="68"/>
        <v>0</v>
      </c>
      <c r="BX119" s="116">
        <f t="shared" si="72"/>
        <v>0</v>
      </c>
      <c r="BY119" s="116">
        <f t="shared" si="72"/>
        <v>0</v>
      </c>
      <c r="BZ119" s="116">
        <f t="shared" si="72"/>
        <v>0</v>
      </c>
      <c r="CA119" s="116">
        <f t="shared" si="72"/>
        <v>0</v>
      </c>
      <c r="CB119" s="116">
        <f t="shared" si="72"/>
        <v>0</v>
      </c>
      <c r="CC119" s="116">
        <f t="shared" si="72"/>
        <v>0</v>
      </c>
      <c r="CD119" s="116">
        <f t="shared" si="72"/>
        <v>0</v>
      </c>
      <c r="CE119" s="116">
        <f t="shared" si="72"/>
        <v>0</v>
      </c>
      <c r="CF119" s="116">
        <f t="shared" si="72"/>
        <v>0</v>
      </c>
      <c r="CG119" s="116">
        <f t="shared" si="72"/>
        <v>0</v>
      </c>
      <c r="CH119" s="116">
        <f t="shared" si="72"/>
        <v>0</v>
      </c>
      <c r="CI119" s="116">
        <f t="shared" si="72"/>
        <v>0</v>
      </c>
      <c r="CJ119" s="116">
        <f t="shared" si="72"/>
        <v>0</v>
      </c>
      <c r="CK119" s="116">
        <f t="shared" si="72"/>
        <v>0</v>
      </c>
      <c r="CL119" s="116">
        <f t="shared" si="56"/>
        <v>0</v>
      </c>
      <c r="CM119" s="116">
        <f t="shared" si="73"/>
        <v>0</v>
      </c>
      <c r="CN119" s="116">
        <f t="shared" si="73"/>
        <v>0</v>
      </c>
      <c r="CO119" s="89"/>
      <c r="CP119" s="134">
        <f t="shared" si="52"/>
        <v>110</v>
      </c>
      <c r="CQ119" s="116" t="str">
        <f>B119</f>
        <v>P50</v>
      </c>
      <c r="CR119" s="158">
        <f t="shared" si="74"/>
        <v>0</v>
      </c>
      <c r="CS119" s="158">
        <f t="shared" si="74"/>
        <v>0</v>
      </c>
      <c r="CT119" s="158">
        <f t="shared" si="74"/>
        <v>0</v>
      </c>
      <c r="CU119" s="158">
        <f t="shared" si="74"/>
        <v>0</v>
      </c>
      <c r="CV119" s="158">
        <f t="shared" si="74"/>
        <v>0</v>
      </c>
      <c r="CW119" s="158">
        <f t="shared" si="74"/>
        <v>0</v>
      </c>
      <c r="CX119" s="158">
        <f t="shared" si="74"/>
        <v>0</v>
      </c>
      <c r="CY119" s="158">
        <f t="shared" si="74"/>
        <v>0</v>
      </c>
      <c r="CZ119" s="158">
        <f t="shared" si="74"/>
        <v>0</v>
      </c>
      <c r="DA119" s="158">
        <f t="shared" si="74"/>
        <v>0</v>
      </c>
      <c r="DB119" s="158">
        <f t="shared" si="75"/>
        <v>0</v>
      </c>
      <c r="DC119" s="158">
        <f t="shared" si="75"/>
        <v>0</v>
      </c>
      <c r="DD119" s="158">
        <f t="shared" si="75"/>
        <v>0</v>
      </c>
      <c r="DE119" s="158" t="e">
        <f t="shared" si="75"/>
        <v>#VALUE!</v>
      </c>
      <c r="DF119" s="158" t="e">
        <f t="shared" si="75"/>
        <v>#VALUE!</v>
      </c>
      <c r="DG119" s="158" t="e">
        <f t="shared" si="75"/>
        <v>#VALUE!</v>
      </c>
      <c r="DH119" s="158" t="e">
        <f t="shared" si="75"/>
        <v>#VALUE!</v>
      </c>
      <c r="DI119" s="158" t="e">
        <f t="shared" si="75"/>
        <v>#VALUE!</v>
      </c>
      <c r="DJ119" s="158" t="e">
        <f t="shared" si="75"/>
        <v>#VALUE!</v>
      </c>
      <c r="DK119" s="158" t="e">
        <f t="shared" si="75"/>
        <v>#VALUE!</v>
      </c>
      <c r="DL119" s="158" t="e">
        <f t="shared" si="75"/>
        <v>#VALUE!</v>
      </c>
      <c r="DM119" s="159"/>
      <c r="DN119" s="159"/>
      <c r="DO119" s="159"/>
      <c r="DP119" s="159"/>
      <c r="DQ119" s="159"/>
      <c r="DR119" s="159"/>
      <c r="DS119" s="159"/>
      <c r="DT119" s="159"/>
      <c r="DU119" s="159"/>
      <c r="DV119" s="159"/>
      <c r="DW119" s="159"/>
      <c r="DX119" s="159"/>
      <c r="DY119" s="159"/>
      <c r="DZ119" s="159"/>
      <c r="EA119" s="159"/>
      <c r="EB119" s="159"/>
      <c r="EC119" s="159"/>
      <c r="ED119" s="159"/>
      <c r="EE119" s="159"/>
      <c r="EF119" s="159"/>
      <c r="EG119" s="159"/>
      <c r="EH119" s="159"/>
      <c r="EI119" s="159"/>
      <c r="EJ119" s="159"/>
      <c r="EK119" s="159"/>
      <c r="EL119" s="159"/>
      <c r="EM119" s="159"/>
      <c r="EN119" s="159"/>
      <c r="EO119" s="159"/>
      <c r="EP119" s="159"/>
      <c r="EQ119" s="159"/>
      <c r="ER119" s="159"/>
      <c r="ES119" s="159"/>
      <c r="ET119" s="159"/>
      <c r="EU119" s="159"/>
      <c r="EV119" s="159"/>
    </row>
    <row r="120" spans="1:152">
      <c r="A120" s="86">
        <f t="shared" si="59"/>
        <v>109</v>
      </c>
      <c r="B120" s="136" t="s">
        <v>143</v>
      </c>
      <c r="C120" s="154"/>
      <c r="D120" s="154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6"/>
      <c r="AC120" s="156"/>
      <c r="AD120" s="156"/>
      <c r="AE120" s="156"/>
      <c r="AG120" s="116" t="str">
        <f>B120</f>
        <v>P25</v>
      </c>
      <c r="AH120" s="116">
        <f t="shared" si="71"/>
        <v>0</v>
      </c>
      <c r="AI120" s="116">
        <f t="shared" si="71"/>
        <v>0</v>
      </c>
      <c r="AJ120" s="116">
        <f t="shared" si="71"/>
        <v>0</v>
      </c>
      <c r="AK120" s="116">
        <f t="shared" si="71"/>
        <v>0</v>
      </c>
      <c r="AL120" s="116">
        <f t="shared" si="71"/>
        <v>0</v>
      </c>
      <c r="AM120" s="116">
        <f t="shared" si="71"/>
        <v>0</v>
      </c>
      <c r="AN120" s="116">
        <f t="shared" si="71"/>
        <v>0</v>
      </c>
      <c r="AO120" s="116">
        <f t="shared" si="71"/>
        <v>0</v>
      </c>
      <c r="AP120" s="116">
        <f t="shared" si="71"/>
        <v>0</v>
      </c>
      <c r="AQ120" s="116">
        <f t="shared" si="71"/>
        <v>0</v>
      </c>
      <c r="AR120" s="116">
        <f t="shared" si="71"/>
        <v>0</v>
      </c>
      <c r="AS120" s="116">
        <f t="shared" si="71"/>
        <v>0</v>
      </c>
      <c r="AT120" s="116">
        <f t="shared" si="71"/>
        <v>0</v>
      </c>
      <c r="AU120" s="116">
        <f t="shared" si="71"/>
        <v>0</v>
      </c>
      <c r="AV120" s="116">
        <f t="shared" si="71"/>
        <v>0</v>
      </c>
      <c r="AW120" s="116">
        <f t="shared" si="71"/>
        <v>0</v>
      </c>
      <c r="AX120" s="116">
        <f t="shared" si="67"/>
        <v>0</v>
      </c>
      <c r="AY120" s="116">
        <f t="shared" si="67"/>
        <v>0</v>
      </c>
      <c r="AZ120" s="116">
        <f t="shared" si="67"/>
        <v>0</v>
      </c>
      <c r="BA120" s="116">
        <f t="shared" si="67"/>
        <v>0</v>
      </c>
      <c r="BB120" s="116">
        <f t="shared" si="67"/>
        <v>0</v>
      </c>
      <c r="BC120" s="116">
        <f t="shared" si="67"/>
        <v>0</v>
      </c>
      <c r="BD120" s="116">
        <f t="shared" si="67"/>
        <v>0</v>
      </c>
      <c r="BE120" s="116">
        <f t="shared" si="67"/>
        <v>0</v>
      </c>
      <c r="BF120" s="116">
        <f t="shared" si="67"/>
        <v>0</v>
      </c>
      <c r="BG120" s="116">
        <f t="shared" si="67"/>
        <v>0</v>
      </c>
      <c r="BH120" s="116">
        <f t="shared" si="67"/>
        <v>0</v>
      </c>
      <c r="BI120" s="116">
        <f t="shared" si="67"/>
        <v>0</v>
      </c>
      <c r="BJ120" s="116"/>
      <c r="BK120" s="91"/>
      <c r="BL120" s="116" t="str">
        <f>B120</f>
        <v>P25</v>
      </c>
      <c r="BM120" s="116">
        <f t="shared" si="68"/>
        <v>0</v>
      </c>
      <c r="BN120" s="116">
        <f t="shared" si="68"/>
        <v>0</v>
      </c>
      <c r="BO120" s="116">
        <f t="shared" si="68"/>
        <v>0</v>
      </c>
      <c r="BP120" s="116">
        <f t="shared" si="68"/>
        <v>0</v>
      </c>
      <c r="BQ120" s="116">
        <f t="shared" si="68"/>
        <v>0</v>
      </c>
      <c r="BR120" s="116">
        <f t="shared" si="68"/>
        <v>0</v>
      </c>
      <c r="BS120" s="116">
        <f t="shared" si="68"/>
        <v>0</v>
      </c>
      <c r="BT120" s="116">
        <f t="shared" si="68"/>
        <v>0</v>
      </c>
      <c r="BU120" s="116">
        <f t="shared" si="68"/>
        <v>0</v>
      </c>
      <c r="BV120" s="116">
        <f t="shared" si="68"/>
        <v>0</v>
      </c>
      <c r="BW120" s="116">
        <f t="shared" si="68"/>
        <v>0</v>
      </c>
      <c r="BX120" s="116">
        <f t="shared" si="72"/>
        <v>0</v>
      </c>
      <c r="BY120" s="116">
        <f t="shared" si="72"/>
        <v>0</v>
      </c>
      <c r="BZ120" s="116">
        <f t="shared" si="72"/>
        <v>0</v>
      </c>
      <c r="CA120" s="116">
        <f t="shared" si="72"/>
        <v>0</v>
      </c>
      <c r="CB120" s="116">
        <f t="shared" si="72"/>
        <v>0</v>
      </c>
      <c r="CC120" s="116">
        <f t="shared" si="72"/>
        <v>0</v>
      </c>
      <c r="CD120" s="116">
        <f t="shared" si="72"/>
        <v>0</v>
      </c>
      <c r="CE120" s="116">
        <f t="shared" si="72"/>
        <v>0</v>
      </c>
      <c r="CF120" s="116">
        <f t="shared" si="72"/>
        <v>0</v>
      </c>
      <c r="CG120" s="116">
        <f t="shared" si="72"/>
        <v>0</v>
      </c>
      <c r="CH120" s="116">
        <f t="shared" si="72"/>
        <v>0</v>
      </c>
      <c r="CI120" s="116">
        <f t="shared" si="72"/>
        <v>0</v>
      </c>
      <c r="CJ120" s="116">
        <f t="shared" si="72"/>
        <v>0</v>
      </c>
      <c r="CK120" s="116">
        <f t="shared" si="72"/>
        <v>0</v>
      </c>
      <c r="CL120" s="116">
        <f t="shared" si="56"/>
        <v>0</v>
      </c>
      <c r="CM120" s="116">
        <f t="shared" si="73"/>
        <v>0</v>
      </c>
      <c r="CN120" s="116">
        <f t="shared" si="73"/>
        <v>0</v>
      </c>
      <c r="CO120" s="89"/>
      <c r="CP120" s="134">
        <f t="shared" si="52"/>
        <v>111</v>
      </c>
      <c r="CQ120" s="116" t="str">
        <f>B120</f>
        <v>P25</v>
      </c>
      <c r="CR120" s="158">
        <f t="shared" si="74"/>
        <v>0</v>
      </c>
      <c r="CS120" s="158">
        <f t="shared" si="74"/>
        <v>0</v>
      </c>
      <c r="CT120" s="158">
        <f t="shared" si="74"/>
        <v>0</v>
      </c>
      <c r="CU120" s="158">
        <f t="shared" si="74"/>
        <v>0</v>
      </c>
      <c r="CV120" s="158">
        <f t="shared" si="74"/>
        <v>0</v>
      </c>
      <c r="CW120" s="158">
        <f t="shared" si="74"/>
        <v>0</v>
      </c>
      <c r="CX120" s="158">
        <f t="shared" si="74"/>
        <v>0</v>
      </c>
      <c r="CY120" s="158">
        <f t="shared" si="74"/>
        <v>0</v>
      </c>
      <c r="CZ120" s="158">
        <f t="shared" si="74"/>
        <v>0</v>
      </c>
      <c r="DA120" s="158">
        <f t="shared" si="74"/>
        <v>0</v>
      </c>
      <c r="DB120" s="158">
        <f t="shared" si="75"/>
        <v>0</v>
      </c>
      <c r="DC120" s="158">
        <f t="shared" si="75"/>
        <v>0</v>
      </c>
      <c r="DD120" s="158">
        <f t="shared" si="75"/>
        <v>0</v>
      </c>
      <c r="DE120" s="158" t="e">
        <f t="shared" si="75"/>
        <v>#VALUE!</v>
      </c>
      <c r="DF120" s="158" t="e">
        <f t="shared" si="75"/>
        <v>#VALUE!</v>
      </c>
      <c r="DG120" s="158" t="e">
        <f t="shared" si="75"/>
        <v>#VALUE!</v>
      </c>
      <c r="DH120" s="158" t="e">
        <f t="shared" si="75"/>
        <v>#VALUE!</v>
      </c>
      <c r="DI120" s="158" t="e">
        <f t="shared" si="75"/>
        <v>#VALUE!</v>
      </c>
      <c r="DJ120" s="158" t="e">
        <f t="shared" si="75"/>
        <v>#VALUE!</v>
      </c>
      <c r="DK120" s="158" t="e">
        <f t="shared" si="75"/>
        <v>#VALUE!</v>
      </c>
      <c r="DL120" s="158" t="e">
        <f t="shared" si="75"/>
        <v>#VALUE!</v>
      </c>
      <c r="DM120" s="159"/>
      <c r="DN120" s="159"/>
      <c r="DO120" s="159"/>
      <c r="DP120" s="159"/>
      <c r="DQ120" s="159"/>
      <c r="DR120" s="159"/>
      <c r="DS120" s="159"/>
      <c r="DT120" s="159"/>
      <c r="DU120" s="159"/>
      <c r="DV120" s="159"/>
      <c r="DW120" s="159"/>
      <c r="DX120" s="159"/>
      <c r="DY120" s="159"/>
      <c r="DZ120" s="159"/>
      <c r="EA120" s="159"/>
      <c r="EB120" s="159"/>
      <c r="EC120" s="159"/>
      <c r="ED120" s="159"/>
      <c r="EE120" s="159"/>
      <c r="EF120" s="159"/>
      <c r="EG120" s="159"/>
      <c r="EH120" s="159"/>
      <c r="EI120" s="159"/>
      <c r="EJ120" s="159"/>
      <c r="EK120" s="159"/>
      <c r="EL120" s="159"/>
      <c r="EM120" s="159"/>
      <c r="EN120" s="159"/>
      <c r="EO120" s="159"/>
      <c r="EP120" s="159"/>
      <c r="EQ120" s="159"/>
      <c r="ER120" s="159"/>
      <c r="ES120" s="159"/>
      <c r="ET120" s="159"/>
      <c r="EU120" s="159"/>
      <c r="EV120" s="159"/>
    </row>
    <row r="121" spans="1:152">
      <c r="A121" s="86">
        <f t="shared" si="59"/>
        <v>110</v>
      </c>
      <c r="B121" s="136" t="s">
        <v>144</v>
      </c>
      <c r="C121" s="154"/>
      <c r="D121" s="154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6"/>
      <c r="AC121" s="156"/>
      <c r="AD121" s="156"/>
      <c r="AE121" s="156"/>
      <c r="AG121" s="116" t="str">
        <f>B121</f>
        <v>P10</v>
      </c>
      <c r="AH121" s="116">
        <f t="shared" si="71"/>
        <v>0</v>
      </c>
      <c r="AI121" s="116">
        <f t="shared" si="71"/>
        <v>0</v>
      </c>
      <c r="AJ121" s="116">
        <f t="shared" si="71"/>
        <v>0</v>
      </c>
      <c r="AK121" s="116">
        <f t="shared" si="71"/>
        <v>0</v>
      </c>
      <c r="AL121" s="116">
        <f t="shared" si="71"/>
        <v>0</v>
      </c>
      <c r="AM121" s="116">
        <f t="shared" si="71"/>
        <v>0</v>
      </c>
      <c r="AN121" s="116">
        <f t="shared" si="71"/>
        <v>0</v>
      </c>
      <c r="AO121" s="116">
        <f t="shared" si="71"/>
        <v>0</v>
      </c>
      <c r="AP121" s="116">
        <f t="shared" si="71"/>
        <v>0</v>
      </c>
      <c r="AQ121" s="116">
        <f t="shared" si="71"/>
        <v>0</v>
      </c>
      <c r="AR121" s="116">
        <f t="shared" si="71"/>
        <v>0</v>
      </c>
      <c r="AS121" s="116">
        <f t="shared" si="71"/>
        <v>0</v>
      </c>
      <c r="AT121" s="116">
        <f t="shared" si="71"/>
        <v>0</v>
      </c>
      <c r="AU121" s="116">
        <f t="shared" si="71"/>
        <v>0</v>
      </c>
      <c r="AV121" s="116">
        <f t="shared" si="71"/>
        <v>0</v>
      </c>
      <c r="AW121" s="116">
        <f t="shared" si="71"/>
        <v>0</v>
      </c>
      <c r="AX121" s="116">
        <f t="shared" si="67"/>
        <v>0</v>
      </c>
      <c r="AY121" s="116">
        <f t="shared" si="67"/>
        <v>0</v>
      </c>
      <c r="AZ121" s="116">
        <f t="shared" si="67"/>
        <v>0</v>
      </c>
      <c r="BA121" s="116">
        <f t="shared" si="67"/>
        <v>0</v>
      </c>
      <c r="BB121" s="116">
        <f t="shared" si="67"/>
        <v>0</v>
      </c>
      <c r="BC121" s="116">
        <f t="shared" si="67"/>
        <v>0</v>
      </c>
      <c r="BD121" s="116">
        <f t="shared" si="67"/>
        <v>0</v>
      </c>
      <c r="BE121" s="116">
        <f t="shared" si="67"/>
        <v>0</v>
      </c>
      <c r="BF121" s="116">
        <f t="shared" si="67"/>
        <v>0</v>
      </c>
      <c r="BG121" s="116">
        <f t="shared" si="67"/>
        <v>0</v>
      </c>
      <c r="BH121" s="116">
        <f t="shared" si="67"/>
        <v>0</v>
      </c>
      <c r="BI121" s="116">
        <f t="shared" si="67"/>
        <v>0</v>
      </c>
      <c r="BJ121" s="116"/>
      <c r="BK121" s="91"/>
      <c r="BL121" s="116" t="str">
        <f>B121</f>
        <v>P10</v>
      </c>
      <c r="BM121" s="116">
        <f t="shared" si="68"/>
        <v>0</v>
      </c>
      <c r="BN121" s="116">
        <f t="shared" si="68"/>
        <v>0</v>
      </c>
      <c r="BO121" s="116">
        <f t="shared" si="68"/>
        <v>0</v>
      </c>
      <c r="BP121" s="116">
        <f t="shared" si="68"/>
        <v>0</v>
      </c>
      <c r="BQ121" s="116">
        <f t="shared" si="68"/>
        <v>0</v>
      </c>
      <c r="BR121" s="116">
        <f t="shared" ref="BM121:CB144" si="76">I121-(AM121*I$10)</f>
        <v>0</v>
      </c>
      <c r="BS121" s="116">
        <f t="shared" si="76"/>
        <v>0</v>
      </c>
      <c r="BT121" s="116">
        <f t="shared" si="76"/>
        <v>0</v>
      </c>
      <c r="BU121" s="116">
        <f t="shared" si="76"/>
        <v>0</v>
      </c>
      <c r="BV121" s="116">
        <f t="shared" si="76"/>
        <v>0</v>
      </c>
      <c r="BW121" s="116">
        <f t="shared" si="76"/>
        <v>0</v>
      </c>
      <c r="BX121" s="116">
        <f t="shared" si="72"/>
        <v>0</v>
      </c>
      <c r="BY121" s="116">
        <f t="shared" si="72"/>
        <v>0</v>
      </c>
      <c r="BZ121" s="116">
        <f t="shared" si="72"/>
        <v>0</v>
      </c>
      <c r="CA121" s="116">
        <f t="shared" si="72"/>
        <v>0</v>
      </c>
      <c r="CB121" s="116">
        <f t="shared" si="72"/>
        <v>0</v>
      </c>
      <c r="CC121" s="116">
        <f t="shared" si="72"/>
        <v>0</v>
      </c>
      <c r="CD121" s="116">
        <f t="shared" si="72"/>
        <v>0</v>
      </c>
      <c r="CE121" s="116">
        <f t="shared" si="72"/>
        <v>0</v>
      </c>
      <c r="CF121" s="116">
        <f t="shared" si="72"/>
        <v>0</v>
      </c>
      <c r="CG121" s="116">
        <f t="shared" si="72"/>
        <v>0</v>
      </c>
      <c r="CH121" s="116">
        <f t="shared" si="72"/>
        <v>0</v>
      </c>
      <c r="CI121" s="116">
        <f t="shared" si="72"/>
        <v>0</v>
      </c>
      <c r="CJ121" s="116">
        <f t="shared" si="72"/>
        <v>0</v>
      </c>
      <c r="CK121" s="116">
        <f t="shared" si="72"/>
        <v>0</v>
      </c>
      <c r="CL121" s="116">
        <f t="shared" si="56"/>
        <v>0</v>
      </c>
      <c r="CM121" s="116">
        <f t="shared" si="73"/>
        <v>0</v>
      </c>
      <c r="CN121" s="116">
        <f t="shared" si="73"/>
        <v>0</v>
      </c>
      <c r="CO121" s="89"/>
      <c r="CP121" s="134">
        <f t="shared" si="52"/>
        <v>112</v>
      </c>
      <c r="CQ121" s="116" t="str">
        <f>B121</f>
        <v>P10</v>
      </c>
      <c r="CR121" s="158">
        <f t="shared" si="74"/>
        <v>0</v>
      </c>
      <c r="CS121" s="158">
        <f t="shared" si="74"/>
        <v>0</v>
      </c>
      <c r="CT121" s="158">
        <f t="shared" si="74"/>
        <v>0</v>
      </c>
      <c r="CU121" s="158">
        <f t="shared" si="74"/>
        <v>0</v>
      </c>
      <c r="CV121" s="158">
        <f t="shared" si="74"/>
        <v>0</v>
      </c>
      <c r="CW121" s="158">
        <f t="shared" si="74"/>
        <v>0</v>
      </c>
      <c r="CX121" s="158">
        <f t="shared" si="74"/>
        <v>0</v>
      </c>
      <c r="CY121" s="158">
        <f t="shared" si="74"/>
        <v>0</v>
      </c>
      <c r="CZ121" s="158">
        <f t="shared" si="74"/>
        <v>0</v>
      </c>
      <c r="DA121" s="158">
        <f t="shared" si="74"/>
        <v>0</v>
      </c>
      <c r="DB121" s="158">
        <f t="shared" si="75"/>
        <v>0</v>
      </c>
      <c r="DC121" s="158">
        <f t="shared" si="75"/>
        <v>0</v>
      </c>
      <c r="DD121" s="158">
        <f t="shared" si="75"/>
        <v>0</v>
      </c>
      <c r="DE121" s="158" t="e">
        <f t="shared" si="75"/>
        <v>#VALUE!</v>
      </c>
      <c r="DF121" s="158" t="e">
        <f t="shared" si="75"/>
        <v>#VALUE!</v>
      </c>
      <c r="DG121" s="158" t="e">
        <f t="shared" si="75"/>
        <v>#VALUE!</v>
      </c>
      <c r="DH121" s="158" t="e">
        <f t="shared" si="75"/>
        <v>#VALUE!</v>
      </c>
      <c r="DI121" s="158" t="e">
        <f t="shared" si="75"/>
        <v>#VALUE!</v>
      </c>
      <c r="DJ121" s="158" t="e">
        <f t="shared" si="75"/>
        <v>#VALUE!</v>
      </c>
      <c r="DK121" s="158" t="e">
        <f t="shared" si="75"/>
        <v>#VALUE!</v>
      </c>
      <c r="DL121" s="158" t="e">
        <f t="shared" si="75"/>
        <v>#VALUE!</v>
      </c>
      <c r="DM121" s="159"/>
      <c r="DN121" s="159"/>
      <c r="DO121" s="159"/>
      <c r="DP121" s="159"/>
      <c r="DQ121" s="159"/>
      <c r="DR121" s="159"/>
      <c r="DS121" s="159"/>
      <c r="DT121" s="159"/>
      <c r="DU121" s="159"/>
      <c r="DV121" s="159"/>
      <c r="DW121" s="159"/>
      <c r="DX121" s="159"/>
      <c r="DY121" s="159"/>
      <c r="DZ121" s="159"/>
      <c r="EA121" s="159"/>
      <c r="EB121" s="159"/>
      <c r="EC121" s="159"/>
      <c r="ED121" s="159"/>
      <c r="EE121" s="159"/>
      <c r="EF121" s="159"/>
      <c r="EG121" s="159"/>
      <c r="EH121" s="159"/>
      <c r="EI121" s="159"/>
      <c r="EJ121" s="159"/>
      <c r="EK121" s="159"/>
      <c r="EL121" s="159"/>
      <c r="EM121" s="159"/>
      <c r="EN121" s="159"/>
      <c r="EO121" s="159"/>
      <c r="EP121" s="159"/>
      <c r="EQ121" s="159"/>
      <c r="ER121" s="159"/>
      <c r="ES121" s="159"/>
      <c r="ET121" s="159"/>
      <c r="EU121" s="159"/>
      <c r="EV121" s="159"/>
    </row>
    <row r="122" spans="1:152">
      <c r="A122" s="86">
        <f t="shared" si="59"/>
        <v>111</v>
      </c>
      <c r="B122" s="136" t="s">
        <v>145</v>
      </c>
      <c r="C122" s="154"/>
      <c r="D122" s="154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6"/>
      <c r="AC122" s="156"/>
      <c r="AD122" s="156"/>
      <c r="AE122" s="156"/>
      <c r="AG122" s="116" t="str">
        <f t="shared" si="53"/>
        <v>AVG</v>
      </c>
      <c r="AH122" s="116">
        <f t="shared" si="71"/>
        <v>0</v>
      </c>
      <c r="AI122" s="116">
        <f t="shared" si="71"/>
        <v>0</v>
      </c>
      <c r="AJ122" s="116">
        <f t="shared" si="71"/>
        <v>0</v>
      </c>
      <c r="AK122" s="116">
        <f t="shared" si="71"/>
        <v>0</v>
      </c>
      <c r="AL122" s="116">
        <f t="shared" si="71"/>
        <v>0</v>
      </c>
      <c r="AM122" s="116">
        <f t="shared" si="71"/>
        <v>0</v>
      </c>
      <c r="AN122" s="116">
        <f t="shared" si="71"/>
        <v>0</v>
      </c>
      <c r="AO122" s="116">
        <f t="shared" si="71"/>
        <v>0</v>
      </c>
      <c r="AP122" s="116">
        <f t="shared" si="71"/>
        <v>0</v>
      </c>
      <c r="AQ122" s="116">
        <f t="shared" si="71"/>
        <v>0</v>
      </c>
      <c r="AR122" s="116">
        <f t="shared" si="71"/>
        <v>0</v>
      </c>
      <c r="AS122" s="116">
        <f t="shared" si="71"/>
        <v>0</v>
      </c>
      <c r="AT122" s="116">
        <f t="shared" si="71"/>
        <v>0</v>
      </c>
      <c r="AU122" s="116">
        <f t="shared" si="71"/>
        <v>0</v>
      </c>
      <c r="AV122" s="116">
        <f t="shared" si="71"/>
        <v>0</v>
      </c>
      <c r="AW122" s="116">
        <f t="shared" si="71"/>
        <v>0</v>
      </c>
      <c r="AX122" s="116">
        <f t="shared" si="67"/>
        <v>0</v>
      </c>
      <c r="AY122" s="116">
        <f t="shared" si="67"/>
        <v>0</v>
      </c>
      <c r="AZ122" s="116">
        <f t="shared" si="67"/>
        <v>0</v>
      </c>
      <c r="BA122" s="116">
        <f t="shared" si="67"/>
        <v>0</v>
      </c>
      <c r="BB122" s="116">
        <f t="shared" si="67"/>
        <v>0</v>
      </c>
      <c r="BC122" s="116">
        <f t="shared" si="67"/>
        <v>0</v>
      </c>
      <c r="BD122" s="116">
        <f t="shared" si="67"/>
        <v>0</v>
      </c>
      <c r="BE122" s="116">
        <f t="shared" si="67"/>
        <v>0</v>
      </c>
      <c r="BF122" s="116">
        <f t="shared" si="67"/>
        <v>0</v>
      </c>
      <c r="BG122" s="116">
        <f t="shared" si="67"/>
        <v>0</v>
      </c>
      <c r="BH122" s="116">
        <f t="shared" si="67"/>
        <v>0</v>
      </c>
      <c r="BI122" s="116">
        <f t="shared" si="67"/>
        <v>0</v>
      </c>
      <c r="BJ122" s="116"/>
      <c r="BK122" s="91"/>
      <c r="BL122" s="116" t="str">
        <f t="shared" si="54"/>
        <v>AVG</v>
      </c>
      <c r="BM122" s="116">
        <f t="shared" si="76"/>
        <v>0</v>
      </c>
      <c r="BN122" s="116">
        <f t="shared" si="76"/>
        <v>0</v>
      </c>
      <c r="BO122" s="116">
        <f t="shared" si="76"/>
        <v>0</v>
      </c>
      <c r="BP122" s="116">
        <f t="shared" si="76"/>
        <v>0</v>
      </c>
      <c r="BQ122" s="116">
        <f t="shared" si="76"/>
        <v>0</v>
      </c>
      <c r="BR122" s="116">
        <f t="shared" si="76"/>
        <v>0</v>
      </c>
      <c r="BS122" s="116">
        <f t="shared" si="76"/>
        <v>0</v>
      </c>
      <c r="BT122" s="116">
        <f t="shared" si="76"/>
        <v>0</v>
      </c>
      <c r="BU122" s="116">
        <f t="shared" si="76"/>
        <v>0</v>
      </c>
      <c r="BV122" s="116">
        <f t="shared" si="76"/>
        <v>0</v>
      </c>
      <c r="BW122" s="116">
        <f t="shared" si="76"/>
        <v>0</v>
      </c>
      <c r="BX122" s="116">
        <f t="shared" si="72"/>
        <v>0</v>
      </c>
      <c r="BY122" s="116">
        <f t="shared" si="72"/>
        <v>0</v>
      </c>
      <c r="BZ122" s="116">
        <f t="shared" si="72"/>
        <v>0</v>
      </c>
      <c r="CA122" s="116">
        <f t="shared" si="72"/>
        <v>0</v>
      </c>
      <c r="CB122" s="116">
        <f t="shared" si="72"/>
        <v>0</v>
      </c>
      <c r="CC122" s="116">
        <f t="shared" si="72"/>
        <v>0</v>
      </c>
      <c r="CD122" s="116">
        <f t="shared" si="72"/>
        <v>0</v>
      </c>
      <c r="CE122" s="116">
        <f t="shared" si="72"/>
        <v>0</v>
      </c>
      <c r="CF122" s="116">
        <f t="shared" si="72"/>
        <v>0</v>
      </c>
      <c r="CG122" s="116">
        <f t="shared" si="72"/>
        <v>0</v>
      </c>
      <c r="CH122" s="116">
        <f t="shared" si="72"/>
        <v>0</v>
      </c>
      <c r="CI122" s="116">
        <f t="shared" si="72"/>
        <v>0</v>
      </c>
      <c r="CJ122" s="116">
        <f t="shared" si="72"/>
        <v>0</v>
      </c>
      <c r="CK122" s="116">
        <f t="shared" si="72"/>
        <v>0</v>
      </c>
      <c r="CL122" s="116">
        <f t="shared" si="56"/>
        <v>0</v>
      </c>
      <c r="CM122" s="116">
        <f t="shared" si="73"/>
        <v>0</v>
      </c>
      <c r="CN122" s="116">
        <f t="shared" si="73"/>
        <v>0</v>
      </c>
      <c r="CO122" s="89"/>
      <c r="CP122" s="134">
        <f t="shared" si="52"/>
        <v>113</v>
      </c>
      <c r="CQ122" s="116" t="str">
        <f t="shared" si="58"/>
        <v>AVG</v>
      </c>
      <c r="CR122" s="158">
        <f t="shared" si="74"/>
        <v>0</v>
      </c>
      <c r="CS122" s="158">
        <f t="shared" si="74"/>
        <v>0</v>
      </c>
      <c r="CT122" s="158">
        <f t="shared" si="74"/>
        <v>0</v>
      </c>
      <c r="CU122" s="158">
        <f t="shared" si="74"/>
        <v>0</v>
      </c>
      <c r="CV122" s="158">
        <f t="shared" si="74"/>
        <v>0</v>
      </c>
      <c r="CW122" s="158">
        <f t="shared" si="74"/>
        <v>0</v>
      </c>
      <c r="CX122" s="158">
        <f t="shared" si="74"/>
        <v>0</v>
      </c>
      <c r="CY122" s="158">
        <f t="shared" si="74"/>
        <v>0</v>
      </c>
      <c r="CZ122" s="158">
        <f t="shared" si="74"/>
        <v>0</v>
      </c>
      <c r="DA122" s="158">
        <f t="shared" si="74"/>
        <v>0</v>
      </c>
      <c r="DB122" s="158">
        <f t="shared" si="75"/>
        <v>0</v>
      </c>
      <c r="DC122" s="158">
        <f t="shared" si="75"/>
        <v>0</v>
      </c>
      <c r="DD122" s="158">
        <f t="shared" si="75"/>
        <v>0</v>
      </c>
      <c r="DE122" s="158" t="e">
        <f t="shared" si="75"/>
        <v>#VALUE!</v>
      </c>
      <c r="DF122" s="158" t="e">
        <f t="shared" si="75"/>
        <v>#VALUE!</v>
      </c>
      <c r="DG122" s="158" t="e">
        <f t="shared" si="75"/>
        <v>#VALUE!</v>
      </c>
      <c r="DH122" s="158" t="e">
        <f t="shared" si="75"/>
        <v>#VALUE!</v>
      </c>
      <c r="DI122" s="158" t="e">
        <f t="shared" si="75"/>
        <v>#VALUE!</v>
      </c>
      <c r="DJ122" s="158" t="e">
        <f t="shared" si="75"/>
        <v>#VALUE!</v>
      </c>
      <c r="DK122" s="158" t="e">
        <f t="shared" si="75"/>
        <v>#VALUE!</v>
      </c>
      <c r="DL122" s="158" t="e">
        <f t="shared" si="75"/>
        <v>#VALUE!</v>
      </c>
      <c r="DM122" s="159"/>
      <c r="DN122" s="159"/>
      <c r="DO122" s="159"/>
      <c r="DP122" s="159"/>
      <c r="DQ122" s="159"/>
      <c r="DR122" s="159"/>
      <c r="DS122" s="159"/>
      <c r="DT122" s="159"/>
      <c r="DU122" s="159"/>
      <c r="DV122" s="159"/>
      <c r="DW122" s="159"/>
      <c r="DX122" s="159"/>
      <c r="DY122" s="159"/>
      <c r="DZ122" s="159"/>
      <c r="EA122" s="159"/>
      <c r="EB122" s="159"/>
      <c r="EC122" s="159"/>
      <c r="ED122" s="159"/>
      <c r="EE122" s="159"/>
      <c r="EF122" s="159"/>
      <c r="EG122" s="159"/>
      <c r="EH122" s="159"/>
      <c r="EI122" s="159"/>
      <c r="EJ122" s="159"/>
      <c r="EK122" s="159"/>
      <c r="EL122" s="159"/>
      <c r="EM122" s="159"/>
      <c r="EN122" s="159"/>
      <c r="EO122" s="159"/>
      <c r="EP122" s="159"/>
      <c r="EQ122" s="159"/>
      <c r="ER122" s="159"/>
      <c r="ES122" s="159"/>
      <c r="ET122" s="159"/>
      <c r="EU122" s="159"/>
      <c r="EV122" s="159"/>
    </row>
    <row r="123" spans="1:152">
      <c r="A123" s="86">
        <f t="shared" si="59"/>
        <v>112</v>
      </c>
      <c r="B123" s="136" t="s">
        <v>146</v>
      </c>
      <c r="C123" s="160"/>
      <c r="D123" s="160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56"/>
      <c r="Z123" s="156"/>
      <c r="AA123" s="156"/>
      <c r="AB123" s="156"/>
      <c r="AC123" s="156"/>
      <c r="AD123" s="156"/>
      <c r="AE123" s="156"/>
      <c r="AG123" s="116" t="str">
        <f t="shared" si="53"/>
        <v>N</v>
      </c>
      <c r="AH123" s="116">
        <f t="shared" ref="AH123:AW143" si="77">(D123-C123)/(D$10-C$10)</f>
        <v>0</v>
      </c>
      <c r="AI123" s="116">
        <f t="shared" si="77"/>
        <v>0</v>
      </c>
      <c r="AJ123" s="116">
        <f t="shared" si="77"/>
        <v>0</v>
      </c>
      <c r="AK123" s="116">
        <f t="shared" si="77"/>
        <v>0</v>
      </c>
      <c r="AL123" s="116">
        <f t="shared" si="77"/>
        <v>0</v>
      </c>
      <c r="AM123" s="116">
        <f t="shared" si="77"/>
        <v>0</v>
      </c>
      <c r="AN123" s="116">
        <f t="shared" si="77"/>
        <v>0</v>
      </c>
      <c r="AO123" s="116">
        <f t="shared" si="77"/>
        <v>0</v>
      </c>
      <c r="AP123" s="116">
        <f t="shared" si="77"/>
        <v>0</v>
      </c>
      <c r="AQ123" s="116">
        <f t="shared" si="77"/>
        <v>0</v>
      </c>
      <c r="AR123" s="116">
        <f t="shared" si="77"/>
        <v>0</v>
      </c>
      <c r="AS123" s="116">
        <f t="shared" si="77"/>
        <v>0</v>
      </c>
      <c r="AT123" s="116">
        <f t="shared" si="77"/>
        <v>0</v>
      </c>
      <c r="AU123" s="116">
        <f t="shared" si="77"/>
        <v>0</v>
      </c>
      <c r="AV123" s="116">
        <f t="shared" si="77"/>
        <v>0</v>
      </c>
      <c r="AW123" s="116">
        <f t="shared" si="77"/>
        <v>0</v>
      </c>
      <c r="AX123" s="116">
        <f t="shared" si="67"/>
        <v>0</v>
      </c>
      <c r="AY123" s="116">
        <f t="shared" si="67"/>
        <v>0</v>
      </c>
      <c r="AZ123" s="116">
        <f t="shared" si="67"/>
        <v>0</v>
      </c>
      <c r="BA123" s="116">
        <f t="shared" si="67"/>
        <v>0</v>
      </c>
      <c r="BB123" s="116">
        <f t="shared" si="67"/>
        <v>0</v>
      </c>
      <c r="BC123" s="116">
        <f t="shared" si="67"/>
        <v>0</v>
      </c>
      <c r="BD123" s="116">
        <f t="shared" si="67"/>
        <v>0</v>
      </c>
      <c r="BE123" s="116">
        <f t="shared" si="67"/>
        <v>0</v>
      </c>
      <c r="BF123" s="116">
        <f t="shared" si="67"/>
        <v>0</v>
      </c>
      <c r="BG123" s="116">
        <f t="shared" si="67"/>
        <v>0</v>
      </c>
      <c r="BH123" s="116">
        <f t="shared" si="67"/>
        <v>0</v>
      </c>
      <c r="BI123" s="116">
        <f t="shared" si="67"/>
        <v>0</v>
      </c>
      <c r="BJ123" s="116"/>
      <c r="BK123" s="91"/>
      <c r="BL123" s="116" t="str">
        <f t="shared" si="54"/>
        <v>N</v>
      </c>
      <c r="BM123" s="116">
        <f t="shared" si="76"/>
        <v>0</v>
      </c>
      <c r="BN123" s="116">
        <f t="shared" si="76"/>
        <v>0</v>
      </c>
      <c r="BO123" s="116">
        <f t="shared" si="76"/>
        <v>0</v>
      </c>
      <c r="BP123" s="116">
        <f t="shared" si="76"/>
        <v>0</v>
      </c>
      <c r="BQ123" s="116">
        <f t="shared" si="76"/>
        <v>0</v>
      </c>
      <c r="BR123" s="116">
        <f t="shared" si="76"/>
        <v>0</v>
      </c>
      <c r="BS123" s="116">
        <f t="shared" si="76"/>
        <v>0</v>
      </c>
      <c r="BT123" s="116">
        <f t="shared" si="76"/>
        <v>0</v>
      </c>
      <c r="BU123" s="116">
        <f t="shared" si="76"/>
        <v>0</v>
      </c>
      <c r="BV123" s="116">
        <f t="shared" si="76"/>
        <v>0</v>
      </c>
      <c r="BW123" s="116">
        <f t="shared" si="76"/>
        <v>0</v>
      </c>
      <c r="BX123" s="116">
        <f t="shared" si="72"/>
        <v>0</v>
      </c>
      <c r="BY123" s="116">
        <f t="shared" si="72"/>
        <v>0</v>
      </c>
      <c r="BZ123" s="116">
        <f t="shared" si="72"/>
        <v>0</v>
      </c>
      <c r="CA123" s="116">
        <f t="shared" si="72"/>
        <v>0</v>
      </c>
      <c r="CB123" s="116">
        <f t="shared" si="72"/>
        <v>0</v>
      </c>
      <c r="CC123" s="116">
        <f t="shared" si="72"/>
        <v>0</v>
      </c>
      <c r="CD123" s="116">
        <f t="shared" si="72"/>
        <v>0</v>
      </c>
      <c r="CE123" s="116">
        <f t="shared" si="72"/>
        <v>0</v>
      </c>
      <c r="CF123" s="116">
        <f t="shared" si="72"/>
        <v>0</v>
      </c>
      <c r="CG123" s="116">
        <f t="shared" si="72"/>
        <v>0</v>
      </c>
      <c r="CH123" s="116">
        <f t="shared" si="72"/>
        <v>0</v>
      </c>
      <c r="CI123" s="116">
        <f t="shared" si="72"/>
        <v>0</v>
      </c>
      <c r="CJ123" s="116">
        <f t="shared" si="72"/>
        <v>0</v>
      </c>
      <c r="CK123" s="116">
        <f t="shared" si="72"/>
        <v>0</v>
      </c>
      <c r="CL123" s="116">
        <f t="shared" si="56"/>
        <v>0</v>
      </c>
      <c r="CM123" s="116">
        <f t="shared" si="73"/>
        <v>0</v>
      </c>
      <c r="CN123" s="116">
        <f t="shared" si="73"/>
        <v>0</v>
      </c>
      <c r="CO123" s="89"/>
      <c r="CP123" s="134">
        <f t="shared" si="52"/>
        <v>114</v>
      </c>
      <c r="CQ123" s="116" t="str">
        <f t="shared" si="58"/>
        <v>N</v>
      </c>
      <c r="CR123" s="158">
        <f t="shared" ref="CR123:DA131" si="78">ROUND((1+$CU$9)*(HLOOKUP(CR$10,$AH$9:$BI$180,$A123+3)*CR$10+HLOOKUP(CR$10,$BM$9:$CO$180,$A123+3)),$CX$9)</f>
        <v>0</v>
      </c>
      <c r="CS123" s="158">
        <f t="shared" si="78"/>
        <v>0</v>
      </c>
      <c r="CT123" s="158">
        <f t="shared" si="78"/>
        <v>0</v>
      </c>
      <c r="CU123" s="158">
        <f t="shared" si="78"/>
        <v>0</v>
      </c>
      <c r="CV123" s="158">
        <f t="shared" si="78"/>
        <v>0</v>
      </c>
      <c r="CW123" s="158">
        <f t="shared" si="78"/>
        <v>0</v>
      </c>
      <c r="CX123" s="158">
        <f t="shared" si="78"/>
        <v>0</v>
      </c>
      <c r="CY123" s="158">
        <f t="shared" si="78"/>
        <v>0</v>
      </c>
      <c r="CZ123" s="158">
        <f t="shared" si="78"/>
        <v>0</v>
      </c>
      <c r="DA123" s="158">
        <f t="shared" si="78"/>
        <v>0</v>
      </c>
      <c r="DB123" s="158">
        <f t="shared" ref="DB123:DL131" si="79">ROUND((1+$CU$9)*(HLOOKUP(DB$10,$AH$9:$BI$180,$A123+3)*DB$10+HLOOKUP(DB$10,$BM$9:$CO$180,$A123+3)),$CX$9)</f>
        <v>0</v>
      </c>
      <c r="DC123" s="158">
        <f t="shared" si="79"/>
        <v>0</v>
      </c>
      <c r="DD123" s="158">
        <f t="shared" si="79"/>
        <v>0</v>
      </c>
      <c r="DE123" s="158" t="e">
        <f t="shared" si="79"/>
        <v>#VALUE!</v>
      </c>
      <c r="DF123" s="158" t="e">
        <f t="shared" si="79"/>
        <v>#VALUE!</v>
      </c>
      <c r="DG123" s="158" t="e">
        <f t="shared" si="79"/>
        <v>#VALUE!</v>
      </c>
      <c r="DH123" s="158" t="e">
        <f t="shared" si="79"/>
        <v>#VALUE!</v>
      </c>
      <c r="DI123" s="158" t="e">
        <f t="shared" si="79"/>
        <v>#VALUE!</v>
      </c>
      <c r="DJ123" s="158" t="e">
        <f t="shared" si="79"/>
        <v>#VALUE!</v>
      </c>
      <c r="DK123" s="158" t="e">
        <f t="shared" si="79"/>
        <v>#VALUE!</v>
      </c>
      <c r="DL123" s="158" t="e">
        <f t="shared" si="79"/>
        <v>#VALUE!</v>
      </c>
    </row>
    <row r="124" spans="1:152" s="161" customFormat="1" ht="12.95" customHeight="1">
      <c r="A124" s="161">
        <f t="shared" si="59"/>
        <v>113</v>
      </c>
      <c r="B124" s="162"/>
      <c r="C124" s="163"/>
      <c r="D124" s="163"/>
      <c r="E124" s="163"/>
      <c r="F124" s="16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4"/>
      <c r="V124" s="162"/>
      <c r="W124" s="162"/>
      <c r="X124" s="162"/>
      <c r="Y124" s="162"/>
      <c r="Z124" s="162"/>
      <c r="AA124" s="162"/>
      <c r="AB124" s="162"/>
      <c r="AC124" s="164"/>
      <c r="AD124" s="164"/>
      <c r="AE124" s="164"/>
      <c r="AF124" s="165"/>
      <c r="AG124" s="166">
        <f t="shared" si="53"/>
        <v>0</v>
      </c>
      <c r="AH124" s="166">
        <f t="shared" si="77"/>
        <v>0</v>
      </c>
      <c r="AI124" s="166">
        <f t="shared" si="77"/>
        <v>0</v>
      </c>
      <c r="AJ124" s="166">
        <f t="shared" si="77"/>
        <v>0</v>
      </c>
      <c r="AK124" s="166">
        <f t="shared" si="77"/>
        <v>0</v>
      </c>
      <c r="AL124" s="166">
        <f t="shared" si="77"/>
        <v>0</v>
      </c>
      <c r="AM124" s="166">
        <f t="shared" si="77"/>
        <v>0</v>
      </c>
      <c r="AN124" s="166">
        <f t="shared" si="77"/>
        <v>0</v>
      </c>
      <c r="AO124" s="166">
        <f t="shared" si="77"/>
        <v>0</v>
      </c>
      <c r="AP124" s="166">
        <f t="shared" si="77"/>
        <v>0</v>
      </c>
      <c r="AQ124" s="166">
        <f t="shared" si="77"/>
        <v>0</v>
      </c>
      <c r="AR124" s="166">
        <f t="shared" si="77"/>
        <v>0</v>
      </c>
      <c r="AS124" s="166">
        <f t="shared" si="77"/>
        <v>0</v>
      </c>
      <c r="AT124" s="166">
        <f t="shared" si="77"/>
        <v>0</v>
      </c>
      <c r="AU124" s="166">
        <f t="shared" si="77"/>
        <v>0</v>
      </c>
      <c r="AV124" s="166">
        <f t="shared" si="77"/>
        <v>0</v>
      </c>
      <c r="AW124" s="166">
        <f t="shared" si="77"/>
        <v>0</v>
      </c>
      <c r="AX124" s="166">
        <f t="shared" ref="AX124:BI131" si="80">(T124-S124)/(T$10-S$10)</f>
        <v>0</v>
      </c>
      <c r="AY124" s="166">
        <f t="shared" si="80"/>
        <v>0</v>
      </c>
      <c r="AZ124" s="166">
        <f t="shared" si="80"/>
        <v>0</v>
      </c>
      <c r="BA124" s="166">
        <f t="shared" si="80"/>
        <v>0</v>
      </c>
      <c r="BB124" s="166">
        <f t="shared" si="80"/>
        <v>0</v>
      </c>
      <c r="BC124" s="166">
        <f t="shared" si="80"/>
        <v>0</v>
      </c>
      <c r="BD124" s="166">
        <f t="shared" si="80"/>
        <v>0</v>
      </c>
      <c r="BE124" s="166">
        <f t="shared" si="80"/>
        <v>0</v>
      </c>
      <c r="BF124" s="166">
        <f t="shared" si="80"/>
        <v>0</v>
      </c>
      <c r="BG124" s="166">
        <f t="shared" si="80"/>
        <v>0</v>
      </c>
      <c r="BH124" s="166">
        <f t="shared" si="80"/>
        <v>0</v>
      </c>
      <c r="BI124" s="166">
        <f t="shared" si="80"/>
        <v>0</v>
      </c>
      <c r="BJ124" s="166"/>
      <c r="BK124" s="167"/>
      <c r="BL124" s="166">
        <f t="shared" si="54"/>
        <v>0</v>
      </c>
      <c r="BM124" s="166">
        <f t="shared" si="76"/>
        <v>0</v>
      </c>
      <c r="BN124" s="166">
        <f t="shared" si="76"/>
        <v>0</v>
      </c>
      <c r="BO124" s="166">
        <f t="shared" si="76"/>
        <v>0</v>
      </c>
      <c r="BP124" s="166">
        <f t="shared" si="76"/>
        <v>0</v>
      </c>
      <c r="BQ124" s="166">
        <f t="shared" si="76"/>
        <v>0</v>
      </c>
      <c r="BR124" s="166">
        <f t="shared" si="76"/>
        <v>0</v>
      </c>
      <c r="BS124" s="166">
        <f t="shared" si="76"/>
        <v>0</v>
      </c>
      <c r="BT124" s="166">
        <f t="shared" si="76"/>
        <v>0</v>
      </c>
      <c r="BU124" s="166">
        <f t="shared" si="76"/>
        <v>0</v>
      </c>
      <c r="BV124" s="166">
        <f t="shared" si="76"/>
        <v>0</v>
      </c>
      <c r="BW124" s="166">
        <f t="shared" si="76"/>
        <v>0</v>
      </c>
      <c r="BX124" s="166">
        <f t="shared" si="72"/>
        <v>0</v>
      </c>
      <c r="BY124" s="166">
        <f t="shared" si="72"/>
        <v>0</v>
      </c>
      <c r="BZ124" s="166">
        <f t="shared" si="72"/>
        <v>0</v>
      </c>
      <c r="CA124" s="166">
        <f t="shared" si="72"/>
        <v>0</v>
      </c>
      <c r="CB124" s="166">
        <f t="shared" si="72"/>
        <v>0</v>
      </c>
      <c r="CC124" s="166">
        <f t="shared" si="72"/>
        <v>0</v>
      </c>
      <c r="CD124" s="166">
        <f t="shared" si="72"/>
        <v>0</v>
      </c>
      <c r="CE124" s="166">
        <f t="shared" si="72"/>
        <v>0</v>
      </c>
      <c r="CF124" s="166">
        <f t="shared" si="72"/>
        <v>0</v>
      </c>
      <c r="CG124" s="166">
        <f t="shared" si="72"/>
        <v>0</v>
      </c>
      <c r="CH124" s="166">
        <f t="shared" si="72"/>
        <v>0</v>
      </c>
      <c r="CI124" s="166">
        <f t="shared" si="72"/>
        <v>0</v>
      </c>
      <c r="CJ124" s="166">
        <f t="shared" si="72"/>
        <v>0</v>
      </c>
      <c r="CK124" s="166">
        <f t="shared" si="72"/>
        <v>0</v>
      </c>
      <c r="CL124" s="166">
        <f t="shared" si="56"/>
        <v>0</v>
      </c>
      <c r="CM124" s="166">
        <f t="shared" si="73"/>
        <v>0</v>
      </c>
      <c r="CN124" s="166">
        <f t="shared" si="73"/>
        <v>0</v>
      </c>
      <c r="CO124" s="168"/>
      <c r="CP124" s="169">
        <f t="shared" si="52"/>
        <v>115</v>
      </c>
      <c r="CQ124" s="166">
        <f t="shared" si="58"/>
        <v>0</v>
      </c>
      <c r="CR124" s="170">
        <f t="shared" si="78"/>
        <v>0</v>
      </c>
      <c r="CS124" s="170">
        <f t="shared" si="78"/>
        <v>0</v>
      </c>
      <c r="CT124" s="170">
        <f t="shared" si="78"/>
        <v>0</v>
      </c>
      <c r="CU124" s="170">
        <f t="shared" si="78"/>
        <v>0</v>
      </c>
      <c r="CV124" s="170">
        <f t="shared" si="78"/>
        <v>0</v>
      </c>
      <c r="CW124" s="170">
        <f t="shared" si="78"/>
        <v>0</v>
      </c>
      <c r="CX124" s="170">
        <f t="shared" si="78"/>
        <v>0</v>
      </c>
      <c r="CY124" s="170">
        <f t="shared" si="78"/>
        <v>0</v>
      </c>
      <c r="CZ124" s="170">
        <f t="shared" si="78"/>
        <v>0</v>
      </c>
      <c r="DA124" s="170">
        <f t="shared" si="78"/>
        <v>0</v>
      </c>
      <c r="DB124" s="170">
        <f t="shared" si="79"/>
        <v>0</v>
      </c>
      <c r="DC124" s="170">
        <f t="shared" si="79"/>
        <v>0</v>
      </c>
      <c r="DD124" s="170">
        <f t="shared" si="79"/>
        <v>0</v>
      </c>
      <c r="DE124" s="170" t="e">
        <f t="shared" si="79"/>
        <v>#VALUE!</v>
      </c>
      <c r="DF124" s="170" t="e">
        <f t="shared" si="79"/>
        <v>#VALUE!</v>
      </c>
      <c r="DG124" s="170" t="e">
        <f t="shared" si="79"/>
        <v>#VALUE!</v>
      </c>
      <c r="DH124" s="170" t="e">
        <f t="shared" si="79"/>
        <v>#VALUE!</v>
      </c>
      <c r="DI124" s="170" t="e">
        <f t="shared" si="79"/>
        <v>#VALUE!</v>
      </c>
      <c r="DJ124" s="170" t="e">
        <f t="shared" si="79"/>
        <v>#VALUE!</v>
      </c>
      <c r="DK124" s="170" t="e">
        <f t="shared" si="79"/>
        <v>#VALUE!</v>
      </c>
      <c r="DL124" s="170" t="e">
        <f t="shared" si="79"/>
        <v>#VALUE!</v>
      </c>
    </row>
    <row r="125" spans="1:152">
      <c r="A125" s="86">
        <f t="shared" si="59"/>
        <v>114</v>
      </c>
      <c r="B125" s="136" t="s">
        <v>140</v>
      </c>
      <c r="C125" s="154"/>
      <c r="D125" s="154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36"/>
      <c r="AG125" s="116" t="str">
        <f t="shared" si="53"/>
        <v>P90</v>
      </c>
      <c r="AH125" s="116">
        <f t="shared" si="77"/>
        <v>0</v>
      </c>
      <c r="AI125" s="116">
        <f t="shared" si="77"/>
        <v>0</v>
      </c>
      <c r="AJ125" s="116">
        <f t="shared" si="77"/>
        <v>0</v>
      </c>
      <c r="AK125" s="116">
        <f t="shared" si="77"/>
        <v>0</v>
      </c>
      <c r="AL125" s="116">
        <f t="shared" si="77"/>
        <v>0</v>
      </c>
      <c r="AM125" s="116">
        <f t="shared" si="77"/>
        <v>0</v>
      </c>
      <c r="AN125" s="116">
        <f t="shared" si="77"/>
        <v>0</v>
      </c>
      <c r="AO125" s="116">
        <f t="shared" si="77"/>
        <v>0</v>
      </c>
      <c r="AP125" s="116">
        <f t="shared" si="77"/>
        <v>0</v>
      </c>
      <c r="AQ125" s="116">
        <f t="shared" si="77"/>
        <v>0</v>
      </c>
      <c r="AR125" s="116">
        <f t="shared" si="77"/>
        <v>0</v>
      </c>
      <c r="AS125" s="116">
        <f t="shared" si="77"/>
        <v>0</v>
      </c>
      <c r="AT125" s="116">
        <f t="shared" si="77"/>
        <v>0</v>
      </c>
      <c r="AU125" s="116">
        <f t="shared" si="77"/>
        <v>0</v>
      </c>
      <c r="AV125" s="116">
        <f t="shared" si="77"/>
        <v>0</v>
      </c>
      <c r="AW125" s="116">
        <f t="shared" si="77"/>
        <v>0</v>
      </c>
      <c r="AX125" s="116">
        <f t="shared" si="80"/>
        <v>0</v>
      </c>
      <c r="AY125" s="116">
        <f t="shared" si="80"/>
        <v>0</v>
      </c>
      <c r="AZ125" s="116">
        <f t="shared" si="80"/>
        <v>0</v>
      </c>
      <c r="BA125" s="116">
        <f t="shared" si="80"/>
        <v>0</v>
      </c>
      <c r="BB125" s="116">
        <f t="shared" si="80"/>
        <v>0</v>
      </c>
      <c r="BC125" s="116">
        <f t="shared" si="80"/>
        <v>0</v>
      </c>
      <c r="BD125" s="116">
        <f t="shared" si="80"/>
        <v>0</v>
      </c>
      <c r="BE125" s="116">
        <f t="shared" si="80"/>
        <v>0</v>
      </c>
      <c r="BF125" s="116">
        <f t="shared" si="80"/>
        <v>0</v>
      </c>
      <c r="BG125" s="116">
        <f t="shared" si="80"/>
        <v>0</v>
      </c>
      <c r="BH125" s="116">
        <f t="shared" si="80"/>
        <v>0</v>
      </c>
      <c r="BI125" s="116">
        <f t="shared" si="80"/>
        <v>0</v>
      </c>
      <c r="BJ125" s="116"/>
      <c r="BK125" s="91"/>
      <c r="BL125" s="116" t="str">
        <f t="shared" si="54"/>
        <v>P90</v>
      </c>
      <c r="BM125" s="116">
        <f t="shared" si="76"/>
        <v>0</v>
      </c>
      <c r="BN125" s="116">
        <f t="shared" si="76"/>
        <v>0</v>
      </c>
      <c r="BO125" s="116">
        <f t="shared" si="76"/>
        <v>0</v>
      </c>
      <c r="BP125" s="116">
        <f t="shared" si="76"/>
        <v>0</v>
      </c>
      <c r="BQ125" s="116">
        <f t="shared" si="76"/>
        <v>0</v>
      </c>
      <c r="BR125" s="116">
        <f t="shared" si="76"/>
        <v>0</v>
      </c>
      <c r="BS125" s="116">
        <f t="shared" si="76"/>
        <v>0</v>
      </c>
      <c r="BT125" s="116">
        <f t="shared" si="76"/>
        <v>0</v>
      </c>
      <c r="BU125" s="116">
        <f t="shared" si="76"/>
        <v>0</v>
      </c>
      <c r="BV125" s="116">
        <f t="shared" si="76"/>
        <v>0</v>
      </c>
      <c r="BW125" s="116">
        <f t="shared" si="76"/>
        <v>0</v>
      </c>
      <c r="BX125" s="116">
        <f t="shared" si="76"/>
        <v>0</v>
      </c>
      <c r="BY125" s="116">
        <f t="shared" si="76"/>
        <v>0</v>
      </c>
      <c r="BZ125" s="116">
        <f t="shared" si="76"/>
        <v>0</v>
      </c>
      <c r="CA125" s="116">
        <f t="shared" si="76"/>
        <v>0</v>
      </c>
      <c r="CB125" s="116">
        <f t="shared" si="76"/>
        <v>0</v>
      </c>
      <c r="CC125" s="116">
        <f t="shared" ref="CC125:CK131" si="81">T125-(AX125*T$10)</f>
        <v>0</v>
      </c>
      <c r="CD125" s="116">
        <f t="shared" si="81"/>
        <v>0</v>
      </c>
      <c r="CE125" s="116">
        <f t="shared" si="81"/>
        <v>0</v>
      </c>
      <c r="CF125" s="116">
        <f t="shared" si="81"/>
        <v>0</v>
      </c>
      <c r="CG125" s="116">
        <f t="shared" si="81"/>
        <v>0</v>
      </c>
      <c r="CH125" s="116">
        <f t="shared" si="81"/>
        <v>0</v>
      </c>
      <c r="CI125" s="116">
        <f t="shared" si="81"/>
        <v>0</v>
      </c>
      <c r="CJ125" s="116">
        <f t="shared" si="81"/>
        <v>0</v>
      </c>
      <c r="CK125" s="116">
        <f t="shared" si="81"/>
        <v>0</v>
      </c>
      <c r="CL125" s="116">
        <f t="shared" si="56"/>
        <v>0</v>
      </c>
      <c r="CM125" s="116">
        <f t="shared" si="73"/>
        <v>0</v>
      </c>
      <c r="CN125" s="116">
        <f t="shared" si="73"/>
        <v>0</v>
      </c>
      <c r="CO125" s="89"/>
      <c r="CP125" s="134">
        <f t="shared" si="52"/>
        <v>116</v>
      </c>
      <c r="CQ125" s="116" t="str">
        <f t="shared" si="58"/>
        <v>P90</v>
      </c>
      <c r="CR125" s="158">
        <f t="shared" si="78"/>
        <v>0</v>
      </c>
      <c r="CS125" s="158">
        <f t="shared" si="78"/>
        <v>0</v>
      </c>
      <c r="CT125" s="158">
        <f t="shared" si="78"/>
        <v>0</v>
      </c>
      <c r="CU125" s="158">
        <f t="shared" si="78"/>
        <v>0</v>
      </c>
      <c r="CV125" s="158">
        <f t="shared" si="78"/>
        <v>0</v>
      </c>
      <c r="CW125" s="158">
        <f t="shared" si="78"/>
        <v>0</v>
      </c>
      <c r="CX125" s="158">
        <f t="shared" si="78"/>
        <v>0</v>
      </c>
      <c r="CY125" s="158">
        <f t="shared" si="78"/>
        <v>0</v>
      </c>
      <c r="CZ125" s="158">
        <f t="shared" si="78"/>
        <v>0</v>
      </c>
      <c r="DA125" s="158">
        <f t="shared" si="78"/>
        <v>0</v>
      </c>
      <c r="DB125" s="158">
        <f t="shared" si="79"/>
        <v>0</v>
      </c>
      <c r="DC125" s="158">
        <f t="shared" si="79"/>
        <v>0</v>
      </c>
      <c r="DD125" s="158">
        <f t="shared" si="79"/>
        <v>0</v>
      </c>
      <c r="DE125" s="158" t="e">
        <f t="shared" si="79"/>
        <v>#VALUE!</v>
      </c>
      <c r="DF125" s="158" t="e">
        <f t="shared" si="79"/>
        <v>#VALUE!</v>
      </c>
      <c r="DG125" s="158" t="e">
        <f t="shared" si="79"/>
        <v>#VALUE!</v>
      </c>
      <c r="DH125" s="158" t="e">
        <f t="shared" si="79"/>
        <v>#VALUE!</v>
      </c>
      <c r="DI125" s="158" t="e">
        <f t="shared" si="79"/>
        <v>#VALUE!</v>
      </c>
      <c r="DJ125" s="158" t="e">
        <f t="shared" si="79"/>
        <v>#VALUE!</v>
      </c>
      <c r="DK125" s="158" t="e">
        <f t="shared" si="79"/>
        <v>#VALUE!</v>
      </c>
      <c r="DL125" s="158" t="e">
        <f t="shared" si="79"/>
        <v>#VALUE!</v>
      </c>
      <c r="DM125" s="159"/>
      <c r="DN125" s="159"/>
      <c r="DO125" s="159"/>
      <c r="DP125" s="159"/>
      <c r="DQ125" s="159"/>
      <c r="DR125" s="159"/>
      <c r="DS125" s="159"/>
      <c r="DT125" s="159"/>
      <c r="DU125" s="159"/>
      <c r="DV125" s="159"/>
      <c r="DW125" s="159"/>
      <c r="DX125" s="159"/>
      <c r="DY125" s="159"/>
      <c r="DZ125" s="159"/>
      <c r="EA125" s="159"/>
      <c r="EB125" s="159"/>
      <c r="EC125" s="159"/>
      <c r="ED125" s="159"/>
      <c r="EE125" s="159"/>
      <c r="EF125" s="159"/>
      <c r="EG125" s="159"/>
      <c r="EH125" s="159"/>
      <c r="EI125" s="159"/>
      <c r="EJ125" s="159"/>
      <c r="EK125" s="159"/>
      <c r="EL125" s="159"/>
      <c r="EM125" s="159"/>
      <c r="EN125" s="159"/>
      <c r="EO125" s="159"/>
      <c r="EP125" s="159"/>
      <c r="EQ125" s="159"/>
      <c r="ER125" s="159"/>
      <c r="ES125" s="159"/>
      <c r="ET125" s="159"/>
      <c r="EU125" s="159"/>
      <c r="EV125" s="159"/>
    </row>
    <row r="126" spans="1:152">
      <c r="A126" s="86">
        <f t="shared" si="59"/>
        <v>115</v>
      </c>
      <c r="B126" s="136" t="s">
        <v>141</v>
      </c>
      <c r="C126" s="154"/>
      <c r="D126" s="154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36"/>
      <c r="AG126" s="116" t="str">
        <f t="shared" si="53"/>
        <v>P75</v>
      </c>
      <c r="AH126" s="116">
        <f t="shared" si="77"/>
        <v>0</v>
      </c>
      <c r="AI126" s="116">
        <f t="shared" si="77"/>
        <v>0</v>
      </c>
      <c r="AJ126" s="116">
        <f t="shared" si="77"/>
        <v>0</v>
      </c>
      <c r="AK126" s="116">
        <f t="shared" si="77"/>
        <v>0</v>
      </c>
      <c r="AL126" s="116">
        <f t="shared" si="77"/>
        <v>0</v>
      </c>
      <c r="AM126" s="116">
        <f t="shared" si="77"/>
        <v>0</v>
      </c>
      <c r="AN126" s="116">
        <f t="shared" si="77"/>
        <v>0</v>
      </c>
      <c r="AO126" s="116">
        <f t="shared" si="77"/>
        <v>0</v>
      </c>
      <c r="AP126" s="116">
        <f t="shared" si="77"/>
        <v>0</v>
      </c>
      <c r="AQ126" s="116">
        <f t="shared" si="77"/>
        <v>0</v>
      </c>
      <c r="AR126" s="116">
        <f t="shared" si="77"/>
        <v>0</v>
      </c>
      <c r="AS126" s="116">
        <f t="shared" si="77"/>
        <v>0</v>
      </c>
      <c r="AT126" s="116">
        <f t="shared" si="77"/>
        <v>0</v>
      </c>
      <c r="AU126" s="116">
        <f t="shared" si="77"/>
        <v>0</v>
      </c>
      <c r="AV126" s="116">
        <f t="shared" si="77"/>
        <v>0</v>
      </c>
      <c r="AW126" s="116">
        <f t="shared" si="77"/>
        <v>0</v>
      </c>
      <c r="AX126" s="116">
        <f t="shared" si="80"/>
        <v>0</v>
      </c>
      <c r="AY126" s="116">
        <f t="shared" si="80"/>
        <v>0</v>
      </c>
      <c r="AZ126" s="116">
        <f t="shared" si="80"/>
        <v>0</v>
      </c>
      <c r="BA126" s="116">
        <f t="shared" si="80"/>
        <v>0</v>
      </c>
      <c r="BB126" s="116">
        <f t="shared" si="80"/>
        <v>0</v>
      </c>
      <c r="BC126" s="116">
        <f t="shared" si="80"/>
        <v>0</v>
      </c>
      <c r="BD126" s="116">
        <f t="shared" si="80"/>
        <v>0</v>
      </c>
      <c r="BE126" s="116">
        <f t="shared" si="80"/>
        <v>0</v>
      </c>
      <c r="BF126" s="116">
        <f t="shared" si="80"/>
        <v>0</v>
      </c>
      <c r="BG126" s="116">
        <f t="shared" si="80"/>
        <v>0</v>
      </c>
      <c r="BH126" s="116">
        <f t="shared" si="80"/>
        <v>0</v>
      </c>
      <c r="BI126" s="116">
        <f t="shared" si="80"/>
        <v>0</v>
      </c>
      <c r="BJ126" s="116"/>
      <c r="BK126" s="91"/>
      <c r="BL126" s="116" t="str">
        <f t="shared" si="54"/>
        <v>P75</v>
      </c>
      <c r="BM126" s="116">
        <f t="shared" si="76"/>
        <v>0</v>
      </c>
      <c r="BN126" s="116">
        <f t="shared" si="76"/>
        <v>0</v>
      </c>
      <c r="BO126" s="116">
        <f t="shared" si="76"/>
        <v>0</v>
      </c>
      <c r="BP126" s="116">
        <f t="shared" si="76"/>
        <v>0</v>
      </c>
      <c r="BQ126" s="116">
        <f t="shared" si="76"/>
        <v>0</v>
      </c>
      <c r="BR126" s="116">
        <f t="shared" si="76"/>
        <v>0</v>
      </c>
      <c r="BS126" s="116">
        <f t="shared" si="76"/>
        <v>0</v>
      </c>
      <c r="BT126" s="116">
        <f t="shared" si="76"/>
        <v>0</v>
      </c>
      <c r="BU126" s="116">
        <f t="shared" si="76"/>
        <v>0</v>
      </c>
      <c r="BV126" s="116">
        <f t="shared" si="76"/>
        <v>0</v>
      </c>
      <c r="BW126" s="116">
        <f t="shared" si="76"/>
        <v>0</v>
      </c>
      <c r="BX126" s="116">
        <f t="shared" si="76"/>
        <v>0</v>
      </c>
      <c r="BY126" s="116">
        <f t="shared" si="76"/>
        <v>0</v>
      </c>
      <c r="BZ126" s="116">
        <f t="shared" si="76"/>
        <v>0</v>
      </c>
      <c r="CA126" s="116">
        <f t="shared" si="76"/>
        <v>0</v>
      </c>
      <c r="CB126" s="116">
        <f t="shared" si="76"/>
        <v>0</v>
      </c>
      <c r="CC126" s="116">
        <f t="shared" si="81"/>
        <v>0</v>
      </c>
      <c r="CD126" s="116">
        <f t="shared" si="81"/>
        <v>0</v>
      </c>
      <c r="CE126" s="116">
        <f t="shared" si="81"/>
        <v>0</v>
      </c>
      <c r="CF126" s="116">
        <f t="shared" si="81"/>
        <v>0</v>
      </c>
      <c r="CG126" s="116">
        <f t="shared" si="81"/>
        <v>0</v>
      </c>
      <c r="CH126" s="116">
        <f t="shared" si="81"/>
        <v>0</v>
      </c>
      <c r="CI126" s="116">
        <f t="shared" si="81"/>
        <v>0</v>
      </c>
      <c r="CJ126" s="116">
        <f t="shared" si="81"/>
        <v>0</v>
      </c>
      <c r="CK126" s="116">
        <f t="shared" si="81"/>
        <v>0</v>
      </c>
      <c r="CL126" s="116">
        <f t="shared" si="56"/>
        <v>0</v>
      </c>
      <c r="CM126" s="116">
        <f t="shared" si="73"/>
        <v>0</v>
      </c>
      <c r="CN126" s="116">
        <f t="shared" si="73"/>
        <v>0</v>
      </c>
      <c r="CO126" s="89"/>
      <c r="CP126" s="134">
        <f t="shared" si="52"/>
        <v>117</v>
      </c>
      <c r="CQ126" s="116" t="str">
        <f t="shared" si="58"/>
        <v>P75</v>
      </c>
      <c r="CR126" s="158">
        <f t="shared" si="78"/>
        <v>0</v>
      </c>
      <c r="CS126" s="158">
        <f t="shared" si="78"/>
        <v>0</v>
      </c>
      <c r="CT126" s="158">
        <f t="shared" si="78"/>
        <v>0</v>
      </c>
      <c r="CU126" s="158">
        <f t="shared" si="78"/>
        <v>0</v>
      </c>
      <c r="CV126" s="158">
        <f t="shared" si="78"/>
        <v>0</v>
      </c>
      <c r="CW126" s="158">
        <f t="shared" si="78"/>
        <v>0</v>
      </c>
      <c r="CX126" s="158">
        <f t="shared" si="78"/>
        <v>0</v>
      </c>
      <c r="CY126" s="158">
        <f t="shared" si="78"/>
        <v>0</v>
      </c>
      <c r="CZ126" s="158">
        <f t="shared" si="78"/>
        <v>0</v>
      </c>
      <c r="DA126" s="158">
        <f t="shared" si="78"/>
        <v>0</v>
      </c>
      <c r="DB126" s="158">
        <f t="shared" si="79"/>
        <v>0</v>
      </c>
      <c r="DC126" s="158">
        <f t="shared" si="79"/>
        <v>0</v>
      </c>
      <c r="DD126" s="158">
        <f t="shared" si="79"/>
        <v>0</v>
      </c>
      <c r="DE126" s="158" t="e">
        <f t="shared" si="79"/>
        <v>#VALUE!</v>
      </c>
      <c r="DF126" s="158" t="e">
        <f t="shared" si="79"/>
        <v>#VALUE!</v>
      </c>
      <c r="DG126" s="158" t="e">
        <f t="shared" si="79"/>
        <v>#VALUE!</v>
      </c>
      <c r="DH126" s="158" t="e">
        <f t="shared" si="79"/>
        <v>#VALUE!</v>
      </c>
      <c r="DI126" s="158" t="e">
        <f t="shared" si="79"/>
        <v>#VALUE!</v>
      </c>
      <c r="DJ126" s="158" t="e">
        <f t="shared" si="79"/>
        <v>#VALUE!</v>
      </c>
      <c r="DK126" s="158" t="e">
        <f t="shared" si="79"/>
        <v>#VALUE!</v>
      </c>
      <c r="DL126" s="158" t="e">
        <f t="shared" si="79"/>
        <v>#VALUE!</v>
      </c>
      <c r="DM126" s="159"/>
      <c r="DN126" s="159"/>
      <c r="DO126" s="159"/>
      <c r="DP126" s="159"/>
      <c r="DQ126" s="159"/>
      <c r="DR126" s="159"/>
      <c r="DS126" s="159"/>
      <c r="DT126" s="159"/>
      <c r="DU126" s="159"/>
      <c r="DV126" s="159"/>
      <c r="DW126" s="159"/>
      <c r="DX126" s="159"/>
      <c r="DY126" s="159"/>
      <c r="DZ126" s="159"/>
      <c r="EA126" s="159"/>
      <c r="EB126" s="159"/>
      <c r="EC126" s="159"/>
      <c r="ED126" s="159"/>
      <c r="EE126" s="159"/>
      <c r="EF126" s="159"/>
      <c r="EG126" s="159"/>
      <c r="EH126" s="159"/>
      <c r="EI126" s="159"/>
      <c r="EJ126" s="159"/>
      <c r="EK126" s="159"/>
      <c r="EL126" s="159"/>
      <c r="EM126" s="159"/>
      <c r="EN126" s="159"/>
      <c r="EO126" s="159"/>
      <c r="EP126" s="159"/>
      <c r="EQ126" s="159"/>
      <c r="ER126" s="159"/>
      <c r="ES126" s="159"/>
      <c r="ET126" s="159"/>
      <c r="EU126" s="159"/>
      <c r="EV126" s="159"/>
    </row>
    <row r="127" spans="1:152">
      <c r="A127" s="86">
        <f t="shared" si="59"/>
        <v>116</v>
      </c>
      <c r="B127" s="136" t="s">
        <v>142</v>
      </c>
      <c r="C127" s="154"/>
      <c r="D127" s="154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36"/>
      <c r="AG127" s="116" t="str">
        <f t="shared" si="53"/>
        <v>P50</v>
      </c>
      <c r="AH127" s="116">
        <f t="shared" si="77"/>
        <v>0</v>
      </c>
      <c r="AI127" s="116">
        <f t="shared" si="77"/>
        <v>0</v>
      </c>
      <c r="AJ127" s="116">
        <f t="shared" si="77"/>
        <v>0</v>
      </c>
      <c r="AK127" s="116">
        <f t="shared" si="77"/>
        <v>0</v>
      </c>
      <c r="AL127" s="116">
        <f t="shared" si="77"/>
        <v>0</v>
      </c>
      <c r="AM127" s="116">
        <f t="shared" si="77"/>
        <v>0</v>
      </c>
      <c r="AN127" s="116">
        <f t="shared" si="77"/>
        <v>0</v>
      </c>
      <c r="AO127" s="116">
        <f t="shared" si="77"/>
        <v>0</v>
      </c>
      <c r="AP127" s="116">
        <f t="shared" si="77"/>
        <v>0</v>
      </c>
      <c r="AQ127" s="116">
        <f t="shared" si="77"/>
        <v>0</v>
      </c>
      <c r="AR127" s="116">
        <f t="shared" si="77"/>
        <v>0</v>
      </c>
      <c r="AS127" s="116">
        <f t="shared" si="77"/>
        <v>0</v>
      </c>
      <c r="AT127" s="116">
        <f t="shared" si="77"/>
        <v>0</v>
      </c>
      <c r="AU127" s="116">
        <f t="shared" si="77"/>
        <v>0</v>
      </c>
      <c r="AV127" s="116">
        <f t="shared" si="77"/>
        <v>0</v>
      </c>
      <c r="AW127" s="116">
        <f t="shared" si="77"/>
        <v>0</v>
      </c>
      <c r="AX127" s="116">
        <f t="shared" si="80"/>
        <v>0</v>
      </c>
      <c r="AY127" s="116">
        <f t="shared" si="80"/>
        <v>0</v>
      </c>
      <c r="AZ127" s="116">
        <f t="shared" si="80"/>
        <v>0</v>
      </c>
      <c r="BA127" s="116">
        <f t="shared" si="80"/>
        <v>0</v>
      </c>
      <c r="BB127" s="116">
        <f t="shared" si="80"/>
        <v>0</v>
      </c>
      <c r="BC127" s="116">
        <f t="shared" si="80"/>
        <v>0</v>
      </c>
      <c r="BD127" s="116">
        <f t="shared" si="80"/>
        <v>0</v>
      </c>
      <c r="BE127" s="116">
        <f t="shared" si="80"/>
        <v>0</v>
      </c>
      <c r="BF127" s="116">
        <f t="shared" si="80"/>
        <v>0</v>
      </c>
      <c r="BG127" s="116">
        <f t="shared" si="80"/>
        <v>0</v>
      </c>
      <c r="BH127" s="116">
        <f t="shared" si="80"/>
        <v>0</v>
      </c>
      <c r="BI127" s="116">
        <f t="shared" si="80"/>
        <v>0</v>
      </c>
      <c r="BJ127" s="116"/>
      <c r="BK127" s="91"/>
      <c r="BL127" s="116" t="str">
        <f t="shared" si="54"/>
        <v>P50</v>
      </c>
      <c r="BM127" s="116">
        <f t="shared" si="76"/>
        <v>0</v>
      </c>
      <c r="BN127" s="116">
        <f t="shared" si="76"/>
        <v>0</v>
      </c>
      <c r="BO127" s="116">
        <f t="shared" si="76"/>
        <v>0</v>
      </c>
      <c r="BP127" s="116">
        <f t="shared" si="76"/>
        <v>0</v>
      </c>
      <c r="BQ127" s="116">
        <f t="shared" si="76"/>
        <v>0</v>
      </c>
      <c r="BR127" s="116">
        <f t="shared" si="76"/>
        <v>0</v>
      </c>
      <c r="BS127" s="116">
        <f t="shared" si="76"/>
        <v>0</v>
      </c>
      <c r="BT127" s="116">
        <f t="shared" si="76"/>
        <v>0</v>
      </c>
      <c r="BU127" s="116">
        <f t="shared" si="76"/>
        <v>0</v>
      </c>
      <c r="BV127" s="116">
        <f t="shared" si="76"/>
        <v>0</v>
      </c>
      <c r="BW127" s="116">
        <f t="shared" si="76"/>
        <v>0</v>
      </c>
      <c r="BX127" s="116">
        <f t="shared" si="76"/>
        <v>0</v>
      </c>
      <c r="BY127" s="116">
        <f t="shared" si="76"/>
        <v>0</v>
      </c>
      <c r="BZ127" s="116">
        <f t="shared" si="76"/>
        <v>0</v>
      </c>
      <c r="CA127" s="116">
        <f t="shared" si="76"/>
        <v>0</v>
      </c>
      <c r="CB127" s="116">
        <f t="shared" si="76"/>
        <v>0</v>
      </c>
      <c r="CC127" s="116">
        <f t="shared" si="81"/>
        <v>0</v>
      </c>
      <c r="CD127" s="116">
        <f t="shared" si="81"/>
        <v>0</v>
      </c>
      <c r="CE127" s="116">
        <f t="shared" si="81"/>
        <v>0</v>
      </c>
      <c r="CF127" s="116">
        <f t="shared" si="81"/>
        <v>0</v>
      </c>
      <c r="CG127" s="116">
        <f t="shared" si="81"/>
        <v>0</v>
      </c>
      <c r="CH127" s="116">
        <f t="shared" si="81"/>
        <v>0</v>
      </c>
      <c r="CI127" s="116">
        <f t="shared" si="81"/>
        <v>0</v>
      </c>
      <c r="CJ127" s="116">
        <f t="shared" si="81"/>
        <v>0</v>
      </c>
      <c r="CK127" s="116">
        <f t="shared" si="81"/>
        <v>0</v>
      </c>
      <c r="CL127" s="116">
        <f t="shared" si="56"/>
        <v>0</v>
      </c>
      <c r="CM127" s="116">
        <f t="shared" si="73"/>
        <v>0</v>
      </c>
      <c r="CN127" s="116">
        <f t="shared" si="73"/>
        <v>0</v>
      </c>
      <c r="CO127" s="89"/>
      <c r="CP127" s="134">
        <f t="shared" si="52"/>
        <v>118</v>
      </c>
      <c r="CQ127" s="116" t="str">
        <f t="shared" si="58"/>
        <v>P50</v>
      </c>
      <c r="CR127" s="158">
        <f t="shared" si="78"/>
        <v>0</v>
      </c>
      <c r="CS127" s="158">
        <f t="shared" si="78"/>
        <v>0</v>
      </c>
      <c r="CT127" s="158">
        <f t="shared" si="78"/>
        <v>0</v>
      </c>
      <c r="CU127" s="158">
        <f t="shared" si="78"/>
        <v>0</v>
      </c>
      <c r="CV127" s="158">
        <f t="shared" si="78"/>
        <v>0</v>
      </c>
      <c r="CW127" s="158">
        <f t="shared" si="78"/>
        <v>0</v>
      </c>
      <c r="CX127" s="158">
        <f t="shared" si="78"/>
        <v>0</v>
      </c>
      <c r="CY127" s="158">
        <f t="shared" si="78"/>
        <v>0</v>
      </c>
      <c r="CZ127" s="158">
        <f t="shared" si="78"/>
        <v>0</v>
      </c>
      <c r="DA127" s="158">
        <f t="shared" si="78"/>
        <v>0</v>
      </c>
      <c r="DB127" s="158">
        <f t="shared" si="79"/>
        <v>0</v>
      </c>
      <c r="DC127" s="158">
        <f t="shared" si="79"/>
        <v>0</v>
      </c>
      <c r="DD127" s="158">
        <f t="shared" si="79"/>
        <v>0</v>
      </c>
      <c r="DE127" s="158" t="e">
        <f t="shared" si="79"/>
        <v>#VALUE!</v>
      </c>
      <c r="DF127" s="158" t="e">
        <f t="shared" si="79"/>
        <v>#VALUE!</v>
      </c>
      <c r="DG127" s="158" t="e">
        <f t="shared" si="79"/>
        <v>#VALUE!</v>
      </c>
      <c r="DH127" s="158" t="e">
        <f t="shared" si="79"/>
        <v>#VALUE!</v>
      </c>
      <c r="DI127" s="158" t="e">
        <f t="shared" si="79"/>
        <v>#VALUE!</v>
      </c>
      <c r="DJ127" s="158" t="e">
        <f t="shared" si="79"/>
        <v>#VALUE!</v>
      </c>
      <c r="DK127" s="158" t="e">
        <f t="shared" si="79"/>
        <v>#VALUE!</v>
      </c>
      <c r="DL127" s="158" t="e">
        <f t="shared" si="79"/>
        <v>#VALUE!</v>
      </c>
      <c r="DM127" s="159"/>
      <c r="DN127" s="159"/>
      <c r="DO127" s="159"/>
      <c r="DP127" s="159"/>
      <c r="DQ127" s="159"/>
      <c r="DR127" s="159"/>
      <c r="DS127" s="159"/>
      <c r="DT127" s="159"/>
      <c r="DU127" s="159"/>
      <c r="DV127" s="159"/>
      <c r="DW127" s="159"/>
      <c r="DX127" s="159"/>
      <c r="DY127" s="159"/>
      <c r="DZ127" s="159"/>
      <c r="EA127" s="159"/>
      <c r="EB127" s="159"/>
      <c r="EC127" s="159"/>
      <c r="ED127" s="159"/>
      <c r="EE127" s="159"/>
      <c r="EF127" s="159"/>
      <c r="EG127" s="159"/>
      <c r="EH127" s="159"/>
      <c r="EI127" s="159"/>
      <c r="EJ127" s="159"/>
      <c r="EK127" s="159"/>
      <c r="EL127" s="159"/>
      <c r="EM127" s="159"/>
      <c r="EN127" s="159"/>
      <c r="EO127" s="159"/>
      <c r="EP127" s="159"/>
      <c r="EQ127" s="159"/>
      <c r="ER127" s="159"/>
      <c r="ES127" s="159"/>
      <c r="ET127" s="159"/>
      <c r="EU127" s="159"/>
      <c r="EV127" s="159"/>
    </row>
    <row r="128" spans="1:152">
      <c r="A128" s="86">
        <f t="shared" si="59"/>
        <v>117</v>
      </c>
      <c r="B128" s="136" t="s">
        <v>143</v>
      </c>
      <c r="C128" s="154"/>
      <c r="D128" s="154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36"/>
      <c r="AG128" s="116" t="str">
        <f t="shared" si="53"/>
        <v>P25</v>
      </c>
      <c r="AH128" s="116">
        <f t="shared" si="77"/>
        <v>0</v>
      </c>
      <c r="AI128" s="116">
        <f t="shared" si="77"/>
        <v>0</v>
      </c>
      <c r="AJ128" s="116">
        <f t="shared" si="77"/>
        <v>0</v>
      </c>
      <c r="AK128" s="116">
        <f t="shared" si="77"/>
        <v>0</v>
      </c>
      <c r="AL128" s="116">
        <f t="shared" si="77"/>
        <v>0</v>
      </c>
      <c r="AM128" s="116">
        <f t="shared" si="77"/>
        <v>0</v>
      </c>
      <c r="AN128" s="116">
        <f t="shared" si="77"/>
        <v>0</v>
      </c>
      <c r="AO128" s="116">
        <f t="shared" si="77"/>
        <v>0</v>
      </c>
      <c r="AP128" s="116">
        <f t="shared" si="77"/>
        <v>0</v>
      </c>
      <c r="AQ128" s="116">
        <f t="shared" si="77"/>
        <v>0</v>
      </c>
      <c r="AR128" s="116">
        <f t="shared" si="77"/>
        <v>0</v>
      </c>
      <c r="AS128" s="116">
        <f t="shared" si="77"/>
        <v>0</v>
      </c>
      <c r="AT128" s="116">
        <f t="shared" si="77"/>
        <v>0</v>
      </c>
      <c r="AU128" s="116">
        <f t="shared" si="77"/>
        <v>0</v>
      </c>
      <c r="AV128" s="116">
        <f t="shared" si="77"/>
        <v>0</v>
      </c>
      <c r="AW128" s="116">
        <f t="shared" si="77"/>
        <v>0</v>
      </c>
      <c r="AX128" s="116">
        <f t="shared" si="80"/>
        <v>0</v>
      </c>
      <c r="AY128" s="116">
        <f t="shared" si="80"/>
        <v>0</v>
      </c>
      <c r="AZ128" s="116">
        <f t="shared" si="80"/>
        <v>0</v>
      </c>
      <c r="BA128" s="116">
        <f t="shared" si="80"/>
        <v>0</v>
      </c>
      <c r="BB128" s="116">
        <f t="shared" si="80"/>
        <v>0</v>
      </c>
      <c r="BC128" s="116">
        <f t="shared" si="80"/>
        <v>0</v>
      </c>
      <c r="BD128" s="116">
        <f t="shared" si="80"/>
        <v>0</v>
      </c>
      <c r="BE128" s="116">
        <f t="shared" si="80"/>
        <v>0</v>
      </c>
      <c r="BF128" s="116">
        <f t="shared" si="80"/>
        <v>0</v>
      </c>
      <c r="BG128" s="116">
        <f t="shared" si="80"/>
        <v>0</v>
      </c>
      <c r="BH128" s="116">
        <f t="shared" si="80"/>
        <v>0</v>
      </c>
      <c r="BI128" s="116">
        <f t="shared" si="80"/>
        <v>0</v>
      </c>
      <c r="BJ128" s="116"/>
      <c r="BK128" s="91"/>
      <c r="BL128" s="116" t="str">
        <f t="shared" si="54"/>
        <v>P25</v>
      </c>
      <c r="BM128" s="116">
        <f t="shared" si="76"/>
        <v>0</v>
      </c>
      <c r="BN128" s="116">
        <f t="shared" si="76"/>
        <v>0</v>
      </c>
      <c r="BO128" s="116">
        <f t="shared" si="76"/>
        <v>0</v>
      </c>
      <c r="BP128" s="116">
        <f t="shared" si="76"/>
        <v>0</v>
      </c>
      <c r="BQ128" s="116">
        <f t="shared" si="76"/>
        <v>0</v>
      </c>
      <c r="BR128" s="116">
        <f t="shared" si="76"/>
        <v>0</v>
      </c>
      <c r="BS128" s="116">
        <f t="shared" si="76"/>
        <v>0</v>
      </c>
      <c r="BT128" s="116">
        <f t="shared" si="76"/>
        <v>0</v>
      </c>
      <c r="BU128" s="116">
        <f t="shared" si="76"/>
        <v>0</v>
      </c>
      <c r="BV128" s="116">
        <f t="shared" si="76"/>
        <v>0</v>
      </c>
      <c r="BW128" s="116">
        <f t="shared" si="76"/>
        <v>0</v>
      </c>
      <c r="BX128" s="116">
        <f t="shared" si="76"/>
        <v>0</v>
      </c>
      <c r="BY128" s="116">
        <f t="shared" si="76"/>
        <v>0</v>
      </c>
      <c r="BZ128" s="116">
        <f t="shared" si="76"/>
        <v>0</v>
      </c>
      <c r="CA128" s="116">
        <f t="shared" si="76"/>
        <v>0</v>
      </c>
      <c r="CB128" s="116">
        <f t="shared" si="76"/>
        <v>0</v>
      </c>
      <c r="CC128" s="116">
        <f t="shared" si="81"/>
        <v>0</v>
      </c>
      <c r="CD128" s="116">
        <f t="shared" si="81"/>
        <v>0</v>
      </c>
      <c r="CE128" s="116">
        <f t="shared" si="81"/>
        <v>0</v>
      </c>
      <c r="CF128" s="116">
        <f t="shared" si="81"/>
        <v>0</v>
      </c>
      <c r="CG128" s="116">
        <f t="shared" si="81"/>
        <v>0</v>
      </c>
      <c r="CH128" s="116">
        <f t="shared" si="81"/>
        <v>0</v>
      </c>
      <c r="CI128" s="116">
        <f t="shared" si="81"/>
        <v>0</v>
      </c>
      <c r="CJ128" s="116">
        <f t="shared" si="81"/>
        <v>0</v>
      </c>
      <c r="CK128" s="116">
        <f t="shared" si="81"/>
        <v>0</v>
      </c>
      <c r="CL128" s="116">
        <f t="shared" si="56"/>
        <v>0</v>
      </c>
      <c r="CM128" s="116">
        <f t="shared" si="73"/>
        <v>0</v>
      </c>
      <c r="CN128" s="116">
        <f t="shared" si="73"/>
        <v>0</v>
      </c>
      <c r="CO128" s="89"/>
      <c r="CP128" s="134">
        <f t="shared" si="52"/>
        <v>119</v>
      </c>
      <c r="CQ128" s="116" t="str">
        <f t="shared" si="58"/>
        <v>P25</v>
      </c>
      <c r="CR128" s="158">
        <f t="shared" si="78"/>
        <v>0</v>
      </c>
      <c r="CS128" s="158">
        <f t="shared" si="78"/>
        <v>0</v>
      </c>
      <c r="CT128" s="158">
        <f t="shared" si="78"/>
        <v>0</v>
      </c>
      <c r="CU128" s="158">
        <f t="shared" si="78"/>
        <v>0</v>
      </c>
      <c r="CV128" s="158">
        <f t="shared" si="78"/>
        <v>0</v>
      </c>
      <c r="CW128" s="158">
        <f t="shared" si="78"/>
        <v>0</v>
      </c>
      <c r="CX128" s="158">
        <f t="shared" si="78"/>
        <v>0</v>
      </c>
      <c r="CY128" s="158">
        <f t="shared" si="78"/>
        <v>0</v>
      </c>
      <c r="CZ128" s="158">
        <f t="shared" si="78"/>
        <v>0</v>
      </c>
      <c r="DA128" s="158">
        <f t="shared" si="78"/>
        <v>0</v>
      </c>
      <c r="DB128" s="158">
        <f t="shared" si="79"/>
        <v>0</v>
      </c>
      <c r="DC128" s="158">
        <f t="shared" si="79"/>
        <v>0</v>
      </c>
      <c r="DD128" s="158">
        <f t="shared" si="79"/>
        <v>0</v>
      </c>
      <c r="DE128" s="158" t="e">
        <f t="shared" si="79"/>
        <v>#VALUE!</v>
      </c>
      <c r="DF128" s="158" t="e">
        <f t="shared" si="79"/>
        <v>#VALUE!</v>
      </c>
      <c r="DG128" s="158" t="e">
        <f t="shared" si="79"/>
        <v>#VALUE!</v>
      </c>
      <c r="DH128" s="158" t="e">
        <f t="shared" si="79"/>
        <v>#VALUE!</v>
      </c>
      <c r="DI128" s="158" t="e">
        <f t="shared" si="79"/>
        <v>#VALUE!</v>
      </c>
      <c r="DJ128" s="158" t="e">
        <f t="shared" si="79"/>
        <v>#VALUE!</v>
      </c>
      <c r="DK128" s="158" t="e">
        <f t="shared" si="79"/>
        <v>#VALUE!</v>
      </c>
      <c r="DL128" s="158" t="e">
        <f t="shared" si="79"/>
        <v>#VALUE!</v>
      </c>
      <c r="DM128" s="159"/>
      <c r="DN128" s="159"/>
      <c r="DO128" s="159"/>
      <c r="DP128" s="159"/>
      <c r="DQ128" s="159"/>
      <c r="DR128" s="159"/>
      <c r="DS128" s="159"/>
      <c r="DT128" s="159"/>
      <c r="DU128" s="159"/>
      <c r="DV128" s="159"/>
      <c r="DW128" s="159"/>
      <c r="DX128" s="159"/>
      <c r="DY128" s="159"/>
      <c r="DZ128" s="159"/>
      <c r="EA128" s="159"/>
      <c r="EB128" s="159"/>
      <c r="EC128" s="159"/>
      <c r="ED128" s="159"/>
      <c r="EE128" s="159"/>
      <c r="EF128" s="159"/>
      <c r="EG128" s="159"/>
      <c r="EH128" s="159"/>
      <c r="EI128" s="159"/>
      <c r="EJ128" s="159"/>
      <c r="EK128" s="159"/>
      <c r="EL128" s="159"/>
      <c r="EM128" s="159"/>
      <c r="EN128" s="159"/>
      <c r="EO128" s="159"/>
      <c r="EP128" s="159"/>
      <c r="EQ128" s="159"/>
      <c r="ER128" s="159"/>
      <c r="ES128" s="159"/>
      <c r="ET128" s="159"/>
      <c r="EU128" s="159"/>
      <c r="EV128" s="159"/>
    </row>
    <row r="129" spans="1:152">
      <c r="A129" s="86">
        <f t="shared" si="59"/>
        <v>118</v>
      </c>
      <c r="B129" s="136" t="s">
        <v>144</v>
      </c>
      <c r="C129" s="154"/>
      <c r="D129" s="154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36"/>
      <c r="AG129" s="116" t="str">
        <f t="shared" si="53"/>
        <v>P10</v>
      </c>
      <c r="AH129" s="116">
        <f t="shared" si="77"/>
        <v>0</v>
      </c>
      <c r="AI129" s="116">
        <f t="shared" si="77"/>
        <v>0</v>
      </c>
      <c r="AJ129" s="116">
        <f t="shared" si="77"/>
        <v>0</v>
      </c>
      <c r="AK129" s="116">
        <f t="shared" si="77"/>
        <v>0</v>
      </c>
      <c r="AL129" s="116">
        <f t="shared" si="77"/>
        <v>0</v>
      </c>
      <c r="AM129" s="116">
        <f t="shared" si="77"/>
        <v>0</v>
      </c>
      <c r="AN129" s="116">
        <f t="shared" si="77"/>
        <v>0</v>
      </c>
      <c r="AO129" s="116">
        <f t="shared" si="77"/>
        <v>0</v>
      </c>
      <c r="AP129" s="116">
        <f t="shared" si="77"/>
        <v>0</v>
      </c>
      <c r="AQ129" s="116">
        <f t="shared" si="77"/>
        <v>0</v>
      </c>
      <c r="AR129" s="116">
        <f t="shared" si="77"/>
        <v>0</v>
      </c>
      <c r="AS129" s="116">
        <f t="shared" si="77"/>
        <v>0</v>
      </c>
      <c r="AT129" s="116">
        <f t="shared" si="77"/>
        <v>0</v>
      </c>
      <c r="AU129" s="116">
        <f t="shared" si="77"/>
        <v>0</v>
      </c>
      <c r="AV129" s="116">
        <f t="shared" si="77"/>
        <v>0</v>
      </c>
      <c r="AW129" s="116">
        <f t="shared" si="77"/>
        <v>0</v>
      </c>
      <c r="AX129" s="116">
        <f t="shared" si="80"/>
        <v>0</v>
      </c>
      <c r="AY129" s="116">
        <f t="shared" si="80"/>
        <v>0</v>
      </c>
      <c r="AZ129" s="116">
        <f t="shared" si="80"/>
        <v>0</v>
      </c>
      <c r="BA129" s="116">
        <f t="shared" si="80"/>
        <v>0</v>
      </c>
      <c r="BB129" s="116">
        <f t="shared" si="80"/>
        <v>0</v>
      </c>
      <c r="BC129" s="116">
        <f t="shared" si="80"/>
        <v>0</v>
      </c>
      <c r="BD129" s="116">
        <f t="shared" si="80"/>
        <v>0</v>
      </c>
      <c r="BE129" s="116">
        <f t="shared" si="80"/>
        <v>0</v>
      </c>
      <c r="BF129" s="116">
        <f t="shared" si="80"/>
        <v>0</v>
      </c>
      <c r="BG129" s="116">
        <f t="shared" si="80"/>
        <v>0</v>
      </c>
      <c r="BH129" s="116">
        <f t="shared" si="80"/>
        <v>0</v>
      </c>
      <c r="BI129" s="116">
        <f t="shared" si="80"/>
        <v>0</v>
      </c>
      <c r="BJ129" s="116"/>
      <c r="BK129" s="91"/>
      <c r="BL129" s="116" t="str">
        <f t="shared" si="54"/>
        <v>P10</v>
      </c>
      <c r="BM129" s="116">
        <f t="shared" si="76"/>
        <v>0</v>
      </c>
      <c r="BN129" s="116">
        <f t="shared" si="76"/>
        <v>0</v>
      </c>
      <c r="BO129" s="116">
        <f t="shared" si="76"/>
        <v>0</v>
      </c>
      <c r="BP129" s="116">
        <f t="shared" si="76"/>
        <v>0</v>
      </c>
      <c r="BQ129" s="116">
        <f t="shared" si="76"/>
        <v>0</v>
      </c>
      <c r="BR129" s="116">
        <f t="shared" si="76"/>
        <v>0</v>
      </c>
      <c r="BS129" s="116">
        <f t="shared" si="76"/>
        <v>0</v>
      </c>
      <c r="BT129" s="116">
        <f t="shared" si="76"/>
        <v>0</v>
      </c>
      <c r="BU129" s="116">
        <f t="shared" si="76"/>
        <v>0</v>
      </c>
      <c r="BV129" s="116">
        <f t="shared" si="76"/>
        <v>0</v>
      </c>
      <c r="BW129" s="116">
        <f t="shared" si="76"/>
        <v>0</v>
      </c>
      <c r="BX129" s="116">
        <f t="shared" si="76"/>
        <v>0</v>
      </c>
      <c r="BY129" s="116">
        <f t="shared" si="76"/>
        <v>0</v>
      </c>
      <c r="BZ129" s="116">
        <f t="shared" si="76"/>
        <v>0</v>
      </c>
      <c r="CA129" s="116">
        <f t="shared" si="76"/>
        <v>0</v>
      </c>
      <c r="CB129" s="116">
        <f t="shared" si="76"/>
        <v>0</v>
      </c>
      <c r="CC129" s="116">
        <f t="shared" si="81"/>
        <v>0</v>
      </c>
      <c r="CD129" s="116">
        <f t="shared" si="81"/>
        <v>0</v>
      </c>
      <c r="CE129" s="116">
        <f t="shared" si="81"/>
        <v>0</v>
      </c>
      <c r="CF129" s="116">
        <f t="shared" si="81"/>
        <v>0</v>
      </c>
      <c r="CG129" s="116">
        <f t="shared" si="81"/>
        <v>0</v>
      </c>
      <c r="CH129" s="116">
        <f t="shared" si="81"/>
        <v>0</v>
      </c>
      <c r="CI129" s="116">
        <f t="shared" si="81"/>
        <v>0</v>
      </c>
      <c r="CJ129" s="116">
        <f t="shared" si="81"/>
        <v>0</v>
      </c>
      <c r="CK129" s="116">
        <f t="shared" si="81"/>
        <v>0</v>
      </c>
      <c r="CL129" s="116">
        <f t="shared" si="56"/>
        <v>0</v>
      </c>
      <c r="CM129" s="116">
        <f t="shared" si="73"/>
        <v>0</v>
      </c>
      <c r="CN129" s="116">
        <f t="shared" si="73"/>
        <v>0</v>
      </c>
      <c r="CO129" s="89"/>
      <c r="CP129" s="134">
        <f t="shared" si="52"/>
        <v>120</v>
      </c>
      <c r="CQ129" s="116" t="str">
        <f t="shared" si="58"/>
        <v>P10</v>
      </c>
      <c r="CR129" s="158">
        <f t="shared" si="78"/>
        <v>0</v>
      </c>
      <c r="CS129" s="158">
        <f t="shared" si="78"/>
        <v>0</v>
      </c>
      <c r="CT129" s="158">
        <f t="shared" si="78"/>
        <v>0</v>
      </c>
      <c r="CU129" s="158">
        <f t="shared" si="78"/>
        <v>0</v>
      </c>
      <c r="CV129" s="158">
        <f t="shared" si="78"/>
        <v>0</v>
      </c>
      <c r="CW129" s="158">
        <f t="shared" si="78"/>
        <v>0</v>
      </c>
      <c r="CX129" s="158">
        <f t="shared" si="78"/>
        <v>0</v>
      </c>
      <c r="CY129" s="158">
        <f t="shared" si="78"/>
        <v>0</v>
      </c>
      <c r="CZ129" s="158">
        <f t="shared" si="78"/>
        <v>0</v>
      </c>
      <c r="DA129" s="158">
        <f t="shared" si="78"/>
        <v>0</v>
      </c>
      <c r="DB129" s="158">
        <f t="shared" si="79"/>
        <v>0</v>
      </c>
      <c r="DC129" s="158">
        <f t="shared" si="79"/>
        <v>0</v>
      </c>
      <c r="DD129" s="158">
        <f t="shared" si="79"/>
        <v>0</v>
      </c>
      <c r="DE129" s="158" t="e">
        <f t="shared" si="79"/>
        <v>#VALUE!</v>
      </c>
      <c r="DF129" s="158" t="e">
        <f t="shared" si="79"/>
        <v>#VALUE!</v>
      </c>
      <c r="DG129" s="158" t="e">
        <f t="shared" si="79"/>
        <v>#VALUE!</v>
      </c>
      <c r="DH129" s="158" t="e">
        <f t="shared" si="79"/>
        <v>#VALUE!</v>
      </c>
      <c r="DI129" s="158" t="e">
        <f t="shared" si="79"/>
        <v>#VALUE!</v>
      </c>
      <c r="DJ129" s="158" t="e">
        <f t="shared" si="79"/>
        <v>#VALUE!</v>
      </c>
      <c r="DK129" s="158" t="e">
        <f t="shared" si="79"/>
        <v>#VALUE!</v>
      </c>
      <c r="DL129" s="158" t="e">
        <f t="shared" si="79"/>
        <v>#VALUE!</v>
      </c>
      <c r="DM129" s="159"/>
      <c r="DN129" s="159"/>
      <c r="DO129" s="159"/>
      <c r="DP129" s="159"/>
      <c r="DQ129" s="159"/>
      <c r="DR129" s="159"/>
      <c r="DS129" s="159"/>
      <c r="DT129" s="159"/>
      <c r="DU129" s="159"/>
      <c r="DV129" s="159"/>
      <c r="DW129" s="159"/>
      <c r="DX129" s="159"/>
      <c r="DY129" s="159"/>
      <c r="DZ129" s="159"/>
      <c r="EA129" s="159"/>
      <c r="EB129" s="159"/>
      <c r="EC129" s="159"/>
      <c r="ED129" s="159"/>
      <c r="EE129" s="159"/>
      <c r="EF129" s="159"/>
      <c r="EG129" s="159"/>
      <c r="EH129" s="159"/>
      <c r="EI129" s="159"/>
      <c r="EJ129" s="159"/>
      <c r="EK129" s="159"/>
      <c r="EL129" s="159"/>
      <c r="EM129" s="159"/>
      <c r="EN129" s="159"/>
      <c r="EO129" s="159"/>
      <c r="EP129" s="159"/>
      <c r="EQ129" s="159"/>
      <c r="ER129" s="159"/>
      <c r="ES129" s="159"/>
      <c r="ET129" s="159"/>
      <c r="EU129" s="159"/>
      <c r="EV129" s="159"/>
    </row>
    <row r="130" spans="1:152">
      <c r="A130" s="86">
        <f t="shared" si="59"/>
        <v>119</v>
      </c>
      <c r="B130" s="136" t="s">
        <v>145</v>
      </c>
      <c r="C130" s="154"/>
      <c r="D130" s="154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36"/>
      <c r="AG130" s="116" t="str">
        <f t="shared" si="53"/>
        <v>AVG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116">
        <f t="shared" si="77"/>
        <v>0</v>
      </c>
      <c r="AT130" s="116">
        <f t="shared" si="77"/>
        <v>0</v>
      </c>
      <c r="AU130" s="116">
        <f t="shared" si="77"/>
        <v>0</v>
      </c>
      <c r="AV130" s="116">
        <f t="shared" si="77"/>
        <v>0</v>
      </c>
      <c r="AW130" s="116">
        <f t="shared" si="77"/>
        <v>0</v>
      </c>
      <c r="AX130" s="116">
        <f t="shared" si="80"/>
        <v>0</v>
      </c>
      <c r="AY130" s="116">
        <f t="shared" si="80"/>
        <v>0</v>
      </c>
      <c r="AZ130" s="116">
        <f t="shared" si="80"/>
        <v>0</v>
      </c>
      <c r="BA130" s="116">
        <f t="shared" si="80"/>
        <v>0</v>
      </c>
      <c r="BB130" s="116">
        <f t="shared" si="80"/>
        <v>0</v>
      </c>
      <c r="BC130" s="116">
        <f t="shared" si="80"/>
        <v>0</v>
      </c>
      <c r="BD130" s="116">
        <f t="shared" si="80"/>
        <v>0</v>
      </c>
      <c r="BE130" s="116">
        <f t="shared" si="80"/>
        <v>0</v>
      </c>
      <c r="BF130" s="116">
        <f t="shared" si="80"/>
        <v>0</v>
      </c>
      <c r="BG130" s="116">
        <f t="shared" si="80"/>
        <v>0</v>
      </c>
      <c r="BH130" s="116">
        <f t="shared" si="80"/>
        <v>0</v>
      </c>
      <c r="BI130" s="116">
        <f t="shared" si="80"/>
        <v>0</v>
      </c>
      <c r="BJ130" s="116"/>
      <c r="BK130" s="91"/>
      <c r="BL130" s="116" t="str">
        <f t="shared" si="54"/>
        <v>AVG</v>
      </c>
      <c r="BM130" s="116">
        <f t="shared" si="76"/>
        <v>0</v>
      </c>
      <c r="BN130" s="116">
        <f t="shared" si="76"/>
        <v>0</v>
      </c>
      <c r="BO130" s="116">
        <f t="shared" si="76"/>
        <v>0</v>
      </c>
      <c r="BP130" s="116">
        <f t="shared" si="76"/>
        <v>0</v>
      </c>
      <c r="BQ130" s="116">
        <f t="shared" si="76"/>
        <v>0</v>
      </c>
      <c r="BR130" s="116">
        <f t="shared" si="76"/>
        <v>0</v>
      </c>
      <c r="BS130" s="116">
        <f t="shared" si="76"/>
        <v>0</v>
      </c>
      <c r="BT130" s="116">
        <f t="shared" si="76"/>
        <v>0</v>
      </c>
      <c r="BU130" s="116">
        <f t="shared" si="76"/>
        <v>0</v>
      </c>
      <c r="BV130" s="116">
        <f t="shared" si="76"/>
        <v>0</v>
      </c>
      <c r="BW130" s="116">
        <f t="shared" si="76"/>
        <v>0</v>
      </c>
      <c r="BX130" s="116">
        <f t="shared" si="76"/>
        <v>0</v>
      </c>
      <c r="BY130" s="116">
        <f t="shared" si="76"/>
        <v>0</v>
      </c>
      <c r="BZ130" s="116">
        <f t="shared" si="76"/>
        <v>0</v>
      </c>
      <c r="CA130" s="116">
        <f t="shared" si="76"/>
        <v>0</v>
      </c>
      <c r="CB130" s="116">
        <f t="shared" si="76"/>
        <v>0</v>
      </c>
      <c r="CC130" s="116">
        <f t="shared" si="81"/>
        <v>0</v>
      </c>
      <c r="CD130" s="116">
        <f t="shared" si="81"/>
        <v>0</v>
      </c>
      <c r="CE130" s="116">
        <f t="shared" si="81"/>
        <v>0</v>
      </c>
      <c r="CF130" s="116">
        <f t="shared" si="81"/>
        <v>0</v>
      </c>
      <c r="CG130" s="116">
        <f t="shared" si="81"/>
        <v>0</v>
      </c>
      <c r="CH130" s="116">
        <f t="shared" si="81"/>
        <v>0</v>
      </c>
      <c r="CI130" s="116">
        <f t="shared" si="81"/>
        <v>0</v>
      </c>
      <c r="CJ130" s="116">
        <f t="shared" si="81"/>
        <v>0</v>
      </c>
      <c r="CK130" s="116">
        <f t="shared" si="81"/>
        <v>0</v>
      </c>
      <c r="CL130" s="116">
        <f t="shared" si="56"/>
        <v>0</v>
      </c>
      <c r="CM130" s="116">
        <f t="shared" si="73"/>
        <v>0</v>
      </c>
      <c r="CN130" s="116">
        <f t="shared" si="73"/>
        <v>0</v>
      </c>
      <c r="CO130" s="89"/>
      <c r="CP130" s="134">
        <f t="shared" si="52"/>
        <v>121</v>
      </c>
      <c r="CQ130" s="116" t="str">
        <f t="shared" si="58"/>
        <v>AVG</v>
      </c>
      <c r="CR130" s="158">
        <f t="shared" si="78"/>
        <v>0</v>
      </c>
      <c r="CS130" s="158">
        <f t="shared" si="78"/>
        <v>0</v>
      </c>
      <c r="CT130" s="158">
        <f t="shared" si="78"/>
        <v>0</v>
      </c>
      <c r="CU130" s="158">
        <f t="shared" si="78"/>
        <v>0</v>
      </c>
      <c r="CV130" s="158">
        <f t="shared" si="78"/>
        <v>0</v>
      </c>
      <c r="CW130" s="158">
        <f t="shared" si="78"/>
        <v>0</v>
      </c>
      <c r="CX130" s="158">
        <f t="shared" si="78"/>
        <v>0</v>
      </c>
      <c r="CY130" s="158">
        <f t="shared" si="78"/>
        <v>0</v>
      </c>
      <c r="CZ130" s="158">
        <f t="shared" si="78"/>
        <v>0</v>
      </c>
      <c r="DA130" s="158">
        <f t="shared" si="78"/>
        <v>0</v>
      </c>
      <c r="DB130" s="158">
        <f t="shared" si="79"/>
        <v>0</v>
      </c>
      <c r="DC130" s="158">
        <f t="shared" si="79"/>
        <v>0</v>
      </c>
      <c r="DD130" s="158">
        <f t="shared" si="79"/>
        <v>0</v>
      </c>
      <c r="DE130" s="158" t="e">
        <f t="shared" si="79"/>
        <v>#VALUE!</v>
      </c>
      <c r="DF130" s="158" t="e">
        <f t="shared" si="79"/>
        <v>#VALUE!</v>
      </c>
      <c r="DG130" s="158" t="e">
        <f t="shared" si="79"/>
        <v>#VALUE!</v>
      </c>
      <c r="DH130" s="158" t="e">
        <f t="shared" si="79"/>
        <v>#VALUE!</v>
      </c>
      <c r="DI130" s="158" t="e">
        <f t="shared" si="79"/>
        <v>#VALUE!</v>
      </c>
      <c r="DJ130" s="158" t="e">
        <f t="shared" si="79"/>
        <v>#VALUE!</v>
      </c>
      <c r="DK130" s="158" t="e">
        <f t="shared" si="79"/>
        <v>#VALUE!</v>
      </c>
      <c r="DL130" s="158" t="e">
        <f t="shared" si="79"/>
        <v>#VALUE!</v>
      </c>
      <c r="DM130" s="159"/>
      <c r="DN130" s="159"/>
      <c r="DO130" s="159"/>
      <c r="DP130" s="159"/>
      <c r="DQ130" s="159"/>
      <c r="DR130" s="159"/>
      <c r="DS130" s="159"/>
      <c r="DT130" s="159"/>
      <c r="DU130" s="159"/>
      <c r="DV130" s="159"/>
      <c r="DW130" s="159"/>
      <c r="DX130" s="159"/>
      <c r="DY130" s="159"/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159"/>
      <c r="EJ130" s="159"/>
      <c r="EK130" s="159"/>
      <c r="EL130" s="159"/>
      <c r="EM130" s="159"/>
      <c r="EN130" s="159"/>
      <c r="EO130" s="159"/>
      <c r="EP130" s="159"/>
      <c r="EQ130" s="159"/>
      <c r="ER130" s="159"/>
      <c r="ES130" s="159"/>
      <c r="ET130" s="159"/>
      <c r="EU130" s="159"/>
      <c r="EV130" s="159"/>
    </row>
    <row r="131" spans="1:152">
      <c r="A131" s="86">
        <f t="shared" si="59"/>
        <v>120</v>
      </c>
      <c r="B131" s="136" t="s">
        <v>146</v>
      </c>
      <c r="C131" s="160"/>
      <c r="D131" s="160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36"/>
      <c r="AG131" s="116" t="str">
        <f t="shared" si="53"/>
        <v>N</v>
      </c>
      <c r="AH131" s="116">
        <f t="shared" si="77"/>
        <v>0</v>
      </c>
      <c r="AI131" s="116">
        <f t="shared" si="77"/>
        <v>0</v>
      </c>
      <c r="AJ131" s="116">
        <f t="shared" si="77"/>
        <v>0</v>
      </c>
      <c r="AK131" s="116">
        <f t="shared" si="77"/>
        <v>0</v>
      </c>
      <c r="AL131" s="116">
        <f t="shared" si="77"/>
        <v>0</v>
      </c>
      <c r="AM131" s="116">
        <f t="shared" si="77"/>
        <v>0</v>
      </c>
      <c r="AN131" s="116">
        <f t="shared" si="77"/>
        <v>0</v>
      </c>
      <c r="AO131" s="116">
        <f t="shared" si="77"/>
        <v>0</v>
      </c>
      <c r="AP131" s="116">
        <f t="shared" si="77"/>
        <v>0</v>
      </c>
      <c r="AQ131" s="116">
        <f t="shared" si="77"/>
        <v>0</v>
      </c>
      <c r="AR131" s="116">
        <f t="shared" si="77"/>
        <v>0</v>
      </c>
      <c r="AS131" s="116">
        <f t="shared" si="77"/>
        <v>0</v>
      </c>
      <c r="AT131" s="116">
        <f t="shared" si="77"/>
        <v>0</v>
      </c>
      <c r="AU131" s="116">
        <f t="shared" si="77"/>
        <v>0</v>
      </c>
      <c r="AV131" s="116">
        <f t="shared" si="77"/>
        <v>0</v>
      </c>
      <c r="AW131" s="116">
        <f t="shared" si="77"/>
        <v>0</v>
      </c>
      <c r="AX131" s="116">
        <f t="shared" si="80"/>
        <v>0</v>
      </c>
      <c r="AY131" s="116">
        <f t="shared" si="80"/>
        <v>0</v>
      </c>
      <c r="AZ131" s="116">
        <f t="shared" si="80"/>
        <v>0</v>
      </c>
      <c r="BA131" s="116">
        <f t="shared" si="80"/>
        <v>0</v>
      </c>
      <c r="BB131" s="116">
        <f t="shared" si="80"/>
        <v>0</v>
      </c>
      <c r="BC131" s="116">
        <f t="shared" si="80"/>
        <v>0</v>
      </c>
      <c r="BD131" s="116">
        <f t="shared" si="80"/>
        <v>0</v>
      </c>
      <c r="BE131" s="116">
        <f t="shared" si="80"/>
        <v>0</v>
      </c>
      <c r="BF131" s="116">
        <f t="shared" si="80"/>
        <v>0</v>
      </c>
      <c r="BG131" s="116">
        <f t="shared" si="80"/>
        <v>0</v>
      </c>
      <c r="BH131" s="116">
        <f t="shared" si="80"/>
        <v>0</v>
      </c>
      <c r="BI131" s="116">
        <f t="shared" si="80"/>
        <v>0</v>
      </c>
      <c r="BJ131" s="116"/>
      <c r="BK131" s="91"/>
      <c r="BL131" s="116" t="str">
        <f t="shared" si="54"/>
        <v>N</v>
      </c>
      <c r="BM131" s="116">
        <f t="shared" si="76"/>
        <v>0</v>
      </c>
      <c r="BN131" s="116">
        <f t="shared" si="76"/>
        <v>0</v>
      </c>
      <c r="BO131" s="116">
        <f t="shared" si="76"/>
        <v>0</v>
      </c>
      <c r="BP131" s="116">
        <f t="shared" si="76"/>
        <v>0</v>
      </c>
      <c r="BQ131" s="116">
        <f t="shared" si="76"/>
        <v>0</v>
      </c>
      <c r="BR131" s="116">
        <f t="shared" si="76"/>
        <v>0</v>
      </c>
      <c r="BS131" s="116">
        <f t="shared" si="76"/>
        <v>0</v>
      </c>
      <c r="BT131" s="116">
        <f t="shared" si="76"/>
        <v>0</v>
      </c>
      <c r="BU131" s="116">
        <f t="shared" si="76"/>
        <v>0</v>
      </c>
      <c r="BV131" s="116">
        <f t="shared" si="76"/>
        <v>0</v>
      </c>
      <c r="BW131" s="116">
        <f t="shared" si="76"/>
        <v>0</v>
      </c>
      <c r="BX131" s="116">
        <f t="shared" si="76"/>
        <v>0</v>
      </c>
      <c r="BY131" s="116">
        <f t="shared" si="76"/>
        <v>0</v>
      </c>
      <c r="BZ131" s="116">
        <f t="shared" si="76"/>
        <v>0</v>
      </c>
      <c r="CA131" s="116">
        <f t="shared" si="76"/>
        <v>0</v>
      </c>
      <c r="CB131" s="116">
        <f t="shared" si="76"/>
        <v>0</v>
      </c>
      <c r="CC131" s="116">
        <f t="shared" si="81"/>
        <v>0</v>
      </c>
      <c r="CD131" s="116">
        <f t="shared" si="81"/>
        <v>0</v>
      </c>
      <c r="CE131" s="116">
        <f t="shared" si="81"/>
        <v>0</v>
      </c>
      <c r="CF131" s="116">
        <f t="shared" si="81"/>
        <v>0</v>
      </c>
      <c r="CG131" s="116">
        <f t="shared" si="81"/>
        <v>0</v>
      </c>
      <c r="CH131" s="116">
        <f t="shared" si="81"/>
        <v>0</v>
      </c>
      <c r="CI131" s="116">
        <f t="shared" si="81"/>
        <v>0</v>
      </c>
      <c r="CJ131" s="116">
        <f t="shared" si="81"/>
        <v>0</v>
      </c>
      <c r="CK131" s="116">
        <f t="shared" si="81"/>
        <v>0</v>
      </c>
      <c r="CL131" s="116">
        <f t="shared" si="56"/>
        <v>0</v>
      </c>
      <c r="CM131" s="116">
        <f t="shared" si="73"/>
        <v>0</v>
      </c>
      <c r="CN131" s="116">
        <f t="shared" si="73"/>
        <v>0</v>
      </c>
      <c r="CO131" s="89"/>
      <c r="CP131" s="134">
        <f t="shared" si="52"/>
        <v>122</v>
      </c>
      <c r="CQ131" s="116" t="str">
        <f t="shared" si="58"/>
        <v>N</v>
      </c>
      <c r="CR131" s="158">
        <f t="shared" si="78"/>
        <v>0</v>
      </c>
      <c r="CS131" s="158">
        <f t="shared" si="78"/>
        <v>0</v>
      </c>
      <c r="CT131" s="158">
        <f t="shared" si="78"/>
        <v>0</v>
      </c>
      <c r="CU131" s="158">
        <f t="shared" si="78"/>
        <v>0</v>
      </c>
      <c r="CV131" s="158">
        <f t="shared" si="78"/>
        <v>0</v>
      </c>
      <c r="CW131" s="158">
        <f t="shared" si="78"/>
        <v>0</v>
      </c>
      <c r="CX131" s="158">
        <f t="shared" si="78"/>
        <v>0</v>
      </c>
      <c r="CY131" s="158">
        <f t="shared" si="78"/>
        <v>0</v>
      </c>
      <c r="CZ131" s="158">
        <f t="shared" si="78"/>
        <v>0</v>
      </c>
      <c r="DA131" s="158">
        <f t="shared" si="78"/>
        <v>0</v>
      </c>
      <c r="DB131" s="158">
        <f t="shared" si="79"/>
        <v>0</v>
      </c>
      <c r="DC131" s="158">
        <f t="shared" si="79"/>
        <v>0</v>
      </c>
      <c r="DD131" s="158">
        <f t="shared" si="79"/>
        <v>0</v>
      </c>
      <c r="DE131" s="158" t="e">
        <f t="shared" si="79"/>
        <v>#VALUE!</v>
      </c>
      <c r="DF131" s="158" t="e">
        <f t="shared" si="79"/>
        <v>#VALUE!</v>
      </c>
      <c r="DG131" s="158" t="e">
        <f t="shared" si="79"/>
        <v>#VALUE!</v>
      </c>
      <c r="DH131" s="158" t="e">
        <f t="shared" si="79"/>
        <v>#VALUE!</v>
      </c>
      <c r="DI131" s="158" t="e">
        <f t="shared" si="79"/>
        <v>#VALUE!</v>
      </c>
      <c r="DJ131" s="158" t="e">
        <f t="shared" si="79"/>
        <v>#VALUE!</v>
      </c>
      <c r="DK131" s="158" t="e">
        <f t="shared" si="79"/>
        <v>#VALUE!</v>
      </c>
      <c r="DL131" s="158" t="e">
        <f t="shared" si="79"/>
        <v>#VALUE!</v>
      </c>
    </row>
    <row r="132" spans="1:152" s="143" customFormat="1" ht="12.95" hidden="1" customHeight="1">
      <c r="A132" s="143">
        <f t="shared" si="59"/>
        <v>121</v>
      </c>
      <c r="B132" s="144" t="s">
        <v>139</v>
      </c>
      <c r="C132" s="145"/>
      <c r="D132" s="145"/>
      <c r="E132" s="145"/>
      <c r="F132" s="145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1"/>
      <c r="V132" s="144"/>
      <c r="W132" s="144"/>
      <c r="X132" s="144"/>
      <c r="Y132" s="144"/>
      <c r="Z132" s="144"/>
      <c r="AA132" s="144"/>
      <c r="AB132" s="144"/>
      <c r="AC132" s="192"/>
      <c r="AD132" s="192"/>
      <c r="AE132" s="192"/>
      <c r="AF132" s="147"/>
      <c r="AG132" s="148" t="str">
        <f t="shared" si="53"/>
        <v>POL</v>
      </c>
      <c r="AH132" s="148">
        <f t="shared" si="77"/>
        <v>0</v>
      </c>
      <c r="AI132" s="148">
        <f t="shared" si="77"/>
        <v>0</v>
      </c>
      <c r="AJ132" s="148">
        <f t="shared" si="77"/>
        <v>0</v>
      </c>
      <c r="AK132" s="148">
        <f t="shared" si="77"/>
        <v>0</v>
      </c>
      <c r="AL132" s="193">
        <f t="shared" si="77"/>
        <v>0</v>
      </c>
      <c r="AM132" s="193">
        <f t="shared" si="77"/>
        <v>0</v>
      </c>
      <c r="AN132" s="193">
        <f t="shared" si="77"/>
        <v>0</v>
      </c>
      <c r="AO132" s="193">
        <f t="shared" ref="AO132:AO163" si="82">(Q132-J132)/(Q$10-J$10)</f>
        <v>0</v>
      </c>
      <c r="AP132" s="193">
        <f t="shared" ref="AP132:AT163" si="83">(R132-Q132)/(R$10-Q$10)</f>
        <v>0</v>
      </c>
      <c r="AQ132" s="193">
        <f t="shared" si="83"/>
        <v>0</v>
      </c>
      <c r="AR132" s="193">
        <f t="shared" si="83"/>
        <v>0</v>
      </c>
      <c r="AS132" s="193">
        <f t="shared" si="83"/>
        <v>0</v>
      </c>
      <c r="AT132" s="193">
        <f t="shared" si="83"/>
        <v>0</v>
      </c>
      <c r="AU132" s="193" t="e">
        <f>(#REF!-#REF!)/(#REF!-#REF!)</f>
        <v>#REF!</v>
      </c>
      <c r="AV132" s="193" t="e">
        <f>(#REF!-#REF!)/(#REF!-#REF!)</f>
        <v>#REF!</v>
      </c>
      <c r="AW132" s="193" t="e">
        <f>(#REF!-#REF!)/(#REF!-#REF!)</f>
        <v>#REF!</v>
      </c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49"/>
      <c r="BL132" s="148" t="str">
        <f t="shared" si="54"/>
        <v>POL</v>
      </c>
      <c r="BM132" s="148">
        <f t="shared" si="76"/>
        <v>0</v>
      </c>
      <c r="BN132" s="148">
        <f t="shared" si="76"/>
        <v>0</v>
      </c>
      <c r="BO132" s="148">
        <f t="shared" si="76"/>
        <v>0</v>
      </c>
      <c r="BP132" s="148">
        <f t="shared" si="76"/>
        <v>0</v>
      </c>
      <c r="BQ132" s="150">
        <f t="shared" si="76"/>
        <v>0</v>
      </c>
      <c r="BR132" s="150">
        <f t="shared" si="76"/>
        <v>0</v>
      </c>
      <c r="BS132" s="150">
        <f t="shared" si="76"/>
        <v>0</v>
      </c>
      <c r="BT132" s="150">
        <f t="shared" ref="BT132:BY163" si="84">Q132-(AO132*Q$10)</f>
        <v>0</v>
      </c>
      <c r="BU132" s="150">
        <f t="shared" si="84"/>
        <v>0</v>
      </c>
      <c r="BV132" s="150">
        <f t="shared" si="84"/>
        <v>0</v>
      </c>
      <c r="BW132" s="150">
        <f t="shared" si="84"/>
        <v>0</v>
      </c>
      <c r="BX132" s="150">
        <f t="shared" si="84"/>
        <v>0</v>
      </c>
      <c r="BY132" s="150">
        <f t="shared" si="84"/>
        <v>0</v>
      </c>
      <c r="BZ132" s="150" t="e">
        <f>#REF!-(AU132*#REF!)</f>
        <v>#REF!</v>
      </c>
      <c r="CA132" s="150" t="e">
        <f>#REF!-(AV132*#REF!)</f>
        <v>#REF!</v>
      </c>
      <c r="CB132" s="150" t="e">
        <f>#REF!-(AW132*#REF!)</f>
        <v>#REF!</v>
      </c>
      <c r="CC132" s="150" t="e">
        <f>#REF!-(#REF!*#REF!)</f>
        <v>#REF!</v>
      </c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1">
        <f t="shared" ref="CP132:CP135" si="85">CP131+1</f>
        <v>123</v>
      </c>
      <c r="CQ132" s="148" t="str">
        <f t="shared" si="58"/>
        <v>POL</v>
      </c>
      <c r="CR132" s="194">
        <f t="shared" ref="CR132:DC132" si="86">ROUND((1+$CU$9)*(HLOOKUP(CR$10,$AH$9:$AW$180,$A132+3)*CR$10+HLOOKUP(CR$10,$BM$9:$CO$180,$A132+3)),$CX$9)</f>
        <v>0</v>
      </c>
      <c r="CS132" s="194">
        <f t="shared" si="86"/>
        <v>0</v>
      </c>
      <c r="CT132" s="194">
        <f t="shared" si="86"/>
        <v>0</v>
      </c>
      <c r="CU132" s="194">
        <f t="shared" si="86"/>
        <v>0</v>
      </c>
      <c r="CV132" s="194">
        <f t="shared" si="86"/>
        <v>0</v>
      </c>
      <c r="CW132" s="194">
        <f t="shared" si="86"/>
        <v>0</v>
      </c>
      <c r="CX132" s="194">
        <f t="shared" si="86"/>
        <v>0</v>
      </c>
      <c r="CY132" s="194">
        <f t="shared" si="86"/>
        <v>0</v>
      </c>
      <c r="CZ132" s="194" t="e">
        <f t="shared" si="86"/>
        <v>#REF!</v>
      </c>
      <c r="DA132" s="194" t="e">
        <f t="shared" si="86"/>
        <v>#REF!</v>
      </c>
      <c r="DB132" s="194" t="e">
        <f t="shared" si="86"/>
        <v>#REF!</v>
      </c>
      <c r="DC132" s="194" t="e">
        <f t="shared" si="86"/>
        <v>#REF!</v>
      </c>
      <c r="DD132" s="194" t="e">
        <f t="shared" ref="DD132:DK132" si="87">ROUND((1+$CU$9)*(HLOOKUP(DD$10,$AL$9:$AW$244,$A132+3)*DD$10+HLOOKUP(DD$10,$BQ$9:$CO$244,$A132+3)),$CX$9)</f>
        <v>#REF!</v>
      </c>
      <c r="DE132" s="194" t="e">
        <f t="shared" si="87"/>
        <v>#VALUE!</v>
      </c>
      <c r="DF132" s="194" t="e">
        <f t="shared" si="87"/>
        <v>#VALUE!</v>
      </c>
      <c r="DG132" s="194" t="e">
        <f t="shared" si="87"/>
        <v>#VALUE!</v>
      </c>
      <c r="DH132" s="194" t="e">
        <f t="shared" si="87"/>
        <v>#VALUE!</v>
      </c>
      <c r="DI132" s="194" t="e">
        <f t="shared" si="87"/>
        <v>#VALUE!</v>
      </c>
      <c r="DJ132" s="194" t="e">
        <f t="shared" si="87"/>
        <v>#VALUE!</v>
      </c>
      <c r="DK132" s="194" t="e">
        <f t="shared" si="87"/>
        <v>#VALUE!</v>
      </c>
    </row>
    <row r="133" spans="1:152" hidden="1">
      <c r="A133" s="86">
        <f t="shared" si="59"/>
        <v>122</v>
      </c>
      <c r="B133" s="136" t="s">
        <v>140</v>
      </c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95"/>
      <c r="V133" s="196"/>
      <c r="W133" s="197"/>
      <c r="X133" s="198"/>
      <c r="Y133" s="197"/>
      <c r="Z133" s="198"/>
      <c r="AA133" s="199"/>
      <c r="AB133" s="196"/>
      <c r="AC133" s="136"/>
      <c r="AD133" s="136"/>
      <c r="AE133" s="136"/>
      <c r="AG133" s="116" t="str">
        <f t="shared" si="53"/>
        <v>P90</v>
      </c>
      <c r="AH133" s="116">
        <f t="shared" si="77"/>
        <v>0</v>
      </c>
      <c r="AI133" s="116">
        <f t="shared" si="77"/>
        <v>0</v>
      </c>
      <c r="AJ133" s="116">
        <f t="shared" si="77"/>
        <v>0</v>
      </c>
      <c r="AK133" s="116">
        <f t="shared" si="77"/>
        <v>0</v>
      </c>
      <c r="AL133" s="157">
        <f t="shared" si="77"/>
        <v>0</v>
      </c>
      <c r="AM133" s="157">
        <f t="shared" si="77"/>
        <v>0</v>
      </c>
      <c r="AN133" s="157">
        <f t="shared" si="77"/>
        <v>0</v>
      </c>
      <c r="AO133" s="157">
        <f t="shared" si="82"/>
        <v>0</v>
      </c>
      <c r="AP133" s="157">
        <f t="shared" si="83"/>
        <v>0</v>
      </c>
      <c r="AQ133" s="157">
        <f t="shared" si="83"/>
        <v>0</v>
      </c>
      <c r="AR133" s="157">
        <f t="shared" si="83"/>
        <v>0</v>
      </c>
      <c r="AS133" s="157">
        <f t="shared" si="83"/>
        <v>0</v>
      </c>
      <c r="AT133" s="157">
        <f t="shared" si="83"/>
        <v>0</v>
      </c>
      <c r="AU133" s="157" t="e">
        <f>(#REF!-#REF!)/(#REF!-#REF!)</f>
        <v>#REF!</v>
      </c>
      <c r="AV133" s="157" t="e">
        <f>(#REF!-#REF!)/(#REF!-#REF!)</f>
        <v>#REF!</v>
      </c>
      <c r="AW133" s="157" t="e">
        <f>(#REF!-#REF!)/(#REF!-#REF!)</f>
        <v>#REF!</v>
      </c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91"/>
      <c r="BL133" s="116" t="str">
        <f t="shared" si="54"/>
        <v>P90</v>
      </c>
      <c r="BM133" s="116">
        <f t="shared" si="76"/>
        <v>0</v>
      </c>
      <c r="BN133" s="116">
        <f t="shared" si="76"/>
        <v>0</v>
      </c>
      <c r="BO133" s="116">
        <f t="shared" si="76"/>
        <v>0</v>
      </c>
      <c r="BP133" s="116">
        <f t="shared" si="76"/>
        <v>0</v>
      </c>
      <c r="BQ133" s="89">
        <f t="shared" si="76"/>
        <v>0</v>
      </c>
      <c r="BR133" s="89">
        <f t="shared" si="76"/>
        <v>0</v>
      </c>
      <c r="BS133" s="89">
        <f t="shared" si="76"/>
        <v>0</v>
      </c>
      <c r="BT133" s="89">
        <f t="shared" si="84"/>
        <v>0</v>
      </c>
      <c r="BU133" s="89">
        <f t="shared" si="84"/>
        <v>0</v>
      </c>
      <c r="BV133" s="89">
        <f t="shared" si="84"/>
        <v>0</v>
      </c>
      <c r="BW133" s="89">
        <f t="shared" si="84"/>
        <v>0</v>
      </c>
      <c r="BX133" s="89">
        <f t="shared" si="84"/>
        <v>0</v>
      </c>
      <c r="BY133" s="89">
        <f t="shared" si="84"/>
        <v>0</v>
      </c>
      <c r="BZ133" s="89" t="e">
        <f>#REF!-(AU133*#REF!)</f>
        <v>#REF!</v>
      </c>
      <c r="CA133" s="89" t="e">
        <f>#REF!-(AV133*#REF!)</f>
        <v>#REF!</v>
      </c>
      <c r="CB133" s="89" t="e">
        <f>#REF!-(AW133*#REF!)</f>
        <v>#REF!</v>
      </c>
      <c r="CC133" s="89" t="e">
        <f>#REF!-(#REF!*#REF!)</f>
        <v>#REF!</v>
      </c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134">
        <f t="shared" si="85"/>
        <v>124</v>
      </c>
      <c r="CQ133" s="116" t="str">
        <f t="shared" si="58"/>
        <v>P90</v>
      </c>
      <c r="CR133" s="159">
        <f t="shared" ref="CR133:DC138" si="88">ROUND((1+$DA$9)*(HLOOKUP(CR$10,$AH$9:$AW$180,$A133+3)*CR$10+HLOOKUP(CR$10,$BM$9:$CO$180,$A133+3)),$CX$9)</f>
        <v>0</v>
      </c>
      <c r="CS133" s="159">
        <f t="shared" si="88"/>
        <v>0</v>
      </c>
      <c r="CT133" s="159">
        <f t="shared" si="88"/>
        <v>0</v>
      </c>
      <c r="CU133" s="159">
        <f t="shared" si="88"/>
        <v>0</v>
      </c>
      <c r="CV133" s="159">
        <f t="shared" si="88"/>
        <v>0</v>
      </c>
      <c r="CW133" s="159">
        <f t="shared" si="88"/>
        <v>0</v>
      </c>
      <c r="CX133" s="159">
        <f t="shared" si="88"/>
        <v>0</v>
      </c>
      <c r="CY133" s="159">
        <f t="shared" si="88"/>
        <v>0</v>
      </c>
      <c r="CZ133" s="159" t="e">
        <f t="shared" si="88"/>
        <v>#REF!</v>
      </c>
      <c r="DA133" s="159" t="e">
        <f t="shared" si="88"/>
        <v>#REF!</v>
      </c>
      <c r="DB133" s="159" t="e">
        <f t="shared" si="88"/>
        <v>#REF!</v>
      </c>
      <c r="DC133" s="159" t="e">
        <f t="shared" si="88"/>
        <v>#REF!</v>
      </c>
      <c r="DD133" s="159" t="e">
        <f t="shared" ref="DD133:DK138" si="89">ROUND((1+$DA$9)*(HLOOKUP(DD$10,$AL$9:$AW$244,$A133+3)*DD$10+HLOOKUP(DD$10,$BQ$9:$CO$244,$A133+3)),$CX$9)</f>
        <v>#REF!</v>
      </c>
      <c r="DE133" s="159" t="e">
        <f t="shared" si="89"/>
        <v>#VALUE!</v>
      </c>
      <c r="DF133" s="159" t="e">
        <f t="shared" si="89"/>
        <v>#VALUE!</v>
      </c>
      <c r="DG133" s="159" t="e">
        <f t="shared" si="89"/>
        <v>#VALUE!</v>
      </c>
      <c r="DH133" s="159" t="e">
        <f t="shared" si="89"/>
        <v>#VALUE!</v>
      </c>
      <c r="DI133" s="159" t="e">
        <f t="shared" si="89"/>
        <v>#VALUE!</v>
      </c>
      <c r="DJ133" s="159" t="e">
        <f t="shared" si="89"/>
        <v>#VALUE!</v>
      </c>
      <c r="DK133" s="159" t="e">
        <f t="shared" si="89"/>
        <v>#VALUE!</v>
      </c>
      <c r="DL133" s="159"/>
      <c r="DM133" s="159"/>
      <c r="DN133" s="159"/>
      <c r="DO133" s="159"/>
      <c r="DP133" s="159"/>
      <c r="DQ133" s="159"/>
      <c r="DR133" s="159"/>
      <c r="DS133" s="159"/>
      <c r="DT133" s="159"/>
      <c r="DU133" s="159"/>
      <c r="DV133" s="159"/>
      <c r="DW133" s="159"/>
      <c r="DX133" s="159"/>
      <c r="DY133" s="159"/>
      <c r="DZ133" s="159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  <c r="EO133" s="159"/>
      <c r="EP133" s="159"/>
      <c r="EQ133" s="159"/>
      <c r="ER133" s="159"/>
      <c r="ES133" s="159"/>
      <c r="ET133" s="159"/>
      <c r="EU133" s="159"/>
      <c r="EV133" s="159"/>
    </row>
    <row r="134" spans="1:152" hidden="1">
      <c r="A134" s="86">
        <f t="shared" si="59"/>
        <v>123</v>
      </c>
      <c r="B134" s="136" t="s">
        <v>141</v>
      </c>
      <c r="C134" s="137"/>
      <c r="D134" s="137"/>
      <c r="E134" s="137"/>
      <c r="F134" s="137"/>
      <c r="G134" s="137"/>
      <c r="H134" s="200"/>
      <c r="I134" s="200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96"/>
      <c r="W134" s="197"/>
      <c r="X134" s="198"/>
      <c r="Y134" s="201"/>
      <c r="Z134" s="198"/>
      <c r="AA134" s="199"/>
      <c r="AB134" s="196"/>
      <c r="AC134" s="136"/>
      <c r="AD134" s="136"/>
      <c r="AE134" s="136"/>
      <c r="AG134" s="116" t="str">
        <f t="shared" si="53"/>
        <v>P75</v>
      </c>
      <c r="AH134" s="116">
        <f t="shared" si="77"/>
        <v>0</v>
      </c>
      <c r="AI134" s="116">
        <f t="shared" si="77"/>
        <v>0</v>
      </c>
      <c r="AJ134" s="116">
        <f t="shared" si="77"/>
        <v>0</v>
      </c>
      <c r="AK134" s="116">
        <f t="shared" si="77"/>
        <v>0</v>
      </c>
      <c r="AL134" s="157">
        <f t="shared" si="77"/>
        <v>0</v>
      </c>
      <c r="AM134" s="157">
        <f t="shared" si="77"/>
        <v>0</v>
      </c>
      <c r="AN134" s="157">
        <f t="shared" si="77"/>
        <v>0</v>
      </c>
      <c r="AO134" s="157">
        <f t="shared" si="82"/>
        <v>0</v>
      </c>
      <c r="AP134" s="157">
        <f t="shared" si="83"/>
        <v>0</v>
      </c>
      <c r="AQ134" s="157">
        <f t="shared" si="83"/>
        <v>0</v>
      </c>
      <c r="AR134" s="157">
        <f t="shared" si="83"/>
        <v>0</v>
      </c>
      <c r="AS134" s="157">
        <f t="shared" si="83"/>
        <v>0</v>
      </c>
      <c r="AT134" s="157">
        <f t="shared" si="83"/>
        <v>0</v>
      </c>
      <c r="AU134" s="157" t="e">
        <f>(#REF!-#REF!)/(#REF!-#REF!)</f>
        <v>#REF!</v>
      </c>
      <c r="AV134" s="157" t="e">
        <f>(#REF!-#REF!)/(#REF!-#REF!)</f>
        <v>#REF!</v>
      </c>
      <c r="AW134" s="157" t="e">
        <f>(#REF!-#REF!)/(#REF!-#REF!)</f>
        <v>#REF!</v>
      </c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91"/>
      <c r="BL134" s="116" t="str">
        <f t="shared" si="54"/>
        <v>P75</v>
      </c>
      <c r="BM134" s="116">
        <f t="shared" si="76"/>
        <v>0</v>
      </c>
      <c r="BN134" s="116">
        <f t="shared" si="76"/>
        <v>0</v>
      </c>
      <c r="BO134" s="116">
        <f t="shared" si="76"/>
        <v>0</v>
      </c>
      <c r="BP134" s="116">
        <f t="shared" si="76"/>
        <v>0</v>
      </c>
      <c r="BQ134" s="89">
        <f t="shared" si="76"/>
        <v>0</v>
      </c>
      <c r="BR134" s="89">
        <f t="shared" si="76"/>
        <v>0</v>
      </c>
      <c r="BS134" s="89">
        <f t="shared" si="76"/>
        <v>0</v>
      </c>
      <c r="BT134" s="89">
        <f t="shared" si="84"/>
        <v>0</v>
      </c>
      <c r="BU134" s="89">
        <f t="shared" si="84"/>
        <v>0</v>
      </c>
      <c r="BV134" s="89">
        <f t="shared" si="84"/>
        <v>0</v>
      </c>
      <c r="BW134" s="89">
        <f t="shared" si="84"/>
        <v>0</v>
      </c>
      <c r="BX134" s="89">
        <f t="shared" si="84"/>
        <v>0</v>
      </c>
      <c r="BY134" s="89">
        <f t="shared" si="84"/>
        <v>0</v>
      </c>
      <c r="BZ134" s="89" t="e">
        <f>#REF!-(AU134*#REF!)</f>
        <v>#REF!</v>
      </c>
      <c r="CA134" s="89" t="e">
        <f>#REF!-(AV134*#REF!)</f>
        <v>#REF!</v>
      </c>
      <c r="CB134" s="89" t="e">
        <f>#REF!-(AW134*#REF!)</f>
        <v>#REF!</v>
      </c>
      <c r="CC134" s="89" t="e">
        <f>#REF!-(#REF!*#REF!)</f>
        <v>#REF!</v>
      </c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134">
        <f t="shared" si="85"/>
        <v>125</v>
      </c>
      <c r="CQ134" s="116" t="str">
        <f t="shared" si="58"/>
        <v>P75</v>
      </c>
      <c r="CR134" s="159">
        <f t="shared" si="88"/>
        <v>0</v>
      </c>
      <c r="CS134" s="159">
        <f t="shared" si="88"/>
        <v>0</v>
      </c>
      <c r="CT134" s="159">
        <f t="shared" si="88"/>
        <v>0</v>
      </c>
      <c r="CU134" s="159">
        <f t="shared" si="88"/>
        <v>0</v>
      </c>
      <c r="CV134" s="159">
        <f t="shared" si="88"/>
        <v>0</v>
      </c>
      <c r="CW134" s="159">
        <f t="shared" si="88"/>
        <v>0</v>
      </c>
      <c r="CX134" s="159">
        <f t="shared" si="88"/>
        <v>0</v>
      </c>
      <c r="CY134" s="159">
        <f t="shared" si="88"/>
        <v>0</v>
      </c>
      <c r="CZ134" s="159" t="e">
        <f t="shared" si="88"/>
        <v>#REF!</v>
      </c>
      <c r="DA134" s="159" t="e">
        <f t="shared" si="88"/>
        <v>#REF!</v>
      </c>
      <c r="DB134" s="159" t="e">
        <f t="shared" si="88"/>
        <v>#REF!</v>
      </c>
      <c r="DC134" s="159" t="e">
        <f t="shared" si="88"/>
        <v>#REF!</v>
      </c>
      <c r="DD134" s="159" t="e">
        <f t="shared" si="89"/>
        <v>#REF!</v>
      </c>
      <c r="DE134" s="159" t="e">
        <f t="shared" si="89"/>
        <v>#VALUE!</v>
      </c>
      <c r="DF134" s="159" t="e">
        <f t="shared" si="89"/>
        <v>#VALUE!</v>
      </c>
      <c r="DG134" s="159" t="e">
        <f t="shared" si="89"/>
        <v>#VALUE!</v>
      </c>
      <c r="DH134" s="159" t="e">
        <f t="shared" si="89"/>
        <v>#VALUE!</v>
      </c>
      <c r="DI134" s="159" t="e">
        <f t="shared" si="89"/>
        <v>#VALUE!</v>
      </c>
      <c r="DJ134" s="159" t="e">
        <f t="shared" si="89"/>
        <v>#VALUE!</v>
      </c>
      <c r="DK134" s="159" t="e">
        <f t="shared" si="89"/>
        <v>#VALUE!</v>
      </c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59"/>
      <c r="DY134" s="159"/>
      <c r="DZ134" s="159"/>
      <c r="EA134" s="159"/>
      <c r="EB134" s="159"/>
      <c r="EC134" s="159"/>
      <c r="ED134" s="159"/>
      <c r="EE134" s="159"/>
      <c r="EF134" s="159"/>
      <c r="EG134" s="159"/>
      <c r="EH134" s="159"/>
      <c r="EI134" s="159"/>
      <c r="EJ134" s="159"/>
      <c r="EK134" s="159"/>
      <c r="EL134" s="159"/>
      <c r="EM134" s="159"/>
      <c r="EN134" s="159"/>
      <c r="EO134" s="159"/>
      <c r="EP134" s="159"/>
      <c r="EQ134" s="159"/>
      <c r="ER134" s="159"/>
      <c r="ES134" s="159"/>
      <c r="ET134" s="159"/>
      <c r="EU134" s="159"/>
      <c r="EV134" s="159"/>
    </row>
    <row r="135" spans="1:152" hidden="1">
      <c r="A135" s="86">
        <f t="shared" si="59"/>
        <v>124</v>
      </c>
      <c r="B135" s="136" t="s">
        <v>142</v>
      </c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95"/>
      <c r="V135" s="196"/>
      <c r="W135" s="197"/>
      <c r="X135" s="202"/>
      <c r="Y135" s="197"/>
      <c r="Z135" s="198"/>
      <c r="AA135" s="199"/>
      <c r="AB135" s="196"/>
      <c r="AC135" s="136"/>
      <c r="AD135" s="136"/>
      <c r="AE135" s="136"/>
      <c r="AG135" s="116" t="str">
        <f t="shared" si="53"/>
        <v>P50</v>
      </c>
      <c r="AH135" s="116">
        <f t="shared" si="77"/>
        <v>0</v>
      </c>
      <c r="AI135" s="116">
        <f t="shared" si="77"/>
        <v>0</v>
      </c>
      <c r="AJ135" s="116">
        <f t="shared" si="77"/>
        <v>0</v>
      </c>
      <c r="AK135" s="116">
        <f t="shared" si="77"/>
        <v>0</v>
      </c>
      <c r="AL135" s="157">
        <f t="shared" si="77"/>
        <v>0</v>
      </c>
      <c r="AM135" s="157">
        <f t="shared" si="77"/>
        <v>0</v>
      </c>
      <c r="AN135" s="157">
        <f t="shared" si="77"/>
        <v>0</v>
      </c>
      <c r="AO135" s="157">
        <f t="shared" si="82"/>
        <v>0</v>
      </c>
      <c r="AP135" s="157">
        <f t="shared" si="83"/>
        <v>0</v>
      </c>
      <c r="AQ135" s="157">
        <f t="shared" si="83"/>
        <v>0</v>
      </c>
      <c r="AR135" s="157">
        <f t="shared" si="83"/>
        <v>0</v>
      </c>
      <c r="AS135" s="157">
        <f t="shared" si="83"/>
        <v>0</v>
      </c>
      <c r="AT135" s="157">
        <f t="shared" si="83"/>
        <v>0</v>
      </c>
      <c r="AU135" s="157" t="e">
        <f>(#REF!-#REF!)/(#REF!-#REF!)</f>
        <v>#REF!</v>
      </c>
      <c r="AV135" s="157" t="e">
        <f>(#REF!-#REF!)/(#REF!-#REF!)</f>
        <v>#REF!</v>
      </c>
      <c r="AW135" s="157" t="e">
        <f>(#REF!-#REF!)/(#REF!-#REF!)</f>
        <v>#REF!</v>
      </c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91"/>
      <c r="BL135" s="116" t="str">
        <f t="shared" si="54"/>
        <v>P50</v>
      </c>
      <c r="BM135" s="116">
        <f t="shared" si="76"/>
        <v>0</v>
      </c>
      <c r="BN135" s="116">
        <f t="shared" si="76"/>
        <v>0</v>
      </c>
      <c r="BO135" s="116">
        <f t="shared" si="76"/>
        <v>0</v>
      </c>
      <c r="BP135" s="116">
        <f t="shared" si="76"/>
        <v>0</v>
      </c>
      <c r="BQ135" s="89">
        <f t="shared" si="76"/>
        <v>0</v>
      </c>
      <c r="BR135" s="89">
        <f t="shared" si="76"/>
        <v>0</v>
      </c>
      <c r="BS135" s="89">
        <f t="shared" si="76"/>
        <v>0</v>
      </c>
      <c r="BT135" s="89">
        <f t="shared" si="84"/>
        <v>0</v>
      </c>
      <c r="BU135" s="89">
        <f t="shared" si="84"/>
        <v>0</v>
      </c>
      <c r="BV135" s="89">
        <f t="shared" si="84"/>
        <v>0</v>
      </c>
      <c r="BW135" s="89">
        <f t="shared" si="84"/>
        <v>0</v>
      </c>
      <c r="BX135" s="89">
        <f t="shared" si="84"/>
        <v>0</v>
      </c>
      <c r="BY135" s="89">
        <f t="shared" si="84"/>
        <v>0</v>
      </c>
      <c r="BZ135" s="89" t="e">
        <f>#REF!-(AU135*#REF!)</f>
        <v>#REF!</v>
      </c>
      <c r="CA135" s="89" t="e">
        <f>#REF!-(AV135*#REF!)</f>
        <v>#REF!</v>
      </c>
      <c r="CB135" s="89" t="e">
        <f>#REF!-(AW135*#REF!)</f>
        <v>#REF!</v>
      </c>
      <c r="CC135" s="89" t="e">
        <f>#REF!-(#REF!*#REF!)</f>
        <v>#REF!</v>
      </c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134">
        <f t="shared" si="85"/>
        <v>126</v>
      </c>
      <c r="CQ135" s="116" t="str">
        <f t="shared" si="58"/>
        <v>P50</v>
      </c>
      <c r="CR135" s="159">
        <f t="shared" si="88"/>
        <v>0</v>
      </c>
      <c r="CS135" s="159">
        <f t="shared" si="88"/>
        <v>0</v>
      </c>
      <c r="CT135" s="159">
        <f t="shared" si="88"/>
        <v>0</v>
      </c>
      <c r="CU135" s="159">
        <f t="shared" si="88"/>
        <v>0</v>
      </c>
      <c r="CV135" s="159">
        <f t="shared" si="88"/>
        <v>0</v>
      </c>
      <c r="CW135" s="159">
        <f t="shared" si="88"/>
        <v>0</v>
      </c>
      <c r="CX135" s="159">
        <f t="shared" si="88"/>
        <v>0</v>
      </c>
      <c r="CY135" s="159">
        <f t="shared" si="88"/>
        <v>0</v>
      </c>
      <c r="CZ135" s="159" t="e">
        <f t="shared" si="88"/>
        <v>#REF!</v>
      </c>
      <c r="DA135" s="159" t="e">
        <f t="shared" si="88"/>
        <v>#REF!</v>
      </c>
      <c r="DB135" s="159" t="e">
        <f t="shared" si="88"/>
        <v>#REF!</v>
      </c>
      <c r="DC135" s="159" t="e">
        <f t="shared" si="88"/>
        <v>#REF!</v>
      </c>
      <c r="DD135" s="159" t="e">
        <f t="shared" si="89"/>
        <v>#REF!</v>
      </c>
      <c r="DE135" s="159" t="e">
        <f t="shared" si="89"/>
        <v>#VALUE!</v>
      </c>
      <c r="DF135" s="159" t="e">
        <f t="shared" si="89"/>
        <v>#VALUE!</v>
      </c>
      <c r="DG135" s="159" t="e">
        <f t="shared" si="89"/>
        <v>#VALUE!</v>
      </c>
      <c r="DH135" s="159" t="e">
        <f t="shared" si="89"/>
        <v>#VALUE!</v>
      </c>
      <c r="DI135" s="159" t="e">
        <f t="shared" si="89"/>
        <v>#VALUE!</v>
      </c>
      <c r="DJ135" s="159" t="e">
        <f t="shared" si="89"/>
        <v>#VALUE!</v>
      </c>
      <c r="DK135" s="159" t="e">
        <f t="shared" si="89"/>
        <v>#VALUE!</v>
      </c>
      <c r="DL135" s="159"/>
      <c r="DM135" s="159"/>
      <c r="DN135" s="159"/>
      <c r="DO135" s="159"/>
      <c r="DP135" s="159"/>
      <c r="DQ135" s="159"/>
      <c r="DR135" s="159"/>
      <c r="DS135" s="159"/>
      <c r="DT135" s="159"/>
      <c r="DU135" s="159"/>
      <c r="DV135" s="159"/>
      <c r="DW135" s="159"/>
      <c r="DX135" s="159"/>
      <c r="DY135" s="159"/>
      <c r="DZ135" s="159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  <c r="EO135" s="159"/>
      <c r="EP135" s="159"/>
      <c r="EQ135" s="159"/>
      <c r="ER135" s="159"/>
      <c r="ES135" s="159"/>
      <c r="ET135" s="159"/>
      <c r="EU135" s="159"/>
      <c r="EV135" s="159"/>
    </row>
    <row r="136" spans="1:152" hidden="1">
      <c r="A136" s="86">
        <f t="shared" si="59"/>
        <v>125</v>
      </c>
      <c r="B136" s="136" t="s">
        <v>143</v>
      </c>
      <c r="C136" s="137"/>
      <c r="D136" s="137"/>
      <c r="E136" s="137"/>
      <c r="F136" s="137"/>
      <c r="G136" s="137"/>
      <c r="H136" s="200"/>
      <c r="I136" s="200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96"/>
      <c r="W136" s="197"/>
      <c r="X136" s="198"/>
      <c r="Y136" s="201"/>
      <c r="Z136" s="198"/>
      <c r="AA136" s="199"/>
      <c r="AB136" s="196"/>
      <c r="AC136" s="136"/>
      <c r="AD136" s="136"/>
      <c r="AE136" s="136"/>
      <c r="AG136" s="116" t="str">
        <f t="shared" si="53"/>
        <v>P25</v>
      </c>
      <c r="AH136" s="116">
        <f t="shared" si="77"/>
        <v>0</v>
      </c>
      <c r="AI136" s="116">
        <f t="shared" si="77"/>
        <v>0</v>
      </c>
      <c r="AJ136" s="116">
        <f t="shared" si="77"/>
        <v>0</v>
      </c>
      <c r="AK136" s="116">
        <f t="shared" si="77"/>
        <v>0</v>
      </c>
      <c r="AL136" s="157">
        <f t="shared" si="77"/>
        <v>0</v>
      </c>
      <c r="AM136" s="157">
        <f t="shared" si="77"/>
        <v>0</v>
      </c>
      <c r="AN136" s="157">
        <f t="shared" si="77"/>
        <v>0</v>
      </c>
      <c r="AO136" s="157">
        <f t="shared" si="82"/>
        <v>0</v>
      </c>
      <c r="AP136" s="157">
        <f t="shared" si="83"/>
        <v>0</v>
      </c>
      <c r="AQ136" s="157">
        <f t="shared" si="83"/>
        <v>0</v>
      </c>
      <c r="AR136" s="157">
        <f t="shared" si="83"/>
        <v>0</v>
      </c>
      <c r="AS136" s="157">
        <f t="shared" si="83"/>
        <v>0</v>
      </c>
      <c r="AT136" s="157">
        <f t="shared" si="83"/>
        <v>0</v>
      </c>
      <c r="AU136" s="157" t="e">
        <f>(#REF!-#REF!)/(#REF!-#REF!)</f>
        <v>#REF!</v>
      </c>
      <c r="AV136" s="157" t="e">
        <f>(#REF!-#REF!)/(#REF!-#REF!)</f>
        <v>#REF!</v>
      </c>
      <c r="AW136" s="157" t="e">
        <f>(#REF!-#REF!)/(#REF!-#REF!)</f>
        <v>#REF!</v>
      </c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91"/>
      <c r="BL136" s="116" t="str">
        <f t="shared" si="54"/>
        <v>P25</v>
      </c>
      <c r="BM136" s="116">
        <f t="shared" si="76"/>
        <v>0</v>
      </c>
      <c r="BN136" s="116">
        <f t="shared" si="76"/>
        <v>0</v>
      </c>
      <c r="BO136" s="116">
        <f t="shared" si="76"/>
        <v>0</v>
      </c>
      <c r="BP136" s="116">
        <f t="shared" si="76"/>
        <v>0</v>
      </c>
      <c r="BQ136" s="89">
        <f t="shared" si="76"/>
        <v>0</v>
      </c>
      <c r="BR136" s="89">
        <f t="shared" si="76"/>
        <v>0</v>
      </c>
      <c r="BS136" s="89">
        <f t="shared" si="76"/>
        <v>0</v>
      </c>
      <c r="BT136" s="89">
        <f t="shared" si="84"/>
        <v>0</v>
      </c>
      <c r="BU136" s="89">
        <f t="shared" si="84"/>
        <v>0</v>
      </c>
      <c r="BV136" s="89">
        <f t="shared" si="84"/>
        <v>0</v>
      </c>
      <c r="BW136" s="89">
        <f t="shared" si="84"/>
        <v>0</v>
      </c>
      <c r="BX136" s="89">
        <f t="shared" si="84"/>
        <v>0</v>
      </c>
      <c r="BY136" s="89">
        <f t="shared" si="84"/>
        <v>0</v>
      </c>
      <c r="BZ136" s="89" t="e">
        <f>#REF!-(AU136*#REF!)</f>
        <v>#REF!</v>
      </c>
      <c r="CA136" s="89" t="e">
        <f>#REF!-(AV136*#REF!)</f>
        <v>#REF!</v>
      </c>
      <c r="CB136" s="89" t="e">
        <f>#REF!-(AW136*#REF!)</f>
        <v>#REF!</v>
      </c>
      <c r="CC136" s="89" t="e">
        <f>#REF!-(#REF!*#REF!)</f>
        <v>#REF!</v>
      </c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134">
        <f t="shared" ref="CP136:CP163" si="90">CP135+1</f>
        <v>127</v>
      </c>
      <c r="CQ136" s="116" t="str">
        <f t="shared" si="58"/>
        <v>P25</v>
      </c>
      <c r="CR136" s="159">
        <f t="shared" si="88"/>
        <v>0</v>
      </c>
      <c r="CS136" s="159">
        <f t="shared" si="88"/>
        <v>0</v>
      </c>
      <c r="CT136" s="159">
        <f t="shared" si="88"/>
        <v>0</v>
      </c>
      <c r="CU136" s="159">
        <f t="shared" si="88"/>
        <v>0</v>
      </c>
      <c r="CV136" s="159">
        <f t="shared" si="88"/>
        <v>0</v>
      </c>
      <c r="CW136" s="159">
        <f t="shared" si="88"/>
        <v>0</v>
      </c>
      <c r="CX136" s="159">
        <f t="shared" si="88"/>
        <v>0</v>
      </c>
      <c r="CY136" s="159">
        <f t="shared" si="88"/>
        <v>0</v>
      </c>
      <c r="CZ136" s="159" t="e">
        <f t="shared" si="88"/>
        <v>#REF!</v>
      </c>
      <c r="DA136" s="159" t="e">
        <f t="shared" si="88"/>
        <v>#REF!</v>
      </c>
      <c r="DB136" s="159" t="e">
        <f t="shared" si="88"/>
        <v>#REF!</v>
      </c>
      <c r="DC136" s="159" t="e">
        <f t="shared" si="88"/>
        <v>#REF!</v>
      </c>
      <c r="DD136" s="159" t="e">
        <f t="shared" si="89"/>
        <v>#REF!</v>
      </c>
      <c r="DE136" s="159" t="e">
        <f t="shared" si="89"/>
        <v>#VALUE!</v>
      </c>
      <c r="DF136" s="159" t="e">
        <f t="shared" si="89"/>
        <v>#VALUE!</v>
      </c>
      <c r="DG136" s="159" t="e">
        <f t="shared" si="89"/>
        <v>#VALUE!</v>
      </c>
      <c r="DH136" s="159" t="e">
        <f t="shared" si="89"/>
        <v>#VALUE!</v>
      </c>
      <c r="DI136" s="159" t="e">
        <f t="shared" si="89"/>
        <v>#VALUE!</v>
      </c>
      <c r="DJ136" s="159" t="e">
        <f t="shared" si="89"/>
        <v>#VALUE!</v>
      </c>
      <c r="DK136" s="159" t="e">
        <f t="shared" si="89"/>
        <v>#VALUE!</v>
      </c>
      <c r="DL136" s="159"/>
      <c r="DM136" s="159"/>
      <c r="DN136" s="159"/>
      <c r="DO136" s="159"/>
      <c r="DP136" s="159"/>
      <c r="DQ136" s="159"/>
      <c r="DR136" s="159"/>
      <c r="DS136" s="159"/>
      <c r="DT136" s="159"/>
      <c r="DU136" s="159"/>
      <c r="DV136" s="159"/>
      <c r="DW136" s="159"/>
      <c r="DX136" s="159"/>
      <c r="DY136" s="159"/>
      <c r="DZ136" s="159"/>
      <c r="EA136" s="159"/>
      <c r="EB136" s="159"/>
      <c r="EC136" s="159"/>
      <c r="ED136" s="159"/>
      <c r="EE136" s="159"/>
      <c r="EF136" s="159"/>
      <c r="EG136" s="159"/>
      <c r="EH136" s="159"/>
      <c r="EI136" s="159"/>
      <c r="EJ136" s="159"/>
      <c r="EK136" s="159"/>
      <c r="EL136" s="159"/>
      <c r="EM136" s="159"/>
      <c r="EN136" s="159"/>
      <c r="EO136" s="159"/>
      <c r="EP136" s="159"/>
      <c r="EQ136" s="159"/>
      <c r="ER136" s="159"/>
      <c r="ES136" s="159"/>
      <c r="ET136" s="159"/>
      <c r="EU136" s="159"/>
      <c r="EV136" s="159"/>
    </row>
    <row r="137" spans="1:152" hidden="1">
      <c r="A137" s="86">
        <f t="shared" si="59"/>
        <v>126</v>
      </c>
      <c r="B137" s="136" t="s">
        <v>144</v>
      </c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96"/>
      <c r="W137" s="197"/>
      <c r="X137" s="198"/>
      <c r="Y137" s="201"/>
      <c r="Z137" s="198"/>
      <c r="AA137" s="199"/>
      <c r="AB137" s="196"/>
      <c r="AC137" s="136"/>
      <c r="AD137" s="136"/>
      <c r="AE137" s="136"/>
      <c r="AG137" s="116" t="str">
        <f t="shared" si="53"/>
        <v>P10</v>
      </c>
      <c r="AH137" s="116">
        <f t="shared" si="77"/>
        <v>0</v>
      </c>
      <c r="AI137" s="116">
        <f t="shared" si="77"/>
        <v>0</v>
      </c>
      <c r="AJ137" s="116">
        <f t="shared" si="77"/>
        <v>0</v>
      </c>
      <c r="AK137" s="116">
        <f t="shared" si="77"/>
        <v>0</v>
      </c>
      <c r="AL137" s="157">
        <f t="shared" si="77"/>
        <v>0</v>
      </c>
      <c r="AM137" s="157">
        <f t="shared" si="77"/>
        <v>0</v>
      </c>
      <c r="AN137" s="157">
        <f t="shared" si="77"/>
        <v>0</v>
      </c>
      <c r="AO137" s="157">
        <f t="shared" si="82"/>
        <v>0</v>
      </c>
      <c r="AP137" s="157">
        <f t="shared" si="83"/>
        <v>0</v>
      </c>
      <c r="AQ137" s="157">
        <f t="shared" si="83"/>
        <v>0</v>
      </c>
      <c r="AR137" s="157">
        <f t="shared" si="83"/>
        <v>0</v>
      </c>
      <c r="AS137" s="157">
        <f t="shared" si="83"/>
        <v>0</v>
      </c>
      <c r="AT137" s="157">
        <f t="shared" si="83"/>
        <v>0</v>
      </c>
      <c r="AU137" s="157" t="e">
        <f>(#REF!-#REF!)/(#REF!-#REF!)</f>
        <v>#REF!</v>
      </c>
      <c r="AV137" s="157" t="e">
        <f>(#REF!-#REF!)/(#REF!-#REF!)</f>
        <v>#REF!</v>
      </c>
      <c r="AW137" s="157" t="e">
        <f>(#REF!-#REF!)/(#REF!-#REF!)</f>
        <v>#REF!</v>
      </c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91"/>
      <c r="BL137" s="116" t="str">
        <f t="shared" si="54"/>
        <v>P10</v>
      </c>
      <c r="BM137" s="116">
        <f t="shared" si="76"/>
        <v>0</v>
      </c>
      <c r="BN137" s="116">
        <f t="shared" si="76"/>
        <v>0</v>
      </c>
      <c r="BO137" s="116">
        <f t="shared" si="76"/>
        <v>0</v>
      </c>
      <c r="BP137" s="116">
        <f t="shared" si="76"/>
        <v>0</v>
      </c>
      <c r="BQ137" s="89">
        <f t="shared" si="76"/>
        <v>0</v>
      </c>
      <c r="BR137" s="89">
        <f t="shared" si="76"/>
        <v>0</v>
      </c>
      <c r="BS137" s="89">
        <f t="shared" si="76"/>
        <v>0</v>
      </c>
      <c r="BT137" s="89">
        <f t="shared" si="84"/>
        <v>0</v>
      </c>
      <c r="BU137" s="89">
        <f t="shared" si="84"/>
        <v>0</v>
      </c>
      <c r="BV137" s="89">
        <f t="shared" si="84"/>
        <v>0</v>
      </c>
      <c r="BW137" s="89">
        <f t="shared" si="84"/>
        <v>0</v>
      </c>
      <c r="BX137" s="89">
        <f t="shared" si="84"/>
        <v>0</v>
      </c>
      <c r="BY137" s="89">
        <f t="shared" si="84"/>
        <v>0</v>
      </c>
      <c r="BZ137" s="89" t="e">
        <f>#REF!-(AU137*#REF!)</f>
        <v>#REF!</v>
      </c>
      <c r="CA137" s="89" t="e">
        <f>#REF!-(AV137*#REF!)</f>
        <v>#REF!</v>
      </c>
      <c r="CB137" s="89" t="e">
        <f>#REF!-(AW137*#REF!)</f>
        <v>#REF!</v>
      </c>
      <c r="CC137" s="89" t="e">
        <f>#REF!-(#REF!*#REF!)</f>
        <v>#REF!</v>
      </c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134">
        <f t="shared" si="90"/>
        <v>128</v>
      </c>
      <c r="CQ137" s="116" t="str">
        <f t="shared" si="58"/>
        <v>P10</v>
      </c>
      <c r="CR137" s="159">
        <f t="shared" si="88"/>
        <v>0</v>
      </c>
      <c r="CS137" s="159">
        <f t="shared" si="88"/>
        <v>0</v>
      </c>
      <c r="CT137" s="159">
        <f t="shared" si="88"/>
        <v>0</v>
      </c>
      <c r="CU137" s="159">
        <f t="shared" si="88"/>
        <v>0</v>
      </c>
      <c r="CV137" s="159">
        <f t="shared" si="88"/>
        <v>0</v>
      </c>
      <c r="CW137" s="159">
        <f t="shared" si="88"/>
        <v>0</v>
      </c>
      <c r="CX137" s="159">
        <f t="shared" si="88"/>
        <v>0</v>
      </c>
      <c r="CY137" s="159">
        <f t="shared" si="88"/>
        <v>0</v>
      </c>
      <c r="CZ137" s="159" t="e">
        <f t="shared" si="88"/>
        <v>#REF!</v>
      </c>
      <c r="DA137" s="159" t="e">
        <f t="shared" si="88"/>
        <v>#REF!</v>
      </c>
      <c r="DB137" s="159" t="e">
        <f t="shared" si="88"/>
        <v>#REF!</v>
      </c>
      <c r="DC137" s="159" t="e">
        <f t="shared" si="88"/>
        <v>#REF!</v>
      </c>
      <c r="DD137" s="159" t="e">
        <f t="shared" si="89"/>
        <v>#REF!</v>
      </c>
      <c r="DE137" s="159" t="e">
        <f t="shared" si="89"/>
        <v>#VALUE!</v>
      </c>
      <c r="DF137" s="159" t="e">
        <f t="shared" si="89"/>
        <v>#VALUE!</v>
      </c>
      <c r="DG137" s="159" t="e">
        <f t="shared" si="89"/>
        <v>#VALUE!</v>
      </c>
      <c r="DH137" s="159" t="e">
        <f t="shared" si="89"/>
        <v>#VALUE!</v>
      </c>
      <c r="DI137" s="159" t="e">
        <f t="shared" si="89"/>
        <v>#VALUE!</v>
      </c>
      <c r="DJ137" s="159" t="e">
        <f t="shared" si="89"/>
        <v>#VALUE!</v>
      </c>
      <c r="DK137" s="159" t="e">
        <f t="shared" si="89"/>
        <v>#VALUE!</v>
      </c>
      <c r="DL137" s="159"/>
      <c r="DM137" s="159"/>
      <c r="DN137" s="159"/>
      <c r="DO137" s="159"/>
      <c r="DP137" s="159"/>
      <c r="DQ137" s="159"/>
      <c r="DR137" s="159"/>
      <c r="DS137" s="159"/>
      <c r="DT137" s="159"/>
      <c r="DU137" s="159"/>
      <c r="DV137" s="159"/>
      <c r="DW137" s="159"/>
      <c r="DX137" s="159"/>
      <c r="DY137" s="159"/>
      <c r="DZ137" s="159"/>
      <c r="EA137" s="159"/>
      <c r="EB137" s="159"/>
      <c r="EC137" s="159"/>
      <c r="ED137" s="159"/>
      <c r="EE137" s="159"/>
      <c r="EF137" s="159"/>
      <c r="EG137" s="159"/>
      <c r="EH137" s="159"/>
      <c r="EI137" s="159"/>
      <c r="EJ137" s="159"/>
      <c r="EK137" s="159"/>
      <c r="EL137" s="159"/>
      <c r="EM137" s="159"/>
      <c r="EN137" s="159"/>
      <c r="EO137" s="159"/>
      <c r="EP137" s="159"/>
      <c r="EQ137" s="159"/>
      <c r="ER137" s="159"/>
      <c r="ES137" s="159"/>
      <c r="ET137" s="159"/>
      <c r="EU137" s="159"/>
      <c r="EV137" s="159"/>
    </row>
    <row r="138" spans="1:152" hidden="1">
      <c r="A138" s="86">
        <f t="shared" si="59"/>
        <v>127</v>
      </c>
      <c r="B138" s="136" t="s">
        <v>145</v>
      </c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95"/>
      <c r="U138" s="195"/>
      <c r="V138" s="196"/>
      <c r="W138" s="197"/>
      <c r="X138" s="198"/>
      <c r="Y138" s="197"/>
      <c r="Z138" s="198"/>
      <c r="AA138" s="196"/>
      <c r="AB138" s="196"/>
      <c r="AC138" s="136"/>
      <c r="AD138" s="136"/>
      <c r="AE138" s="136"/>
      <c r="AG138" s="116" t="str">
        <f t="shared" si="53"/>
        <v>AVG</v>
      </c>
      <c r="AH138" s="116">
        <f t="shared" si="77"/>
        <v>0</v>
      </c>
      <c r="AI138" s="116">
        <f t="shared" si="77"/>
        <v>0</v>
      </c>
      <c r="AJ138" s="116">
        <f t="shared" si="77"/>
        <v>0</v>
      </c>
      <c r="AK138" s="116">
        <f t="shared" si="77"/>
        <v>0</v>
      </c>
      <c r="AL138" s="157">
        <f t="shared" si="77"/>
        <v>0</v>
      </c>
      <c r="AM138" s="157">
        <f t="shared" si="77"/>
        <v>0</v>
      </c>
      <c r="AN138" s="157">
        <f t="shared" si="77"/>
        <v>0</v>
      </c>
      <c r="AO138" s="157">
        <f t="shared" si="82"/>
        <v>0</v>
      </c>
      <c r="AP138" s="157">
        <f t="shared" si="83"/>
        <v>0</v>
      </c>
      <c r="AQ138" s="157">
        <f t="shared" si="83"/>
        <v>0</v>
      </c>
      <c r="AR138" s="157">
        <f t="shared" si="83"/>
        <v>0</v>
      </c>
      <c r="AS138" s="157">
        <f t="shared" si="83"/>
        <v>0</v>
      </c>
      <c r="AT138" s="157">
        <f t="shared" si="83"/>
        <v>0</v>
      </c>
      <c r="AU138" s="157" t="e">
        <f>(#REF!-#REF!)/(#REF!-#REF!)</f>
        <v>#REF!</v>
      </c>
      <c r="AV138" s="157" t="e">
        <f>(#REF!-#REF!)/(#REF!-#REF!)</f>
        <v>#REF!</v>
      </c>
      <c r="AW138" s="157" t="e">
        <f>(#REF!-#REF!)/(#REF!-#REF!)</f>
        <v>#REF!</v>
      </c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91"/>
      <c r="BL138" s="116" t="str">
        <f t="shared" si="54"/>
        <v>AVG</v>
      </c>
      <c r="BM138" s="116">
        <f t="shared" si="76"/>
        <v>0</v>
      </c>
      <c r="BN138" s="116">
        <f t="shared" si="76"/>
        <v>0</v>
      </c>
      <c r="BO138" s="116">
        <f t="shared" si="76"/>
        <v>0</v>
      </c>
      <c r="BP138" s="116">
        <f t="shared" si="76"/>
        <v>0</v>
      </c>
      <c r="BQ138" s="89">
        <f t="shared" si="76"/>
        <v>0</v>
      </c>
      <c r="BR138" s="89">
        <f t="shared" si="76"/>
        <v>0</v>
      </c>
      <c r="BS138" s="89">
        <f t="shared" si="76"/>
        <v>0</v>
      </c>
      <c r="BT138" s="89">
        <f t="shared" si="84"/>
        <v>0</v>
      </c>
      <c r="BU138" s="89">
        <f t="shared" si="84"/>
        <v>0</v>
      </c>
      <c r="BV138" s="89">
        <f t="shared" si="84"/>
        <v>0</v>
      </c>
      <c r="BW138" s="89">
        <f t="shared" si="84"/>
        <v>0</v>
      </c>
      <c r="BX138" s="89">
        <f t="shared" si="84"/>
        <v>0</v>
      </c>
      <c r="BY138" s="89">
        <f t="shared" si="84"/>
        <v>0</v>
      </c>
      <c r="BZ138" s="89" t="e">
        <f>#REF!-(AU138*#REF!)</f>
        <v>#REF!</v>
      </c>
      <c r="CA138" s="89" t="e">
        <f>#REF!-(AV138*#REF!)</f>
        <v>#REF!</v>
      </c>
      <c r="CB138" s="89" t="e">
        <f>#REF!-(AW138*#REF!)</f>
        <v>#REF!</v>
      </c>
      <c r="CC138" s="89" t="e">
        <f>#REF!-(#REF!*#REF!)</f>
        <v>#REF!</v>
      </c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134">
        <f t="shared" si="90"/>
        <v>129</v>
      </c>
      <c r="CQ138" s="116" t="str">
        <f t="shared" si="58"/>
        <v>AVG</v>
      </c>
      <c r="CR138" s="159">
        <f t="shared" si="88"/>
        <v>0</v>
      </c>
      <c r="CS138" s="159">
        <f t="shared" si="88"/>
        <v>0</v>
      </c>
      <c r="CT138" s="159">
        <f t="shared" si="88"/>
        <v>0</v>
      </c>
      <c r="CU138" s="159">
        <f t="shared" si="88"/>
        <v>0</v>
      </c>
      <c r="CV138" s="159">
        <f t="shared" si="88"/>
        <v>0</v>
      </c>
      <c r="CW138" s="159">
        <f t="shared" si="88"/>
        <v>0</v>
      </c>
      <c r="CX138" s="159">
        <f t="shared" si="88"/>
        <v>0</v>
      </c>
      <c r="CY138" s="159">
        <f t="shared" si="88"/>
        <v>0</v>
      </c>
      <c r="CZ138" s="159" t="e">
        <f t="shared" si="88"/>
        <v>#REF!</v>
      </c>
      <c r="DA138" s="159" t="e">
        <f t="shared" si="88"/>
        <v>#REF!</v>
      </c>
      <c r="DB138" s="159" t="e">
        <f t="shared" si="88"/>
        <v>#REF!</v>
      </c>
      <c r="DC138" s="159" t="e">
        <f t="shared" si="88"/>
        <v>#REF!</v>
      </c>
      <c r="DD138" s="159" t="e">
        <f t="shared" si="89"/>
        <v>#REF!</v>
      </c>
      <c r="DE138" s="159" t="e">
        <f t="shared" si="89"/>
        <v>#VALUE!</v>
      </c>
      <c r="DF138" s="159" t="e">
        <f t="shared" si="89"/>
        <v>#VALUE!</v>
      </c>
      <c r="DG138" s="159" t="e">
        <f t="shared" si="89"/>
        <v>#VALUE!</v>
      </c>
      <c r="DH138" s="159" t="e">
        <f t="shared" si="89"/>
        <v>#VALUE!</v>
      </c>
      <c r="DI138" s="159" t="e">
        <f t="shared" si="89"/>
        <v>#VALUE!</v>
      </c>
      <c r="DJ138" s="159" t="e">
        <f t="shared" si="89"/>
        <v>#VALUE!</v>
      </c>
      <c r="DK138" s="159" t="e">
        <f t="shared" si="89"/>
        <v>#VALUE!</v>
      </c>
      <c r="DL138" s="159"/>
      <c r="DM138" s="159"/>
      <c r="DN138" s="159"/>
      <c r="DO138" s="159"/>
      <c r="DP138" s="159"/>
      <c r="DQ138" s="159"/>
      <c r="DR138" s="159"/>
      <c r="DS138" s="159"/>
      <c r="DT138" s="159"/>
      <c r="DU138" s="159"/>
      <c r="DV138" s="159"/>
      <c r="DW138" s="159"/>
      <c r="DX138" s="159"/>
      <c r="DY138" s="159"/>
      <c r="DZ138" s="159"/>
      <c r="EA138" s="159"/>
      <c r="EB138" s="159"/>
      <c r="EC138" s="159"/>
      <c r="ED138" s="159"/>
      <c r="EE138" s="159"/>
      <c r="EF138" s="159"/>
      <c r="EG138" s="159"/>
      <c r="EH138" s="159"/>
      <c r="EI138" s="159"/>
      <c r="EJ138" s="159"/>
      <c r="EK138" s="159"/>
      <c r="EL138" s="159"/>
      <c r="EM138" s="159"/>
      <c r="EN138" s="159"/>
      <c r="EO138" s="159"/>
      <c r="EP138" s="159"/>
      <c r="EQ138" s="159"/>
      <c r="ER138" s="159"/>
      <c r="ES138" s="159"/>
      <c r="ET138" s="159"/>
      <c r="EU138" s="159"/>
      <c r="EV138" s="159"/>
    </row>
    <row r="139" spans="1:152" hidden="1">
      <c r="A139" s="86">
        <f t="shared" si="59"/>
        <v>128</v>
      </c>
      <c r="B139" s="136" t="s">
        <v>146</v>
      </c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96"/>
      <c r="X139" s="196"/>
      <c r="Y139" s="196"/>
      <c r="Z139" s="196"/>
      <c r="AA139" s="196"/>
      <c r="AB139" s="196"/>
      <c r="AC139" s="136"/>
      <c r="AD139" s="136"/>
      <c r="AE139" s="136"/>
      <c r="AG139" s="116" t="str">
        <f t="shared" si="53"/>
        <v>N</v>
      </c>
      <c r="AH139" s="116">
        <f t="shared" si="77"/>
        <v>0</v>
      </c>
      <c r="AI139" s="116">
        <f t="shared" si="77"/>
        <v>0</v>
      </c>
      <c r="AJ139" s="116">
        <f t="shared" si="77"/>
        <v>0</v>
      </c>
      <c r="AK139" s="116">
        <f t="shared" si="77"/>
        <v>0</v>
      </c>
      <c r="AL139" s="157">
        <f t="shared" si="77"/>
        <v>0</v>
      </c>
      <c r="AM139" s="157">
        <f t="shared" si="77"/>
        <v>0</v>
      </c>
      <c r="AN139" s="157">
        <f t="shared" si="77"/>
        <v>0</v>
      </c>
      <c r="AO139" s="157">
        <f t="shared" si="82"/>
        <v>0</v>
      </c>
      <c r="AP139" s="157">
        <f t="shared" si="83"/>
        <v>0</v>
      </c>
      <c r="AQ139" s="157">
        <f t="shared" si="83"/>
        <v>0</v>
      </c>
      <c r="AR139" s="157">
        <f t="shared" si="83"/>
        <v>0</v>
      </c>
      <c r="AS139" s="157">
        <f t="shared" si="83"/>
        <v>0</v>
      </c>
      <c r="AT139" s="157">
        <f t="shared" si="83"/>
        <v>0</v>
      </c>
      <c r="AU139" s="157" t="e">
        <f>(#REF!-#REF!)/(#REF!-#REF!)</f>
        <v>#REF!</v>
      </c>
      <c r="AV139" s="157" t="e">
        <f>(#REF!-#REF!)/(#REF!-#REF!)</f>
        <v>#REF!</v>
      </c>
      <c r="AW139" s="157" t="e">
        <f>(#REF!-#REF!)/(#REF!-#REF!)</f>
        <v>#REF!</v>
      </c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91"/>
      <c r="BL139" s="116" t="str">
        <f t="shared" si="54"/>
        <v>N</v>
      </c>
      <c r="BM139" s="116">
        <f t="shared" si="76"/>
        <v>0</v>
      </c>
      <c r="BN139" s="116">
        <f t="shared" si="76"/>
        <v>0</v>
      </c>
      <c r="BO139" s="116">
        <f t="shared" si="76"/>
        <v>0</v>
      </c>
      <c r="BP139" s="116">
        <f t="shared" si="76"/>
        <v>0</v>
      </c>
      <c r="BQ139" s="89">
        <f t="shared" si="76"/>
        <v>0</v>
      </c>
      <c r="BR139" s="89">
        <f t="shared" si="76"/>
        <v>0</v>
      </c>
      <c r="BS139" s="89">
        <f t="shared" si="76"/>
        <v>0</v>
      </c>
      <c r="BT139" s="89">
        <f t="shared" si="84"/>
        <v>0</v>
      </c>
      <c r="BU139" s="89">
        <f t="shared" si="84"/>
        <v>0</v>
      </c>
      <c r="BV139" s="89">
        <f t="shared" si="84"/>
        <v>0</v>
      </c>
      <c r="BW139" s="89">
        <f t="shared" si="84"/>
        <v>0</v>
      </c>
      <c r="BX139" s="89">
        <f t="shared" si="84"/>
        <v>0</v>
      </c>
      <c r="BY139" s="89">
        <f t="shared" si="84"/>
        <v>0</v>
      </c>
      <c r="BZ139" s="89" t="e">
        <f>#REF!-(AU139*#REF!)</f>
        <v>#REF!</v>
      </c>
      <c r="CA139" s="89" t="e">
        <f>#REF!-(AV139*#REF!)</f>
        <v>#REF!</v>
      </c>
      <c r="CB139" s="89" t="e">
        <f>#REF!-(AW139*#REF!)</f>
        <v>#REF!</v>
      </c>
      <c r="CC139" s="89" t="e">
        <f>#REF!-(#REF!*#REF!)</f>
        <v>#REF!</v>
      </c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134">
        <f t="shared" si="90"/>
        <v>130</v>
      </c>
      <c r="CQ139" s="116" t="str">
        <f t="shared" si="58"/>
        <v>N</v>
      </c>
      <c r="CR139" s="159">
        <f t="shared" ref="CR139:DC139" si="91">HLOOKUP(CR$10,$AH$9:$AW$180,$A139+3)*CR$10+HLOOKUP(CR$10,$BM$9:$CO$180,$A139+3)</f>
        <v>0</v>
      </c>
      <c r="CS139" s="159">
        <f t="shared" si="91"/>
        <v>0</v>
      </c>
      <c r="CT139" s="159">
        <f t="shared" si="91"/>
        <v>0</v>
      </c>
      <c r="CU139" s="159">
        <f t="shared" si="91"/>
        <v>0</v>
      </c>
      <c r="CV139" s="159">
        <f t="shared" si="91"/>
        <v>0</v>
      </c>
      <c r="CW139" s="159">
        <f t="shared" si="91"/>
        <v>0</v>
      </c>
      <c r="CX139" s="159">
        <f t="shared" si="91"/>
        <v>0</v>
      </c>
      <c r="CY139" s="159">
        <f t="shared" si="91"/>
        <v>0</v>
      </c>
      <c r="CZ139" s="159" t="e">
        <f t="shared" si="91"/>
        <v>#REF!</v>
      </c>
      <c r="DA139" s="159" t="e">
        <f t="shared" si="91"/>
        <v>#REF!</v>
      </c>
      <c r="DB139" s="159" t="e">
        <f t="shared" si="91"/>
        <v>#REF!</v>
      </c>
      <c r="DC139" s="159" t="e">
        <f t="shared" si="91"/>
        <v>#REF!</v>
      </c>
      <c r="DD139" s="159" t="e">
        <f t="shared" ref="DD139:DK140" si="92">ROUND((1+$CU$9)*(HLOOKUP(DD$10,$AL$9:$AW$244,$A139+3)*DD$10+HLOOKUP(DD$10,$BQ$9:$CO$244,$A139+3)),$CX$9)</f>
        <v>#REF!</v>
      </c>
      <c r="DE139" s="159" t="e">
        <f t="shared" si="92"/>
        <v>#VALUE!</v>
      </c>
      <c r="DF139" s="159" t="e">
        <f t="shared" si="92"/>
        <v>#VALUE!</v>
      </c>
      <c r="DG139" s="159" t="e">
        <f t="shared" si="92"/>
        <v>#VALUE!</v>
      </c>
      <c r="DH139" s="159" t="e">
        <f t="shared" si="92"/>
        <v>#VALUE!</v>
      </c>
      <c r="DI139" s="159" t="e">
        <f t="shared" si="92"/>
        <v>#VALUE!</v>
      </c>
      <c r="DJ139" s="159" t="e">
        <f t="shared" si="92"/>
        <v>#VALUE!</v>
      </c>
      <c r="DK139" s="159" t="e">
        <f t="shared" si="92"/>
        <v>#VALUE!</v>
      </c>
    </row>
    <row r="140" spans="1:152" s="143" customFormat="1" ht="12.95" hidden="1" customHeight="1">
      <c r="A140" s="143">
        <f t="shared" si="59"/>
        <v>129</v>
      </c>
      <c r="B140" s="144" t="s">
        <v>156</v>
      </c>
      <c r="C140" s="145"/>
      <c r="D140" s="145"/>
      <c r="E140" s="145"/>
      <c r="F140" s="145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1"/>
      <c r="V140" s="144"/>
      <c r="W140" s="144"/>
      <c r="X140" s="144"/>
      <c r="Y140" s="144"/>
      <c r="Z140" s="144"/>
      <c r="AA140" s="144"/>
      <c r="AB140" s="144"/>
      <c r="AC140" s="192"/>
      <c r="AD140" s="192"/>
      <c r="AE140" s="192"/>
      <c r="AF140" s="147"/>
      <c r="AG140" s="148" t="str">
        <f t="shared" ref="AG140:AG163" si="93">B140</f>
        <v>TC_D</v>
      </c>
      <c r="AH140" s="148">
        <f t="shared" si="77"/>
        <v>0</v>
      </c>
      <c r="AI140" s="148">
        <f t="shared" si="77"/>
        <v>0</v>
      </c>
      <c r="AJ140" s="148">
        <f t="shared" si="77"/>
        <v>0</v>
      </c>
      <c r="AK140" s="148">
        <f t="shared" si="77"/>
        <v>0</v>
      </c>
      <c r="AL140" s="193">
        <f t="shared" si="77"/>
        <v>0</v>
      </c>
      <c r="AM140" s="193">
        <f t="shared" si="77"/>
        <v>0</v>
      </c>
      <c r="AN140" s="193">
        <f t="shared" si="77"/>
        <v>0</v>
      </c>
      <c r="AO140" s="193">
        <f t="shared" si="82"/>
        <v>0</v>
      </c>
      <c r="AP140" s="193">
        <f t="shared" si="83"/>
        <v>0</v>
      </c>
      <c r="AQ140" s="193">
        <f t="shared" si="83"/>
        <v>0</v>
      </c>
      <c r="AR140" s="193">
        <f t="shared" si="83"/>
        <v>0</v>
      </c>
      <c r="AS140" s="193">
        <f t="shared" si="83"/>
        <v>0</v>
      </c>
      <c r="AT140" s="193">
        <f t="shared" si="83"/>
        <v>0</v>
      </c>
      <c r="AU140" s="193" t="e">
        <f>(#REF!-#REF!)/(#REF!-#REF!)</f>
        <v>#REF!</v>
      </c>
      <c r="AV140" s="193" t="e">
        <f>(#REF!-#REF!)/(#REF!-#REF!)</f>
        <v>#REF!</v>
      </c>
      <c r="AW140" s="193" t="e">
        <f>(#REF!-#REF!)/(#REF!-#REF!)</f>
        <v>#REF!</v>
      </c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49"/>
      <c r="BL140" s="148" t="str">
        <f t="shared" ref="BL140:BL163" si="94">B140</f>
        <v>TC_D</v>
      </c>
      <c r="BM140" s="148">
        <f t="shared" si="76"/>
        <v>0</v>
      </c>
      <c r="BN140" s="148">
        <f t="shared" si="76"/>
        <v>0</v>
      </c>
      <c r="BO140" s="148">
        <f t="shared" si="76"/>
        <v>0</v>
      </c>
      <c r="BP140" s="148">
        <f t="shared" si="76"/>
        <v>0</v>
      </c>
      <c r="BQ140" s="150">
        <f t="shared" si="76"/>
        <v>0</v>
      </c>
      <c r="BR140" s="150">
        <f t="shared" si="76"/>
        <v>0</v>
      </c>
      <c r="BS140" s="150">
        <f t="shared" si="76"/>
        <v>0</v>
      </c>
      <c r="BT140" s="150">
        <f t="shared" si="84"/>
        <v>0</v>
      </c>
      <c r="BU140" s="150">
        <f t="shared" si="84"/>
        <v>0</v>
      </c>
      <c r="BV140" s="150">
        <f t="shared" si="84"/>
        <v>0</v>
      </c>
      <c r="BW140" s="150">
        <f t="shared" si="84"/>
        <v>0</v>
      </c>
      <c r="BX140" s="150">
        <f t="shared" si="84"/>
        <v>0</v>
      </c>
      <c r="BY140" s="150">
        <f t="shared" si="84"/>
        <v>0</v>
      </c>
      <c r="BZ140" s="150" t="e">
        <f>#REF!-(AU140*#REF!)</f>
        <v>#REF!</v>
      </c>
      <c r="CA140" s="150" t="e">
        <f>#REF!-(AV140*#REF!)</f>
        <v>#REF!</v>
      </c>
      <c r="CB140" s="150" t="e">
        <f>#REF!-(AW140*#REF!)</f>
        <v>#REF!</v>
      </c>
      <c r="CC140" s="150" t="e">
        <f>#REF!-(#REF!*#REF!)</f>
        <v>#REF!</v>
      </c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1">
        <f t="shared" si="90"/>
        <v>131</v>
      </c>
      <c r="CQ140" s="148" t="str">
        <f t="shared" ref="CQ140:CQ163" si="95">B140</f>
        <v>TC_D</v>
      </c>
      <c r="CR140" s="194">
        <f t="shared" ref="CR140:DC140" si="96">ROUND((1+$CU$9)*(HLOOKUP(CR$10,$AH$9:$AW$180,$A140+3)*CR$10+HLOOKUP(CR$10,$BM$9:$CO$180,$A140+3)),$CX$9)</f>
        <v>0</v>
      </c>
      <c r="CS140" s="194">
        <f t="shared" si="96"/>
        <v>0</v>
      </c>
      <c r="CT140" s="194">
        <f t="shared" si="96"/>
        <v>0</v>
      </c>
      <c r="CU140" s="194">
        <f t="shared" si="96"/>
        <v>0</v>
      </c>
      <c r="CV140" s="194">
        <f t="shared" si="96"/>
        <v>0</v>
      </c>
      <c r="CW140" s="194">
        <f t="shared" si="96"/>
        <v>0</v>
      </c>
      <c r="CX140" s="194">
        <f t="shared" si="96"/>
        <v>0</v>
      </c>
      <c r="CY140" s="194">
        <f t="shared" si="96"/>
        <v>0</v>
      </c>
      <c r="CZ140" s="194" t="e">
        <f t="shared" si="96"/>
        <v>#REF!</v>
      </c>
      <c r="DA140" s="194" t="e">
        <f t="shared" si="96"/>
        <v>#REF!</v>
      </c>
      <c r="DB140" s="194" t="e">
        <f t="shared" si="96"/>
        <v>#REF!</v>
      </c>
      <c r="DC140" s="194" t="e">
        <f t="shared" si="96"/>
        <v>#REF!</v>
      </c>
      <c r="DD140" s="194" t="e">
        <f t="shared" si="92"/>
        <v>#REF!</v>
      </c>
      <c r="DE140" s="194" t="e">
        <f t="shared" si="92"/>
        <v>#VALUE!</v>
      </c>
      <c r="DF140" s="194" t="e">
        <f t="shared" si="92"/>
        <v>#VALUE!</v>
      </c>
      <c r="DG140" s="194" t="e">
        <f t="shared" si="92"/>
        <v>#VALUE!</v>
      </c>
      <c r="DH140" s="194" t="e">
        <f t="shared" si="92"/>
        <v>#VALUE!</v>
      </c>
      <c r="DI140" s="194" t="e">
        <f t="shared" si="92"/>
        <v>#VALUE!</v>
      </c>
      <c r="DJ140" s="194" t="e">
        <f t="shared" si="92"/>
        <v>#VALUE!</v>
      </c>
      <c r="DK140" s="194" t="e">
        <f t="shared" si="92"/>
        <v>#VALUE!</v>
      </c>
    </row>
    <row r="141" spans="1:152" hidden="1">
      <c r="A141" s="86">
        <f t="shared" ref="A141:A163" si="97">A140+1</f>
        <v>130</v>
      </c>
      <c r="B141" s="136" t="s">
        <v>140</v>
      </c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95"/>
      <c r="V141" s="196"/>
      <c r="W141" s="197"/>
      <c r="X141" s="198"/>
      <c r="Y141" s="197"/>
      <c r="Z141" s="198"/>
      <c r="AA141" s="199"/>
      <c r="AB141" s="196"/>
      <c r="AC141" s="136"/>
      <c r="AD141" s="136"/>
      <c r="AE141" s="136"/>
      <c r="AG141" s="116" t="str">
        <f t="shared" si="93"/>
        <v>P90</v>
      </c>
      <c r="AH141" s="116">
        <f t="shared" si="77"/>
        <v>0</v>
      </c>
      <c r="AI141" s="116">
        <f t="shared" si="77"/>
        <v>0</v>
      </c>
      <c r="AJ141" s="116">
        <f t="shared" si="77"/>
        <v>0</v>
      </c>
      <c r="AK141" s="116">
        <f t="shared" si="77"/>
        <v>0</v>
      </c>
      <c r="AL141" s="157">
        <f t="shared" si="77"/>
        <v>0</v>
      </c>
      <c r="AM141" s="157">
        <f t="shared" si="77"/>
        <v>0</v>
      </c>
      <c r="AN141" s="157">
        <f t="shared" si="77"/>
        <v>0</v>
      </c>
      <c r="AO141" s="157">
        <f t="shared" si="82"/>
        <v>0</v>
      </c>
      <c r="AP141" s="157">
        <f t="shared" si="83"/>
        <v>0</v>
      </c>
      <c r="AQ141" s="157">
        <f t="shared" si="83"/>
        <v>0</v>
      </c>
      <c r="AR141" s="157">
        <f t="shared" si="83"/>
        <v>0</v>
      </c>
      <c r="AS141" s="157">
        <f t="shared" si="83"/>
        <v>0</v>
      </c>
      <c r="AT141" s="157">
        <f t="shared" si="83"/>
        <v>0</v>
      </c>
      <c r="AU141" s="157" t="e">
        <f>(#REF!-#REF!)/(#REF!-#REF!)</f>
        <v>#REF!</v>
      </c>
      <c r="AV141" s="157" t="e">
        <f>(#REF!-#REF!)/(#REF!-#REF!)</f>
        <v>#REF!</v>
      </c>
      <c r="AW141" s="157" t="e">
        <f>(#REF!-#REF!)/(#REF!-#REF!)</f>
        <v>#REF!</v>
      </c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91"/>
      <c r="BL141" s="116" t="str">
        <f t="shared" si="94"/>
        <v>P90</v>
      </c>
      <c r="BM141" s="116">
        <f t="shared" si="76"/>
        <v>0</v>
      </c>
      <c r="BN141" s="116">
        <f t="shared" si="76"/>
        <v>0</v>
      </c>
      <c r="BO141" s="116">
        <f t="shared" si="76"/>
        <v>0</v>
      </c>
      <c r="BP141" s="116">
        <f t="shared" si="76"/>
        <v>0</v>
      </c>
      <c r="BQ141" s="89">
        <f t="shared" si="76"/>
        <v>0</v>
      </c>
      <c r="BR141" s="89">
        <f t="shared" si="76"/>
        <v>0</v>
      </c>
      <c r="BS141" s="89">
        <f t="shared" si="76"/>
        <v>0</v>
      </c>
      <c r="BT141" s="89">
        <f t="shared" si="84"/>
        <v>0</v>
      </c>
      <c r="BU141" s="89">
        <f t="shared" si="84"/>
        <v>0</v>
      </c>
      <c r="BV141" s="89">
        <f t="shared" si="84"/>
        <v>0</v>
      </c>
      <c r="BW141" s="89">
        <f t="shared" si="84"/>
        <v>0</v>
      </c>
      <c r="BX141" s="89">
        <f t="shared" si="84"/>
        <v>0</v>
      </c>
      <c r="BY141" s="89">
        <f t="shared" si="84"/>
        <v>0</v>
      </c>
      <c r="BZ141" s="89" t="e">
        <f>#REF!-(AU141*#REF!)</f>
        <v>#REF!</v>
      </c>
      <c r="CA141" s="89" t="e">
        <f>#REF!-(AV141*#REF!)</f>
        <v>#REF!</v>
      </c>
      <c r="CB141" s="89" t="e">
        <f>#REF!-(AW141*#REF!)</f>
        <v>#REF!</v>
      </c>
      <c r="CC141" s="89" t="e">
        <f>#REF!-(#REF!*#REF!)</f>
        <v>#REF!</v>
      </c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134">
        <f t="shared" si="90"/>
        <v>132</v>
      </c>
      <c r="CQ141" s="116" t="str">
        <f t="shared" si="95"/>
        <v>P90</v>
      </c>
      <c r="CR141" s="159">
        <f t="shared" ref="CR141:DC146" si="98">ROUND((1+$DA$9)*(HLOOKUP(CR$10,$AH$9:$AW$180,$A141+3)*CR$10+HLOOKUP(CR$10,$BM$9:$CO$180,$A141+3)),$CX$9)</f>
        <v>0</v>
      </c>
      <c r="CS141" s="159">
        <f t="shared" si="98"/>
        <v>0</v>
      </c>
      <c r="CT141" s="159">
        <f t="shared" si="98"/>
        <v>0</v>
      </c>
      <c r="CU141" s="159">
        <f t="shared" si="98"/>
        <v>0</v>
      </c>
      <c r="CV141" s="159">
        <f t="shared" si="98"/>
        <v>0</v>
      </c>
      <c r="CW141" s="159">
        <f t="shared" si="98"/>
        <v>0</v>
      </c>
      <c r="CX141" s="159">
        <f t="shared" si="98"/>
        <v>0</v>
      </c>
      <c r="CY141" s="159">
        <f t="shared" si="98"/>
        <v>0</v>
      </c>
      <c r="CZ141" s="159" t="e">
        <f t="shared" si="98"/>
        <v>#REF!</v>
      </c>
      <c r="DA141" s="159" t="e">
        <f t="shared" si="98"/>
        <v>#REF!</v>
      </c>
      <c r="DB141" s="159" t="e">
        <f t="shared" si="98"/>
        <v>#REF!</v>
      </c>
      <c r="DC141" s="159" t="e">
        <f t="shared" si="98"/>
        <v>#REF!</v>
      </c>
      <c r="DD141" s="159" t="e">
        <f t="shared" ref="DD141:DK146" si="99">ROUND((1+$DA$9)*(HLOOKUP(DD$10,$AL$9:$AW$244,$A141+3)*DD$10+HLOOKUP(DD$10,$BQ$9:$CO$244,$A141+3)),$CX$9)</f>
        <v>#REF!</v>
      </c>
      <c r="DE141" s="159" t="e">
        <f t="shared" si="99"/>
        <v>#VALUE!</v>
      </c>
      <c r="DF141" s="159" t="e">
        <f t="shared" si="99"/>
        <v>#VALUE!</v>
      </c>
      <c r="DG141" s="159" t="e">
        <f t="shared" si="99"/>
        <v>#VALUE!</v>
      </c>
      <c r="DH141" s="159" t="e">
        <f t="shared" si="99"/>
        <v>#VALUE!</v>
      </c>
      <c r="DI141" s="159" t="e">
        <f t="shared" si="99"/>
        <v>#VALUE!</v>
      </c>
      <c r="DJ141" s="159" t="e">
        <f t="shared" si="99"/>
        <v>#VALUE!</v>
      </c>
      <c r="DK141" s="159" t="e">
        <f t="shared" si="99"/>
        <v>#VALUE!</v>
      </c>
      <c r="DL141" s="159"/>
      <c r="DM141" s="159"/>
      <c r="DN141" s="159"/>
      <c r="DO141" s="159"/>
      <c r="DP141" s="159"/>
      <c r="DQ141" s="159"/>
      <c r="DR141" s="159"/>
      <c r="DS141" s="159"/>
      <c r="DT141" s="159"/>
      <c r="DU141" s="159"/>
      <c r="DV141" s="159"/>
      <c r="DW141" s="159"/>
      <c r="DX141" s="159"/>
      <c r="DY141" s="159"/>
      <c r="DZ141" s="159"/>
      <c r="EA141" s="159"/>
      <c r="EB141" s="159"/>
      <c r="EC141" s="159"/>
      <c r="ED141" s="159"/>
      <c r="EE141" s="159"/>
      <c r="EF141" s="159"/>
      <c r="EG141" s="159"/>
      <c r="EH141" s="159"/>
      <c r="EI141" s="159"/>
      <c r="EJ141" s="159"/>
      <c r="EK141" s="159"/>
      <c r="EL141" s="159"/>
      <c r="EM141" s="159"/>
      <c r="EN141" s="159"/>
      <c r="EO141" s="159"/>
      <c r="EP141" s="159"/>
      <c r="EQ141" s="159"/>
      <c r="ER141" s="159"/>
      <c r="ES141" s="159"/>
      <c r="ET141" s="159"/>
      <c r="EU141" s="159"/>
      <c r="EV141" s="159"/>
    </row>
    <row r="142" spans="1:152" hidden="1">
      <c r="A142" s="86">
        <f t="shared" si="97"/>
        <v>131</v>
      </c>
      <c r="B142" s="136" t="s">
        <v>141</v>
      </c>
      <c r="C142" s="137"/>
      <c r="D142" s="137"/>
      <c r="E142" s="137"/>
      <c r="F142" s="137"/>
      <c r="G142" s="137"/>
      <c r="H142" s="200"/>
      <c r="I142" s="200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96"/>
      <c r="W142" s="197"/>
      <c r="X142" s="198"/>
      <c r="Y142" s="201"/>
      <c r="Z142" s="198"/>
      <c r="AA142" s="199"/>
      <c r="AB142" s="196"/>
      <c r="AC142" s="136"/>
      <c r="AD142" s="136"/>
      <c r="AE142" s="136"/>
      <c r="AG142" s="116" t="str">
        <f t="shared" si="93"/>
        <v>P75</v>
      </c>
      <c r="AH142" s="116">
        <f t="shared" si="77"/>
        <v>0</v>
      </c>
      <c r="AI142" s="116">
        <f t="shared" si="77"/>
        <v>0</v>
      </c>
      <c r="AJ142" s="116">
        <f t="shared" si="77"/>
        <v>0</v>
      </c>
      <c r="AK142" s="116">
        <f t="shared" si="77"/>
        <v>0</v>
      </c>
      <c r="AL142" s="157">
        <f t="shared" si="77"/>
        <v>0</v>
      </c>
      <c r="AM142" s="157">
        <f t="shared" si="77"/>
        <v>0</v>
      </c>
      <c r="AN142" s="157">
        <f t="shared" si="77"/>
        <v>0</v>
      </c>
      <c r="AO142" s="157">
        <f t="shared" si="82"/>
        <v>0</v>
      </c>
      <c r="AP142" s="157">
        <f t="shared" si="83"/>
        <v>0</v>
      </c>
      <c r="AQ142" s="157">
        <f t="shared" si="83"/>
        <v>0</v>
      </c>
      <c r="AR142" s="157">
        <f t="shared" si="83"/>
        <v>0</v>
      </c>
      <c r="AS142" s="157">
        <f t="shared" si="83"/>
        <v>0</v>
      </c>
      <c r="AT142" s="157">
        <f t="shared" si="83"/>
        <v>0</v>
      </c>
      <c r="AU142" s="157" t="e">
        <f>(#REF!-#REF!)/(#REF!-#REF!)</f>
        <v>#REF!</v>
      </c>
      <c r="AV142" s="157" t="e">
        <f>(#REF!-#REF!)/(#REF!-#REF!)</f>
        <v>#REF!</v>
      </c>
      <c r="AW142" s="157" t="e">
        <f>(#REF!-#REF!)/(#REF!-#REF!)</f>
        <v>#REF!</v>
      </c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91"/>
      <c r="BL142" s="116" t="str">
        <f t="shared" si="94"/>
        <v>P75</v>
      </c>
      <c r="BM142" s="116">
        <f t="shared" si="76"/>
        <v>0</v>
      </c>
      <c r="BN142" s="116">
        <f t="shared" si="76"/>
        <v>0</v>
      </c>
      <c r="BO142" s="116">
        <f t="shared" si="76"/>
        <v>0</v>
      </c>
      <c r="BP142" s="116">
        <f t="shared" si="76"/>
        <v>0</v>
      </c>
      <c r="BQ142" s="89">
        <f t="shared" si="76"/>
        <v>0</v>
      </c>
      <c r="BR142" s="89">
        <f t="shared" si="76"/>
        <v>0</v>
      </c>
      <c r="BS142" s="89">
        <f t="shared" si="76"/>
        <v>0</v>
      </c>
      <c r="BT142" s="89">
        <f t="shared" si="84"/>
        <v>0</v>
      </c>
      <c r="BU142" s="89">
        <f t="shared" si="84"/>
        <v>0</v>
      </c>
      <c r="BV142" s="89">
        <f t="shared" si="84"/>
        <v>0</v>
      </c>
      <c r="BW142" s="89">
        <f t="shared" si="84"/>
        <v>0</v>
      </c>
      <c r="BX142" s="89">
        <f t="shared" si="84"/>
        <v>0</v>
      </c>
      <c r="BY142" s="89">
        <f t="shared" si="84"/>
        <v>0</v>
      </c>
      <c r="BZ142" s="89" t="e">
        <f>#REF!-(AU142*#REF!)</f>
        <v>#REF!</v>
      </c>
      <c r="CA142" s="89" t="e">
        <f>#REF!-(AV142*#REF!)</f>
        <v>#REF!</v>
      </c>
      <c r="CB142" s="89" t="e">
        <f>#REF!-(AW142*#REF!)</f>
        <v>#REF!</v>
      </c>
      <c r="CC142" s="89" t="e">
        <f>#REF!-(#REF!*#REF!)</f>
        <v>#REF!</v>
      </c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134">
        <f t="shared" si="90"/>
        <v>133</v>
      </c>
      <c r="CQ142" s="116" t="str">
        <f t="shared" si="95"/>
        <v>P75</v>
      </c>
      <c r="CR142" s="159">
        <f t="shared" si="98"/>
        <v>0</v>
      </c>
      <c r="CS142" s="159">
        <f t="shared" si="98"/>
        <v>0</v>
      </c>
      <c r="CT142" s="159">
        <f t="shared" si="98"/>
        <v>0</v>
      </c>
      <c r="CU142" s="159">
        <f t="shared" si="98"/>
        <v>0</v>
      </c>
      <c r="CV142" s="159">
        <f t="shared" si="98"/>
        <v>0</v>
      </c>
      <c r="CW142" s="159">
        <f t="shared" si="98"/>
        <v>0</v>
      </c>
      <c r="CX142" s="159">
        <f t="shared" si="98"/>
        <v>0</v>
      </c>
      <c r="CY142" s="159">
        <f t="shared" si="98"/>
        <v>0</v>
      </c>
      <c r="CZ142" s="159" t="e">
        <f t="shared" si="98"/>
        <v>#REF!</v>
      </c>
      <c r="DA142" s="159" t="e">
        <f t="shared" si="98"/>
        <v>#REF!</v>
      </c>
      <c r="DB142" s="159" t="e">
        <f t="shared" si="98"/>
        <v>#REF!</v>
      </c>
      <c r="DC142" s="159" t="e">
        <f t="shared" si="98"/>
        <v>#REF!</v>
      </c>
      <c r="DD142" s="159" t="e">
        <f t="shared" si="99"/>
        <v>#REF!</v>
      </c>
      <c r="DE142" s="159" t="e">
        <f t="shared" si="99"/>
        <v>#VALUE!</v>
      </c>
      <c r="DF142" s="159" t="e">
        <f t="shared" si="99"/>
        <v>#VALUE!</v>
      </c>
      <c r="DG142" s="159" t="e">
        <f t="shared" si="99"/>
        <v>#VALUE!</v>
      </c>
      <c r="DH142" s="159" t="e">
        <f t="shared" si="99"/>
        <v>#VALUE!</v>
      </c>
      <c r="DI142" s="159" t="e">
        <f t="shared" si="99"/>
        <v>#VALUE!</v>
      </c>
      <c r="DJ142" s="159" t="e">
        <f t="shared" si="99"/>
        <v>#VALUE!</v>
      </c>
      <c r="DK142" s="159" t="e">
        <f t="shared" si="99"/>
        <v>#VALUE!</v>
      </c>
      <c r="DL142" s="159"/>
      <c r="DM142" s="159"/>
      <c r="DN142" s="159"/>
      <c r="DO142" s="159"/>
      <c r="DP142" s="159"/>
      <c r="DQ142" s="159"/>
      <c r="DR142" s="159"/>
      <c r="DS142" s="159"/>
      <c r="DT142" s="159"/>
      <c r="DU142" s="159"/>
      <c r="DV142" s="159"/>
      <c r="DW142" s="159"/>
      <c r="DX142" s="159"/>
      <c r="DY142" s="159"/>
      <c r="DZ142" s="159"/>
      <c r="EA142" s="159"/>
      <c r="EB142" s="159"/>
      <c r="EC142" s="159"/>
      <c r="ED142" s="159"/>
      <c r="EE142" s="159"/>
      <c r="EF142" s="159"/>
      <c r="EG142" s="159"/>
      <c r="EH142" s="159"/>
      <c r="EI142" s="159"/>
      <c r="EJ142" s="159"/>
      <c r="EK142" s="159"/>
      <c r="EL142" s="159"/>
      <c r="EM142" s="159"/>
      <c r="EN142" s="159"/>
      <c r="EO142" s="159"/>
      <c r="EP142" s="159"/>
      <c r="EQ142" s="159"/>
      <c r="ER142" s="159"/>
      <c r="ES142" s="159"/>
      <c r="ET142" s="159"/>
      <c r="EU142" s="159"/>
      <c r="EV142" s="159"/>
    </row>
    <row r="143" spans="1:152" hidden="1">
      <c r="A143" s="86">
        <f t="shared" si="97"/>
        <v>132</v>
      </c>
      <c r="B143" s="136" t="s">
        <v>142</v>
      </c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95"/>
      <c r="V143" s="196"/>
      <c r="W143" s="197"/>
      <c r="X143" s="202"/>
      <c r="Y143" s="197"/>
      <c r="Z143" s="198"/>
      <c r="AA143" s="199"/>
      <c r="AB143" s="196"/>
      <c r="AC143" s="136"/>
      <c r="AD143" s="136"/>
      <c r="AE143" s="136"/>
      <c r="AG143" s="116" t="str">
        <f t="shared" si="93"/>
        <v>P50</v>
      </c>
      <c r="AH143" s="116">
        <f t="shared" si="77"/>
        <v>0</v>
      </c>
      <c r="AI143" s="116">
        <f t="shared" si="77"/>
        <v>0</v>
      </c>
      <c r="AJ143" s="116">
        <f t="shared" si="77"/>
        <v>0</v>
      </c>
      <c r="AK143" s="116">
        <f t="shared" si="77"/>
        <v>0</v>
      </c>
      <c r="AL143" s="157">
        <f t="shared" si="77"/>
        <v>0</v>
      </c>
      <c r="AM143" s="157">
        <f t="shared" si="77"/>
        <v>0</v>
      </c>
      <c r="AN143" s="157">
        <f t="shared" si="77"/>
        <v>0</v>
      </c>
      <c r="AO143" s="157">
        <f t="shared" si="82"/>
        <v>0</v>
      </c>
      <c r="AP143" s="157">
        <f t="shared" si="83"/>
        <v>0</v>
      </c>
      <c r="AQ143" s="157">
        <f t="shared" si="83"/>
        <v>0</v>
      </c>
      <c r="AR143" s="157">
        <f t="shared" si="83"/>
        <v>0</v>
      </c>
      <c r="AS143" s="157">
        <f t="shared" si="83"/>
        <v>0</v>
      </c>
      <c r="AT143" s="157">
        <f t="shared" si="83"/>
        <v>0</v>
      </c>
      <c r="AU143" s="157" t="e">
        <f>(#REF!-#REF!)/(#REF!-#REF!)</f>
        <v>#REF!</v>
      </c>
      <c r="AV143" s="157" t="e">
        <f>(#REF!-#REF!)/(#REF!-#REF!)</f>
        <v>#REF!</v>
      </c>
      <c r="AW143" s="157" t="e">
        <f>(#REF!-#REF!)/(#REF!-#REF!)</f>
        <v>#REF!</v>
      </c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91"/>
      <c r="BL143" s="116" t="str">
        <f t="shared" si="94"/>
        <v>P50</v>
      </c>
      <c r="BM143" s="116">
        <f t="shared" si="76"/>
        <v>0</v>
      </c>
      <c r="BN143" s="116">
        <f t="shared" si="76"/>
        <v>0</v>
      </c>
      <c r="BO143" s="116">
        <f t="shared" si="76"/>
        <v>0</v>
      </c>
      <c r="BP143" s="116">
        <f t="shared" si="76"/>
        <v>0</v>
      </c>
      <c r="BQ143" s="89">
        <f t="shared" si="76"/>
        <v>0</v>
      </c>
      <c r="BR143" s="89">
        <f t="shared" si="76"/>
        <v>0</v>
      </c>
      <c r="BS143" s="89">
        <f t="shared" si="76"/>
        <v>0</v>
      </c>
      <c r="BT143" s="89">
        <f t="shared" si="84"/>
        <v>0</v>
      </c>
      <c r="BU143" s="89">
        <f t="shared" si="84"/>
        <v>0</v>
      </c>
      <c r="BV143" s="89">
        <f t="shared" si="84"/>
        <v>0</v>
      </c>
      <c r="BW143" s="89">
        <f t="shared" si="84"/>
        <v>0</v>
      </c>
      <c r="BX143" s="89">
        <f t="shared" si="84"/>
        <v>0</v>
      </c>
      <c r="BY143" s="89">
        <f t="shared" si="84"/>
        <v>0</v>
      </c>
      <c r="BZ143" s="89" t="e">
        <f>#REF!-(AU143*#REF!)</f>
        <v>#REF!</v>
      </c>
      <c r="CA143" s="89" t="e">
        <f>#REF!-(AV143*#REF!)</f>
        <v>#REF!</v>
      </c>
      <c r="CB143" s="89" t="e">
        <f>#REF!-(AW143*#REF!)</f>
        <v>#REF!</v>
      </c>
      <c r="CC143" s="89" t="e">
        <f>#REF!-(#REF!*#REF!)</f>
        <v>#REF!</v>
      </c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134">
        <f t="shared" si="90"/>
        <v>134</v>
      </c>
      <c r="CQ143" s="116" t="str">
        <f t="shared" si="95"/>
        <v>P50</v>
      </c>
      <c r="CR143" s="159">
        <f t="shared" si="98"/>
        <v>0</v>
      </c>
      <c r="CS143" s="159">
        <f t="shared" si="98"/>
        <v>0</v>
      </c>
      <c r="CT143" s="159">
        <f t="shared" si="98"/>
        <v>0</v>
      </c>
      <c r="CU143" s="159">
        <f t="shared" si="98"/>
        <v>0</v>
      </c>
      <c r="CV143" s="159">
        <f t="shared" si="98"/>
        <v>0</v>
      </c>
      <c r="CW143" s="159">
        <f t="shared" si="98"/>
        <v>0</v>
      </c>
      <c r="CX143" s="159">
        <f t="shared" si="98"/>
        <v>0</v>
      </c>
      <c r="CY143" s="159">
        <f t="shared" si="98"/>
        <v>0</v>
      </c>
      <c r="CZ143" s="159" t="e">
        <f t="shared" si="98"/>
        <v>#REF!</v>
      </c>
      <c r="DA143" s="159" t="e">
        <f t="shared" si="98"/>
        <v>#REF!</v>
      </c>
      <c r="DB143" s="159" t="e">
        <f t="shared" si="98"/>
        <v>#REF!</v>
      </c>
      <c r="DC143" s="159" t="e">
        <f t="shared" si="98"/>
        <v>#REF!</v>
      </c>
      <c r="DD143" s="159" t="e">
        <f t="shared" si="99"/>
        <v>#REF!</v>
      </c>
      <c r="DE143" s="159" t="e">
        <f t="shared" si="99"/>
        <v>#VALUE!</v>
      </c>
      <c r="DF143" s="159" t="e">
        <f t="shared" si="99"/>
        <v>#VALUE!</v>
      </c>
      <c r="DG143" s="159" t="e">
        <f t="shared" si="99"/>
        <v>#VALUE!</v>
      </c>
      <c r="DH143" s="159" t="e">
        <f t="shared" si="99"/>
        <v>#VALUE!</v>
      </c>
      <c r="DI143" s="159" t="e">
        <f t="shared" si="99"/>
        <v>#VALUE!</v>
      </c>
      <c r="DJ143" s="159" t="e">
        <f t="shared" si="99"/>
        <v>#VALUE!</v>
      </c>
      <c r="DK143" s="159" t="e">
        <f t="shared" si="99"/>
        <v>#VALUE!</v>
      </c>
      <c r="DL143" s="159"/>
      <c r="DM143" s="159"/>
      <c r="DN143" s="159"/>
      <c r="DO143" s="159"/>
      <c r="DP143" s="159"/>
      <c r="DQ143" s="159"/>
      <c r="DR143" s="159"/>
      <c r="DS143" s="159"/>
      <c r="DT143" s="159"/>
      <c r="DU143" s="159"/>
      <c r="DV143" s="159"/>
      <c r="DW143" s="159"/>
      <c r="DX143" s="159"/>
      <c r="DY143" s="159"/>
      <c r="DZ143" s="159"/>
      <c r="EA143" s="159"/>
      <c r="EB143" s="159"/>
      <c r="EC143" s="159"/>
      <c r="ED143" s="159"/>
      <c r="EE143" s="159"/>
      <c r="EF143" s="159"/>
      <c r="EG143" s="159"/>
      <c r="EH143" s="159"/>
      <c r="EI143" s="159"/>
      <c r="EJ143" s="159"/>
      <c r="EK143" s="159"/>
      <c r="EL143" s="159"/>
      <c r="EM143" s="159"/>
      <c r="EN143" s="159"/>
      <c r="EO143" s="159"/>
      <c r="EP143" s="159"/>
      <c r="EQ143" s="159"/>
      <c r="ER143" s="159"/>
      <c r="ES143" s="159"/>
      <c r="ET143" s="159"/>
      <c r="EU143" s="159"/>
      <c r="EV143" s="159"/>
    </row>
    <row r="144" spans="1:152" hidden="1">
      <c r="A144" s="86">
        <f t="shared" si="97"/>
        <v>133</v>
      </c>
      <c r="B144" s="136" t="s">
        <v>143</v>
      </c>
      <c r="C144" s="137"/>
      <c r="D144" s="137"/>
      <c r="E144" s="137"/>
      <c r="F144" s="137"/>
      <c r="G144" s="137"/>
      <c r="H144" s="200"/>
      <c r="I144" s="200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96"/>
      <c r="W144" s="197"/>
      <c r="X144" s="198"/>
      <c r="Y144" s="201"/>
      <c r="Z144" s="198"/>
      <c r="AA144" s="199"/>
      <c r="AB144" s="196"/>
      <c r="AC144" s="136"/>
      <c r="AD144" s="136"/>
      <c r="AE144" s="136"/>
      <c r="AG144" s="116" t="str">
        <f t="shared" si="93"/>
        <v>P25</v>
      </c>
      <c r="AH144" s="116">
        <f t="shared" ref="AH144:AN163" si="100">(D144-C144)/(D$10-C$10)</f>
        <v>0</v>
      </c>
      <c r="AI144" s="116">
        <f t="shared" si="100"/>
        <v>0</v>
      </c>
      <c r="AJ144" s="116">
        <f t="shared" si="100"/>
        <v>0</v>
      </c>
      <c r="AK144" s="116">
        <f t="shared" si="100"/>
        <v>0</v>
      </c>
      <c r="AL144" s="157">
        <f t="shared" si="100"/>
        <v>0</v>
      </c>
      <c r="AM144" s="157">
        <f t="shared" si="100"/>
        <v>0</v>
      </c>
      <c r="AN144" s="157">
        <f t="shared" si="100"/>
        <v>0</v>
      </c>
      <c r="AO144" s="157">
        <f t="shared" si="82"/>
        <v>0</v>
      </c>
      <c r="AP144" s="157">
        <f t="shared" si="83"/>
        <v>0</v>
      </c>
      <c r="AQ144" s="157">
        <f t="shared" si="83"/>
        <v>0</v>
      </c>
      <c r="AR144" s="157">
        <f t="shared" si="83"/>
        <v>0</v>
      </c>
      <c r="AS144" s="157">
        <f t="shared" si="83"/>
        <v>0</v>
      </c>
      <c r="AT144" s="157">
        <f t="shared" si="83"/>
        <v>0</v>
      </c>
      <c r="AU144" s="157" t="e">
        <f>(#REF!-#REF!)/(#REF!-#REF!)</f>
        <v>#REF!</v>
      </c>
      <c r="AV144" s="157" t="e">
        <f>(#REF!-#REF!)/(#REF!-#REF!)</f>
        <v>#REF!</v>
      </c>
      <c r="AW144" s="157" t="e">
        <f>(#REF!-#REF!)/(#REF!-#REF!)</f>
        <v>#REF!</v>
      </c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91"/>
      <c r="BL144" s="116" t="str">
        <f t="shared" si="94"/>
        <v>P25</v>
      </c>
      <c r="BM144" s="116">
        <f t="shared" si="76"/>
        <v>0</v>
      </c>
      <c r="BN144" s="116">
        <f t="shared" si="76"/>
        <v>0</v>
      </c>
      <c r="BO144" s="116">
        <f t="shared" si="76"/>
        <v>0</v>
      </c>
      <c r="BP144" s="116">
        <f t="shared" si="76"/>
        <v>0</v>
      </c>
      <c r="BQ144" s="89">
        <f t="shared" si="76"/>
        <v>0</v>
      </c>
      <c r="BR144" s="89">
        <f t="shared" si="76"/>
        <v>0</v>
      </c>
      <c r="BS144" s="89">
        <f t="shared" si="76"/>
        <v>0</v>
      </c>
      <c r="BT144" s="89">
        <f t="shared" si="84"/>
        <v>0</v>
      </c>
      <c r="BU144" s="89">
        <f t="shared" si="84"/>
        <v>0</v>
      </c>
      <c r="BV144" s="89">
        <f t="shared" si="84"/>
        <v>0</v>
      </c>
      <c r="BW144" s="89">
        <f t="shared" si="84"/>
        <v>0</v>
      </c>
      <c r="BX144" s="89">
        <f t="shared" si="84"/>
        <v>0</v>
      </c>
      <c r="BY144" s="89">
        <f t="shared" si="84"/>
        <v>0</v>
      </c>
      <c r="BZ144" s="89" t="e">
        <f>#REF!-(AU144*#REF!)</f>
        <v>#REF!</v>
      </c>
      <c r="CA144" s="89" t="e">
        <f>#REF!-(AV144*#REF!)</f>
        <v>#REF!</v>
      </c>
      <c r="CB144" s="89" t="e">
        <f>#REF!-(AW144*#REF!)</f>
        <v>#REF!</v>
      </c>
      <c r="CC144" s="89" t="e">
        <f>#REF!-(#REF!*#REF!)</f>
        <v>#REF!</v>
      </c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134">
        <f t="shared" si="90"/>
        <v>135</v>
      </c>
      <c r="CQ144" s="116" t="str">
        <f t="shared" si="95"/>
        <v>P25</v>
      </c>
      <c r="CR144" s="159">
        <f t="shared" si="98"/>
        <v>0</v>
      </c>
      <c r="CS144" s="159">
        <f t="shared" si="98"/>
        <v>0</v>
      </c>
      <c r="CT144" s="159">
        <f t="shared" si="98"/>
        <v>0</v>
      </c>
      <c r="CU144" s="159">
        <f t="shared" si="98"/>
        <v>0</v>
      </c>
      <c r="CV144" s="159">
        <f t="shared" si="98"/>
        <v>0</v>
      </c>
      <c r="CW144" s="159">
        <f t="shared" si="98"/>
        <v>0</v>
      </c>
      <c r="CX144" s="159">
        <f t="shared" si="98"/>
        <v>0</v>
      </c>
      <c r="CY144" s="159">
        <f t="shared" si="98"/>
        <v>0</v>
      </c>
      <c r="CZ144" s="159" t="e">
        <f t="shared" si="98"/>
        <v>#REF!</v>
      </c>
      <c r="DA144" s="159" t="e">
        <f t="shared" si="98"/>
        <v>#REF!</v>
      </c>
      <c r="DB144" s="159" t="e">
        <f t="shared" si="98"/>
        <v>#REF!</v>
      </c>
      <c r="DC144" s="159" t="e">
        <f t="shared" si="98"/>
        <v>#REF!</v>
      </c>
      <c r="DD144" s="159" t="e">
        <f t="shared" si="99"/>
        <v>#REF!</v>
      </c>
      <c r="DE144" s="159" t="e">
        <f t="shared" si="99"/>
        <v>#VALUE!</v>
      </c>
      <c r="DF144" s="159" t="e">
        <f t="shared" si="99"/>
        <v>#VALUE!</v>
      </c>
      <c r="DG144" s="159" t="e">
        <f t="shared" si="99"/>
        <v>#VALUE!</v>
      </c>
      <c r="DH144" s="159" t="e">
        <f t="shared" si="99"/>
        <v>#VALUE!</v>
      </c>
      <c r="DI144" s="159" t="e">
        <f t="shared" si="99"/>
        <v>#VALUE!</v>
      </c>
      <c r="DJ144" s="159" t="e">
        <f t="shared" si="99"/>
        <v>#VALUE!</v>
      </c>
      <c r="DK144" s="159" t="e">
        <f t="shared" si="99"/>
        <v>#VALUE!</v>
      </c>
      <c r="DL144" s="159"/>
      <c r="DM144" s="159"/>
      <c r="DN144" s="159"/>
      <c r="DO144" s="159"/>
      <c r="DP144" s="159"/>
      <c r="DQ144" s="159"/>
      <c r="DR144" s="159"/>
      <c r="DS144" s="159"/>
      <c r="DT144" s="159"/>
      <c r="DU144" s="159"/>
      <c r="DV144" s="159"/>
      <c r="DW144" s="159"/>
      <c r="DX144" s="159"/>
      <c r="DY144" s="159"/>
      <c r="DZ144" s="159"/>
      <c r="EA144" s="159"/>
      <c r="EB144" s="159"/>
      <c r="EC144" s="159"/>
      <c r="ED144" s="159"/>
      <c r="EE144" s="159"/>
      <c r="EF144" s="159"/>
      <c r="EG144" s="159"/>
      <c r="EH144" s="159"/>
      <c r="EI144" s="159"/>
      <c r="EJ144" s="159"/>
      <c r="EK144" s="159"/>
      <c r="EL144" s="159"/>
      <c r="EM144" s="159"/>
      <c r="EN144" s="159"/>
      <c r="EO144" s="159"/>
      <c r="EP144" s="159"/>
      <c r="EQ144" s="159"/>
      <c r="ER144" s="159"/>
      <c r="ES144" s="159"/>
      <c r="ET144" s="159"/>
      <c r="EU144" s="159"/>
      <c r="EV144" s="159"/>
    </row>
    <row r="145" spans="1:152" hidden="1">
      <c r="A145" s="86">
        <f t="shared" si="97"/>
        <v>134</v>
      </c>
      <c r="B145" s="136" t="s">
        <v>144</v>
      </c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96"/>
      <c r="W145" s="197"/>
      <c r="X145" s="198"/>
      <c r="Y145" s="201"/>
      <c r="Z145" s="198"/>
      <c r="AA145" s="199"/>
      <c r="AB145" s="196"/>
      <c r="AC145" s="136"/>
      <c r="AD145" s="136"/>
      <c r="AE145" s="136"/>
      <c r="AG145" s="116" t="str">
        <f t="shared" si="93"/>
        <v>P10</v>
      </c>
      <c r="AH145" s="116">
        <f t="shared" si="100"/>
        <v>0</v>
      </c>
      <c r="AI145" s="116">
        <f t="shared" si="100"/>
        <v>0</v>
      </c>
      <c r="AJ145" s="116">
        <f t="shared" si="100"/>
        <v>0</v>
      </c>
      <c r="AK145" s="116">
        <f t="shared" si="100"/>
        <v>0</v>
      </c>
      <c r="AL145" s="157">
        <f t="shared" si="100"/>
        <v>0</v>
      </c>
      <c r="AM145" s="157">
        <f t="shared" si="100"/>
        <v>0</v>
      </c>
      <c r="AN145" s="157">
        <f t="shared" si="100"/>
        <v>0</v>
      </c>
      <c r="AO145" s="157">
        <f t="shared" si="82"/>
        <v>0</v>
      </c>
      <c r="AP145" s="157">
        <f t="shared" si="83"/>
        <v>0</v>
      </c>
      <c r="AQ145" s="157">
        <f t="shared" si="83"/>
        <v>0</v>
      </c>
      <c r="AR145" s="157">
        <f t="shared" si="83"/>
        <v>0</v>
      </c>
      <c r="AS145" s="157">
        <f t="shared" si="83"/>
        <v>0</v>
      </c>
      <c r="AT145" s="157">
        <f t="shared" si="83"/>
        <v>0</v>
      </c>
      <c r="AU145" s="157" t="e">
        <f>(#REF!-#REF!)/(#REF!-#REF!)</f>
        <v>#REF!</v>
      </c>
      <c r="AV145" s="157" t="e">
        <f>(#REF!-#REF!)/(#REF!-#REF!)</f>
        <v>#REF!</v>
      </c>
      <c r="AW145" s="157" t="e">
        <f>(#REF!-#REF!)/(#REF!-#REF!)</f>
        <v>#REF!</v>
      </c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91"/>
      <c r="BL145" s="116" t="str">
        <f t="shared" si="94"/>
        <v>P10</v>
      </c>
      <c r="BM145" s="116">
        <f t="shared" ref="BM145:BS163" si="101">D145-(AH145*D$10)</f>
        <v>0</v>
      </c>
      <c r="BN145" s="116">
        <f t="shared" si="101"/>
        <v>0</v>
      </c>
      <c r="BO145" s="116">
        <f t="shared" si="101"/>
        <v>0</v>
      </c>
      <c r="BP145" s="116">
        <f t="shared" si="101"/>
        <v>0</v>
      </c>
      <c r="BQ145" s="89">
        <f t="shared" si="101"/>
        <v>0</v>
      </c>
      <c r="BR145" s="89">
        <f t="shared" si="101"/>
        <v>0</v>
      </c>
      <c r="BS145" s="89">
        <f t="shared" si="101"/>
        <v>0</v>
      </c>
      <c r="BT145" s="89">
        <f t="shared" si="84"/>
        <v>0</v>
      </c>
      <c r="BU145" s="89">
        <f t="shared" si="84"/>
        <v>0</v>
      </c>
      <c r="BV145" s="89">
        <f t="shared" si="84"/>
        <v>0</v>
      </c>
      <c r="BW145" s="89">
        <f t="shared" si="84"/>
        <v>0</v>
      </c>
      <c r="BX145" s="89">
        <f t="shared" si="84"/>
        <v>0</v>
      </c>
      <c r="BY145" s="89">
        <f t="shared" si="84"/>
        <v>0</v>
      </c>
      <c r="BZ145" s="89" t="e">
        <f>#REF!-(AU145*#REF!)</f>
        <v>#REF!</v>
      </c>
      <c r="CA145" s="89" t="e">
        <f>#REF!-(AV145*#REF!)</f>
        <v>#REF!</v>
      </c>
      <c r="CB145" s="89" t="e">
        <f>#REF!-(AW145*#REF!)</f>
        <v>#REF!</v>
      </c>
      <c r="CC145" s="89" t="e">
        <f>#REF!-(#REF!*#REF!)</f>
        <v>#REF!</v>
      </c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134">
        <f t="shared" si="90"/>
        <v>136</v>
      </c>
      <c r="CQ145" s="116" t="str">
        <f t="shared" si="95"/>
        <v>P10</v>
      </c>
      <c r="CR145" s="159">
        <f t="shared" si="98"/>
        <v>0</v>
      </c>
      <c r="CS145" s="159">
        <f t="shared" si="98"/>
        <v>0</v>
      </c>
      <c r="CT145" s="159">
        <f t="shared" si="98"/>
        <v>0</v>
      </c>
      <c r="CU145" s="159">
        <f t="shared" si="98"/>
        <v>0</v>
      </c>
      <c r="CV145" s="159">
        <f t="shared" si="98"/>
        <v>0</v>
      </c>
      <c r="CW145" s="159">
        <f t="shared" si="98"/>
        <v>0</v>
      </c>
      <c r="CX145" s="159">
        <f t="shared" si="98"/>
        <v>0</v>
      </c>
      <c r="CY145" s="159">
        <f t="shared" si="98"/>
        <v>0</v>
      </c>
      <c r="CZ145" s="159" t="e">
        <f t="shared" si="98"/>
        <v>#REF!</v>
      </c>
      <c r="DA145" s="159" t="e">
        <f t="shared" si="98"/>
        <v>#REF!</v>
      </c>
      <c r="DB145" s="159" t="e">
        <f t="shared" si="98"/>
        <v>#REF!</v>
      </c>
      <c r="DC145" s="159" t="e">
        <f t="shared" si="98"/>
        <v>#REF!</v>
      </c>
      <c r="DD145" s="159" t="e">
        <f t="shared" si="99"/>
        <v>#REF!</v>
      </c>
      <c r="DE145" s="159" t="e">
        <f t="shared" si="99"/>
        <v>#VALUE!</v>
      </c>
      <c r="DF145" s="159" t="e">
        <f t="shared" si="99"/>
        <v>#VALUE!</v>
      </c>
      <c r="DG145" s="159" t="e">
        <f t="shared" si="99"/>
        <v>#VALUE!</v>
      </c>
      <c r="DH145" s="159" t="e">
        <f t="shared" si="99"/>
        <v>#VALUE!</v>
      </c>
      <c r="DI145" s="159" t="e">
        <f t="shared" si="99"/>
        <v>#VALUE!</v>
      </c>
      <c r="DJ145" s="159" t="e">
        <f t="shared" si="99"/>
        <v>#VALUE!</v>
      </c>
      <c r="DK145" s="159" t="e">
        <f t="shared" si="99"/>
        <v>#VALUE!</v>
      </c>
      <c r="DL145" s="159"/>
      <c r="DM145" s="159"/>
      <c r="DN145" s="159"/>
      <c r="DO145" s="159"/>
      <c r="DP145" s="159"/>
      <c r="DQ145" s="159"/>
      <c r="DR145" s="159"/>
      <c r="DS145" s="159"/>
      <c r="DT145" s="159"/>
      <c r="DU145" s="159"/>
      <c r="DV145" s="159"/>
      <c r="DW145" s="159"/>
      <c r="DX145" s="159"/>
      <c r="DY145" s="159"/>
      <c r="DZ145" s="159"/>
      <c r="EA145" s="159"/>
      <c r="EB145" s="159"/>
      <c r="EC145" s="159"/>
      <c r="ED145" s="159"/>
      <c r="EE145" s="159"/>
      <c r="EF145" s="159"/>
      <c r="EG145" s="159"/>
      <c r="EH145" s="159"/>
      <c r="EI145" s="159"/>
      <c r="EJ145" s="159"/>
      <c r="EK145" s="159"/>
      <c r="EL145" s="159"/>
      <c r="EM145" s="159"/>
      <c r="EN145" s="159"/>
      <c r="EO145" s="159"/>
      <c r="EP145" s="159"/>
      <c r="EQ145" s="159"/>
      <c r="ER145" s="159"/>
      <c r="ES145" s="159"/>
      <c r="ET145" s="159"/>
      <c r="EU145" s="159"/>
      <c r="EV145" s="159"/>
    </row>
    <row r="146" spans="1:152" hidden="1">
      <c r="A146" s="86">
        <f t="shared" si="97"/>
        <v>135</v>
      </c>
      <c r="B146" s="136" t="s">
        <v>145</v>
      </c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95"/>
      <c r="U146" s="195"/>
      <c r="V146" s="196"/>
      <c r="W146" s="197"/>
      <c r="X146" s="198"/>
      <c r="Y146" s="197"/>
      <c r="Z146" s="198"/>
      <c r="AA146" s="196"/>
      <c r="AB146" s="196"/>
      <c r="AC146" s="136"/>
      <c r="AD146" s="136"/>
      <c r="AE146" s="136"/>
      <c r="AG146" s="116" t="str">
        <f t="shared" si="93"/>
        <v>AVG</v>
      </c>
      <c r="AH146" s="116">
        <f t="shared" si="100"/>
        <v>0</v>
      </c>
      <c r="AI146" s="116">
        <f t="shared" si="100"/>
        <v>0</v>
      </c>
      <c r="AJ146" s="116">
        <f t="shared" si="100"/>
        <v>0</v>
      </c>
      <c r="AK146" s="116">
        <f t="shared" si="100"/>
        <v>0</v>
      </c>
      <c r="AL146" s="157">
        <f t="shared" si="100"/>
        <v>0</v>
      </c>
      <c r="AM146" s="157">
        <f t="shared" si="100"/>
        <v>0</v>
      </c>
      <c r="AN146" s="157">
        <f t="shared" si="100"/>
        <v>0</v>
      </c>
      <c r="AO146" s="157">
        <f t="shared" si="82"/>
        <v>0</v>
      </c>
      <c r="AP146" s="157">
        <f t="shared" si="83"/>
        <v>0</v>
      </c>
      <c r="AQ146" s="157">
        <f t="shared" si="83"/>
        <v>0</v>
      </c>
      <c r="AR146" s="157">
        <f t="shared" si="83"/>
        <v>0</v>
      </c>
      <c r="AS146" s="157">
        <f t="shared" si="83"/>
        <v>0</v>
      </c>
      <c r="AT146" s="157">
        <f t="shared" si="83"/>
        <v>0</v>
      </c>
      <c r="AU146" s="157" t="e">
        <f>(#REF!-#REF!)/(#REF!-#REF!)</f>
        <v>#REF!</v>
      </c>
      <c r="AV146" s="157" t="e">
        <f>(#REF!-#REF!)/(#REF!-#REF!)</f>
        <v>#REF!</v>
      </c>
      <c r="AW146" s="157" t="e">
        <f>(#REF!-#REF!)/(#REF!-#REF!)</f>
        <v>#REF!</v>
      </c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91"/>
      <c r="BL146" s="116" t="str">
        <f t="shared" si="94"/>
        <v>AVG</v>
      </c>
      <c r="BM146" s="116">
        <f t="shared" si="101"/>
        <v>0</v>
      </c>
      <c r="BN146" s="116">
        <f t="shared" si="101"/>
        <v>0</v>
      </c>
      <c r="BO146" s="116">
        <f t="shared" si="101"/>
        <v>0</v>
      </c>
      <c r="BP146" s="116">
        <f t="shared" si="101"/>
        <v>0</v>
      </c>
      <c r="BQ146" s="89">
        <f t="shared" si="101"/>
        <v>0</v>
      </c>
      <c r="BR146" s="89">
        <f t="shared" si="101"/>
        <v>0</v>
      </c>
      <c r="BS146" s="89">
        <f t="shared" si="101"/>
        <v>0</v>
      </c>
      <c r="BT146" s="89">
        <f t="shared" si="84"/>
        <v>0</v>
      </c>
      <c r="BU146" s="89">
        <f t="shared" si="84"/>
        <v>0</v>
      </c>
      <c r="BV146" s="89">
        <f t="shared" si="84"/>
        <v>0</v>
      </c>
      <c r="BW146" s="89">
        <f t="shared" si="84"/>
        <v>0</v>
      </c>
      <c r="BX146" s="89">
        <f t="shared" si="84"/>
        <v>0</v>
      </c>
      <c r="BY146" s="89">
        <f t="shared" si="84"/>
        <v>0</v>
      </c>
      <c r="BZ146" s="89" t="e">
        <f>#REF!-(AU146*#REF!)</f>
        <v>#REF!</v>
      </c>
      <c r="CA146" s="89" t="e">
        <f>#REF!-(AV146*#REF!)</f>
        <v>#REF!</v>
      </c>
      <c r="CB146" s="89" t="e">
        <f>#REF!-(AW146*#REF!)</f>
        <v>#REF!</v>
      </c>
      <c r="CC146" s="89" t="e">
        <f>#REF!-(#REF!*#REF!)</f>
        <v>#REF!</v>
      </c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134">
        <f t="shared" si="90"/>
        <v>137</v>
      </c>
      <c r="CQ146" s="116" t="str">
        <f t="shared" si="95"/>
        <v>AVG</v>
      </c>
      <c r="CR146" s="159">
        <f t="shared" si="98"/>
        <v>0</v>
      </c>
      <c r="CS146" s="159">
        <f t="shared" si="98"/>
        <v>0</v>
      </c>
      <c r="CT146" s="159">
        <f t="shared" si="98"/>
        <v>0</v>
      </c>
      <c r="CU146" s="159">
        <f t="shared" si="98"/>
        <v>0</v>
      </c>
      <c r="CV146" s="159">
        <f t="shared" si="98"/>
        <v>0</v>
      </c>
      <c r="CW146" s="159">
        <f t="shared" si="98"/>
        <v>0</v>
      </c>
      <c r="CX146" s="159">
        <f t="shared" si="98"/>
        <v>0</v>
      </c>
      <c r="CY146" s="159">
        <f t="shared" si="98"/>
        <v>0</v>
      </c>
      <c r="CZ146" s="159" t="e">
        <f t="shared" si="98"/>
        <v>#REF!</v>
      </c>
      <c r="DA146" s="159" t="e">
        <f t="shared" si="98"/>
        <v>#REF!</v>
      </c>
      <c r="DB146" s="159" t="e">
        <f t="shared" si="98"/>
        <v>#REF!</v>
      </c>
      <c r="DC146" s="159" t="e">
        <f t="shared" si="98"/>
        <v>#REF!</v>
      </c>
      <c r="DD146" s="159" t="e">
        <f t="shared" si="99"/>
        <v>#REF!</v>
      </c>
      <c r="DE146" s="159" t="e">
        <f t="shared" si="99"/>
        <v>#VALUE!</v>
      </c>
      <c r="DF146" s="159" t="e">
        <f t="shared" si="99"/>
        <v>#VALUE!</v>
      </c>
      <c r="DG146" s="159" t="e">
        <f t="shared" si="99"/>
        <v>#VALUE!</v>
      </c>
      <c r="DH146" s="159" t="e">
        <f t="shared" si="99"/>
        <v>#VALUE!</v>
      </c>
      <c r="DI146" s="159" t="e">
        <f t="shared" si="99"/>
        <v>#VALUE!</v>
      </c>
      <c r="DJ146" s="159" t="e">
        <f t="shared" si="99"/>
        <v>#VALUE!</v>
      </c>
      <c r="DK146" s="159" t="e">
        <f t="shared" si="99"/>
        <v>#VALUE!</v>
      </c>
      <c r="DL146" s="159"/>
      <c r="DM146" s="159"/>
      <c r="DN146" s="159"/>
      <c r="DO146" s="159"/>
      <c r="DP146" s="159"/>
      <c r="DQ146" s="159"/>
      <c r="DR146" s="159"/>
      <c r="DS146" s="159"/>
      <c r="DT146" s="159"/>
      <c r="DU146" s="159"/>
      <c r="DV146" s="159"/>
      <c r="DW146" s="159"/>
      <c r="DX146" s="159"/>
      <c r="DY146" s="159"/>
      <c r="DZ146" s="159"/>
      <c r="EA146" s="159"/>
      <c r="EB146" s="159"/>
      <c r="EC146" s="159"/>
      <c r="ED146" s="159"/>
      <c r="EE146" s="159"/>
      <c r="EF146" s="159"/>
      <c r="EG146" s="159"/>
      <c r="EH146" s="159"/>
      <c r="EI146" s="159"/>
      <c r="EJ146" s="159"/>
      <c r="EK146" s="159"/>
      <c r="EL146" s="159"/>
      <c r="EM146" s="159"/>
      <c r="EN146" s="159"/>
      <c r="EO146" s="159"/>
      <c r="EP146" s="159"/>
      <c r="EQ146" s="159"/>
      <c r="ER146" s="159"/>
      <c r="ES146" s="159"/>
      <c r="ET146" s="159"/>
      <c r="EU146" s="159"/>
      <c r="EV146" s="159"/>
    </row>
    <row r="147" spans="1:152" hidden="1">
      <c r="A147" s="86">
        <f t="shared" si="97"/>
        <v>136</v>
      </c>
      <c r="B147" s="136" t="s">
        <v>146</v>
      </c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96"/>
      <c r="X147" s="196"/>
      <c r="Y147" s="196"/>
      <c r="Z147" s="196"/>
      <c r="AA147" s="196"/>
      <c r="AB147" s="196"/>
      <c r="AC147" s="136"/>
      <c r="AD147" s="136"/>
      <c r="AE147" s="136"/>
      <c r="AG147" s="116" t="str">
        <f t="shared" si="93"/>
        <v>N</v>
      </c>
      <c r="AH147" s="116">
        <f t="shared" si="100"/>
        <v>0</v>
      </c>
      <c r="AI147" s="116">
        <f t="shared" si="100"/>
        <v>0</v>
      </c>
      <c r="AJ147" s="116">
        <f t="shared" si="100"/>
        <v>0</v>
      </c>
      <c r="AK147" s="116">
        <f t="shared" si="100"/>
        <v>0</v>
      </c>
      <c r="AL147" s="157">
        <f t="shared" si="100"/>
        <v>0</v>
      </c>
      <c r="AM147" s="157">
        <f t="shared" si="100"/>
        <v>0</v>
      </c>
      <c r="AN147" s="157">
        <f t="shared" si="100"/>
        <v>0</v>
      </c>
      <c r="AO147" s="157">
        <f t="shared" si="82"/>
        <v>0</v>
      </c>
      <c r="AP147" s="157">
        <f t="shared" si="83"/>
        <v>0</v>
      </c>
      <c r="AQ147" s="157">
        <f t="shared" si="83"/>
        <v>0</v>
      </c>
      <c r="AR147" s="157">
        <f t="shared" si="83"/>
        <v>0</v>
      </c>
      <c r="AS147" s="157">
        <f t="shared" si="83"/>
        <v>0</v>
      </c>
      <c r="AT147" s="157">
        <f t="shared" si="83"/>
        <v>0</v>
      </c>
      <c r="AU147" s="157" t="e">
        <f>(#REF!-#REF!)/(#REF!-#REF!)</f>
        <v>#REF!</v>
      </c>
      <c r="AV147" s="157" t="e">
        <f>(#REF!-#REF!)/(#REF!-#REF!)</f>
        <v>#REF!</v>
      </c>
      <c r="AW147" s="157" t="e">
        <f>(#REF!-#REF!)/(#REF!-#REF!)</f>
        <v>#REF!</v>
      </c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91"/>
      <c r="BL147" s="116" t="str">
        <f t="shared" si="94"/>
        <v>N</v>
      </c>
      <c r="BM147" s="116">
        <f t="shared" si="101"/>
        <v>0</v>
      </c>
      <c r="BN147" s="116">
        <f t="shared" si="101"/>
        <v>0</v>
      </c>
      <c r="BO147" s="116">
        <f t="shared" si="101"/>
        <v>0</v>
      </c>
      <c r="BP147" s="116">
        <f t="shared" si="101"/>
        <v>0</v>
      </c>
      <c r="BQ147" s="89">
        <f t="shared" si="101"/>
        <v>0</v>
      </c>
      <c r="BR147" s="89">
        <f t="shared" si="101"/>
        <v>0</v>
      </c>
      <c r="BS147" s="89">
        <f t="shared" si="101"/>
        <v>0</v>
      </c>
      <c r="BT147" s="89">
        <f t="shared" si="84"/>
        <v>0</v>
      </c>
      <c r="BU147" s="89">
        <f t="shared" si="84"/>
        <v>0</v>
      </c>
      <c r="BV147" s="89">
        <f t="shared" si="84"/>
        <v>0</v>
      </c>
      <c r="BW147" s="89">
        <f t="shared" si="84"/>
        <v>0</v>
      </c>
      <c r="BX147" s="89">
        <f t="shared" si="84"/>
        <v>0</v>
      </c>
      <c r="BY147" s="89">
        <f t="shared" si="84"/>
        <v>0</v>
      </c>
      <c r="BZ147" s="89" t="e">
        <f>#REF!-(AU147*#REF!)</f>
        <v>#REF!</v>
      </c>
      <c r="CA147" s="89" t="e">
        <f>#REF!-(AV147*#REF!)</f>
        <v>#REF!</v>
      </c>
      <c r="CB147" s="89" t="e">
        <f>#REF!-(AW147*#REF!)</f>
        <v>#REF!</v>
      </c>
      <c r="CC147" s="89" t="e">
        <f>#REF!-(#REF!*#REF!)</f>
        <v>#REF!</v>
      </c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134">
        <f t="shared" si="90"/>
        <v>138</v>
      </c>
      <c r="CQ147" s="116" t="str">
        <f t="shared" si="95"/>
        <v>N</v>
      </c>
      <c r="CR147" s="159">
        <f t="shared" ref="CR147:DC147" si="102">HLOOKUP(CR$10,$AH$9:$AW$180,$A147+3)*CR$10+HLOOKUP(CR$10,$BM$9:$CO$180,$A147+3)</f>
        <v>0</v>
      </c>
      <c r="CS147" s="159">
        <f t="shared" si="102"/>
        <v>0</v>
      </c>
      <c r="CT147" s="159">
        <f t="shared" si="102"/>
        <v>0</v>
      </c>
      <c r="CU147" s="159">
        <f t="shared" si="102"/>
        <v>0</v>
      </c>
      <c r="CV147" s="159">
        <f t="shared" si="102"/>
        <v>0</v>
      </c>
      <c r="CW147" s="159">
        <f t="shared" si="102"/>
        <v>0</v>
      </c>
      <c r="CX147" s="159">
        <f t="shared" si="102"/>
        <v>0</v>
      </c>
      <c r="CY147" s="159">
        <f t="shared" si="102"/>
        <v>0</v>
      </c>
      <c r="CZ147" s="159" t="e">
        <f t="shared" si="102"/>
        <v>#REF!</v>
      </c>
      <c r="DA147" s="159" t="e">
        <f t="shared" si="102"/>
        <v>#REF!</v>
      </c>
      <c r="DB147" s="159" t="e">
        <f t="shared" si="102"/>
        <v>#REF!</v>
      </c>
      <c r="DC147" s="159" t="e">
        <f t="shared" si="102"/>
        <v>#REF!</v>
      </c>
      <c r="DD147" s="159" t="e">
        <f t="shared" ref="DD147:DK148" si="103">ROUND((1+$CU$9)*(HLOOKUP(DD$10,$AL$9:$AW$244,$A147+3)*DD$10+HLOOKUP(DD$10,$BQ$9:$CO$244,$A147+3)),$CX$9)</f>
        <v>#REF!</v>
      </c>
      <c r="DE147" s="159" t="e">
        <f t="shared" si="103"/>
        <v>#VALUE!</v>
      </c>
      <c r="DF147" s="159" t="e">
        <f t="shared" si="103"/>
        <v>#VALUE!</v>
      </c>
      <c r="DG147" s="159" t="e">
        <f t="shared" si="103"/>
        <v>#VALUE!</v>
      </c>
      <c r="DH147" s="159" t="e">
        <f t="shared" si="103"/>
        <v>#VALUE!</v>
      </c>
      <c r="DI147" s="159" t="e">
        <f t="shared" si="103"/>
        <v>#VALUE!</v>
      </c>
      <c r="DJ147" s="159" t="e">
        <f t="shared" si="103"/>
        <v>#VALUE!</v>
      </c>
      <c r="DK147" s="159" t="e">
        <f t="shared" si="103"/>
        <v>#VALUE!</v>
      </c>
    </row>
    <row r="148" spans="1:152" s="143" customFormat="1" ht="12.95" hidden="1" customHeight="1">
      <c r="A148" s="143">
        <f t="shared" si="97"/>
        <v>137</v>
      </c>
      <c r="B148" s="144" t="s">
        <v>157</v>
      </c>
      <c r="C148" s="145"/>
      <c r="D148" s="145"/>
      <c r="E148" s="145"/>
      <c r="F148" s="145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1"/>
      <c r="V148" s="144"/>
      <c r="W148" s="144"/>
      <c r="X148" s="144"/>
      <c r="Y148" s="144"/>
      <c r="Z148" s="144"/>
      <c r="AA148" s="144"/>
      <c r="AB148" s="144"/>
      <c r="AC148" s="192"/>
      <c r="AD148" s="192"/>
      <c r="AE148" s="192"/>
      <c r="AF148" s="147"/>
      <c r="AG148" s="148" t="str">
        <f t="shared" si="93"/>
        <v>TD_D</v>
      </c>
      <c r="AH148" s="148">
        <f t="shared" si="100"/>
        <v>0</v>
      </c>
      <c r="AI148" s="148">
        <f t="shared" si="100"/>
        <v>0</v>
      </c>
      <c r="AJ148" s="148">
        <f t="shared" si="100"/>
        <v>0</v>
      </c>
      <c r="AK148" s="148">
        <f t="shared" si="100"/>
        <v>0</v>
      </c>
      <c r="AL148" s="193">
        <f t="shared" si="100"/>
        <v>0</v>
      </c>
      <c r="AM148" s="193">
        <f t="shared" si="100"/>
        <v>0</v>
      </c>
      <c r="AN148" s="193">
        <f t="shared" si="100"/>
        <v>0</v>
      </c>
      <c r="AO148" s="193">
        <f t="shared" si="82"/>
        <v>0</v>
      </c>
      <c r="AP148" s="193">
        <f t="shared" si="83"/>
        <v>0</v>
      </c>
      <c r="AQ148" s="193">
        <f t="shared" si="83"/>
        <v>0</v>
      </c>
      <c r="AR148" s="193">
        <f t="shared" si="83"/>
        <v>0</v>
      </c>
      <c r="AS148" s="193">
        <f t="shared" si="83"/>
        <v>0</v>
      </c>
      <c r="AT148" s="193">
        <f t="shared" si="83"/>
        <v>0</v>
      </c>
      <c r="AU148" s="193" t="e">
        <f>(#REF!-#REF!)/(#REF!-#REF!)</f>
        <v>#REF!</v>
      </c>
      <c r="AV148" s="193" t="e">
        <f>(#REF!-#REF!)/(#REF!-#REF!)</f>
        <v>#REF!</v>
      </c>
      <c r="AW148" s="193" t="e">
        <f>(#REF!-#REF!)/(#REF!-#REF!)</f>
        <v>#REF!</v>
      </c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49"/>
      <c r="BL148" s="148" t="str">
        <f t="shared" si="94"/>
        <v>TD_D</v>
      </c>
      <c r="BM148" s="148">
        <f t="shared" si="101"/>
        <v>0</v>
      </c>
      <c r="BN148" s="148">
        <f t="shared" si="101"/>
        <v>0</v>
      </c>
      <c r="BO148" s="148">
        <f t="shared" si="101"/>
        <v>0</v>
      </c>
      <c r="BP148" s="148">
        <f t="shared" si="101"/>
        <v>0</v>
      </c>
      <c r="BQ148" s="150">
        <f t="shared" si="101"/>
        <v>0</v>
      </c>
      <c r="BR148" s="150">
        <f t="shared" si="101"/>
        <v>0</v>
      </c>
      <c r="BS148" s="150">
        <f t="shared" si="101"/>
        <v>0</v>
      </c>
      <c r="BT148" s="150">
        <f t="shared" si="84"/>
        <v>0</v>
      </c>
      <c r="BU148" s="150">
        <f t="shared" si="84"/>
        <v>0</v>
      </c>
      <c r="BV148" s="150">
        <f t="shared" si="84"/>
        <v>0</v>
      </c>
      <c r="BW148" s="150">
        <f t="shared" si="84"/>
        <v>0</v>
      </c>
      <c r="BX148" s="150">
        <f t="shared" si="84"/>
        <v>0</v>
      </c>
      <c r="BY148" s="150">
        <f t="shared" si="84"/>
        <v>0</v>
      </c>
      <c r="BZ148" s="150" t="e">
        <f>#REF!-(AU148*#REF!)</f>
        <v>#REF!</v>
      </c>
      <c r="CA148" s="150" t="e">
        <f>#REF!-(AV148*#REF!)</f>
        <v>#REF!</v>
      </c>
      <c r="CB148" s="150" t="e">
        <f>#REF!-(AW148*#REF!)</f>
        <v>#REF!</v>
      </c>
      <c r="CC148" s="150" t="e">
        <f>#REF!-(#REF!*#REF!)</f>
        <v>#REF!</v>
      </c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1">
        <f t="shared" si="90"/>
        <v>139</v>
      </c>
      <c r="CQ148" s="148" t="str">
        <f t="shared" si="95"/>
        <v>TD_D</v>
      </c>
      <c r="CR148" s="194">
        <f t="shared" ref="CR148:DC148" si="104">ROUND((1+$CU$9)*(HLOOKUP(CR$10,$AH$9:$AW$180,$A148+3)*CR$10+HLOOKUP(CR$10,$BM$9:$CO$180,$A148+3)),$CX$9)</f>
        <v>0</v>
      </c>
      <c r="CS148" s="194">
        <f t="shared" si="104"/>
        <v>0</v>
      </c>
      <c r="CT148" s="194">
        <f t="shared" si="104"/>
        <v>0</v>
      </c>
      <c r="CU148" s="194">
        <f t="shared" si="104"/>
        <v>0</v>
      </c>
      <c r="CV148" s="194">
        <f t="shared" si="104"/>
        <v>0</v>
      </c>
      <c r="CW148" s="194">
        <f t="shared" si="104"/>
        <v>0</v>
      </c>
      <c r="CX148" s="194">
        <f t="shared" si="104"/>
        <v>0</v>
      </c>
      <c r="CY148" s="194">
        <f t="shared" si="104"/>
        <v>0</v>
      </c>
      <c r="CZ148" s="194" t="e">
        <f t="shared" si="104"/>
        <v>#REF!</v>
      </c>
      <c r="DA148" s="194" t="e">
        <f t="shared" si="104"/>
        <v>#REF!</v>
      </c>
      <c r="DB148" s="194" t="e">
        <f t="shared" si="104"/>
        <v>#REF!</v>
      </c>
      <c r="DC148" s="194" t="e">
        <f t="shared" si="104"/>
        <v>#REF!</v>
      </c>
      <c r="DD148" s="194" t="e">
        <f t="shared" si="103"/>
        <v>#REF!</v>
      </c>
      <c r="DE148" s="194" t="e">
        <f t="shared" si="103"/>
        <v>#VALUE!</v>
      </c>
      <c r="DF148" s="194" t="e">
        <f t="shared" si="103"/>
        <v>#VALUE!</v>
      </c>
      <c r="DG148" s="194" t="e">
        <f t="shared" si="103"/>
        <v>#VALUE!</v>
      </c>
      <c r="DH148" s="194" t="e">
        <f t="shared" si="103"/>
        <v>#VALUE!</v>
      </c>
      <c r="DI148" s="194" t="e">
        <f t="shared" si="103"/>
        <v>#VALUE!</v>
      </c>
      <c r="DJ148" s="194" t="e">
        <f t="shared" si="103"/>
        <v>#VALUE!</v>
      </c>
      <c r="DK148" s="194" t="e">
        <f t="shared" si="103"/>
        <v>#VALUE!</v>
      </c>
    </row>
    <row r="149" spans="1:152" hidden="1">
      <c r="A149" s="86">
        <f t="shared" si="97"/>
        <v>138</v>
      </c>
      <c r="B149" s="136" t="s">
        <v>140</v>
      </c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95"/>
      <c r="V149" s="196"/>
      <c r="W149" s="197"/>
      <c r="X149" s="198"/>
      <c r="Y149" s="197"/>
      <c r="Z149" s="198"/>
      <c r="AA149" s="199"/>
      <c r="AB149" s="196"/>
      <c r="AC149" s="136"/>
      <c r="AD149" s="136"/>
      <c r="AE149" s="136"/>
      <c r="AG149" s="116" t="str">
        <f t="shared" si="93"/>
        <v>P90</v>
      </c>
      <c r="AH149" s="116">
        <f t="shared" si="100"/>
        <v>0</v>
      </c>
      <c r="AI149" s="116">
        <f t="shared" si="100"/>
        <v>0</v>
      </c>
      <c r="AJ149" s="116">
        <f t="shared" si="100"/>
        <v>0</v>
      </c>
      <c r="AK149" s="116">
        <f t="shared" si="100"/>
        <v>0</v>
      </c>
      <c r="AL149" s="157">
        <f t="shared" si="100"/>
        <v>0</v>
      </c>
      <c r="AM149" s="157">
        <f t="shared" si="100"/>
        <v>0</v>
      </c>
      <c r="AN149" s="157">
        <f t="shared" si="100"/>
        <v>0</v>
      </c>
      <c r="AO149" s="157">
        <f t="shared" si="82"/>
        <v>0</v>
      </c>
      <c r="AP149" s="157">
        <f t="shared" si="83"/>
        <v>0</v>
      </c>
      <c r="AQ149" s="157">
        <f t="shared" si="83"/>
        <v>0</v>
      </c>
      <c r="AR149" s="157">
        <f t="shared" si="83"/>
        <v>0</v>
      </c>
      <c r="AS149" s="157">
        <f t="shared" si="83"/>
        <v>0</v>
      </c>
      <c r="AT149" s="157">
        <f t="shared" si="83"/>
        <v>0</v>
      </c>
      <c r="AU149" s="157" t="e">
        <f>(#REF!-#REF!)/(#REF!-#REF!)</f>
        <v>#REF!</v>
      </c>
      <c r="AV149" s="157" t="e">
        <f>(#REF!-#REF!)/(#REF!-#REF!)</f>
        <v>#REF!</v>
      </c>
      <c r="AW149" s="157" t="e">
        <f>(#REF!-#REF!)/(#REF!-#REF!)</f>
        <v>#REF!</v>
      </c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91"/>
      <c r="BL149" s="116" t="str">
        <f t="shared" si="94"/>
        <v>P90</v>
      </c>
      <c r="BM149" s="116">
        <f t="shared" si="101"/>
        <v>0</v>
      </c>
      <c r="BN149" s="116">
        <f t="shared" si="101"/>
        <v>0</v>
      </c>
      <c r="BO149" s="116">
        <f t="shared" si="101"/>
        <v>0</v>
      </c>
      <c r="BP149" s="116">
        <f t="shared" si="101"/>
        <v>0</v>
      </c>
      <c r="BQ149" s="89">
        <f t="shared" si="101"/>
        <v>0</v>
      </c>
      <c r="BR149" s="89">
        <f t="shared" si="101"/>
        <v>0</v>
      </c>
      <c r="BS149" s="89">
        <f t="shared" si="101"/>
        <v>0</v>
      </c>
      <c r="BT149" s="89">
        <f t="shared" si="84"/>
        <v>0</v>
      </c>
      <c r="BU149" s="89">
        <f t="shared" si="84"/>
        <v>0</v>
      </c>
      <c r="BV149" s="89">
        <f t="shared" si="84"/>
        <v>0</v>
      </c>
      <c r="BW149" s="89">
        <f t="shared" si="84"/>
        <v>0</v>
      </c>
      <c r="BX149" s="89">
        <f t="shared" si="84"/>
        <v>0</v>
      </c>
      <c r="BY149" s="89">
        <f t="shared" si="84"/>
        <v>0</v>
      </c>
      <c r="BZ149" s="89" t="e">
        <f>#REF!-(AU149*#REF!)</f>
        <v>#REF!</v>
      </c>
      <c r="CA149" s="89" t="e">
        <f>#REF!-(AV149*#REF!)</f>
        <v>#REF!</v>
      </c>
      <c r="CB149" s="89" t="e">
        <f>#REF!-(AW149*#REF!)</f>
        <v>#REF!</v>
      </c>
      <c r="CC149" s="89" t="e">
        <f>#REF!-(#REF!*#REF!)</f>
        <v>#REF!</v>
      </c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134">
        <f t="shared" si="90"/>
        <v>140</v>
      </c>
      <c r="CQ149" s="116" t="str">
        <f t="shared" si="95"/>
        <v>P90</v>
      </c>
      <c r="CR149" s="159">
        <f t="shared" ref="CR149:DC154" si="105">ROUND((1+$DA$9)*(HLOOKUP(CR$10,$AH$9:$AW$180,$A149+3)*CR$10+HLOOKUP(CR$10,$BM$9:$CO$180,$A149+3)),$CX$9)</f>
        <v>0</v>
      </c>
      <c r="CS149" s="159">
        <f t="shared" si="105"/>
        <v>0</v>
      </c>
      <c r="CT149" s="159">
        <f t="shared" si="105"/>
        <v>0</v>
      </c>
      <c r="CU149" s="159">
        <f t="shared" si="105"/>
        <v>0</v>
      </c>
      <c r="CV149" s="159">
        <f t="shared" si="105"/>
        <v>0</v>
      </c>
      <c r="CW149" s="159">
        <f t="shared" si="105"/>
        <v>0</v>
      </c>
      <c r="CX149" s="159">
        <f t="shared" si="105"/>
        <v>0</v>
      </c>
      <c r="CY149" s="159">
        <f t="shared" si="105"/>
        <v>0</v>
      </c>
      <c r="CZ149" s="159" t="e">
        <f t="shared" si="105"/>
        <v>#REF!</v>
      </c>
      <c r="DA149" s="159" t="e">
        <f t="shared" si="105"/>
        <v>#REF!</v>
      </c>
      <c r="DB149" s="159" t="e">
        <f t="shared" si="105"/>
        <v>#REF!</v>
      </c>
      <c r="DC149" s="159" t="e">
        <f t="shared" si="105"/>
        <v>#REF!</v>
      </c>
      <c r="DD149" s="159" t="e">
        <f t="shared" ref="DD149:DK154" si="106">ROUND((1+$DA$9)*(HLOOKUP(DD$10,$AL$9:$AW$244,$A149+3)*DD$10+HLOOKUP(DD$10,$BQ$9:$CO$244,$A149+3)),$CX$9)</f>
        <v>#REF!</v>
      </c>
      <c r="DE149" s="159" t="e">
        <f t="shared" si="106"/>
        <v>#VALUE!</v>
      </c>
      <c r="DF149" s="159" t="e">
        <f t="shared" si="106"/>
        <v>#VALUE!</v>
      </c>
      <c r="DG149" s="159" t="e">
        <f t="shared" si="106"/>
        <v>#VALUE!</v>
      </c>
      <c r="DH149" s="159" t="e">
        <f t="shared" si="106"/>
        <v>#VALUE!</v>
      </c>
      <c r="DI149" s="159" t="e">
        <f t="shared" si="106"/>
        <v>#VALUE!</v>
      </c>
      <c r="DJ149" s="159" t="e">
        <f t="shared" si="106"/>
        <v>#VALUE!</v>
      </c>
      <c r="DK149" s="159" t="e">
        <f t="shared" si="106"/>
        <v>#VALUE!</v>
      </c>
      <c r="DL149" s="159"/>
      <c r="DM149" s="159"/>
      <c r="DN149" s="159"/>
      <c r="DO149" s="159"/>
      <c r="DP149" s="159"/>
      <c r="DQ149" s="159"/>
      <c r="DR149" s="159"/>
      <c r="DS149" s="159"/>
      <c r="DT149" s="159"/>
      <c r="DU149" s="159"/>
      <c r="DV149" s="159"/>
      <c r="DW149" s="159"/>
      <c r="DX149" s="159"/>
      <c r="DY149" s="159"/>
      <c r="DZ149" s="159"/>
      <c r="EA149" s="159"/>
      <c r="EB149" s="159"/>
      <c r="EC149" s="159"/>
      <c r="ED149" s="159"/>
      <c r="EE149" s="159"/>
      <c r="EF149" s="159"/>
      <c r="EG149" s="159"/>
      <c r="EH149" s="159"/>
      <c r="EI149" s="159"/>
      <c r="EJ149" s="159"/>
      <c r="EK149" s="159"/>
      <c r="EL149" s="159"/>
      <c r="EM149" s="159"/>
      <c r="EN149" s="159"/>
      <c r="EO149" s="159"/>
      <c r="EP149" s="159"/>
      <c r="EQ149" s="159"/>
      <c r="ER149" s="159"/>
      <c r="ES149" s="159"/>
      <c r="ET149" s="159"/>
      <c r="EU149" s="159"/>
      <c r="EV149" s="159"/>
    </row>
    <row r="150" spans="1:152" hidden="1">
      <c r="A150" s="86">
        <f t="shared" si="97"/>
        <v>139</v>
      </c>
      <c r="B150" s="136" t="s">
        <v>141</v>
      </c>
      <c r="C150" s="137"/>
      <c r="D150" s="137"/>
      <c r="E150" s="137"/>
      <c r="F150" s="137"/>
      <c r="G150" s="137"/>
      <c r="H150" s="200"/>
      <c r="I150" s="200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96"/>
      <c r="W150" s="197"/>
      <c r="X150" s="198"/>
      <c r="Y150" s="201"/>
      <c r="Z150" s="198"/>
      <c r="AA150" s="199"/>
      <c r="AB150" s="196"/>
      <c r="AC150" s="136"/>
      <c r="AD150" s="136"/>
      <c r="AE150" s="136"/>
      <c r="AG150" s="116" t="str">
        <f t="shared" si="93"/>
        <v>P75</v>
      </c>
      <c r="AH150" s="116">
        <f t="shared" si="100"/>
        <v>0</v>
      </c>
      <c r="AI150" s="116">
        <f t="shared" si="100"/>
        <v>0</v>
      </c>
      <c r="AJ150" s="116">
        <f t="shared" si="100"/>
        <v>0</v>
      </c>
      <c r="AK150" s="116">
        <f t="shared" si="100"/>
        <v>0</v>
      </c>
      <c r="AL150" s="157">
        <f t="shared" si="100"/>
        <v>0</v>
      </c>
      <c r="AM150" s="157">
        <f t="shared" si="100"/>
        <v>0</v>
      </c>
      <c r="AN150" s="157">
        <f t="shared" si="100"/>
        <v>0</v>
      </c>
      <c r="AO150" s="157">
        <f t="shared" si="82"/>
        <v>0</v>
      </c>
      <c r="AP150" s="157">
        <f t="shared" si="83"/>
        <v>0</v>
      </c>
      <c r="AQ150" s="157">
        <f t="shared" si="83"/>
        <v>0</v>
      </c>
      <c r="AR150" s="157">
        <f t="shared" si="83"/>
        <v>0</v>
      </c>
      <c r="AS150" s="157">
        <f t="shared" si="83"/>
        <v>0</v>
      </c>
      <c r="AT150" s="157">
        <f t="shared" si="83"/>
        <v>0</v>
      </c>
      <c r="AU150" s="157" t="e">
        <f>(#REF!-#REF!)/(#REF!-#REF!)</f>
        <v>#REF!</v>
      </c>
      <c r="AV150" s="157" t="e">
        <f>(#REF!-#REF!)/(#REF!-#REF!)</f>
        <v>#REF!</v>
      </c>
      <c r="AW150" s="157" t="e">
        <f>(#REF!-#REF!)/(#REF!-#REF!)</f>
        <v>#REF!</v>
      </c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91"/>
      <c r="BL150" s="116" t="str">
        <f t="shared" si="94"/>
        <v>P75</v>
      </c>
      <c r="BM150" s="116">
        <f t="shared" si="101"/>
        <v>0</v>
      </c>
      <c r="BN150" s="116">
        <f t="shared" si="101"/>
        <v>0</v>
      </c>
      <c r="BO150" s="116">
        <f t="shared" si="101"/>
        <v>0</v>
      </c>
      <c r="BP150" s="116">
        <f t="shared" si="101"/>
        <v>0</v>
      </c>
      <c r="BQ150" s="89">
        <f t="shared" si="101"/>
        <v>0</v>
      </c>
      <c r="BR150" s="89">
        <f t="shared" si="101"/>
        <v>0</v>
      </c>
      <c r="BS150" s="89">
        <f t="shared" si="101"/>
        <v>0</v>
      </c>
      <c r="BT150" s="89">
        <f t="shared" si="84"/>
        <v>0</v>
      </c>
      <c r="BU150" s="89">
        <f t="shared" si="84"/>
        <v>0</v>
      </c>
      <c r="BV150" s="89">
        <f t="shared" si="84"/>
        <v>0</v>
      </c>
      <c r="BW150" s="89">
        <f t="shared" si="84"/>
        <v>0</v>
      </c>
      <c r="BX150" s="89">
        <f t="shared" si="84"/>
        <v>0</v>
      </c>
      <c r="BY150" s="89">
        <f t="shared" si="84"/>
        <v>0</v>
      </c>
      <c r="BZ150" s="89" t="e">
        <f>#REF!-(AU150*#REF!)</f>
        <v>#REF!</v>
      </c>
      <c r="CA150" s="89" t="e">
        <f>#REF!-(AV150*#REF!)</f>
        <v>#REF!</v>
      </c>
      <c r="CB150" s="89" t="e">
        <f>#REF!-(AW150*#REF!)</f>
        <v>#REF!</v>
      </c>
      <c r="CC150" s="89" t="e">
        <f>#REF!-(#REF!*#REF!)</f>
        <v>#REF!</v>
      </c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134">
        <f t="shared" si="90"/>
        <v>141</v>
      </c>
      <c r="CQ150" s="116" t="str">
        <f t="shared" si="95"/>
        <v>P75</v>
      </c>
      <c r="CR150" s="159">
        <f t="shared" si="105"/>
        <v>0</v>
      </c>
      <c r="CS150" s="159">
        <f t="shared" si="105"/>
        <v>0</v>
      </c>
      <c r="CT150" s="159">
        <f t="shared" si="105"/>
        <v>0</v>
      </c>
      <c r="CU150" s="159">
        <f t="shared" si="105"/>
        <v>0</v>
      </c>
      <c r="CV150" s="159">
        <f t="shared" si="105"/>
        <v>0</v>
      </c>
      <c r="CW150" s="159">
        <f t="shared" si="105"/>
        <v>0</v>
      </c>
      <c r="CX150" s="159">
        <f t="shared" si="105"/>
        <v>0</v>
      </c>
      <c r="CY150" s="159">
        <f t="shared" si="105"/>
        <v>0</v>
      </c>
      <c r="CZ150" s="159" t="e">
        <f t="shared" si="105"/>
        <v>#REF!</v>
      </c>
      <c r="DA150" s="159" t="e">
        <f t="shared" si="105"/>
        <v>#REF!</v>
      </c>
      <c r="DB150" s="159" t="e">
        <f t="shared" si="105"/>
        <v>#REF!</v>
      </c>
      <c r="DC150" s="159" t="e">
        <f t="shared" si="105"/>
        <v>#REF!</v>
      </c>
      <c r="DD150" s="159" t="e">
        <f t="shared" si="106"/>
        <v>#REF!</v>
      </c>
      <c r="DE150" s="159" t="e">
        <f t="shared" si="106"/>
        <v>#VALUE!</v>
      </c>
      <c r="DF150" s="159" t="e">
        <f t="shared" si="106"/>
        <v>#VALUE!</v>
      </c>
      <c r="DG150" s="159" t="e">
        <f t="shared" si="106"/>
        <v>#VALUE!</v>
      </c>
      <c r="DH150" s="159" t="e">
        <f t="shared" si="106"/>
        <v>#VALUE!</v>
      </c>
      <c r="DI150" s="159" t="e">
        <f t="shared" si="106"/>
        <v>#VALUE!</v>
      </c>
      <c r="DJ150" s="159" t="e">
        <f t="shared" si="106"/>
        <v>#VALUE!</v>
      </c>
      <c r="DK150" s="159" t="e">
        <f t="shared" si="106"/>
        <v>#VALUE!</v>
      </c>
      <c r="DL150" s="159"/>
      <c r="DM150" s="159"/>
      <c r="DN150" s="159"/>
      <c r="DO150" s="159"/>
      <c r="DP150" s="159"/>
      <c r="DQ150" s="159"/>
      <c r="DR150" s="159"/>
      <c r="DS150" s="159"/>
      <c r="DT150" s="159"/>
      <c r="DU150" s="159"/>
      <c r="DV150" s="159"/>
      <c r="DW150" s="159"/>
      <c r="DX150" s="159"/>
      <c r="DY150" s="159"/>
      <c r="DZ150" s="159"/>
      <c r="EA150" s="159"/>
      <c r="EB150" s="159"/>
      <c r="EC150" s="159"/>
      <c r="ED150" s="159"/>
      <c r="EE150" s="159"/>
      <c r="EF150" s="159"/>
      <c r="EG150" s="159"/>
      <c r="EH150" s="159"/>
      <c r="EI150" s="159"/>
      <c r="EJ150" s="159"/>
      <c r="EK150" s="159"/>
      <c r="EL150" s="159"/>
      <c r="EM150" s="159"/>
      <c r="EN150" s="159"/>
      <c r="EO150" s="159"/>
      <c r="EP150" s="159"/>
      <c r="EQ150" s="159"/>
      <c r="ER150" s="159"/>
      <c r="ES150" s="159"/>
      <c r="ET150" s="159"/>
      <c r="EU150" s="159"/>
      <c r="EV150" s="159"/>
    </row>
    <row r="151" spans="1:152" hidden="1">
      <c r="A151" s="86">
        <f t="shared" si="97"/>
        <v>140</v>
      </c>
      <c r="B151" s="136" t="s">
        <v>142</v>
      </c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95"/>
      <c r="V151" s="196"/>
      <c r="W151" s="197"/>
      <c r="X151" s="202"/>
      <c r="Y151" s="197"/>
      <c r="Z151" s="198"/>
      <c r="AA151" s="199"/>
      <c r="AB151" s="196"/>
      <c r="AC151" s="136"/>
      <c r="AD151" s="136"/>
      <c r="AE151" s="136"/>
      <c r="AG151" s="116" t="str">
        <f t="shared" si="93"/>
        <v>P50</v>
      </c>
      <c r="AH151" s="116">
        <f t="shared" si="100"/>
        <v>0</v>
      </c>
      <c r="AI151" s="116">
        <f t="shared" si="100"/>
        <v>0</v>
      </c>
      <c r="AJ151" s="116">
        <f t="shared" si="100"/>
        <v>0</v>
      </c>
      <c r="AK151" s="116">
        <f t="shared" si="100"/>
        <v>0</v>
      </c>
      <c r="AL151" s="157">
        <f t="shared" si="100"/>
        <v>0</v>
      </c>
      <c r="AM151" s="157">
        <f t="shared" si="100"/>
        <v>0</v>
      </c>
      <c r="AN151" s="157">
        <f t="shared" si="100"/>
        <v>0</v>
      </c>
      <c r="AO151" s="157">
        <f t="shared" si="82"/>
        <v>0</v>
      </c>
      <c r="AP151" s="157">
        <f t="shared" si="83"/>
        <v>0</v>
      </c>
      <c r="AQ151" s="157">
        <f t="shared" si="83"/>
        <v>0</v>
      </c>
      <c r="AR151" s="157">
        <f t="shared" si="83"/>
        <v>0</v>
      </c>
      <c r="AS151" s="157">
        <f t="shared" si="83"/>
        <v>0</v>
      </c>
      <c r="AT151" s="157">
        <f t="shared" si="83"/>
        <v>0</v>
      </c>
      <c r="AU151" s="157" t="e">
        <f>(#REF!-#REF!)/(#REF!-#REF!)</f>
        <v>#REF!</v>
      </c>
      <c r="AV151" s="157" t="e">
        <f>(#REF!-#REF!)/(#REF!-#REF!)</f>
        <v>#REF!</v>
      </c>
      <c r="AW151" s="157" t="e">
        <f>(#REF!-#REF!)/(#REF!-#REF!)</f>
        <v>#REF!</v>
      </c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91"/>
      <c r="BL151" s="116" t="str">
        <f t="shared" si="94"/>
        <v>P50</v>
      </c>
      <c r="BM151" s="116">
        <f t="shared" si="101"/>
        <v>0</v>
      </c>
      <c r="BN151" s="116">
        <f t="shared" si="101"/>
        <v>0</v>
      </c>
      <c r="BO151" s="116">
        <f t="shared" si="101"/>
        <v>0</v>
      </c>
      <c r="BP151" s="116">
        <f t="shared" si="101"/>
        <v>0</v>
      </c>
      <c r="BQ151" s="89">
        <f t="shared" si="101"/>
        <v>0</v>
      </c>
      <c r="BR151" s="89">
        <f t="shared" si="101"/>
        <v>0</v>
      </c>
      <c r="BS151" s="89">
        <f t="shared" si="101"/>
        <v>0</v>
      </c>
      <c r="BT151" s="89">
        <f t="shared" si="84"/>
        <v>0</v>
      </c>
      <c r="BU151" s="89">
        <f t="shared" si="84"/>
        <v>0</v>
      </c>
      <c r="BV151" s="89">
        <f t="shared" si="84"/>
        <v>0</v>
      </c>
      <c r="BW151" s="89">
        <f t="shared" si="84"/>
        <v>0</v>
      </c>
      <c r="BX151" s="89">
        <f t="shared" si="84"/>
        <v>0</v>
      </c>
      <c r="BY151" s="89">
        <f t="shared" si="84"/>
        <v>0</v>
      </c>
      <c r="BZ151" s="89" t="e">
        <f>#REF!-(AU151*#REF!)</f>
        <v>#REF!</v>
      </c>
      <c r="CA151" s="89" t="e">
        <f>#REF!-(AV151*#REF!)</f>
        <v>#REF!</v>
      </c>
      <c r="CB151" s="89" t="e">
        <f>#REF!-(AW151*#REF!)</f>
        <v>#REF!</v>
      </c>
      <c r="CC151" s="89" t="e">
        <f>#REF!-(#REF!*#REF!)</f>
        <v>#REF!</v>
      </c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134">
        <f t="shared" si="90"/>
        <v>142</v>
      </c>
      <c r="CQ151" s="116" t="str">
        <f t="shared" si="95"/>
        <v>P50</v>
      </c>
      <c r="CR151" s="159">
        <f t="shared" si="105"/>
        <v>0</v>
      </c>
      <c r="CS151" s="159">
        <f t="shared" si="105"/>
        <v>0</v>
      </c>
      <c r="CT151" s="159">
        <f t="shared" si="105"/>
        <v>0</v>
      </c>
      <c r="CU151" s="159">
        <f t="shared" si="105"/>
        <v>0</v>
      </c>
      <c r="CV151" s="159">
        <f t="shared" si="105"/>
        <v>0</v>
      </c>
      <c r="CW151" s="159">
        <f t="shared" si="105"/>
        <v>0</v>
      </c>
      <c r="CX151" s="159">
        <f t="shared" si="105"/>
        <v>0</v>
      </c>
      <c r="CY151" s="159">
        <f t="shared" si="105"/>
        <v>0</v>
      </c>
      <c r="CZ151" s="159" t="e">
        <f t="shared" si="105"/>
        <v>#REF!</v>
      </c>
      <c r="DA151" s="159" t="e">
        <f t="shared" si="105"/>
        <v>#REF!</v>
      </c>
      <c r="DB151" s="159" t="e">
        <f t="shared" si="105"/>
        <v>#REF!</v>
      </c>
      <c r="DC151" s="159" t="e">
        <f t="shared" si="105"/>
        <v>#REF!</v>
      </c>
      <c r="DD151" s="159" t="e">
        <f t="shared" si="106"/>
        <v>#REF!</v>
      </c>
      <c r="DE151" s="159" t="e">
        <f t="shared" si="106"/>
        <v>#VALUE!</v>
      </c>
      <c r="DF151" s="159" t="e">
        <f t="shared" si="106"/>
        <v>#VALUE!</v>
      </c>
      <c r="DG151" s="159" t="e">
        <f t="shared" si="106"/>
        <v>#VALUE!</v>
      </c>
      <c r="DH151" s="159" t="e">
        <f t="shared" si="106"/>
        <v>#VALUE!</v>
      </c>
      <c r="DI151" s="159" t="e">
        <f t="shared" si="106"/>
        <v>#VALUE!</v>
      </c>
      <c r="DJ151" s="159" t="e">
        <f t="shared" si="106"/>
        <v>#VALUE!</v>
      </c>
      <c r="DK151" s="159" t="e">
        <f t="shared" si="106"/>
        <v>#VALUE!</v>
      </c>
      <c r="DL151" s="159"/>
      <c r="DM151" s="159"/>
      <c r="DN151" s="159"/>
      <c r="DO151" s="159"/>
      <c r="DP151" s="159"/>
      <c r="DQ151" s="159"/>
      <c r="DR151" s="159"/>
      <c r="DS151" s="159"/>
      <c r="DT151" s="159"/>
      <c r="DU151" s="159"/>
      <c r="DV151" s="159"/>
      <c r="DW151" s="159"/>
      <c r="DX151" s="159"/>
      <c r="DY151" s="159"/>
      <c r="DZ151" s="159"/>
      <c r="EA151" s="159"/>
      <c r="EB151" s="159"/>
      <c r="EC151" s="159"/>
      <c r="ED151" s="159"/>
      <c r="EE151" s="159"/>
      <c r="EF151" s="159"/>
      <c r="EG151" s="159"/>
      <c r="EH151" s="159"/>
      <c r="EI151" s="159"/>
      <c r="EJ151" s="159"/>
      <c r="EK151" s="159"/>
      <c r="EL151" s="159"/>
      <c r="EM151" s="159"/>
      <c r="EN151" s="159"/>
      <c r="EO151" s="159"/>
      <c r="EP151" s="159"/>
      <c r="EQ151" s="159"/>
      <c r="ER151" s="159"/>
      <c r="ES151" s="159"/>
      <c r="ET151" s="159"/>
      <c r="EU151" s="159"/>
      <c r="EV151" s="159"/>
    </row>
    <row r="152" spans="1:152" hidden="1">
      <c r="A152" s="86">
        <f t="shared" si="97"/>
        <v>141</v>
      </c>
      <c r="B152" s="136" t="s">
        <v>143</v>
      </c>
      <c r="C152" s="137"/>
      <c r="D152" s="137"/>
      <c r="E152" s="137"/>
      <c r="F152" s="137"/>
      <c r="G152" s="137"/>
      <c r="H152" s="200"/>
      <c r="I152" s="200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96"/>
      <c r="W152" s="197"/>
      <c r="X152" s="198"/>
      <c r="Y152" s="201"/>
      <c r="Z152" s="198"/>
      <c r="AA152" s="199"/>
      <c r="AB152" s="196"/>
      <c r="AC152" s="136"/>
      <c r="AD152" s="136"/>
      <c r="AE152" s="136"/>
      <c r="AG152" s="116" t="str">
        <f t="shared" si="93"/>
        <v>P25</v>
      </c>
      <c r="AH152" s="116">
        <f t="shared" si="100"/>
        <v>0</v>
      </c>
      <c r="AI152" s="116">
        <f t="shared" si="100"/>
        <v>0</v>
      </c>
      <c r="AJ152" s="116">
        <f t="shared" si="100"/>
        <v>0</v>
      </c>
      <c r="AK152" s="116">
        <f t="shared" si="100"/>
        <v>0</v>
      </c>
      <c r="AL152" s="157">
        <f t="shared" si="100"/>
        <v>0</v>
      </c>
      <c r="AM152" s="157">
        <f t="shared" si="100"/>
        <v>0</v>
      </c>
      <c r="AN152" s="157">
        <f t="shared" si="100"/>
        <v>0</v>
      </c>
      <c r="AO152" s="157">
        <f t="shared" si="82"/>
        <v>0</v>
      </c>
      <c r="AP152" s="157">
        <f t="shared" si="83"/>
        <v>0</v>
      </c>
      <c r="AQ152" s="157">
        <f t="shared" si="83"/>
        <v>0</v>
      </c>
      <c r="AR152" s="157">
        <f t="shared" si="83"/>
        <v>0</v>
      </c>
      <c r="AS152" s="157">
        <f t="shared" si="83"/>
        <v>0</v>
      </c>
      <c r="AT152" s="157">
        <f t="shared" si="83"/>
        <v>0</v>
      </c>
      <c r="AU152" s="157" t="e">
        <f>(#REF!-#REF!)/(#REF!-#REF!)</f>
        <v>#REF!</v>
      </c>
      <c r="AV152" s="157" t="e">
        <f>(#REF!-#REF!)/(#REF!-#REF!)</f>
        <v>#REF!</v>
      </c>
      <c r="AW152" s="157" t="e">
        <f>(#REF!-#REF!)/(#REF!-#REF!)</f>
        <v>#REF!</v>
      </c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91"/>
      <c r="BL152" s="116" t="str">
        <f t="shared" si="94"/>
        <v>P25</v>
      </c>
      <c r="BM152" s="116">
        <f t="shared" si="101"/>
        <v>0</v>
      </c>
      <c r="BN152" s="116">
        <f t="shared" si="101"/>
        <v>0</v>
      </c>
      <c r="BO152" s="116">
        <f t="shared" si="101"/>
        <v>0</v>
      </c>
      <c r="BP152" s="116">
        <f t="shared" si="101"/>
        <v>0</v>
      </c>
      <c r="BQ152" s="89">
        <f t="shared" si="101"/>
        <v>0</v>
      </c>
      <c r="BR152" s="89">
        <f t="shared" si="101"/>
        <v>0</v>
      </c>
      <c r="BS152" s="89">
        <f t="shared" si="101"/>
        <v>0</v>
      </c>
      <c r="BT152" s="89">
        <f t="shared" si="84"/>
        <v>0</v>
      </c>
      <c r="BU152" s="89">
        <f t="shared" si="84"/>
        <v>0</v>
      </c>
      <c r="BV152" s="89">
        <f t="shared" si="84"/>
        <v>0</v>
      </c>
      <c r="BW152" s="89">
        <f t="shared" si="84"/>
        <v>0</v>
      </c>
      <c r="BX152" s="89">
        <f t="shared" si="84"/>
        <v>0</v>
      </c>
      <c r="BY152" s="89">
        <f t="shared" si="84"/>
        <v>0</v>
      </c>
      <c r="BZ152" s="89" t="e">
        <f>#REF!-(AU152*#REF!)</f>
        <v>#REF!</v>
      </c>
      <c r="CA152" s="89" t="e">
        <f>#REF!-(AV152*#REF!)</f>
        <v>#REF!</v>
      </c>
      <c r="CB152" s="89" t="e">
        <f>#REF!-(AW152*#REF!)</f>
        <v>#REF!</v>
      </c>
      <c r="CC152" s="89" t="e">
        <f>#REF!-(#REF!*#REF!)</f>
        <v>#REF!</v>
      </c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134">
        <f t="shared" si="90"/>
        <v>143</v>
      </c>
      <c r="CQ152" s="116" t="str">
        <f t="shared" si="95"/>
        <v>P25</v>
      </c>
      <c r="CR152" s="159">
        <f t="shared" si="105"/>
        <v>0</v>
      </c>
      <c r="CS152" s="159">
        <f t="shared" si="105"/>
        <v>0</v>
      </c>
      <c r="CT152" s="159">
        <f t="shared" si="105"/>
        <v>0</v>
      </c>
      <c r="CU152" s="159">
        <f t="shared" si="105"/>
        <v>0</v>
      </c>
      <c r="CV152" s="159">
        <f t="shared" si="105"/>
        <v>0</v>
      </c>
      <c r="CW152" s="159">
        <f t="shared" si="105"/>
        <v>0</v>
      </c>
      <c r="CX152" s="159">
        <f t="shared" si="105"/>
        <v>0</v>
      </c>
      <c r="CY152" s="159">
        <f t="shared" si="105"/>
        <v>0</v>
      </c>
      <c r="CZ152" s="159" t="e">
        <f t="shared" si="105"/>
        <v>#REF!</v>
      </c>
      <c r="DA152" s="159" t="e">
        <f t="shared" si="105"/>
        <v>#REF!</v>
      </c>
      <c r="DB152" s="159" t="e">
        <f t="shared" si="105"/>
        <v>#REF!</v>
      </c>
      <c r="DC152" s="159" t="e">
        <f t="shared" si="105"/>
        <v>#REF!</v>
      </c>
      <c r="DD152" s="159" t="e">
        <f t="shared" si="106"/>
        <v>#REF!</v>
      </c>
      <c r="DE152" s="159" t="e">
        <f t="shared" si="106"/>
        <v>#VALUE!</v>
      </c>
      <c r="DF152" s="159" t="e">
        <f t="shared" si="106"/>
        <v>#VALUE!</v>
      </c>
      <c r="DG152" s="159" t="e">
        <f t="shared" si="106"/>
        <v>#VALUE!</v>
      </c>
      <c r="DH152" s="159" t="e">
        <f t="shared" si="106"/>
        <v>#VALUE!</v>
      </c>
      <c r="DI152" s="159" t="e">
        <f t="shared" si="106"/>
        <v>#VALUE!</v>
      </c>
      <c r="DJ152" s="159" t="e">
        <f t="shared" si="106"/>
        <v>#VALUE!</v>
      </c>
      <c r="DK152" s="159" t="e">
        <f t="shared" si="106"/>
        <v>#VALUE!</v>
      </c>
      <c r="DL152" s="159"/>
      <c r="DM152" s="159"/>
      <c r="DN152" s="159"/>
      <c r="DO152" s="159"/>
      <c r="DP152" s="159"/>
      <c r="DQ152" s="159"/>
      <c r="DR152" s="159"/>
      <c r="DS152" s="159"/>
      <c r="DT152" s="159"/>
      <c r="DU152" s="159"/>
      <c r="DV152" s="159"/>
      <c r="DW152" s="159"/>
      <c r="DX152" s="159"/>
      <c r="DY152" s="159"/>
      <c r="DZ152" s="159"/>
      <c r="EA152" s="159"/>
      <c r="EB152" s="159"/>
      <c r="EC152" s="159"/>
      <c r="ED152" s="159"/>
      <c r="EE152" s="159"/>
      <c r="EF152" s="159"/>
      <c r="EG152" s="159"/>
      <c r="EH152" s="159"/>
      <c r="EI152" s="159"/>
      <c r="EJ152" s="159"/>
      <c r="EK152" s="159"/>
      <c r="EL152" s="159"/>
      <c r="EM152" s="159"/>
      <c r="EN152" s="159"/>
      <c r="EO152" s="159"/>
      <c r="EP152" s="159"/>
      <c r="EQ152" s="159"/>
      <c r="ER152" s="159"/>
      <c r="ES152" s="159"/>
      <c r="ET152" s="159"/>
      <c r="EU152" s="159"/>
      <c r="EV152" s="159"/>
    </row>
    <row r="153" spans="1:152" hidden="1">
      <c r="A153" s="86">
        <f t="shared" si="97"/>
        <v>142</v>
      </c>
      <c r="B153" s="136" t="s">
        <v>144</v>
      </c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96"/>
      <c r="W153" s="197"/>
      <c r="X153" s="198"/>
      <c r="Y153" s="201"/>
      <c r="Z153" s="198"/>
      <c r="AA153" s="199"/>
      <c r="AB153" s="196"/>
      <c r="AC153" s="136"/>
      <c r="AD153" s="136"/>
      <c r="AE153" s="136"/>
      <c r="AG153" s="116" t="str">
        <f t="shared" si="93"/>
        <v>P10</v>
      </c>
      <c r="AH153" s="116">
        <f t="shared" si="100"/>
        <v>0</v>
      </c>
      <c r="AI153" s="116">
        <f t="shared" si="100"/>
        <v>0</v>
      </c>
      <c r="AJ153" s="116">
        <f t="shared" si="100"/>
        <v>0</v>
      </c>
      <c r="AK153" s="116">
        <f t="shared" si="100"/>
        <v>0</v>
      </c>
      <c r="AL153" s="157">
        <f t="shared" si="100"/>
        <v>0</v>
      </c>
      <c r="AM153" s="157">
        <f t="shared" si="100"/>
        <v>0</v>
      </c>
      <c r="AN153" s="157">
        <f t="shared" si="100"/>
        <v>0</v>
      </c>
      <c r="AO153" s="157">
        <f t="shared" si="82"/>
        <v>0</v>
      </c>
      <c r="AP153" s="157">
        <f t="shared" si="83"/>
        <v>0</v>
      </c>
      <c r="AQ153" s="157">
        <f t="shared" si="83"/>
        <v>0</v>
      </c>
      <c r="AR153" s="157">
        <f t="shared" si="83"/>
        <v>0</v>
      </c>
      <c r="AS153" s="157">
        <f t="shared" si="83"/>
        <v>0</v>
      </c>
      <c r="AT153" s="157">
        <f t="shared" si="83"/>
        <v>0</v>
      </c>
      <c r="AU153" s="157" t="e">
        <f>(#REF!-#REF!)/(#REF!-#REF!)</f>
        <v>#REF!</v>
      </c>
      <c r="AV153" s="157" t="e">
        <f>(#REF!-#REF!)/(#REF!-#REF!)</f>
        <v>#REF!</v>
      </c>
      <c r="AW153" s="157" t="e">
        <f>(#REF!-#REF!)/(#REF!-#REF!)</f>
        <v>#REF!</v>
      </c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91"/>
      <c r="BL153" s="116" t="str">
        <f t="shared" si="94"/>
        <v>P10</v>
      </c>
      <c r="BM153" s="116">
        <f t="shared" si="101"/>
        <v>0</v>
      </c>
      <c r="BN153" s="116">
        <f t="shared" si="101"/>
        <v>0</v>
      </c>
      <c r="BO153" s="116">
        <f t="shared" si="101"/>
        <v>0</v>
      </c>
      <c r="BP153" s="116">
        <f t="shared" si="101"/>
        <v>0</v>
      </c>
      <c r="BQ153" s="89">
        <f t="shared" si="101"/>
        <v>0</v>
      </c>
      <c r="BR153" s="89">
        <f t="shared" si="101"/>
        <v>0</v>
      </c>
      <c r="BS153" s="89">
        <f t="shared" si="101"/>
        <v>0</v>
      </c>
      <c r="BT153" s="89">
        <f t="shared" si="84"/>
        <v>0</v>
      </c>
      <c r="BU153" s="89">
        <f t="shared" si="84"/>
        <v>0</v>
      </c>
      <c r="BV153" s="89">
        <f t="shared" si="84"/>
        <v>0</v>
      </c>
      <c r="BW153" s="89">
        <f t="shared" si="84"/>
        <v>0</v>
      </c>
      <c r="BX153" s="89">
        <f t="shared" si="84"/>
        <v>0</v>
      </c>
      <c r="BY153" s="89">
        <f t="shared" si="84"/>
        <v>0</v>
      </c>
      <c r="BZ153" s="89" t="e">
        <f>#REF!-(AU153*#REF!)</f>
        <v>#REF!</v>
      </c>
      <c r="CA153" s="89" t="e">
        <f>#REF!-(AV153*#REF!)</f>
        <v>#REF!</v>
      </c>
      <c r="CB153" s="89" t="e">
        <f>#REF!-(AW153*#REF!)</f>
        <v>#REF!</v>
      </c>
      <c r="CC153" s="89" t="e">
        <f>#REF!-(#REF!*#REF!)</f>
        <v>#REF!</v>
      </c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134">
        <f t="shared" si="90"/>
        <v>144</v>
      </c>
      <c r="CQ153" s="116" t="str">
        <f t="shared" si="95"/>
        <v>P10</v>
      </c>
      <c r="CR153" s="159">
        <f t="shared" si="105"/>
        <v>0</v>
      </c>
      <c r="CS153" s="159">
        <f t="shared" si="105"/>
        <v>0</v>
      </c>
      <c r="CT153" s="159">
        <f t="shared" si="105"/>
        <v>0</v>
      </c>
      <c r="CU153" s="159">
        <f t="shared" si="105"/>
        <v>0</v>
      </c>
      <c r="CV153" s="159">
        <f t="shared" si="105"/>
        <v>0</v>
      </c>
      <c r="CW153" s="159">
        <f t="shared" si="105"/>
        <v>0</v>
      </c>
      <c r="CX153" s="159">
        <f t="shared" si="105"/>
        <v>0</v>
      </c>
      <c r="CY153" s="159">
        <f t="shared" si="105"/>
        <v>0</v>
      </c>
      <c r="CZ153" s="159" t="e">
        <f t="shared" si="105"/>
        <v>#REF!</v>
      </c>
      <c r="DA153" s="159" t="e">
        <f t="shared" si="105"/>
        <v>#REF!</v>
      </c>
      <c r="DB153" s="159" t="e">
        <f t="shared" si="105"/>
        <v>#REF!</v>
      </c>
      <c r="DC153" s="159" t="e">
        <f t="shared" si="105"/>
        <v>#REF!</v>
      </c>
      <c r="DD153" s="159" t="e">
        <f t="shared" si="106"/>
        <v>#REF!</v>
      </c>
      <c r="DE153" s="159" t="e">
        <f t="shared" si="106"/>
        <v>#VALUE!</v>
      </c>
      <c r="DF153" s="159" t="e">
        <f t="shared" si="106"/>
        <v>#VALUE!</v>
      </c>
      <c r="DG153" s="159" t="e">
        <f t="shared" si="106"/>
        <v>#VALUE!</v>
      </c>
      <c r="DH153" s="159" t="e">
        <f t="shared" si="106"/>
        <v>#VALUE!</v>
      </c>
      <c r="DI153" s="159" t="e">
        <f t="shared" si="106"/>
        <v>#VALUE!</v>
      </c>
      <c r="DJ153" s="159" t="e">
        <f t="shared" si="106"/>
        <v>#VALUE!</v>
      </c>
      <c r="DK153" s="159" t="e">
        <f t="shared" si="106"/>
        <v>#VALUE!</v>
      </c>
      <c r="DL153" s="159"/>
      <c r="DM153" s="159"/>
      <c r="DN153" s="159"/>
      <c r="DO153" s="159"/>
      <c r="DP153" s="159"/>
      <c r="DQ153" s="159"/>
      <c r="DR153" s="159"/>
      <c r="DS153" s="159"/>
      <c r="DT153" s="159"/>
      <c r="DU153" s="159"/>
      <c r="DV153" s="159"/>
      <c r="DW153" s="159"/>
      <c r="DX153" s="159"/>
      <c r="DY153" s="159"/>
      <c r="DZ153" s="159"/>
      <c r="EA153" s="159"/>
      <c r="EB153" s="159"/>
      <c r="EC153" s="159"/>
      <c r="ED153" s="159"/>
      <c r="EE153" s="159"/>
      <c r="EF153" s="159"/>
      <c r="EG153" s="159"/>
      <c r="EH153" s="159"/>
      <c r="EI153" s="159"/>
      <c r="EJ153" s="159"/>
      <c r="EK153" s="159"/>
      <c r="EL153" s="159"/>
      <c r="EM153" s="159"/>
      <c r="EN153" s="159"/>
      <c r="EO153" s="159"/>
      <c r="EP153" s="159"/>
      <c r="EQ153" s="159"/>
      <c r="ER153" s="159"/>
      <c r="ES153" s="159"/>
      <c r="ET153" s="159"/>
      <c r="EU153" s="159"/>
      <c r="EV153" s="159"/>
    </row>
    <row r="154" spans="1:152" hidden="1">
      <c r="A154" s="86">
        <f t="shared" si="97"/>
        <v>143</v>
      </c>
      <c r="B154" s="136" t="s">
        <v>145</v>
      </c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95"/>
      <c r="U154" s="195"/>
      <c r="V154" s="196"/>
      <c r="W154" s="197"/>
      <c r="X154" s="198"/>
      <c r="Y154" s="197"/>
      <c r="Z154" s="198"/>
      <c r="AA154" s="196"/>
      <c r="AB154" s="196"/>
      <c r="AC154" s="136"/>
      <c r="AD154" s="136"/>
      <c r="AE154" s="136"/>
      <c r="AG154" s="116" t="str">
        <f t="shared" si="93"/>
        <v>AVG</v>
      </c>
      <c r="AH154" s="116">
        <f t="shared" si="100"/>
        <v>0</v>
      </c>
      <c r="AI154" s="116">
        <f t="shared" si="100"/>
        <v>0</v>
      </c>
      <c r="AJ154" s="116">
        <f t="shared" si="100"/>
        <v>0</v>
      </c>
      <c r="AK154" s="116">
        <f t="shared" si="100"/>
        <v>0</v>
      </c>
      <c r="AL154" s="157">
        <f t="shared" si="100"/>
        <v>0</v>
      </c>
      <c r="AM154" s="157">
        <f t="shared" si="100"/>
        <v>0</v>
      </c>
      <c r="AN154" s="157">
        <f t="shared" si="100"/>
        <v>0</v>
      </c>
      <c r="AO154" s="157">
        <f t="shared" si="82"/>
        <v>0</v>
      </c>
      <c r="AP154" s="157">
        <f t="shared" si="83"/>
        <v>0</v>
      </c>
      <c r="AQ154" s="157">
        <f t="shared" si="83"/>
        <v>0</v>
      </c>
      <c r="AR154" s="157">
        <f t="shared" si="83"/>
        <v>0</v>
      </c>
      <c r="AS154" s="157">
        <f t="shared" si="83"/>
        <v>0</v>
      </c>
      <c r="AT154" s="157">
        <f t="shared" si="83"/>
        <v>0</v>
      </c>
      <c r="AU154" s="157" t="e">
        <f>(#REF!-#REF!)/(#REF!-#REF!)</f>
        <v>#REF!</v>
      </c>
      <c r="AV154" s="157" t="e">
        <f>(#REF!-#REF!)/(#REF!-#REF!)</f>
        <v>#REF!</v>
      </c>
      <c r="AW154" s="157" t="e">
        <f>(#REF!-#REF!)/(#REF!-#REF!)</f>
        <v>#REF!</v>
      </c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91"/>
      <c r="BL154" s="116" t="str">
        <f t="shared" si="94"/>
        <v>AVG</v>
      </c>
      <c r="BM154" s="116">
        <f t="shared" si="101"/>
        <v>0</v>
      </c>
      <c r="BN154" s="116">
        <f t="shared" si="101"/>
        <v>0</v>
      </c>
      <c r="BO154" s="116">
        <f t="shared" si="101"/>
        <v>0</v>
      </c>
      <c r="BP154" s="116">
        <f t="shared" si="101"/>
        <v>0</v>
      </c>
      <c r="BQ154" s="89">
        <f t="shared" si="101"/>
        <v>0</v>
      </c>
      <c r="BR154" s="89">
        <f t="shared" si="101"/>
        <v>0</v>
      </c>
      <c r="BS154" s="89">
        <f t="shared" si="101"/>
        <v>0</v>
      </c>
      <c r="BT154" s="89">
        <f t="shared" si="84"/>
        <v>0</v>
      </c>
      <c r="BU154" s="89">
        <f t="shared" si="84"/>
        <v>0</v>
      </c>
      <c r="BV154" s="89">
        <f t="shared" si="84"/>
        <v>0</v>
      </c>
      <c r="BW154" s="89">
        <f t="shared" si="84"/>
        <v>0</v>
      </c>
      <c r="BX154" s="89">
        <f t="shared" si="84"/>
        <v>0</v>
      </c>
      <c r="BY154" s="89">
        <f t="shared" si="84"/>
        <v>0</v>
      </c>
      <c r="BZ154" s="89" t="e">
        <f>#REF!-(AU154*#REF!)</f>
        <v>#REF!</v>
      </c>
      <c r="CA154" s="89" t="e">
        <f>#REF!-(AV154*#REF!)</f>
        <v>#REF!</v>
      </c>
      <c r="CB154" s="89" t="e">
        <f>#REF!-(AW154*#REF!)</f>
        <v>#REF!</v>
      </c>
      <c r="CC154" s="89" t="e">
        <f>#REF!-(#REF!*#REF!)</f>
        <v>#REF!</v>
      </c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134">
        <f t="shared" si="90"/>
        <v>145</v>
      </c>
      <c r="CQ154" s="116" t="str">
        <f t="shared" si="95"/>
        <v>AVG</v>
      </c>
      <c r="CR154" s="159">
        <f t="shared" si="105"/>
        <v>0</v>
      </c>
      <c r="CS154" s="159">
        <f t="shared" si="105"/>
        <v>0</v>
      </c>
      <c r="CT154" s="159">
        <f t="shared" si="105"/>
        <v>0</v>
      </c>
      <c r="CU154" s="159">
        <f t="shared" si="105"/>
        <v>0</v>
      </c>
      <c r="CV154" s="159">
        <f t="shared" si="105"/>
        <v>0</v>
      </c>
      <c r="CW154" s="159">
        <f t="shared" si="105"/>
        <v>0</v>
      </c>
      <c r="CX154" s="159">
        <f t="shared" si="105"/>
        <v>0</v>
      </c>
      <c r="CY154" s="159">
        <f t="shared" si="105"/>
        <v>0</v>
      </c>
      <c r="CZ154" s="159" t="e">
        <f t="shared" si="105"/>
        <v>#REF!</v>
      </c>
      <c r="DA154" s="159" t="e">
        <f t="shared" si="105"/>
        <v>#REF!</v>
      </c>
      <c r="DB154" s="159" t="e">
        <f t="shared" si="105"/>
        <v>#REF!</v>
      </c>
      <c r="DC154" s="159" t="e">
        <f t="shared" si="105"/>
        <v>#REF!</v>
      </c>
      <c r="DD154" s="159" t="e">
        <f t="shared" si="106"/>
        <v>#REF!</v>
      </c>
      <c r="DE154" s="159" t="e">
        <f t="shared" si="106"/>
        <v>#VALUE!</v>
      </c>
      <c r="DF154" s="159" t="e">
        <f t="shared" si="106"/>
        <v>#VALUE!</v>
      </c>
      <c r="DG154" s="159" t="e">
        <f t="shared" si="106"/>
        <v>#VALUE!</v>
      </c>
      <c r="DH154" s="159" t="e">
        <f t="shared" si="106"/>
        <v>#VALUE!</v>
      </c>
      <c r="DI154" s="159" t="e">
        <f t="shared" si="106"/>
        <v>#VALUE!</v>
      </c>
      <c r="DJ154" s="159" t="e">
        <f t="shared" si="106"/>
        <v>#VALUE!</v>
      </c>
      <c r="DK154" s="159" t="e">
        <f t="shared" si="106"/>
        <v>#VALUE!</v>
      </c>
      <c r="DL154" s="159"/>
      <c r="DM154" s="159"/>
      <c r="DN154" s="159"/>
      <c r="DO154" s="159"/>
      <c r="DP154" s="159"/>
      <c r="DQ154" s="159"/>
      <c r="DR154" s="159"/>
      <c r="DS154" s="159"/>
      <c r="DT154" s="159"/>
      <c r="DU154" s="159"/>
      <c r="DV154" s="159"/>
      <c r="DW154" s="159"/>
      <c r="DX154" s="159"/>
      <c r="DY154" s="159"/>
      <c r="DZ154" s="159"/>
      <c r="EA154" s="159"/>
      <c r="EB154" s="159"/>
      <c r="EC154" s="159"/>
      <c r="ED154" s="159"/>
      <c r="EE154" s="159"/>
      <c r="EF154" s="159"/>
      <c r="EG154" s="159"/>
      <c r="EH154" s="159"/>
      <c r="EI154" s="159"/>
      <c r="EJ154" s="159"/>
      <c r="EK154" s="159"/>
      <c r="EL154" s="159"/>
      <c r="EM154" s="159"/>
      <c r="EN154" s="159"/>
      <c r="EO154" s="159"/>
      <c r="EP154" s="159"/>
      <c r="EQ154" s="159"/>
      <c r="ER154" s="159"/>
      <c r="ES154" s="159"/>
      <c r="ET154" s="159"/>
      <c r="EU154" s="159"/>
      <c r="EV154" s="159"/>
    </row>
    <row r="155" spans="1:152" hidden="1">
      <c r="A155" s="86">
        <f t="shared" si="97"/>
        <v>144</v>
      </c>
      <c r="B155" s="136" t="s">
        <v>146</v>
      </c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96"/>
      <c r="X155" s="196"/>
      <c r="Y155" s="196"/>
      <c r="Z155" s="196"/>
      <c r="AA155" s="196"/>
      <c r="AB155" s="196"/>
      <c r="AC155" s="136"/>
      <c r="AD155" s="136"/>
      <c r="AE155" s="136"/>
      <c r="AG155" s="116" t="str">
        <f t="shared" si="93"/>
        <v>N</v>
      </c>
      <c r="AH155" s="116">
        <f t="shared" si="100"/>
        <v>0</v>
      </c>
      <c r="AI155" s="116">
        <f t="shared" si="100"/>
        <v>0</v>
      </c>
      <c r="AJ155" s="116">
        <f t="shared" si="100"/>
        <v>0</v>
      </c>
      <c r="AK155" s="116">
        <f t="shared" si="100"/>
        <v>0</v>
      </c>
      <c r="AL155" s="157">
        <f t="shared" si="100"/>
        <v>0</v>
      </c>
      <c r="AM155" s="157">
        <f t="shared" si="100"/>
        <v>0</v>
      </c>
      <c r="AN155" s="157">
        <f t="shared" si="100"/>
        <v>0</v>
      </c>
      <c r="AO155" s="157">
        <f t="shared" si="82"/>
        <v>0</v>
      </c>
      <c r="AP155" s="157">
        <f t="shared" si="83"/>
        <v>0</v>
      </c>
      <c r="AQ155" s="157">
        <f t="shared" si="83"/>
        <v>0</v>
      </c>
      <c r="AR155" s="157">
        <f t="shared" si="83"/>
        <v>0</v>
      </c>
      <c r="AS155" s="157">
        <f t="shared" si="83"/>
        <v>0</v>
      </c>
      <c r="AT155" s="157">
        <f t="shared" si="83"/>
        <v>0</v>
      </c>
      <c r="AU155" s="157" t="e">
        <f>(#REF!-#REF!)/(#REF!-#REF!)</f>
        <v>#REF!</v>
      </c>
      <c r="AV155" s="157" t="e">
        <f>(#REF!-#REF!)/(#REF!-#REF!)</f>
        <v>#REF!</v>
      </c>
      <c r="AW155" s="157" t="e">
        <f>(#REF!-#REF!)/(#REF!-#REF!)</f>
        <v>#REF!</v>
      </c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91"/>
      <c r="BL155" s="116" t="str">
        <f t="shared" si="94"/>
        <v>N</v>
      </c>
      <c r="BM155" s="116">
        <f t="shared" si="101"/>
        <v>0</v>
      </c>
      <c r="BN155" s="116">
        <f t="shared" si="101"/>
        <v>0</v>
      </c>
      <c r="BO155" s="116">
        <f t="shared" si="101"/>
        <v>0</v>
      </c>
      <c r="BP155" s="116">
        <f t="shared" si="101"/>
        <v>0</v>
      </c>
      <c r="BQ155" s="89">
        <f t="shared" si="101"/>
        <v>0</v>
      </c>
      <c r="BR155" s="89">
        <f t="shared" si="101"/>
        <v>0</v>
      </c>
      <c r="BS155" s="89">
        <f t="shared" si="101"/>
        <v>0</v>
      </c>
      <c r="BT155" s="89">
        <f t="shared" si="84"/>
        <v>0</v>
      </c>
      <c r="BU155" s="89">
        <f t="shared" si="84"/>
        <v>0</v>
      </c>
      <c r="BV155" s="89">
        <f t="shared" si="84"/>
        <v>0</v>
      </c>
      <c r="BW155" s="89">
        <f t="shared" si="84"/>
        <v>0</v>
      </c>
      <c r="BX155" s="89">
        <f t="shared" si="84"/>
        <v>0</v>
      </c>
      <c r="BY155" s="89">
        <f t="shared" si="84"/>
        <v>0</v>
      </c>
      <c r="BZ155" s="89" t="e">
        <f>#REF!-(AU155*#REF!)</f>
        <v>#REF!</v>
      </c>
      <c r="CA155" s="89" t="e">
        <f>#REF!-(AV155*#REF!)</f>
        <v>#REF!</v>
      </c>
      <c r="CB155" s="89" t="e">
        <f>#REF!-(AW155*#REF!)</f>
        <v>#REF!</v>
      </c>
      <c r="CC155" s="89" t="e">
        <f>#REF!-(#REF!*#REF!)</f>
        <v>#REF!</v>
      </c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134">
        <f t="shared" si="90"/>
        <v>146</v>
      </c>
      <c r="CQ155" s="116" t="str">
        <f t="shared" si="95"/>
        <v>N</v>
      </c>
      <c r="CR155" s="159">
        <f t="shared" ref="CR155:DC155" si="107">HLOOKUP(CR$10,$AH$9:$AW$180,$A155+3)*CR$10+HLOOKUP(CR$10,$BM$9:$CO$180,$A155+3)</f>
        <v>0</v>
      </c>
      <c r="CS155" s="159">
        <f t="shared" si="107"/>
        <v>0</v>
      </c>
      <c r="CT155" s="159">
        <f t="shared" si="107"/>
        <v>0</v>
      </c>
      <c r="CU155" s="159">
        <f t="shared" si="107"/>
        <v>0</v>
      </c>
      <c r="CV155" s="159">
        <f t="shared" si="107"/>
        <v>0</v>
      </c>
      <c r="CW155" s="159">
        <f t="shared" si="107"/>
        <v>0</v>
      </c>
      <c r="CX155" s="159">
        <f t="shared" si="107"/>
        <v>0</v>
      </c>
      <c r="CY155" s="159">
        <f t="shared" si="107"/>
        <v>0</v>
      </c>
      <c r="CZ155" s="159" t="e">
        <f t="shared" si="107"/>
        <v>#REF!</v>
      </c>
      <c r="DA155" s="159" t="e">
        <f t="shared" si="107"/>
        <v>#REF!</v>
      </c>
      <c r="DB155" s="159" t="e">
        <f t="shared" si="107"/>
        <v>#REF!</v>
      </c>
      <c r="DC155" s="159" t="e">
        <f t="shared" si="107"/>
        <v>#REF!</v>
      </c>
      <c r="DD155" s="159" t="e">
        <f t="shared" ref="DD155:DK156" si="108">ROUND((1+$CU$9)*(HLOOKUP(DD$10,$AL$9:$AW$244,$A155+3)*DD$10+HLOOKUP(DD$10,$BQ$9:$CO$244,$A155+3)),$CX$9)</f>
        <v>#REF!</v>
      </c>
      <c r="DE155" s="159" t="e">
        <f t="shared" si="108"/>
        <v>#VALUE!</v>
      </c>
      <c r="DF155" s="159" t="e">
        <f t="shared" si="108"/>
        <v>#VALUE!</v>
      </c>
      <c r="DG155" s="159" t="e">
        <f t="shared" si="108"/>
        <v>#VALUE!</v>
      </c>
      <c r="DH155" s="159" t="e">
        <f t="shared" si="108"/>
        <v>#VALUE!</v>
      </c>
      <c r="DI155" s="159" t="e">
        <f t="shared" si="108"/>
        <v>#VALUE!</v>
      </c>
      <c r="DJ155" s="159" t="e">
        <f t="shared" si="108"/>
        <v>#VALUE!</v>
      </c>
      <c r="DK155" s="159" t="e">
        <f t="shared" si="108"/>
        <v>#VALUE!</v>
      </c>
    </row>
    <row r="156" spans="1:152" s="143" customFormat="1" ht="12.95" hidden="1" customHeight="1">
      <c r="A156" s="143">
        <f t="shared" si="97"/>
        <v>145</v>
      </c>
      <c r="B156" s="144" t="s">
        <v>158</v>
      </c>
      <c r="C156" s="145"/>
      <c r="D156" s="145"/>
      <c r="E156" s="145"/>
      <c r="F156" s="145"/>
      <c r="G156" s="190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190"/>
      <c r="U156" s="191"/>
      <c r="V156" s="144"/>
      <c r="W156" s="144"/>
      <c r="X156" s="144"/>
      <c r="Y156" s="144"/>
      <c r="Z156" s="144"/>
      <c r="AA156" s="144"/>
      <c r="AB156" s="144"/>
      <c r="AC156" s="192"/>
      <c r="AD156" s="192"/>
      <c r="AE156" s="192"/>
      <c r="AF156" s="147"/>
      <c r="AG156" s="148" t="str">
        <f t="shared" si="93"/>
        <v>TP_D</v>
      </c>
      <c r="AH156" s="148">
        <f t="shared" si="100"/>
        <v>0</v>
      </c>
      <c r="AI156" s="148">
        <f t="shared" si="100"/>
        <v>0</v>
      </c>
      <c r="AJ156" s="148">
        <f t="shared" si="100"/>
        <v>0</v>
      </c>
      <c r="AK156" s="148">
        <f t="shared" si="100"/>
        <v>0</v>
      </c>
      <c r="AL156" s="193">
        <f t="shared" si="100"/>
        <v>0</v>
      </c>
      <c r="AM156" s="193">
        <f t="shared" si="100"/>
        <v>0</v>
      </c>
      <c r="AN156" s="193">
        <f t="shared" si="100"/>
        <v>0</v>
      </c>
      <c r="AO156" s="193">
        <f t="shared" si="82"/>
        <v>0</v>
      </c>
      <c r="AP156" s="193">
        <f t="shared" si="83"/>
        <v>0</v>
      </c>
      <c r="AQ156" s="193">
        <f t="shared" si="83"/>
        <v>0</v>
      </c>
      <c r="AR156" s="193">
        <f t="shared" si="83"/>
        <v>0</v>
      </c>
      <c r="AS156" s="193">
        <f t="shared" si="83"/>
        <v>0</v>
      </c>
      <c r="AT156" s="193">
        <f t="shared" si="83"/>
        <v>0</v>
      </c>
      <c r="AU156" s="193" t="e">
        <f>(#REF!-#REF!)/(#REF!-#REF!)</f>
        <v>#REF!</v>
      </c>
      <c r="AV156" s="193" t="e">
        <f>(#REF!-#REF!)/(#REF!-#REF!)</f>
        <v>#REF!</v>
      </c>
      <c r="AW156" s="193" t="e">
        <f>(#REF!-#REF!)/(#REF!-#REF!)</f>
        <v>#REF!</v>
      </c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49"/>
      <c r="BL156" s="148" t="str">
        <f t="shared" si="94"/>
        <v>TP_D</v>
      </c>
      <c r="BM156" s="148">
        <f t="shared" si="101"/>
        <v>0</v>
      </c>
      <c r="BN156" s="148">
        <f t="shared" si="101"/>
        <v>0</v>
      </c>
      <c r="BO156" s="148">
        <f t="shared" si="101"/>
        <v>0</v>
      </c>
      <c r="BP156" s="148">
        <f t="shared" si="101"/>
        <v>0</v>
      </c>
      <c r="BQ156" s="150">
        <f t="shared" si="101"/>
        <v>0</v>
      </c>
      <c r="BR156" s="150">
        <f t="shared" si="101"/>
        <v>0</v>
      </c>
      <c r="BS156" s="150">
        <f t="shared" si="101"/>
        <v>0</v>
      </c>
      <c r="BT156" s="150">
        <f t="shared" si="84"/>
        <v>0</v>
      </c>
      <c r="BU156" s="150">
        <f t="shared" si="84"/>
        <v>0</v>
      </c>
      <c r="BV156" s="150">
        <f t="shared" si="84"/>
        <v>0</v>
      </c>
      <c r="BW156" s="150">
        <f t="shared" si="84"/>
        <v>0</v>
      </c>
      <c r="BX156" s="150">
        <f t="shared" si="84"/>
        <v>0</v>
      </c>
      <c r="BY156" s="150">
        <f t="shared" si="84"/>
        <v>0</v>
      </c>
      <c r="BZ156" s="150" t="e">
        <f>#REF!-(AU156*#REF!)</f>
        <v>#REF!</v>
      </c>
      <c r="CA156" s="150" t="e">
        <f>#REF!-(AV156*#REF!)</f>
        <v>#REF!</v>
      </c>
      <c r="CB156" s="150" t="e">
        <f>#REF!-(AW156*#REF!)</f>
        <v>#REF!</v>
      </c>
      <c r="CC156" s="150" t="e">
        <f>#REF!-(#REF!*#REF!)</f>
        <v>#REF!</v>
      </c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1">
        <f t="shared" si="90"/>
        <v>147</v>
      </c>
      <c r="CQ156" s="148" t="str">
        <f t="shared" si="95"/>
        <v>TP_D</v>
      </c>
      <c r="CR156" s="194">
        <f t="shared" ref="CR156:DC156" si="109">ROUND((1+$CU$9)*(HLOOKUP(CR$10,$AH$9:$AW$180,$A156+3)*CR$10+HLOOKUP(CR$10,$BM$9:$CO$180,$A156+3)),$CX$9)</f>
        <v>0</v>
      </c>
      <c r="CS156" s="194">
        <f t="shared" si="109"/>
        <v>0</v>
      </c>
      <c r="CT156" s="194">
        <f t="shared" si="109"/>
        <v>0</v>
      </c>
      <c r="CU156" s="194">
        <f t="shared" si="109"/>
        <v>0</v>
      </c>
      <c r="CV156" s="194">
        <f t="shared" si="109"/>
        <v>0</v>
      </c>
      <c r="CW156" s="194">
        <f t="shared" si="109"/>
        <v>0</v>
      </c>
      <c r="CX156" s="194">
        <f t="shared" si="109"/>
        <v>0</v>
      </c>
      <c r="CY156" s="194">
        <f t="shared" si="109"/>
        <v>0</v>
      </c>
      <c r="CZ156" s="194" t="e">
        <f t="shared" si="109"/>
        <v>#REF!</v>
      </c>
      <c r="DA156" s="194" t="e">
        <f t="shared" si="109"/>
        <v>#REF!</v>
      </c>
      <c r="DB156" s="194" t="e">
        <f t="shared" si="109"/>
        <v>#REF!</v>
      </c>
      <c r="DC156" s="194" t="e">
        <f t="shared" si="109"/>
        <v>#REF!</v>
      </c>
      <c r="DD156" s="194" t="e">
        <f t="shared" si="108"/>
        <v>#REF!</v>
      </c>
      <c r="DE156" s="194" t="e">
        <f t="shared" si="108"/>
        <v>#VALUE!</v>
      </c>
      <c r="DF156" s="194" t="e">
        <f t="shared" si="108"/>
        <v>#VALUE!</v>
      </c>
      <c r="DG156" s="194" t="e">
        <f t="shared" si="108"/>
        <v>#VALUE!</v>
      </c>
      <c r="DH156" s="194" t="e">
        <f t="shared" si="108"/>
        <v>#VALUE!</v>
      </c>
      <c r="DI156" s="194" t="e">
        <f t="shared" si="108"/>
        <v>#VALUE!</v>
      </c>
      <c r="DJ156" s="194" t="e">
        <f t="shared" si="108"/>
        <v>#VALUE!</v>
      </c>
      <c r="DK156" s="194" t="e">
        <f t="shared" si="108"/>
        <v>#VALUE!</v>
      </c>
    </row>
    <row r="157" spans="1:152" hidden="1">
      <c r="A157" s="86">
        <f t="shared" si="97"/>
        <v>146</v>
      </c>
      <c r="B157" s="136" t="s">
        <v>140</v>
      </c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95"/>
      <c r="V157" s="196"/>
      <c r="W157" s="197"/>
      <c r="X157" s="198"/>
      <c r="Y157" s="197"/>
      <c r="Z157" s="198"/>
      <c r="AA157" s="199"/>
      <c r="AB157" s="196"/>
      <c r="AC157" s="136"/>
      <c r="AD157" s="136"/>
      <c r="AE157" s="136"/>
      <c r="AG157" s="116" t="str">
        <f t="shared" si="93"/>
        <v>P90</v>
      </c>
      <c r="AH157" s="116">
        <f t="shared" si="100"/>
        <v>0</v>
      </c>
      <c r="AI157" s="116">
        <f t="shared" si="100"/>
        <v>0</v>
      </c>
      <c r="AJ157" s="116">
        <f t="shared" si="100"/>
        <v>0</v>
      </c>
      <c r="AK157" s="116">
        <f t="shared" si="100"/>
        <v>0</v>
      </c>
      <c r="AL157" s="157">
        <f t="shared" si="100"/>
        <v>0</v>
      </c>
      <c r="AM157" s="157">
        <f t="shared" si="100"/>
        <v>0</v>
      </c>
      <c r="AN157" s="157">
        <f t="shared" si="100"/>
        <v>0</v>
      </c>
      <c r="AO157" s="157">
        <f t="shared" si="82"/>
        <v>0</v>
      </c>
      <c r="AP157" s="157">
        <f t="shared" si="83"/>
        <v>0</v>
      </c>
      <c r="AQ157" s="157">
        <f t="shared" si="83"/>
        <v>0</v>
      </c>
      <c r="AR157" s="157">
        <f t="shared" si="83"/>
        <v>0</v>
      </c>
      <c r="AS157" s="157">
        <f t="shared" si="83"/>
        <v>0</v>
      </c>
      <c r="AT157" s="157">
        <f t="shared" si="83"/>
        <v>0</v>
      </c>
      <c r="AU157" s="157" t="e">
        <f>(#REF!-#REF!)/(#REF!-#REF!)</f>
        <v>#REF!</v>
      </c>
      <c r="AV157" s="157" t="e">
        <f>(#REF!-#REF!)/(#REF!-#REF!)</f>
        <v>#REF!</v>
      </c>
      <c r="AW157" s="157" t="e">
        <f>(#REF!-#REF!)/(#REF!-#REF!)</f>
        <v>#REF!</v>
      </c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91"/>
      <c r="BL157" s="116" t="str">
        <f t="shared" si="94"/>
        <v>P90</v>
      </c>
      <c r="BM157" s="116">
        <f t="shared" si="101"/>
        <v>0</v>
      </c>
      <c r="BN157" s="116">
        <f t="shared" si="101"/>
        <v>0</v>
      </c>
      <c r="BO157" s="116">
        <f t="shared" si="101"/>
        <v>0</v>
      </c>
      <c r="BP157" s="116">
        <f t="shared" si="101"/>
        <v>0</v>
      </c>
      <c r="BQ157" s="89">
        <f t="shared" si="101"/>
        <v>0</v>
      </c>
      <c r="BR157" s="89">
        <f t="shared" si="101"/>
        <v>0</v>
      </c>
      <c r="BS157" s="89">
        <f t="shared" si="101"/>
        <v>0</v>
      </c>
      <c r="BT157" s="89">
        <f t="shared" si="84"/>
        <v>0</v>
      </c>
      <c r="BU157" s="89">
        <f t="shared" si="84"/>
        <v>0</v>
      </c>
      <c r="BV157" s="89">
        <f t="shared" si="84"/>
        <v>0</v>
      </c>
      <c r="BW157" s="89">
        <f t="shared" si="84"/>
        <v>0</v>
      </c>
      <c r="BX157" s="89">
        <f t="shared" si="84"/>
        <v>0</v>
      </c>
      <c r="BY157" s="89">
        <f t="shared" si="84"/>
        <v>0</v>
      </c>
      <c r="BZ157" s="89" t="e">
        <f>#REF!-(AU157*#REF!)</f>
        <v>#REF!</v>
      </c>
      <c r="CA157" s="89" t="e">
        <f>#REF!-(AV157*#REF!)</f>
        <v>#REF!</v>
      </c>
      <c r="CB157" s="89" t="e">
        <f>#REF!-(AW157*#REF!)</f>
        <v>#REF!</v>
      </c>
      <c r="CC157" s="89" t="e">
        <f>#REF!-(#REF!*#REF!)</f>
        <v>#REF!</v>
      </c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134">
        <f t="shared" si="90"/>
        <v>148</v>
      </c>
      <c r="CQ157" s="116" t="str">
        <f t="shared" si="95"/>
        <v>P90</v>
      </c>
      <c r="CR157" s="159">
        <f t="shared" ref="CR157:DC162" si="110">ROUND((1+$DA$9)*(HLOOKUP(CR$10,$AH$9:$AW$180,$A157+3)*CR$10+HLOOKUP(CR$10,$BM$9:$CO$180,$A157+3)),$CX$9)</f>
        <v>0</v>
      </c>
      <c r="CS157" s="159">
        <f t="shared" si="110"/>
        <v>0</v>
      </c>
      <c r="CT157" s="159">
        <f t="shared" si="110"/>
        <v>0</v>
      </c>
      <c r="CU157" s="159">
        <f t="shared" si="110"/>
        <v>0</v>
      </c>
      <c r="CV157" s="159">
        <f t="shared" si="110"/>
        <v>0</v>
      </c>
      <c r="CW157" s="159">
        <f t="shared" si="110"/>
        <v>0</v>
      </c>
      <c r="CX157" s="159">
        <f t="shared" si="110"/>
        <v>0</v>
      </c>
      <c r="CY157" s="159">
        <f t="shared" si="110"/>
        <v>0</v>
      </c>
      <c r="CZ157" s="159" t="e">
        <f t="shared" si="110"/>
        <v>#REF!</v>
      </c>
      <c r="DA157" s="159" t="e">
        <f t="shared" si="110"/>
        <v>#REF!</v>
      </c>
      <c r="DB157" s="159" t="e">
        <f t="shared" si="110"/>
        <v>#REF!</v>
      </c>
      <c r="DC157" s="159" t="e">
        <f t="shared" si="110"/>
        <v>#REF!</v>
      </c>
      <c r="DD157" s="159" t="e">
        <f t="shared" ref="DD157:DK162" si="111">ROUND((1+$DA$9)*(HLOOKUP(DD$10,$AL$9:$AW$244,$A157+3)*DD$10+HLOOKUP(DD$10,$BQ$9:$CO$244,$A157+3)),$CX$9)</f>
        <v>#REF!</v>
      </c>
      <c r="DE157" s="159" t="e">
        <f t="shared" si="111"/>
        <v>#VALUE!</v>
      </c>
      <c r="DF157" s="159" t="e">
        <f t="shared" si="111"/>
        <v>#VALUE!</v>
      </c>
      <c r="DG157" s="159" t="e">
        <f t="shared" si="111"/>
        <v>#VALUE!</v>
      </c>
      <c r="DH157" s="159" t="e">
        <f t="shared" si="111"/>
        <v>#VALUE!</v>
      </c>
      <c r="DI157" s="159" t="e">
        <f t="shared" si="111"/>
        <v>#VALUE!</v>
      </c>
      <c r="DJ157" s="159" t="e">
        <f t="shared" si="111"/>
        <v>#VALUE!</v>
      </c>
      <c r="DK157" s="159" t="e">
        <f t="shared" si="111"/>
        <v>#VALUE!</v>
      </c>
      <c r="DL157" s="159"/>
      <c r="DM157" s="159"/>
      <c r="DN157" s="159"/>
      <c r="DO157" s="159"/>
      <c r="DP157" s="159"/>
      <c r="DQ157" s="159"/>
      <c r="DR157" s="159"/>
      <c r="DS157" s="159"/>
      <c r="DT157" s="159"/>
      <c r="DU157" s="159"/>
      <c r="DV157" s="159"/>
      <c r="DW157" s="159"/>
      <c r="DX157" s="159"/>
      <c r="DY157" s="159"/>
      <c r="DZ157" s="159"/>
      <c r="EA157" s="159"/>
      <c r="EB157" s="159"/>
      <c r="EC157" s="159"/>
      <c r="ED157" s="159"/>
      <c r="EE157" s="159"/>
      <c r="EF157" s="159"/>
      <c r="EG157" s="159"/>
      <c r="EH157" s="159"/>
      <c r="EI157" s="159"/>
      <c r="EJ157" s="159"/>
      <c r="EK157" s="159"/>
      <c r="EL157" s="159"/>
      <c r="EM157" s="159"/>
      <c r="EN157" s="159"/>
      <c r="EO157" s="159"/>
      <c r="EP157" s="159"/>
      <c r="EQ157" s="159"/>
      <c r="ER157" s="159"/>
      <c r="ES157" s="159"/>
      <c r="ET157" s="159"/>
      <c r="EU157" s="159"/>
      <c r="EV157" s="159"/>
    </row>
    <row r="158" spans="1:152" hidden="1">
      <c r="A158" s="86">
        <f t="shared" si="97"/>
        <v>147</v>
      </c>
      <c r="B158" s="136" t="s">
        <v>141</v>
      </c>
      <c r="C158" s="137"/>
      <c r="D158" s="137"/>
      <c r="E158" s="137"/>
      <c r="F158" s="137"/>
      <c r="G158" s="137"/>
      <c r="H158" s="200"/>
      <c r="I158" s="200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96"/>
      <c r="W158" s="197"/>
      <c r="X158" s="198"/>
      <c r="Y158" s="201"/>
      <c r="Z158" s="198"/>
      <c r="AA158" s="199"/>
      <c r="AB158" s="196"/>
      <c r="AC158" s="136"/>
      <c r="AD158" s="136"/>
      <c r="AE158" s="136"/>
      <c r="AG158" s="116" t="str">
        <f t="shared" si="93"/>
        <v>P75</v>
      </c>
      <c r="AH158" s="116">
        <f t="shared" si="100"/>
        <v>0</v>
      </c>
      <c r="AI158" s="116">
        <f t="shared" si="100"/>
        <v>0</v>
      </c>
      <c r="AJ158" s="116">
        <f t="shared" si="100"/>
        <v>0</v>
      </c>
      <c r="AK158" s="116">
        <f t="shared" si="100"/>
        <v>0</v>
      </c>
      <c r="AL158" s="157">
        <f t="shared" si="100"/>
        <v>0</v>
      </c>
      <c r="AM158" s="157">
        <f t="shared" si="100"/>
        <v>0</v>
      </c>
      <c r="AN158" s="157">
        <f t="shared" si="100"/>
        <v>0</v>
      </c>
      <c r="AO158" s="157">
        <f t="shared" si="82"/>
        <v>0</v>
      </c>
      <c r="AP158" s="157">
        <f t="shared" si="83"/>
        <v>0</v>
      </c>
      <c r="AQ158" s="157">
        <f t="shared" si="83"/>
        <v>0</v>
      </c>
      <c r="AR158" s="157">
        <f t="shared" si="83"/>
        <v>0</v>
      </c>
      <c r="AS158" s="157">
        <f t="shared" si="83"/>
        <v>0</v>
      </c>
      <c r="AT158" s="157">
        <f t="shared" si="83"/>
        <v>0</v>
      </c>
      <c r="AU158" s="157" t="e">
        <f>(#REF!-#REF!)/(#REF!-#REF!)</f>
        <v>#REF!</v>
      </c>
      <c r="AV158" s="157" t="e">
        <f>(#REF!-#REF!)/(#REF!-#REF!)</f>
        <v>#REF!</v>
      </c>
      <c r="AW158" s="157" t="e">
        <f>(#REF!-#REF!)/(#REF!-#REF!)</f>
        <v>#REF!</v>
      </c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91"/>
      <c r="BL158" s="116" t="str">
        <f t="shared" si="94"/>
        <v>P75</v>
      </c>
      <c r="BM158" s="116">
        <f t="shared" si="101"/>
        <v>0</v>
      </c>
      <c r="BN158" s="116">
        <f t="shared" si="101"/>
        <v>0</v>
      </c>
      <c r="BO158" s="116">
        <f t="shared" si="101"/>
        <v>0</v>
      </c>
      <c r="BP158" s="116">
        <f t="shared" si="101"/>
        <v>0</v>
      </c>
      <c r="BQ158" s="89">
        <f t="shared" si="101"/>
        <v>0</v>
      </c>
      <c r="BR158" s="89">
        <f t="shared" si="101"/>
        <v>0</v>
      </c>
      <c r="BS158" s="89">
        <f t="shared" si="101"/>
        <v>0</v>
      </c>
      <c r="BT158" s="89">
        <f t="shared" si="84"/>
        <v>0</v>
      </c>
      <c r="BU158" s="89">
        <f t="shared" si="84"/>
        <v>0</v>
      </c>
      <c r="BV158" s="89">
        <f t="shared" si="84"/>
        <v>0</v>
      </c>
      <c r="BW158" s="89">
        <f t="shared" si="84"/>
        <v>0</v>
      </c>
      <c r="BX158" s="89">
        <f t="shared" si="84"/>
        <v>0</v>
      </c>
      <c r="BY158" s="89">
        <f t="shared" si="84"/>
        <v>0</v>
      </c>
      <c r="BZ158" s="89" t="e">
        <f>#REF!-(AU158*#REF!)</f>
        <v>#REF!</v>
      </c>
      <c r="CA158" s="89" t="e">
        <f>#REF!-(AV158*#REF!)</f>
        <v>#REF!</v>
      </c>
      <c r="CB158" s="89" t="e">
        <f>#REF!-(AW158*#REF!)</f>
        <v>#REF!</v>
      </c>
      <c r="CC158" s="89" t="e">
        <f>#REF!-(#REF!*#REF!)</f>
        <v>#REF!</v>
      </c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134">
        <f t="shared" si="90"/>
        <v>149</v>
      </c>
      <c r="CQ158" s="116" t="str">
        <f t="shared" si="95"/>
        <v>P75</v>
      </c>
      <c r="CR158" s="159">
        <f t="shared" si="110"/>
        <v>0</v>
      </c>
      <c r="CS158" s="159">
        <f t="shared" si="110"/>
        <v>0</v>
      </c>
      <c r="CT158" s="159">
        <f t="shared" si="110"/>
        <v>0</v>
      </c>
      <c r="CU158" s="159">
        <f t="shared" si="110"/>
        <v>0</v>
      </c>
      <c r="CV158" s="159">
        <f t="shared" si="110"/>
        <v>0</v>
      </c>
      <c r="CW158" s="159">
        <f t="shared" si="110"/>
        <v>0</v>
      </c>
      <c r="CX158" s="159">
        <f t="shared" si="110"/>
        <v>0</v>
      </c>
      <c r="CY158" s="159">
        <f t="shared" si="110"/>
        <v>0</v>
      </c>
      <c r="CZ158" s="159" t="e">
        <f t="shared" si="110"/>
        <v>#REF!</v>
      </c>
      <c r="DA158" s="159" t="e">
        <f t="shared" si="110"/>
        <v>#REF!</v>
      </c>
      <c r="DB158" s="159" t="e">
        <f t="shared" si="110"/>
        <v>#REF!</v>
      </c>
      <c r="DC158" s="159" t="e">
        <f t="shared" si="110"/>
        <v>#REF!</v>
      </c>
      <c r="DD158" s="159" t="e">
        <f t="shared" si="111"/>
        <v>#REF!</v>
      </c>
      <c r="DE158" s="159" t="e">
        <f t="shared" si="111"/>
        <v>#VALUE!</v>
      </c>
      <c r="DF158" s="159" t="e">
        <f t="shared" si="111"/>
        <v>#VALUE!</v>
      </c>
      <c r="DG158" s="159" t="e">
        <f t="shared" si="111"/>
        <v>#VALUE!</v>
      </c>
      <c r="DH158" s="159" t="e">
        <f t="shared" si="111"/>
        <v>#VALUE!</v>
      </c>
      <c r="DI158" s="159" t="e">
        <f t="shared" si="111"/>
        <v>#VALUE!</v>
      </c>
      <c r="DJ158" s="159" t="e">
        <f t="shared" si="111"/>
        <v>#VALUE!</v>
      </c>
      <c r="DK158" s="159" t="e">
        <f t="shared" si="111"/>
        <v>#VALUE!</v>
      </c>
      <c r="DL158" s="159"/>
      <c r="DM158" s="159"/>
      <c r="DN158" s="159"/>
      <c r="DO158" s="159"/>
      <c r="DP158" s="159"/>
      <c r="DQ158" s="159"/>
      <c r="DR158" s="159"/>
      <c r="DS158" s="159"/>
      <c r="DT158" s="159"/>
      <c r="DU158" s="159"/>
      <c r="DV158" s="159"/>
      <c r="DW158" s="159"/>
      <c r="DX158" s="159"/>
      <c r="DY158" s="159"/>
      <c r="DZ158" s="159"/>
      <c r="EA158" s="159"/>
      <c r="EB158" s="159"/>
      <c r="EC158" s="159"/>
      <c r="ED158" s="159"/>
      <c r="EE158" s="159"/>
      <c r="EF158" s="159"/>
      <c r="EG158" s="159"/>
      <c r="EH158" s="159"/>
      <c r="EI158" s="159"/>
      <c r="EJ158" s="159"/>
      <c r="EK158" s="159"/>
      <c r="EL158" s="159"/>
      <c r="EM158" s="159"/>
      <c r="EN158" s="159"/>
      <c r="EO158" s="159"/>
      <c r="EP158" s="159"/>
      <c r="EQ158" s="159"/>
      <c r="ER158" s="159"/>
      <c r="ES158" s="159"/>
      <c r="ET158" s="159"/>
      <c r="EU158" s="159"/>
      <c r="EV158" s="159"/>
    </row>
    <row r="159" spans="1:152" hidden="1">
      <c r="A159" s="86">
        <f t="shared" si="97"/>
        <v>148</v>
      </c>
      <c r="B159" s="136" t="s">
        <v>142</v>
      </c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95"/>
      <c r="V159" s="196"/>
      <c r="W159" s="197"/>
      <c r="X159" s="202"/>
      <c r="Y159" s="197"/>
      <c r="Z159" s="198"/>
      <c r="AA159" s="199"/>
      <c r="AB159" s="196"/>
      <c r="AC159" s="136"/>
      <c r="AD159" s="136"/>
      <c r="AE159" s="136"/>
      <c r="AG159" s="116" t="str">
        <f t="shared" si="93"/>
        <v>P50</v>
      </c>
      <c r="AH159" s="116">
        <f t="shared" si="100"/>
        <v>0</v>
      </c>
      <c r="AI159" s="116">
        <f t="shared" si="100"/>
        <v>0</v>
      </c>
      <c r="AJ159" s="116">
        <f t="shared" si="100"/>
        <v>0</v>
      </c>
      <c r="AK159" s="116">
        <f t="shared" si="100"/>
        <v>0</v>
      </c>
      <c r="AL159" s="157">
        <f t="shared" si="100"/>
        <v>0</v>
      </c>
      <c r="AM159" s="157">
        <f t="shared" si="100"/>
        <v>0</v>
      </c>
      <c r="AN159" s="157">
        <f t="shared" si="100"/>
        <v>0</v>
      </c>
      <c r="AO159" s="157">
        <f t="shared" si="82"/>
        <v>0</v>
      </c>
      <c r="AP159" s="157">
        <f t="shared" si="83"/>
        <v>0</v>
      </c>
      <c r="AQ159" s="157">
        <f t="shared" si="83"/>
        <v>0</v>
      </c>
      <c r="AR159" s="157">
        <f t="shared" si="83"/>
        <v>0</v>
      </c>
      <c r="AS159" s="157">
        <f t="shared" si="83"/>
        <v>0</v>
      </c>
      <c r="AT159" s="157">
        <f t="shared" si="83"/>
        <v>0</v>
      </c>
      <c r="AU159" s="157" t="e">
        <f>(#REF!-#REF!)/(#REF!-#REF!)</f>
        <v>#REF!</v>
      </c>
      <c r="AV159" s="157" t="e">
        <f>(#REF!-#REF!)/(#REF!-#REF!)</f>
        <v>#REF!</v>
      </c>
      <c r="AW159" s="157" t="e">
        <f>(#REF!-#REF!)/(#REF!-#REF!)</f>
        <v>#REF!</v>
      </c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91"/>
      <c r="BL159" s="116" t="str">
        <f t="shared" si="94"/>
        <v>P50</v>
      </c>
      <c r="BM159" s="116">
        <f t="shared" si="101"/>
        <v>0</v>
      </c>
      <c r="BN159" s="116">
        <f t="shared" si="101"/>
        <v>0</v>
      </c>
      <c r="BO159" s="116">
        <f t="shared" si="101"/>
        <v>0</v>
      </c>
      <c r="BP159" s="116">
        <f t="shared" si="101"/>
        <v>0</v>
      </c>
      <c r="BQ159" s="89">
        <f t="shared" si="101"/>
        <v>0</v>
      </c>
      <c r="BR159" s="89">
        <f t="shared" si="101"/>
        <v>0</v>
      </c>
      <c r="BS159" s="89">
        <f t="shared" si="101"/>
        <v>0</v>
      </c>
      <c r="BT159" s="89">
        <f t="shared" si="84"/>
        <v>0</v>
      </c>
      <c r="BU159" s="89">
        <f t="shared" si="84"/>
        <v>0</v>
      </c>
      <c r="BV159" s="89">
        <f t="shared" si="84"/>
        <v>0</v>
      </c>
      <c r="BW159" s="89">
        <f t="shared" si="84"/>
        <v>0</v>
      </c>
      <c r="BX159" s="89">
        <f t="shared" si="84"/>
        <v>0</v>
      </c>
      <c r="BY159" s="89">
        <f t="shared" si="84"/>
        <v>0</v>
      </c>
      <c r="BZ159" s="89" t="e">
        <f>#REF!-(AU159*#REF!)</f>
        <v>#REF!</v>
      </c>
      <c r="CA159" s="89" t="e">
        <f>#REF!-(AV159*#REF!)</f>
        <v>#REF!</v>
      </c>
      <c r="CB159" s="89" t="e">
        <f>#REF!-(AW159*#REF!)</f>
        <v>#REF!</v>
      </c>
      <c r="CC159" s="89" t="e">
        <f>#REF!-(#REF!*#REF!)</f>
        <v>#REF!</v>
      </c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134">
        <f t="shared" si="90"/>
        <v>150</v>
      </c>
      <c r="CQ159" s="116" t="str">
        <f t="shared" si="95"/>
        <v>P50</v>
      </c>
      <c r="CR159" s="159">
        <f t="shared" si="110"/>
        <v>0</v>
      </c>
      <c r="CS159" s="159">
        <f t="shared" si="110"/>
        <v>0</v>
      </c>
      <c r="CT159" s="159">
        <f t="shared" si="110"/>
        <v>0</v>
      </c>
      <c r="CU159" s="159">
        <f t="shared" si="110"/>
        <v>0</v>
      </c>
      <c r="CV159" s="159">
        <f t="shared" si="110"/>
        <v>0</v>
      </c>
      <c r="CW159" s="159">
        <f t="shared" si="110"/>
        <v>0</v>
      </c>
      <c r="CX159" s="159">
        <f t="shared" si="110"/>
        <v>0</v>
      </c>
      <c r="CY159" s="159">
        <f t="shared" si="110"/>
        <v>0</v>
      </c>
      <c r="CZ159" s="159" t="e">
        <f t="shared" si="110"/>
        <v>#REF!</v>
      </c>
      <c r="DA159" s="159" t="e">
        <f t="shared" si="110"/>
        <v>#REF!</v>
      </c>
      <c r="DB159" s="159" t="e">
        <f t="shared" si="110"/>
        <v>#REF!</v>
      </c>
      <c r="DC159" s="159" t="e">
        <f t="shared" si="110"/>
        <v>#REF!</v>
      </c>
      <c r="DD159" s="159" t="e">
        <f t="shared" si="111"/>
        <v>#REF!</v>
      </c>
      <c r="DE159" s="159" t="e">
        <f t="shared" si="111"/>
        <v>#VALUE!</v>
      </c>
      <c r="DF159" s="159" t="e">
        <f t="shared" si="111"/>
        <v>#VALUE!</v>
      </c>
      <c r="DG159" s="159" t="e">
        <f t="shared" si="111"/>
        <v>#VALUE!</v>
      </c>
      <c r="DH159" s="159" t="e">
        <f t="shared" si="111"/>
        <v>#VALUE!</v>
      </c>
      <c r="DI159" s="159" t="e">
        <f t="shared" si="111"/>
        <v>#VALUE!</v>
      </c>
      <c r="DJ159" s="159" t="e">
        <f t="shared" si="111"/>
        <v>#VALUE!</v>
      </c>
      <c r="DK159" s="159" t="e">
        <f t="shared" si="111"/>
        <v>#VALUE!</v>
      </c>
      <c r="DL159" s="159"/>
      <c r="DM159" s="159"/>
      <c r="DN159" s="159"/>
      <c r="DO159" s="159"/>
      <c r="DP159" s="159"/>
      <c r="DQ159" s="159"/>
      <c r="DR159" s="159"/>
      <c r="DS159" s="159"/>
      <c r="DT159" s="159"/>
      <c r="DU159" s="159"/>
      <c r="DV159" s="159"/>
      <c r="DW159" s="159"/>
      <c r="DX159" s="159"/>
      <c r="DY159" s="159"/>
      <c r="DZ159" s="159"/>
      <c r="EA159" s="159"/>
      <c r="EB159" s="159"/>
      <c r="EC159" s="159"/>
      <c r="ED159" s="159"/>
      <c r="EE159" s="159"/>
      <c r="EF159" s="159"/>
      <c r="EG159" s="159"/>
      <c r="EH159" s="159"/>
      <c r="EI159" s="159"/>
      <c r="EJ159" s="159"/>
      <c r="EK159" s="159"/>
      <c r="EL159" s="159"/>
      <c r="EM159" s="159"/>
      <c r="EN159" s="159"/>
      <c r="EO159" s="159"/>
      <c r="EP159" s="159"/>
      <c r="EQ159" s="159"/>
      <c r="ER159" s="159"/>
      <c r="ES159" s="159"/>
      <c r="ET159" s="159"/>
      <c r="EU159" s="159"/>
      <c r="EV159" s="159"/>
    </row>
    <row r="160" spans="1:152" hidden="1">
      <c r="A160" s="86">
        <f t="shared" si="97"/>
        <v>149</v>
      </c>
      <c r="B160" s="136" t="s">
        <v>143</v>
      </c>
      <c r="C160" s="137"/>
      <c r="D160" s="137"/>
      <c r="E160" s="137"/>
      <c r="F160" s="137"/>
      <c r="G160" s="137"/>
      <c r="H160" s="200"/>
      <c r="I160" s="200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96"/>
      <c r="W160" s="197"/>
      <c r="X160" s="198"/>
      <c r="Y160" s="201"/>
      <c r="Z160" s="198"/>
      <c r="AA160" s="199"/>
      <c r="AB160" s="196"/>
      <c r="AC160" s="136"/>
      <c r="AD160" s="136"/>
      <c r="AE160" s="136"/>
      <c r="AG160" s="116" t="str">
        <f t="shared" si="93"/>
        <v>P25</v>
      </c>
      <c r="AH160" s="116">
        <f t="shared" si="100"/>
        <v>0</v>
      </c>
      <c r="AI160" s="116">
        <f t="shared" si="100"/>
        <v>0</v>
      </c>
      <c r="AJ160" s="116">
        <f t="shared" si="100"/>
        <v>0</v>
      </c>
      <c r="AK160" s="116">
        <f t="shared" si="100"/>
        <v>0</v>
      </c>
      <c r="AL160" s="157">
        <f t="shared" si="100"/>
        <v>0</v>
      </c>
      <c r="AM160" s="157">
        <f t="shared" si="100"/>
        <v>0</v>
      </c>
      <c r="AN160" s="157">
        <f t="shared" si="100"/>
        <v>0</v>
      </c>
      <c r="AO160" s="157">
        <f t="shared" si="82"/>
        <v>0</v>
      </c>
      <c r="AP160" s="157">
        <f t="shared" si="83"/>
        <v>0</v>
      </c>
      <c r="AQ160" s="157">
        <f t="shared" si="83"/>
        <v>0</v>
      </c>
      <c r="AR160" s="157">
        <f t="shared" si="83"/>
        <v>0</v>
      </c>
      <c r="AS160" s="157">
        <f t="shared" si="83"/>
        <v>0</v>
      </c>
      <c r="AT160" s="157">
        <f t="shared" si="83"/>
        <v>0</v>
      </c>
      <c r="AU160" s="157" t="e">
        <f>(#REF!-#REF!)/(#REF!-#REF!)</f>
        <v>#REF!</v>
      </c>
      <c r="AV160" s="157" t="e">
        <f>(#REF!-#REF!)/(#REF!-#REF!)</f>
        <v>#REF!</v>
      </c>
      <c r="AW160" s="157" t="e">
        <f>(#REF!-#REF!)/(#REF!-#REF!)</f>
        <v>#REF!</v>
      </c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91"/>
      <c r="BL160" s="116" t="str">
        <f t="shared" si="94"/>
        <v>P25</v>
      </c>
      <c r="BM160" s="116">
        <f t="shared" si="101"/>
        <v>0</v>
      </c>
      <c r="BN160" s="116">
        <f t="shared" si="101"/>
        <v>0</v>
      </c>
      <c r="BO160" s="116">
        <f t="shared" si="101"/>
        <v>0</v>
      </c>
      <c r="BP160" s="116">
        <f t="shared" si="101"/>
        <v>0</v>
      </c>
      <c r="BQ160" s="89">
        <f t="shared" si="101"/>
        <v>0</v>
      </c>
      <c r="BR160" s="89">
        <f t="shared" si="101"/>
        <v>0</v>
      </c>
      <c r="BS160" s="89">
        <f t="shared" si="101"/>
        <v>0</v>
      </c>
      <c r="BT160" s="89">
        <f t="shared" si="84"/>
        <v>0</v>
      </c>
      <c r="BU160" s="89">
        <f t="shared" si="84"/>
        <v>0</v>
      </c>
      <c r="BV160" s="89">
        <f t="shared" si="84"/>
        <v>0</v>
      </c>
      <c r="BW160" s="89">
        <f t="shared" si="84"/>
        <v>0</v>
      </c>
      <c r="BX160" s="89">
        <f t="shared" si="84"/>
        <v>0</v>
      </c>
      <c r="BY160" s="89">
        <f t="shared" si="84"/>
        <v>0</v>
      </c>
      <c r="BZ160" s="89" t="e">
        <f>#REF!-(AU160*#REF!)</f>
        <v>#REF!</v>
      </c>
      <c r="CA160" s="89" t="e">
        <f>#REF!-(AV160*#REF!)</f>
        <v>#REF!</v>
      </c>
      <c r="CB160" s="89" t="e">
        <f>#REF!-(AW160*#REF!)</f>
        <v>#REF!</v>
      </c>
      <c r="CC160" s="89" t="e">
        <f>#REF!-(#REF!*#REF!)</f>
        <v>#REF!</v>
      </c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134">
        <f t="shared" si="90"/>
        <v>151</v>
      </c>
      <c r="CQ160" s="116" t="str">
        <f t="shared" si="95"/>
        <v>P25</v>
      </c>
      <c r="CR160" s="159">
        <f t="shared" si="110"/>
        <v>0</v>
      </c>
      <c r="CS160" s="159">
        <f t="shared" si="110"/>
        <v>0</v>
      </c>
      <c r="CT160" s="159">
        <f t="shared" si="110"/>
        <v>0</v>
      </c>
      <c r="CU160" s="159">
        <f t="shared" si="110"/>
        <v>0</v>
      </c>
      <c r="CV160" s="159">
        <f t="shared" si="110"/>
        <v>0</v>
      </c>
      <c r="CW160" s="159">
        <f t="shared" si="110"/>
        <v>0</v>
      </c>
      <c r="CX160" s="159">
        <f t="shared" si="110"/>
        <v>0</v>
      </c>
      <c r="CY160" s="159">
        <f t="shared" si="110"/>
        <v>0</v>
      </c>
      <c r="CZ160" s="159" t="e">
        <f t="shared" si="110"/>
        <v>#REF!</v>
      </c>
      <c r="DA160" s="159" t="e">
        <f t="shared" si="110"/>
        <v>#REF!</v>
      </c>
      <c r="DB160" s="159" t="e">
        <f t="shared" si="110"/>
        <v>#REF!</v>
      </c>
      <c r="DC160" s="159" t="e">
        <f t="shared" si="110"/>
        <v>#REF!</v>
      </c>
      <c r="DD160" s="159" t="e">
        <f t="shared" si="111"/>
        <v>#REF!</v>
      </c>
      <c r="DE160" s="159" t="e">
        <f t="shared" si="111"/>
        <v>#VALUE!</v>
      </c>
      <c r="DF160" s="159" t="e">
        <f t="shared" si="111"/>
        <v>#VALUE!</v>
      </c>
      <c r="DG160" s="159" t="e">
        <f t="shared" si="111"/>
        <v>#VALUE!</v>
      </c>
      <c r="DH160" s="159" t="e">
        <f t="shared" si="111"/>
        <v>#VALUE!</v>
      </c>
      <c r="DI160" s="159" t="e">
        <f t="shared" si="111"/>
        <v>#VALUE!</v>
      </c>
      <c r="DJ160" s="159" t="e">
        <f t="shared" si="111"/>
        <v>#VALUE!</v>
      </c>
      <c r="DK160" s="159" t="e">
        <f t="shared" si="111"/>
        <v>#VALUE!</v>
      </c>
      <c r="DL160" s="159"/>
      <c r="DM160" s="159"/>
      <c r="DN160" s="159"/>
      <c r="DO160" s="159"/>
      <c r="DP160" s="159"/>
      <c r="DQ160" s="159"/>
      <c r="DR160" s="159"/>
      <c r="DS160" s="159"/>
      <c r="DT160" s="159"/>
      <c r="DU160" s="159"/>
      <c r="DV160" s="159"/>
      <c r="DW160" s="159"/>
      <c r="DX160" s="159"/>
      <c r="DY160" s="159"/>
      <c r="DZ160" s="159"/>
      <c r="EA160" s="159"/>
      <c r="EB160" s="159"/>
      <c r="EC160" s="159"/>
      <c r="ED160" s="159"/>
      <c r="EE160" s="159"/>
      <c r="EF160" s="159"/>
      <c r="EG160" s="159"/>
      <c r="EH160" s="159"/>
      <c r="EI160" s="159"/>
      <c r="EJ160" s="159"/>
      <c r="EK160" s="159"/>
      <c r="EL160" s="159"/>
      <c r="EM160" s="159"/>
      <c r="EN160" s="159"/>
      <c r="EO160" s="159"/>
      <c r="EP160" s="159"/>
      <c r="EQ160" s="159"/>
      <c r="ER160" s="159"/>
      <c r="ES160" s="159"/>
      <c r="ET160" s="159"/>
      <c r="EU160" s="159"/>
      <c r="EV160" s="159"/>
    </row>
    <row r="161" spans="1:152" hidden="1">
      <c r="A161" s="86">
        <f t="shared" si="97"/>
        <v>150</v>
      </c>
      <c r="B161" s="136" t="s">
        <v>144</v>
      </c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96"/>
      <c r="W161" s="197"/>
      <c r="X161" s="198"/>
      <c r="Y161" s="201"/>
      <c r="Z161" s="198"/>
      <c r="AA161" s="199"/>
      <c r="AB161" s="196"/>
      <c r="AC161" s="136"/>
      <c r="AD161" s="136"/>
      <c r="AE161" s="136"/>
      <c r="AG161" s="116" t="str">
        <f t="shared" si="93"/>
        <v>P10</v>
      </c>
      <c r="AH161" s="116">
        <f t="shared" si="100"/>
        <v>0</v>
      </c>
      <c r="AI161" s="116">
        <f t="shared" si="100"/>
        <v>0</v>
      </c>
      <c r="AJ161" s="116">
        <f t="shared" si="100"/>
        <v>0</v>
      </c>
      <c r="AK161" s="116">
        <f t="shared" si="100"/>
        <v>0</v>
      </c>
      <c r="AL161" s="157">
        <f t="shared" si="100"/>
        <v>0</v>
      </c>
      <c r="AM161" s="157">
        <f t="shared" si="100"/>
        <v>0</v>
      </c>
      <c r="AN161" s="157">
        <f t="shared" si="100"/>
        <v>0</v>
      </c>
      <c r="AO161" s="157">
        <f t="shared" si="82"/>
        <v>0</v>
      </c>
      <c r="AP161" s="157">
        <f t="shared" si="83"/>
        <v>0</v>
      </c>
      <c r="AQ161" s="157">
        <f t="shared" si="83"/>
        <v>0</v>
      </c>
      <c r="AR161" s="157">
        <f t="shared" si="83"/>
        <v>0</v>
      </c>
      <c r="AS161" s="157">
        <f t="shared" si="83"/>
        <v>0</v>
      </c>
      <c r="AT161" s="157">
        <f t="shared" si="83"/>
        <v>0</v>
      </c>
      <c r="AU161" s="157" t="e">
        <f>(#REF!-#REF!)/(#REF!-#REF!)</f>
        <v>#REF!</v>
      </c>
      <c r="AV161" s="157" t="e">
        <f>(#REF!-#REF!)/(#REF!-#REF!)</f>
        <v>#REF!</v>
      </c>
      <c r="AW161" s="157" t="e">
        <f>(#REF!-#REF!)/(#REF!-#REF!)</f>
        <v>#REF!</v>
      </c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91"/>
      <c r="BL161" s="116" t="str">
        <f t="shared" si="94"/>
        <v>P10</v>
      </c>
      <c r="BM161" s="116">
        <f t="shared" si="101"/>
        <v>0</v>
      </c>
      <c r="BN161" s="116">
        <f t="shared" si="101"/>
        <v>0</v>
      </c>
      <c r="BO161" s="116">
        <f t="shared" si="101"/>
        <v>0</v>
      </c>
      <c r="BP161" s="116">
        <f t="shared" si="101"/>
        <v>0</v>
      </c>
      <c r="BQ161" s="89">
        <f t="shared" si="101"/>
        <v>0</v>
      </c>
      <c r="BR161" s="89">
        <f t="shared" si="101"/>
        <v>0</v>
      </c>
      <c r="BS161" s="89">
        <f t="shared" si="101"/>
        <v>0</v>
      </c>
      <c r="BT161" s="89">
        <f t="shared" si="84"/>
        <v>0</v>
      </c>
      <c r="BU161" s="89">
        <f t="shared" si="84"/>
        <v>0</v>
      </c>
      <c r="BV161" s="89">
        <f t="shared" si="84"/>
        <v>0</v>
      </c>
      <c r="BW161" s="89">
        <f t="shared" si="84"/>
        <v>0</v>
      </c>
      <c r="BX161" s="89">
        <f t="shared" si="84"/>
        <v>0</v>
      </c>
      <c r="BY161" s="89">
        <f t="shared" si="84"/>
        <v>0</v>
      </c>
      <c r="BZ161" s="89" t="e">
        <f>#REF!-(AU161*#REF!)</f>
        <v>#REF!</v>
      </c>
      <c r="CA161" s="89" t="e">
        <f>#REF!-(AV161*#REF!)</f>
        <v>#REF!</v>
      </c>
      <c r="CB161" s="89" t="e">
        <f>#REF!-(AW161*#REF!)</f>
        <v>#REF!</v>
      </c>
      <c r="CC161" s="89" t="e">
        <f>#REF!-(#REF!*#REF!)</f>
        <v>#REF!</v>
      </c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134">
        <f t="shared" si="90"/>
        <v>152</v>
      </c>
      <c r="CQ161" s="116" t="str">
        <f t="shared" si="95"/>
        <v>P10</v>
      </c>
      <c r="CR161" s="159">
        <f t="shared" si="110"/>
        <v>0</v>
      </c>
      <c r="CS161" s="159">
        <f t="shared" si="110"/>
        <v>0</v>
      </c>
      <c r="CT161" s="159">
        <f t="shared" si="110"/>
        <v>0</v>
      </c>
      <c r="CU161" s="159">
        <f t="shared" si="110"/>
        <v>0</v>
      </c>
      <c r="CV161" s="159">
        <f t="shared" si="110"/>
        <v>0</v>
      </c>
      <c r="CW161" s="159">
        <f t="shared" si="110"/>
        <v>0</v>
      </c>
      <c r="CX161" s="159">
        <f t="shared" si="110"/>
        <v>0</v>
      </c>
      <c r="CY161" s="159">
        <f t="shared" si="110"/>
        <v>0</v>
      </c>
      <c r="CZ161" s="159" t="e">
        <f t="shared" si="110"/>
        <v>#REF!</v>
      </c>
      <c r="DA161" s="159" t="e">
        <f t="shared" si="110"/>
        <v>#REF!</v>
      </c>
      <c r="DB161" s="159" t="e">
        <f t="shared" si="110"/>
        <v>#REF!</v>
      </c>
      <c r="DC161" s="159" t="e">
        <f t="shared" si="110"/>
        <v>#REF!</v>
      </c>
      <c r="DD161" s="159" t="e">
        <f t="shared" si="111"/>
        <v>#REF!</v>
      </c>
      <c r="DE161" s="159" t="e">
        <f t="shared" si="111"/>
        <v>#VALUE!</v>
      </c>
      <c r="DF161" s="159" t="e">
        <f t="shared" si="111"/>
        <v>#VALUE!</v>
      </c>
      <c r="DG161" s="159" t="e">
        <f t="shared" si="111"/>
        <v>#VALUE!</v>
      </c>
      <c r="DH161" s="159" t="e">
        <f t="shared" si="111"/>
        <v>#VALUE!</v>
      </c>
      <c r="DI161" s="159" t="e">
        <f t="shared" si="111"/>
        <v>#VALUE!</v>
      </c>
      <c r="DJ161" s="159" t="e">
        <f t="shared" si="111"/>
        <v>#VALUE!</v>
      </c>
      <c r="DK161" s="159" t="e">
        <f t="shared" si="111"/>
        <v>#VALUE!</v>
      </c>
      <c r="DL161" s="159"/>
      <c r="DM161" s="159"/>
      <c r="DN161" s="159"/>
      <c r="DO161" s="159"/>
      <c r="DP161" s="159"/>
      <c r="DQ161" s="159"/>
      <c r="DR161" s="159"/>
      <c r="DS161" s="159"/>
      <c r="DT161" s="159"/>
      <c r="DU161" s="159"/>
      <c r="DV161" s="159"/>
      <c r="DW161" s="159"/>
      <c r="DX161" s="159"/>
      <c r="DY161" s="159"/>
      <c r="DZ161" s="159"/>
      <c r="EA161" s="159"/>
      <c r="EB161" s="159"/>
      <c r="EC161" s="159"/>
      <c r="ED161" s="159"/>
      <c r="EE161" s="159"/>
      <c r="EF161" s="159"/>
      <c r="EG161" s="159"/>
      <c r="EH161" s="159"/>
      <c r="EI161" s="159"/>
      <c r="EJ161" s="159"/>
      <c r="EK161" s="159"/>
      <c r="EL161" s="159"/>
      <c r="EM161" s="159"/>
      <c r="EN161" s="159"/>
      <c r="EO161" s="159"/>
      <c r="EP161" s="159"/>
      <c r="EQ161" s="159"/>
      <c r="ER161" s="159"/>
      <c r="ES161" s="159"/>
      <c r="ET161" s="159"/>
      <c r="EU161" s="159"/>
      <c r="EV161" s="159"/>
    </row>
    <row r="162" spans="1:152" hidden="1">
      <c r="A162" s="86">
        <f t="shared" si="97"/>
        <v>151</v>
      </c>
      <c r="B162" s="136" t="s">
        <v>145</v>
      </c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95"/>
      <c r="U162" s="195"/>
      <c r="V162" s="196"/>
      <c r="W162" s="197"/>
      <c r="X162" s="198"/>
      <c r="Y162" s="197"/>
      <c r="Z162" s="198"/>
      <c r="AA162" s="196"/>
      <c r="AB162" s="196"/>
      <c r="AC162" s="136"/>
      <c r="AD162" s="136"/>
      <c r="AE162" s="136"/>
      <c r="AG162" s="116" t="str">
        <f t="shared" si="93"/>
        <v>AVG</v>
      </c>
      <c r="AH162" s="116">
        <f t="shared" si="100"/>
        <v>0</v>
      </c>
      <c r="AI162" s="116">
        <f t="shared" si="100"/>
        <v>0</v>
      </c>
      <c r="AJ162" s="116">
        <f t="shared" si="100"/>
        <v>0</v>
      </c>
      <c r="AK162" s="116">
        <f t="shared" si="100"/>
        <v>0</v>
      </c>
      <c r="AL162" s="157">
        <f t="shared" si="100"/>
        <v>0</v>
      </c>
      <c r="AM162" s="157">
        <f t="shared" si="100"/>
        <v>0</v>
      </c>
      <c r="AN162" s="157">
        <f t="shared" si="100"/>
        <v>0</v>
      </c>
      <c r="AO162" s="157">
        <f t="shared" si="82"/>
        <v>0</v>
      </c>
      <c r="AP162" s="157">
        <f t="shared" si="83"/>
        <v>0</v>
      </c>
      <c r="AQ162" s="157">
        <f t="shared" si="83"/>
        <v>0</v>
      </c>
      <c r="AR162" s="157">
        <f t="shared" si="83"/>
        <v>0</v>
      </c>
      <c r="AS162" s="157">
        <f t="shared" si="83"/>
        <v>0</v>
      </c>
      <c r="AT162" s="157">
        <f t="shared" si="83"/>
        <v>0</v>
      </c>
      <c r="AU162" s="157" t="e">
        <f>(#REF!-#REF!)/(#REF!-#REF!)</f>
        <v>#REF!</v>
      </c>
      <c r="AV162" s="157" t="e">
        <f>(#REF!-#REF!)/(#REF!-#REF!)</f>
        <v>#REF!</v>
      </c>
      <c r="AW162" s="157" t="e">
        <f>(#REF!-#REF!)/(#REF!-#REF!)</f>
        <v>#REF!</v>
      </c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91"/>
      <c r="BL162" s="116" t="str">
        <f t="shared" si="94"/>
        <v>AVG</v>
      </c>
      <c r="BM162" s="116">
        <f t="shared" si="101"/>
        <v>0</v>
      </c>
      <c r="BN162" s="116">
        <f t="shared" si="101"/>
        <v>0</v>
      </c>
      <c r="BO162" s="116">
        <f t="shared" si="101"/>
        <v>0</v>
      </c>
      <c r="BP162" s="116">
        <f t="shared" si="101"/>
        <v>0</v>
      </c>
      <c r="BQ162" s="89">
        <f t="shared" si="101"/>
        <v>0</v>
      </c>
      <c r="BR162" s="89">
        <f t="shared" si="101"/>
        <v>0</v>
      </c>
      <c r="BS162" s="89">
        <f t="shared" si="101"/>
        <v>0</v>
      </c>
      <c r="BT162" s="89">
        <f t="shared" si="84"/>
        <v>0</v>
      </c>
      <c r="BU162" s="89">
        <f t="shared" si="84"/>
        <v>0</v>
      </c>
      <c r="BV162" s="89">
        <f t="shared" si="84"/>
        <v>0</v>
      </c>
      <c r="BW162" s="89">
        <f t="shared" si="84"/>
        <v>0</v>
      </c>
      <c r="BX162" s="89">
        <f t="shared" si="84"/>
        <v>0</v>
      </c>
      <c r="BY162" s="89">
        <f t="shared" si="84"/>
        <v>0</v>
      </c>
      <c r="BZ162" s="89" t="e">
        <f>#REF!-(AU162*#REF!)</f>
        <v>#REF!</v>
      </c>
      <c r="CA162" s="89" t="e">
        <f>#REF!-(AV162*#REF!)</f>
        <v>#REF!</v>
      </c>
      <c r="CB162" s="89" t="e">
        <f>#REF!-(AW162*#REF!)</f>
        <v>#REF!</v>
      </c>
      <c r="CC162" s="89" t="e">
        <f>#REF!-(#REF!*#REF!)</f>
        <v>#REF!</v>
      </c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134">
        <f t="shared" si="90"/>
        <v>153</v>
      </c>
      <c r="CQ162" s="116" t="str">
        <f t="shared" si="95"/>
        <v>AVG</v>
      </c>
      <c r="CR162" s="159">
        <f t="shared" si="110"/>
        <v>0</v>
      </c>
      <c r="CS162" s="159">
        <f t="shared" si="110"/>
        <v>0</v>
      </c>
      <c r="CT162" s="159">
        <f t="shared" si="110"/>
        <v>0</v>
      </c>
      <c r="CU162" s="159">
        <f t="shared" si="110"/>
        <v>0</v>
      </c>
      <c r="CV162" s="159">
        <f t="shared" si="110"/>
        <v>0</v>
      </c>
      <c r="CW162" s="159">
        <f t="shared" si="110"/>
        <v>0</v>
      </c>
      <c r="CX162" s="159">
        <f t="shared" si="110"/>
        <v>0</v>
      </c>
      <c r="CY162" s="159">
        <f t="shared" si="110"/>
        <v>0</v>
      </c>
      <c r="CZ162" s="159" t="e">
        <f t="shared" si="110"/>
        <v>#REF!</v>
      </c>
      <c r="DA162" s="159" t="e">
        <f t="shared" si="110"/>
        <v>#REF!</v>
      </c>
      <c r="DB162" s="159" t="e">
        <f t="shared" si="110"/>
        <v>#REF!</v>
      </c>
      <c r="DC162" s="159" t="e">
        <f t="shared" si="110"/>
        <v>#REF!</v>
      </c>
      <c r="DD162" s="159" t="e">
        <f t="shared" si="111"/>
        <v>#REF!</v>
      </c>
      <c r="DE162" s="159" t="e">
        <f t="shared" si="111"/>
        <v>#VALUE!</v>
      </c>
      <c r="DF162" s="159" t="e">
        <f t="shared" si="111"/>
        <v>#VALUE!</v>
      </c>
      <c r="DG162" s="159" t="e">
        <f t="shared" si="111"/>
        <v>#VALUE!</v>
      </c>
      <c r="DH162" s="159" t="e">
        <f t="shared" si="111"/>
        <v>#VALUE!</v>
      </c>
      <c r="DI162" s="159" t="e">
        <f t="shared" si="111"/>
        <v>#VALUE!</v>
      </c>
      <c r="DJ162" s="159" t="e">
        <f t="shared" si="111"/>
        <v>#VALUE!</v>
      </c>
      <c r="DK162" s="159" t="e">
        <f t="shared" si="111"/>
        <v>#VALUE!</v>
      </c>
      <c r="DL162" s="159"/>
      <c r="DM162" s="159"/>
      <c r="DN162" s="159"/>
      <c r="DO162" s="159"/>
      <c r="DP162" s="159"/>
      <c r="DQ162" s="159"/>
      <c r="DR162" s="159"/>
      <c r="DS162" s="159"/>
      <c r="DT162" s="159"/>
      <c r="DU162" s="159"/>
      <c r="DV162" s="159"/>
      <c r="DW162" s="159"/>
      <c r="DX162" s="159"/>
      <c r="DY162" s="159"/>
      <c r="DZ162" s="159"/>
      <c r="EA162" s="159"/>
      <c r="EB162" s="159"/>
      <c r="EC162" s="159"/>
      <c r="ED162" s="159"/>
      <c r="EE162" s="159"/>
      <c r="EF162" s="159"/>
      <c r="EG162" s="159"/>
      <c r="EH162" s="159"/>
      <c r="EI162" s="159"/>
      <c r="EJ162" s="159"/>
      <c r="EK162" s="159"/>
      <c r="EL162" s="159"/>
      <c r="EM162" s="159"/>
      <c r="EN162" s="159"/>
      <c r="EO162" s="159"/>
      <c r="EP162" s="159"/>
      <c r="EQ162" s="159"/>
      <c r="ER162" s="159"/>
      <c r="ES162" s="159"/>
      <c r="ET162" s="159"/>
      <c r="EU162" s="159"/>
      <c r="EV162" s="159"/>
    </row>
    <row r="163" spans="1:152" hidden="1">
      <c r="A163" s="86">
        <f t="shared" si="97"/>
        <v>152</v>
      </c>
      <c r="B163" s="136" t="s">
        <v>146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96"/>
      <c r="X163" s="196"/>
      <c r="Y163" s="196"/>
      <c r="Z163" s="196"/>
      <c r="AA163" s="196"/>
      <c r="AB163" s="196"/>
      <c r="AC163" s="136"/>
      <c r="AD163" s="136"/>
      <c r="AE163" s="136"/>
      <c r="AG163" s="116" t="str">
        <f t="shared" si="93"/>
        <v>N</v>
      </c>
      <c r="AH163" s="116">
        <f t="shared" si="100"/>
        <v>0</v>
      </c>
      <c r="AI163" s="116">
        <f t="shared" si="100"/>
        <v>0</v>
      </c>
      <c r="AJ163" s="116">
        <f t="shared" si="100"/>
        <v>0</v>
      </c>
      <c r="AK163" s="116">
        <f t="shared" si="100"/>
        <v>0</v>
      </c>
      <c r="AL163" s="157">
        <f t="shared" si="100"/>
        <v>0</v>
      </c>
      <c r="AM163" s="157">
        <f t="shared" si="100"/>
        <v>0</v>
      </c>
      <c r="AN163" s="157">
        <f t="shared" si="100"/>
        <v>0</v>
      </c>
      <c r="AO163" s="157">
        <f t="shared" si="82"/>
        <v>0</v>
      </c>
      <c r="AP163" s="157">
        <f t="shared" si="83"/>
        <v>0</v>
      </c>
      <c r="AQ163" s="157">
        <f t="shared" si="83"/>
        <v>0</v>
      </c>
      <c r="AR163" s="157">
        <f t="shared" si="83"/>
        <v>0</v>
      </c>
      <c r="AS163" s="157">
        <f t="shared" si="83"/>
        <v>0</v>
      </c>
      <c r="AT163" s="157">
        <f t="shared" si="83"/>
        <v>0</v>
      </c>
      <c r="AU163" s="157" t="e">
        <f>(#REF!-#REF!)/(#REF!-#REF!)</f>
        <v>#REF!</v>
      </c>
      <c r="AV163" s="157" t="e">
        <f>(#REF!-#REF!)/(#REF!-#REF!)</f>
        <v>#REF!</v>
      </c>
      <c r="AW163" s="157" t="e">
        <f>(#REF!-#REF!)/(#REF!-#REF!)</f>
        <v>#REF!</v>
      </c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91"/>
      <c r="BL163" s="116" t="str">
        <f t="shared" si="94"/>
        <v>N</v>
      </c>
      <c r="BM163" s="116">
        <f t="shared" si="101"/>
        <v>0</v>
      </c>
      <c r="BN163" s="116">
        <f t="shared" si="101"/>
        <v>0</v>
      </c>
      <c r="BO163" s="116">
        <f t="shared" si="101"/>
        <v>0</v>
      </c>
      <c r="BP163" s="116">
        <f t="shared" si="101"/>
        <v>0</v>
      </c>
      <c r="BQ163" s="89">
        <f t="shared" si="101"/>
        <v>0</v>
      </c>
      <c r="BR163" s="89">
        <f t="shared" si="101"/>
        <v>0</v>
      </c>
      <c r="BS163" s="89">
        <f t="shared" si="101"/>
        <v>0</v>
      </c>
      <c r="BT163" s="89">
        <f t="shared" si="84"/>
        <v>0</v>
      </c>
      <c r="BU163" s="89">
        <f t="shared" si="84"/>
        <v>0</v>
      </c>
      <c r="BV163" s="89">
        <f t="shared" si="84"/>
        <v>0</v>
      </c>
      <c r="BW163" s="89">
        <f t="shared" si="84"/>
        <v>0</v>
      </c>
      <c r="BX163" s="89">
        <f t="shared" si="84"/>
        <v>0</v>
      </c>
      <c r="BY163" s="89">
        <f t="shared" si="84"/>
        <v>0</v>
      </c>
      <c r="BZ163" s="89" t="e">
        <f>#REF!-(AU163*#REF!)</f>
        <v>#REF!</v>
      </c>
      <c r="CA163" s="89" t="e">
        <f>#REF!-(AV163*#REF!)</f>
        <v>#REF!</v>
      </c>
      <c r="CB163" s="89" t="e">
        <f>#REF!-(AW163*#REF!)</f>
        <v>#REF!</v>
      </c>
      <c r="CC163" s="89" t="e">
        <f>#REF!-(#REF!*#REF!)</f>
        <v>#REF!</v>
      </c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134">
        <f t="shared" si="90"/>
        <v>154</v>
      </c>
      <c r="CQ163" s="116" t="str">
        <f t="shared" si="95"/>
        <v>N</v>
      </c>
      <c r="CR163" s="159">
        <f t="shared" ref="CR163:DC163" si="112">HLOOKUP(CR$10,$AH$9:$AW$180,$A163+3)*CR$10+HLOOKUP(CR$10,$BM$9:$CO$180,$A163+3)</f>
        <v>0</v>
      </c>
      <c r="CS163" s="159">
        <f t="shared" si="112"/>
        <v>0</v>
      </c>
      <c r="CT163" s="159">
        <f t="shared" si="112"/>
        <v>0</v>
      </c>
      <c r="CU163" s="159">
        <f t="shared" si="112"/>
        <v>0</v>
      </c>
      <c r="CV163" s="159">
        <f t="shared" si="112"/>
        <v>0</v>
      </c>
      <c r="CW163" s="159">
        <f t="shared" si="112"/>
        <v>0</v>
      </c>
      <c r="CX163" s="159">
        <f t="shared" si="112"/>
        <v>0</v>
      </c>
      <c r="CY163" s="159">
        <f t="shared" si="112"/>
        <v>0</v>
      </c>
      <c r="CZ163" s="159" t="e">
        <f t="shared" si="112"/>
        <v>#REF!</v>
      </c>
      <c r="DA163" s="159" t="e">
        <f t="shared" si="112"/>
        <v>#REF!</v>
      </c>
      <c r="DB163" s="159" t="e">
        <f t="shared" si="112"/>
        <v>#REF!</v>
      </c>
      <c r="DC163" s="159" t="e">
        <f t="shared" si="112"/>
        <v>#REF!</v>
      </c>
      <c r="DD163" s="159" t="e">
        <f t="shared" ref="DD163:DK163" si="113">ROUND((1+$CU$9)*(HLOOKUP(DD$10,$AL$9:$AW$244,$A163+3)*DD$10+HLOOKUP(DD$10,$BQ$9:$CO$244,$A163+3)),$CX$9)</f>
        <v>#REF!</v>
      </c>
      <c r="DE163" s="159" t="e">
        <f t="shared" si="113"/>
        <v>#VALUE!</v>
      </c>
      <c r="DF163" s="159" t="e">
        <f t="shared" si="113"/>
        <v>#VALUE!</v>
      </c>
      <c r="DG163" s="159" t="e">
        <f t="shared" si="113"/>
        <v>#VALUE!</v>
      </c>
      <c r="DH163" s="159" t="e">
        <f t="shared" si="113"/>
        <v>#VALUE!</v>
      </c>
      <c r="DI163" s="159" t="e">
        <f t="shared" si="113"/>
        <v>#VALUE!</v>
      </c>
      <c r="DJ163" s="159" t="e">
        <f t="shared" si="113"/>
        <v>#VALUE!</v>
      </c>
      <c r="DK163" s="159" t="e">
        <f t="shared" si="113"/>
        <v>#VALUE!</v>
      </c>
    </row>
    <row r="164" spans="1:152" s="96" customFormat="1">
      <c r="A164" s="86"/>
      <c r="B164" s="203"/>
      <c r="C164" s="204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5"/>
      <c r="V164" s="203"/>
      <c r="W164" s="203"/>
      <c r="X164" s="203"/>
      <c r="Y164" s="203"/>
      <c r="Z164" s="203"/>
      <c r="AA164" s="203"/>
      <c r="AB164" s="203"/>
      <c r="AF164" s="206"/>
      <c r="AG164" s="116"/>
      <c r="AH164" s="116"/>
      <c r="AI164" s="116"/>
      <c r="AJ164" s="116"/>
      <c r="AK164" s="116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91"/>
      <c r="BL164" s="116"/>
      <c r="BM164" s="116"/>
      <c r="BN164" s="116"/>
      <c r="BO164" s="116"/>
      <c r="BP164" s="116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134"/>
      <c r="CQ164" s="116"/>
      <c r="CR164" s="159"/>
      <c r="CS164" s="159"/>
      <c r="CT164" s="159"/>
      <c r="CU164" s="159"/>
      <c r="CV164" s="159"/>
      <c r="CW164" s="207"/>
      <c r="CX164" s="207"/>
      <c r="CY164" s="207"/>
      <c r="CZ164" s="207"/>
      <c r="DA164" s="207"/>
      <c r="DB164" s="208"/>
      <c r="DC164" s="208"/>
      <c r="DD164" s="208"/>
      <c r="DE164" s="208"/>
      <c r="DF164" s="208"/>
      <c r="DG164" s="208"/>
      <c r="DH164" s="208"/>
      <c r="DI164" s="208"/>
      <c r="DJ164" s="208"/>
      <c r="DK164" s="207"/>
    </row>
    <row r="165" spans="1:152" s="209" customFormat="1"/>
    <row r="166" spans="1:152" s="209" customFormat="1"/>
    <row r="167" spans="1:152" s="209" customFormat="1"/>
    <row r="168" spans="1:152" s="209" customFormat="1"/>
    <row r="169" spans="1:152" s="209" customFormat="1"/>
    <row r="170" spans="1:152" s="209" customFormat="1"/>
    <row r="171" spans="1:152" s="209" customFormat="1"/>
    <row r="172" spans="1:152" s="209" customFormat="1"/>
    <row r="173" spans="1:152" s="209" customFormat="1"/>
    <row r="174" spans="1:152" s="209" customFormat="1"/>
    <row r="175" spans="1:152" s="209" customFormat="1"/>
    <row r="176" spans="1:152" s="209" customFormat="1"/>
    <row r="177" s="209" customFormat="1"/>
    <row r="178" s="209" customFormat="1"/>
    <row r="179" s="209" customFormat="1"/>
    <row r="180" s="209" customFormat="1"/>
    <row r="181" s="209" customFormat="1"/>
    <row r="182" s="209" customFormat="1"/>
    <row r="183" s="209" customFormat="1"/>
    <row r="184" s="209" customFormat="1"/>
    <row r="185" s="209" customFormat="1"/>
    <row r="186" s="209" customFormat="1"/>
    <row r="187" s="209" customFormat="1"/>
    <row r="188" s="209" customFormat="1"/>
    <row r="189" s="209" customFormat="1"/>
    <row r="190" s="209" customFormat="1"/>
    <row r="191" s="209" customFormat="1"/>
    <row r="192" s="209" customFormat="1"/>
    <row r="193" spans="1:115" s="209" customFormat="1"/>
    <row r="194" spans="1:115" s="209" customFormat="1"/>
    <row r="195" spans="1:115" s="209" customFormat="1"/>
    <row r="196" spans="1:115" s="209" customFormat="1"/>
    <row r="197" spans="1:115" s="96" customFormat="1">
      <c r="A197" s="86"/>
      <c r="B197" s="203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5"/>
      <c r="V197" s="203"/>
      <c r="W197" s="203"/>
      <c r="X197" s="203"/>
      <c r="Y197" s="203"/>
      <c r="Z197" s="203"/>
      <c r="AA197" s="203"/>
      <c r="AB197" s="203"/>
      <c r="AF197" s="206"/>
      <c r="AG197" s="116"/>
      <c r="AH197" s="116"/>
      <c r="AI197" s="116"/>
      <c r="AJ197" s="116"/>
      <c r="AK197" s="116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91"/>
      <c r="BL197" s="116"/>
      <c r="BM197" s="116"/>
      <c r="BN197" s="116"/>
      <c r="BO197" s="116"/>
      <c r="BP197" s="116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134"/>
      <c r="CQ197" s="116"/>
      <c r="CR197" s="159"/>
      <c r="CS197" s="159"/>
      <c r="CT197" s="159"/>
      <c r="CU197" s="159"/>
      <c r="CV197" s="159"/>
      <c r="CW197" s="207"/>
      <c r="CX197" s="207"/>
      <c r="CY197" s="207"/>
      <c r="CZ197" s="207"/>
      <c r="DA197" s="207"/>
      <c r="DK197" s="207"/>
    </row>
    <row r="198" spans="1:115" s="96" customFormat="1">
      <c r="A198" s="86"/>
      <c r="B198" s="203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5"/>
      <c r="V198" s="203"/>
      <c r="W198" s="203"/>
      <c r="X198" s="203"/>
      <c r="Y198" s="203"/>
      <c r="Z198" s="203"/>
      <c r="AA198" s="203"/>
      <c r="AB198" s="203"/>
      <c r="AF198" s="206"/>
      <c r="AG198" s="116"/>
      <c r="AH198" s="116"/>
      <c r="AI198" s="116"/>
      <c r="AJ198" s="116"/>
      <c r="AK198" s="116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91"/>
      <c r="BL198" s="116"/>
      <c r="BM198" s="116"/>
      <c r="BN198" s="116"/>
      <c r="BO198" s="116"/>
      <c r="BP198" s="116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134"/>
      <c r="CQ198" s="116"/>
      <c r="CR198" s="159"/>
      <c r="CS198" s="159"/>
      <c r="CT198" s="159"/>
      <c r="CU198" s="159"/>
      <c r="CV198" s="159"/>
      <c r="CW198" s="207"/>
      <c r="CX198" s="207"/>
      <c r="CY198" s="207"/>
      <c r="CZ198" s="207"/>
      <c r="DA198" s="207"/>
      <c r="DK198" s="207"/>
    </row>
    <row r="199" spans="1:115" s="96" customFormat="1">
      <c r="A199" s="86"/>
      <c r="B199" s="203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5"/>
      <c r="V199" s="203"/>
      <c r="W199" s="203"/>
      <c r="X199" s="203"/>
      <c r="Y199" s="203"/>
      <c r="Z199" s="203"/>
      <c r="AA199" s="203"/>
      <c r="AB199" s="203"/>
      <c r="AF199" s="206"/>
      <c r="AG199" s="116"/>
      <c r="AH199" s="116"/>
      <c r="AI199" s="116"/>
      <c r="AJ199" s="116"/>
      <c r="AK199" s="116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91"/>
      <c r="BL199" s="116"/>
      <c r="BM199" s="116"/>
      <c r="BN199" s="116"/>
      <c r="BO199" s="116"/>
      <c r="BP199" s="116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134"/>
      <c r="CQ199" s="116"/>
      <c r="CR199" s="159"/>
      <c r="CS199" s="159"/>
      <c r="CT199" s="159"/>
      <c r="CU199" s="159"/>
      <c r="CV199" s="159"/>
      <c r="CW199" s="207"/>
      <c r="CX199" s="207"/>
      <c r="CY199" s="207"/>
      <c r="CZ199" s="207"/>
      <c r="DA199" s="207"/>
      <c r="DK199" s="207"/>
    </row>
    <row r="200" spans="1:115" s="96" customFormat="1">
      <c r="A200" s="86"/>
      <c r="B200" s="203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5"/>
      <c r="V200" s="203"/>
      <c r="W200" s="203"/>
      <c r="X200" s="203"/>
      <c r="Y200" s="203"/>
      <c r="Z200" s="203"/>
      <c r="AA200" s="203"/>
      <c r="AB200" s="203"/>
      <c r="AF200" s="206"/>
      <c r="AG200" s="210"/>
      <c r="AH200" s="116"/>
      <c r="AI200" s="116"/>
      <c r="AJ200" s="116"/>
      <c r="AK200" s="116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91"/>
      <c r="BL200" s="116"/>
      <c r="BM200" s="116"/>
      <c r="BN200" s="116"/>
      <c r="BO200" s="116"/>
      <c r="BP200" s="116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134"/>
      <c r="CQ200" s="116"/>
      <c r="CR200" s="159"/>
      <c r="CS200" s="159"/>
      <c r="CT200" s="159"/>
      <c r="CU200" s="159"/>
      <c r="CV200" s="159"/>
      <c r="CW200" s="207"/>
      <c r="CX200" s="207"/>
      <c r="CY200" s="207"/>
      <c r="CZ200" s="207"/>
      <c r="DA200" s="207"/>
      <c r="DK200" s="207"/>
    </row>
    <row r="201" spans="1:115" s="96" customFormat="1">
      <c r="B201" s="203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5"/>
      <c r="V201" s="203"/>
      <c r="W201" s="203"/>
      <c r="X201" s="203"/>
      <c r="Y201" s="203"/>
      <c r="Z201" s="203"/>
      <c r="AA201" s="203"/>
      <c r="AB201" s="203"/>
      <c r="AF201" s="206"/>
      <c r="AG201" s="210"/>
      <c r="AH201" s="210"/>
      <c r="AI201" s="210"/>
      <c r="AJ201" s="210"/>
      <c r="AK201" s="210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  <c r="BI201" s="211"/>
      <c r="BJ201" s="211"/>
      <c r="BL201" s="210"/>
      <c r="BM201" s="210"/>
      <c r="BN201" s="210"/>
      <c r="BO201" s="210"/>
      <c r="BP201" s="210"/>
      <c r="BQ201" s="212"/>
      <c r="BR201" s="212"/>
      <c r="BS201" s="212"/>
      <c r="BT201" s="212"/>
      <c r="BU201" s="212"/>
      <c r="BV201" s="212"/>
      <c r="BW201" s="212"/>
      <c r="BX201" s="212"/>
      <c r="BY201" s="212"/>
      <c r="BZ201" s="212"/>
      <c r="CA201" s="212"/>
      <c r="CB201" s="212"/>
      <c r="CC201" s="212"/>
      <c r="CD201" s="212"/>
      <c r="CE201" s="212"/>
      <c r="CF201" s="212"/>
      <c r="CG201" s="212"/>
      <c r="CH201" s="212"/>
      <c r="CI201" s="212"/>
      <c r="CJ201" s="212"/>
      <c r="CK201" s="212"/>
      <c r="CL201" s="212"/>
      <c r="CM201" s="212"/>
      <c r="CN201" s="212"/>
      <c r="CO201" s="212"/>
      <c r="CP201" s="213"/>
      <c r="CQ201" s="210"/>
      <c r="CR201" s="207"/>
      <c r="CS201" s="207"/>
      <c r="CT201" s="207"/>
      <c r="CU201" s="207"/>
      <c r="CV201" s="207"/>
      <c r="CW201" s="207"/>
      <c r="CX201" s="207"/>
      <c r="CY201" s="207"/>
      <c r="CZ201" s="207"/>
      <c r="DA201" s="207"/>
      <c r="DK201" s="207"/>
    </row>
    <row r="202" spans="1:115" s="96" customFormat="1">
      <c r="B202" s="203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5"/>
      <c r="V202" s="203"/>
      <c r="W202" s="203"/>
      <c r="X202" s="203"/>
      <c r="Y202" s="203"/>
      <c r="Z202" s="203"/>
      <c r="AA202" s="203"/>
      <c r="AB202" s="203"/>
      <c r="AF202" s="206"/>
      <c r="AG202" s="210"/>
      <c r="AH202" s="210"/>
      <c r="AI202" s="210"/>
      <c r="AJ202" s="210"/>
      <c r="AK202" s="210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  <c r="BI202" s="211"/>
      <c r="BJ202" s="211"/>
      <c r="BL202" s="210"/>
      <c r="BM202" s="210"/>
      <c r="BN202" s="210"/>
      <c r="BO202" s="210"/>
      <c r="BP202" s="210"/>
      <c r="BQ202" s="212"/>
      <c r="BR202" s="212"/>
      <c r="BS202" s="212"/>
      <c r="BT202" s="212"/>
      <c r="BU202" s="212"/>
      <c r="BV202" s="212"/>
      <c r="BW202" s="212"/>
      <c r="BX202" s="212"/>
      <c r="BY202" s="212"/>
      <c r="BZ202" s="212"/>
      <c r="CA202" s="212"/>
      <c r="CB202" s="212"/>
      <c r="CC202" s="212"/>
      <c r="CD202" s="212"/>
      <c r="CE202" s="212"/>
      <c r="CF202" s="212"/>
      <c r="CG202" s="212"/>
      <c r="CH202" s="212"/>
      <c r="CI202" s="212"/>
      <c r="CJ202" s="212"/>
      <c r="CK202" s="212"/>
      <c r="CL202" s="212"/>
      <c r="CM202" s="212"/>
      <c r="CN202" s="212"/>
      <c r="CO202" s="212"/>
      <c r="CP202" s="213"/>
      <c r="CQ202" s="210"/>
      <c r="CR202" s="207"/>
      <c r="CS202" s="207"/>
      <c r="CT202" s="207"/>
      <c r="CU202" s="207"/>
      <c r="CV202" s="207"/>
      <c r="CW202" s="207"/>
      <c r="CX202" s="207"/>
      <c r="CY202" s="207"/>
      <c r="CZ202" s="207"/>
      <c r="DA202" s="207"/>
      <c r="DK202" s="207"/>
    </row>
    <row r="203" spans="1:115" s="96" customFormat="1">
      <c r="B203" s="203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5"/>
      <c r="V203" s="203"/>
      <c r="W203" s="203"/>
      <c r="X203" s="203"/>
      <c r="Y203" s="203"/>
      <c r="Z203" s="203"/>
      <c r="AA203" s="203"/>
      <c r="AB203" s="203"/>
      <c r="AF203" s="206"/>
      <c r="AG203" s="210"/>
      <c r="AH203" s="210"/>
      <c r="AI203" s="210"/>
      <c r="AJ203" s="210"/>
      <c r="AK203" s="210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  <c r="BI203" s="211"/>
      <c r="BJ203" s="211"/>
      <c r="BL203" s="210"/>
      <c r="BM203" s="210"/>
      <c r="BN203" s="210"/>
      <c r="BO203" s="210"/>
      <c r="BP203" s="210"/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3"/>
      <c r="CQ203" s="210"/>
      <c r="CR203" s="207"/>
      <c r="CS203" s="207"/>
      <c r="CT203" s="207"/>
      <c r="CU203" s="207"/>
      <c r="CV203" s="207"/>
      <c r="CW203" s="207"/>
      <c r="CX203" s="207"/>
      <c r="CY203" s="207"/>
      <c r="CZ203" s="207"/>
      <c r="DA203" s="207"/>
      <c r="DK203" s="207"/>
    </row>
    <row r="204" spans="1:115" s="96" customFormat="1">
      <c r="B204" s="203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5"/>
      <c r="V204" s="203"/>
      <c r="W204" s="203"/>
      <c r="X204" s="203"/>
      <c r="Y204" s="203"/>
      <c r="Z204" s="203"/>
      <c r="AA204" s="203"/>
      <c r="AB204" s="203"/>
      <c r="AF204" s="206"/>
      <c r="AG204" s="210"/>
      <c r="AH204" s="210"/>
      <c r="AI204" s="210"/>
      <c r="AJ204" s="210"/>
      <c r="AK204" s="210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  <c r="BI204" s="211"/>
      <c r="BJ204" s="211"/>
      <c r="BL204" s="210"/>
      <c r="BM204" s="210"/>
      <c r="BN204" s="210"/>
      <c r="BO204" s="210"/>
      <c r="BP204" s="210"/>
      <c r="BQ204" s="212"/>
      <c r="BR204" s="212"/>
      <c r="BS204" s="212"/>
      <c r="BT204" s="212"/>
      <c r="BU204" s="212"/>
      <c r="BV204" s="212"/>
      <c r="BW204" s="212"/>
      <c r="BX204" s="212"/>
      <c r="BY204" s="212"/>
      <c r="BZ204" s="212"/>
      <c r="CA204" s="212"/>
      <c r="CB204" s="212"/>
      <c r="CC204" s="212"/>
      <c r="CD204" s="212"/>
      <c r="CE204" s="212"/>
      <c r="CF204" s="212"/>
      <c r="CG204" s="212"/>
      <c r="CH204" s="212"/>
      <c r="CI204" s="212"/>
      <c r="CJ204" s="212"/>
      <c r="CK204" s="212"/>
      <c r="CL204" s="212"/>
      <c r="CM204" s="212"/>
      <c r="CN204" s="212"/>
      <c r="CO204" s="212"/>
      <c r="CP204" s="213"/>
      <c r="CQ204" s="210"/>
      <c r="CR204" s="207"/>
      <c r="CS204" s="207"/>
      <c r="CT204" s="207"/>
      <c r="CU204" s="207"/>
      <c r="CV204" s="207"/>
      <c r="CW204" s="207"/>
      <c r="CX204" s="207"/>
      <c r="CY204" s="207"/>
      <c r="CZ204" s="207"/>
      <c r="DA204" s="207"/>
      <c r="DK204" s="207"/>
    </row>
    <row r="205" spans="1:115" s="96" customFormat="1">
      <c r="B205" s="203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5"/>
      <c r="V205" s="203"/>
      <c r="W205" s="203"/>
      <c r="X205" s="203"/>
      <c r="Y205" s="203"/>
      <c r="Z205" s="203"/>
      <c r="AA205" s="203"/>
      <c r="AB205" s="203"/>
      <c r="AF205" s="206"/>
      <c r="AG205" s="210"/>
      <c r="AH205" s="210"/>
      <c r="AI205" s="210"/>
      <c r="AJ205" s="210"/>
      <c r="AK205" s="210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  <c r="BI205" s="211"/>
      <c r="BJ205" s="211"/>
      <c r="BL205" s="210"/>
      <c r="BM205" s="210"/>
      <c r="BN205" s="210"/>
      <c r="BO205" s="210"/>
      <c r="BP205" s="210"/>
      <c r="BQ205" s="212"/>
      <c r="BR205" s="212"/>
      <c r="BS205" s="212"/>
      <c r="BT205" s="212"/>
      <c r="BU205" s="212"/>
      <c r="BV205" s="212"/>
      <c r="BW205" s="212"/>
      <c r="BX205" s="212"/>
      <c r="BY205" s="212"/>
      <c r="BZ205" s="212"/>
      <c r="CA205" s="212"/>
      <c r="CB205" s="212"/>
      <c r="CC205" s="212"/>
      <c r="CD205" s="212"/>
      <c r="CE205" s="212"/>
      <c r="CF205" s="212"/>
      <c r="CG205" s="212"/>
      <c r="CH205" s="212"/>
      <c r="CI205" s="212"/>
      <c r="CJ205" s="212"/>
      <c r="CK205" s="212"/>
      <c r="CL205" s="212"/>
      <c r="CM205" s="212"/>
      <c r="CN205" s="212"/>
      <c r="CO205" s="212"/>
      <c r="CP205" s="213"/>
      <c r="CQ205" s="210"/>
      <c r="CR205" s="207"/>
      <c r="CS205" s="207"/>
      <c r="CT205" s="207"/>
      <c r="CU205" s="207"/>
      <c r="CV205" s="207"/>
      <c r="CW205" s="207"/>
      <c r="CX205" s="207"/>
      <c r="CY205" s="207"/>
      <c r="CZ205" s="207"/>
      <c r="DA205" s="207"/>
      <c r="DK205" s="207"/>
    </row>
    <row r="206" spans="1:115" s="96" customFormat="1">
      <c r="B206" s="203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5"/>
      <c r="V206" s="203"/>
      <c r="W206" s="203"/>
      <c r="X206" s="203"/>
      <c r="Y206" s="203"/>
      <c r="Z206" s="203"/>
      <c r="AA206" s="203"/>
      <c r="AB206" s="203"/>
      <c r="AF206" s="206"/>
      <c r="AG206" s="210"/>
      <c r="AH206" s="210"/>
      <c r="AI206" s="210"/>
      <c r="AJ206" s="210"/>
      <c r="AK206" s="210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  <c r="BI206" s="211"/>
      <c r="BJ206" s="211"/>
      <c r="BL206" s="210"/>
      <c r="BM206" s="210"/>
      <c r="BN206" s="210"/>
      <c r="BO206" s="210"/>
      <c r="BP206" s="210"/>
      <c r="BQ206" s="212"/>
      <c r="BR206" s="212"/>
      <c r="BS206" s="212"/>
      <c r="BT206" s="212"/>
      <c r="BU206" s="212"/>
      <c r="BV206" s="212"/>
      <c r="BW206" s="212"/>
      <c r="BX206" s="212"/>
      <c r="BY206" s="212"/>
      <c r="BZ206" s="212"/>
      <c r="CA206" s="212"/>
      <c r="CB206" s="212"/>
      <c r="CC206" s="212"/>
      <c r="CD206" s="212"/>
      <c r="CE206" s="212"/>
      <c r="CF206" s="212"/>
      <c r="CG206" s="212"/>
      <c r="CH206" s="212"/>
      <c r="CI206" s="212"/>
      <c r="CJ206" s="212"/>
      <c r="CK206" s="212"/>
      <c r="CL206" s="212"/>
      <c r="CM206" s="212"/>
      <c r="CN206" s="212"/>
      <c r="CO206" s="212"/>
      <c r="CP206" s="213"/>
      <c r="CQ206" s="210"/>
      <c r="CR206" s="207"/>
      <c r="CS206" s="207"/>
      <c r="CT206" s="207"/>
      <c r="CU206" s="207"/>
      <c r="CV206" s="207"/>
      <c r="CW206" s="207"/>
      <c r="CX206" s="207"/>
      <c r="CY206" s="207"/>
      <c r="CZ206" s="207"/>
      <c r="DA206" s="207"/>
      <c r="DK206" s="207"/>
    </row>
    <row r="207" spans="1:115" s="96" customFormat="1">
      <c r="B207" s="203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5"/>
      <c r="V207" s="203"/>
      <c r="W207" s="203"/>
      <c r="X207" s="203"/>
      <c r="Y207" s="203"/>
      <c r="Z207" s="203"/>
      <c r="AA207" s="203"/>
      <c r="AB207" s="203"/>
      <c r="AF207" s="206"/>
      <c r="AG207" s="210"/>
      <c r="AH207" s="210"/>
      <c r="AI207" s="210"/>
      <c r="AJ207" s="210"/>
      <c r="AK207" s="210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  <c r="BI207" s="211"/>
      <c r="BJ207" s="211"/>
      <c r="BL207" s="210"/>
      <c r="BM207" s="210"/>
      <c r="BN207" s="210"/>
      <c r="BO207" s="210"/>
      <c r="BP207" s="210"/>
      <c r="BQ207" s="212"/>
      <c r="BR207" s="212"/>
      <c r="BS207" s="212"/>
      <c r="BT207" s="212"/>
      <c r="BU207" s="212"/>
      <c r="BV207" s="212"/>
      <c r="BW207" s="212"/>
      <c r="BX207" s="212"/>
      <c r="BY207" s="212"/>
      <c r="BZ207" s="212"/>
      <c r="CA207" s="212"/>
      <c r="CB207" s="212"/>
      <c r="CC207" s="212"/>
      <c r="CD207" s="212"/>
      <c r="CE207" s="212"/>
      <c r="CF207" s="212"/>
      <c r="CG207" s="212"/>
      <c r="CH207" s="212"/>
      <c r="CI207" s="212"/>
      <c r="CJ207" s="212"/>
      <c r="CK207" s="212"/>
      <c r="CL207" s="212"/>
      <c r="CM207" s="212"/>
      <c r="CN207" s="212"/>
      <c r="CO207" s="212"/>
      <c r="CP207" s="213"/>
      <c r="CQ207" s="210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K207" s="207"/>
    </row>
    <row r="208" spans="1:115" s="96" customFormat="1">
      <c r="B208" s="203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5"/>
      <c r="V208" s="203"/>
      <c r="W208" s="203"/>
      <c r="X208" s="203"/>
      <c r="Y208" s="203"/>
      <c r="Z208" s="203"/>
      <c r="AA208" s="203"/>
      <c r="AB208" s="203"/>
      <c r="AF208" s="206"/>
      <c r="AG208" s="210"/>
      <c r="AH208" s="210"/>
      <c r="AI208" s="210"/>
      <c r="AJ208" s="210"/>
      <c r="AK208" s="210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  <c r="BI208" s="211"/>
      <c r="BJ208" s="211"/>
      <c r="BL208" s="210"/>
      <c r="BM208" s="210"/>
      <c r="BN208" s="210"/>
      <c r="BO208" s="210"/>
      <c r="BP208" s="210"/>
      <c r="BQ208" s="212"/>
      <c r="BR208" s="212"/>
      <c r="BS208" s="212"/>
      <c r="BT208" s="212"/>
      <c r="BU208" s="212"/>
      <c r="BV208" s="212"/>
      <c r="BW208" s="212"/>
      <c r="BX208" s="212"/>
      <c r="BY208" s="212"/>
      <c r="BZ208" s="212"/>
      <c r="CA208" s="212"/>
      <c r="CB208" s="212"/>
      <c r="CC208" s="212"/>
      <c r="CD208" s="212"/>
      <c r="CE208" s="212"/>
      <c r="CF208" s="212"/>
      <c r="CG208" s="212"/>
      <c r="CH208" s="212"/>
      <c r="CI208" s="212"/>
      <c r="CJ208" s="212"/>
      <c r="CK208" s="212"/>
      <c r="CL208" s="212"/>
      <c r="CM208" s="212"/>
      <c r="CN208" s="212"/>
      <c r="CO208" s="212"/>
      <c r="CP208" s="213"/>
      <c r="CQ208" s="210"/>
      <c r="CR208" s="207"/>
      <c r="CS208" s="207"/>
      <c r="CT208" s="207"/>
      <c r="CU208" s="207"/>
      <c r="CV208" s="207"/>
      <c r="CW208" s="207"/>
      <c r="CX208" s="207"/>
      <c r="CY208" s="207"/>
      <c r="CZ208" s="207"/>
      <c r="DA208" s="207"/>
      <c r="DK208" s="207"/>
    </row>
    <row r="209" spans="2:115" s="96" customFormat="1">
      <c r="B209" s="203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5"/>
      <c r="V209" s="203"/>
      <c r="W209" s="203"/>
      <c r="X209" s="203"/>
      <c r="Y209" s="203"/>
      <c r="Z209" s="203"/>
      <c r="AA209" s="203"/>
      <c r="AB209" s="203"/>
      <c r="AF209" s="206"/>
      <c r="AG209" s="210"/>
      <c r="AH209" s="210"/>
      <c r="AI209" s="210"/>
      <c r="AJ209" s="210"/>
      <c r="AK209" s="210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  <c r="BI209" s="211"/>
      <c r="BJ209" s="211"/>
      <c r="BL209" s="210"/>
      <c r="BM209" s="210"/>
      <c r="BN209" s="210"/>
      <c r="BO209" s="210"/>
      <c r="BP209" s="210"/>
      <c r="BQ209" s="212"/>
      <c r="BR209" s="212"/>
      <c r="BS209" s="212"/>
      <c r="BT209" s="212"/>
      <c r="BU209" s="212"/>
      <c r="BV209" s="212"/>
      <c r="BW209" s="212"/>
      <c r="BX209" s="212"/>
      <c r="BY209" s="212"/>
      <c r="BZ209" s="212"/>
      <c r="CA209" s="212"/>
      <c r="CB209" s="212"/>
      <c r="CC209" s="212"/>
      <c r="CD209" s="212"/>
      <c r="CE209" s="212"/>
      <c r="CF209" s="212"/>
      <c r="CG209" s="212"/>
      <c r="CH209" s="212"/>
      <c r="CI209" s="212"/>
      <c r="CJ209" s="212"/>
      <c r="CK209" s="212"/>
      <c r="CL209" s="212"/>
      <c r="CM209" s="212"/>
      <c r="CN209" s="212"/>
      <c r="CO209" s="212"/>
      <c r="CP209" s="213"/>
      <c r="CQ209" s="210"/>
      <c r="CR209" s="207"/>
      <c r="CS209" s="207"/>
      <c r="CT209" s="207"/>
      <c r="CU209" s="207"/>
      <c r="CV209" s="207"/>
      <c r="CW209" s="207"/>
      <c r="CX209" s="207"/>
      <c r="CY209" s="207"/>
      <c r="CZ209" s="207"/>
      <c r="DA209" s="207"/>
      <c r="DK209" s="207"/>
    </row>
    <row r="210" spans="2:115" s="96" customFormat="1">
      <c r="B210" s="203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5"/>
      <c r="V210" s="203"/>
      <c r="W210" s="203"/>
      <c r="X210" s="203"/>
      <c r="Y210" s="203"/>
      <c r="Z210" s="203"/>
      <c r="AA210" s="203"/>
      <c r="AB210" s="203"/>
      <c r="AF210" s="206"/>
      <c r="AG210" s="210"/>
      <c r="AH210" s="210"/>
      <c r="AI210" s="210"/>
      <c r="AJ210" s="210"/>
      <c r="AK210" s="210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  <c r="BI210" s="211"/>
      <c r="BJ210" s="211"/>
      <c r="BL210" s="210"/>
      <c r="BM210" s="210"/>
      <c r="BN210" s="210"/>
      <c r="BO210" s="210"/>
      <c r="BP210" s="210"/>
      <c r="BQ210" s="212"/>
      <c r="BR210" s="212"/>
      <c r="BS210" s="212"/>
      <c r="BT210" s="212"/>
      <c r="BU210" s="212"/>
      <c r="BV210" s="212"/>
      <c r="BW210" s="212"/>
      <c r="BX210" s="212"/>
      <c r="BY210" s="212"/>
      <c r="BZ210" s="212"/>
      <c r="CA210" s="212"/>
      <c r="CB210" s="212"/>
      <c r="CC210" s="212"/>
      <c r="CD210" s="212"/>
      <c r="CE210" s="212"/>
      <c r="CF210" s="212"/>
      <c r="CG210" s="212"/>
      <c r="CH210" s="212"/>
      <c r="CI210" s="212"/>
      <c r="CJ210" s="212"/>
      <c r="CK210" s="212"/>
      <c r="CL210" s="212"/>
      <c r="CM210" s="212"/>
      <c r="CN210" s="212"/>
      <c r="CO210" s="212"/>
      <c r="CP210" s="213"/>
      <c r="CQ210" s="210"/>
      <c r="CR210" s="207"/>
      <c r="CS210" s="207"/>
      <c r="CT210" s="207"/>
      <c r="CU210" s="207"/>
      <c r="CV210" s="207"/>
      <c r="CW210" s="207"/>
      <c r="CX210" s="207"/>
      <c r="CY210" s="207"/>
      <c r="CZ210" s="207"/>
      <c r="DA210" s="207"/>
      <c r="DK210" s="207"/>
    </row>
    <row r="211" spans="2:115">
      <c r="B211" s="136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95"/>
      <c r="V211" s="136"/>
      <c r="W211" s="136"/>
      <c r="X211" s="136"/>
      <c r="Y211" s="136"/>
      <c r="Z211" s="136"/>
      <c r="AA211" s="136"/>
      <c r="AB211" s="136"/>
      <c r="AG211" s="116"/>
      <c r="AH211" s="116"/>
      <c r="AI211" s="116"/>
      <c r="AJ211" s="116"/>
      <c r="AK211" s="116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L211" s="116"/>
      <c r="BM211" s="116"/>
      <c r="BN211" s="116"/>
      <c r="BO211" s="116"/>
      <c r="BP211" s="116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134"/>
      <c r="CQ211" s="116"/>
      <c r="CR211" s="159"/>
      <c r="CS211" s="159"/>
      <c r="CT211" s="207"/>
      <c r="CU211" s="159"/>
      <c r="CV211" s="159"/>
      <c r="CW211" s="159"/>
      <c r="CX211" s="159"/>
      <c r="CY211" s="159"/>
      <c r="CZ211" s="159"/>
      <c r="DA211" s="159"/>
      <c r="DK211" s="159"/>
    </row>
    <row r="212" spans="2:115">
      <c r="B212" s="136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95"/>
      <c r="V212" s="136"/>
      <c r="W212" s="136"/>
      <c r="X212" s="136"/>
      <c r="Y212" s="136"/>
      <c r="Z212" s="136"/>
      <c r="AA212" s="136"/>
      <c r="AB212" s="136"/>
      <c r="AG212" s="116"/>
      <c r="AH212" s="116"/>
      <c r="AI212" s="116"/>
      <c r="AJ212" s="116"/>
      <c r="AK212" s="116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L212" s="116"/>
      <c r="BM212" s="116"/>
      <c r="BN212" s="116"/>
      <c r="BO212" s="116"/>
      <c r="BP212" s="116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134"/>
      <c r="CQ212" s="116"/>
      <c r="CR212" s="159"/>
      <c r="CS212" s="159"/>
      <c r="CT212" s="207"/>
      <c r="CU212" s="159"/>
      <c r="CV212" s="159"/>
      <c r="CW212" s="159"/>
      <c r="CX212" s="159"/>
      <c r="CY212" s="159"/>
      <c r="CZ212" s="159"/>
      <c r="DA212" s="159"/>
      <c r="DK212" s="159"/>
    </row>
    <row r="213" spans="2:115">
      <c r="B213" s="136"/>
      <c r="C213" s="137"/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95"/>
      <c r="V213" s="136"/>
      <c r="W213" s="136"/>
      <c r="X213" s="136"/>
      <c r="Y213" s="136"/>
      <c r="Z213" s="136"/>
      <c r="AA213" s="136"/>
      <c r="AB213" s="136"/>
      <c r="AG213" s="116"/>
      <c r="AH213" s="116"/>
      <c r="AI213" s="116"/>
      <c r="AJ213" s="116"/>
      <c r="AK213" s="116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L213" s="116"/>
      <c r="BM213" s="116"/>
      <c r="BN213" s="116"/>
      <c r="BO213" s="116"/>
      <c r="BP213" s="116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134"/>
      <c r="CQ213" s="116"/>
      <c r="CR213" s="159"/>
      <c r="CS213" s="159"/>
      <c r="CT213" s="207"/>
      <c r="CU213" s="159"/>
      <c r="CV213" s="159"/>
      <c r="CW213" s="159"/>
      <c r="CX213" s="159"/>
      <c r="CY213" s="159"/>
      <c r="CZ213" s="159"/>
      <c r="DA213" s="159"/>
      <c r="DK213" s="159"/>
    </row>
    <row r="214" spans="2:115">
      <c r="B214" s="136"/>
      <c r="C214" s="137"/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95"/>
      <c r="V214" s="136"/>
      <c r="W214" s="136"/>
      <c r="X214" s="136"/>
      <c r="Y214" s="136"/>
      <c r="Z214" s="136"/>
      <c r="AA214" s="136"/>
      <c r="AB214" s="136"/>
      <c r="AG214" s="116"/>
      <c r="AH214" s="116"/>
      <c r="AI214" s="116"/>
      <c r="AJ214" s="116"/>
      <c r="AK214" s="116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L214" s="116"/>
      <c r="BM214" s="116"/>
      <c r="BN214" s="116"/>
      <c r="BO214" s="116"/>
      <c r="BP214" s="116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134"/>
      <c r="CQ214" s="116"/>
      <c r="CR214" s="159"/>
      <c r="CS214" s="159"/>
      <c r="CT214" s="207"/>
      <c r="CU214" s="159"/>
      <c r="CV214" s="159"/>
      <c r="CW214" s="159"/>
      <c r="CX214" s="159"/>
      <c r="CY214" s="159"/>
      <c r="CZ214" s="159"/>
      <c r="DA214" s="159"/>
      <c r="DK214" s="159"/>
    </row>
    <row r="215" spans="2:115">
      <c r="B215" s="136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95"/>
      <c r="V215" s="136"/>
      <c r="W215" s="136"/>
      <c r="X215" s="136"/>
      <c r="Y215" s="136"/>
      <c r="Z215" s="136"/>
      <c r="AA215" s="136"/>
      <c r="AB215" s="136"/>
      <c r="AG215" s="116"/>
      <c r="AH215" s="116"/>
      <c r="AI215" s="116"/>
      <c r="AJ215" s="116"/>
      <c r="AK215" s="116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L215" s="116"/>
      <c r="BM215" s="116"/>
      <c r="BN215" s="116"/>
      <c r="BO215" s="116"/>
      <c r="BP215" s="116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134"/>
      <c r="CQ215" s="116"/>
      <c r="CR215" s="159"/>
      <c r="CS215" s="159"/>
      <c r="CT215" s="207"/>
      <c r="CU215" s="159"/>
      <c r="CV215" s="159"/>
      <c r="CW215" s="159"/>
      <c r="CX215" s="159"/>
      <c r="CY215" s="159"/>
      <c r="CZ215" s="159"/>
      <c r="DA215" s="159"/>
      <c r="DK215" s="159"/>
    </row>
    <row r="216" spans="2:115">
      <c r="B216" s="136"/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95"/>
      <c r="V216" s="136"/>
      <c r="W216" s="136"/>
      <c r="X216" s="136"/>
      <c r="Y216" s="136"/>
      <c r="Z216" s="136"/>
      <c r="AA216" s="136"/>
      <c r="AB216" s="136"/>
      <c r="AG216" s="116"/>
      <c r="AH216" s="116"/>
      <c r="AI216" s="116"/>
      <c r="AJ216" s="116"/>
      <c r="AK216" s="116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L216" s="116"/>
      <c r="BM216" s="116"/>
      <c r="BN216" s="116"/>
      <c r="BO216" s="116"/>
      <c r="BP216" s="116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134"/>
      <c r="CQ216" s="116"/>
      <c r="CR216" s="159"/>
      <c r="CS216" s="159"/>
      <c r="CT216" s="207"/>
      <c r="CU216" s="159"/>
      <c r="CV216" s="159"/>
      <c r="CW216" s="159"/>
      <c r="CX216" s="159"/>
      <c r="CY216" s="159"/>
      <c r="CZ216" s="159"/>
      <c r="DA216" s="159"/>
      <c r="DK216" s="159"/>
    </row>
    <row r="217" spans="2:115"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5"/>
    </row>
    <row r="218" spans="2:115">
      <c r="B218" s="136"/>
      <c r="C218" s="137"/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95"/>
      <c r="V218" s="136"/>
      <c r="W218" s="136"/>
      <c r="X218" s="136"/>
      <c r="Y218" s="136"/>
      <c r="Z218" s="136"/>
      <c r="AA218" s="136"/>
      <c r="AB218" s="136"/>
      <c r="AG218" s="116"/>
      <c r="AH218" s="116"/>
      <c r="AI218" s="116"/>
      <c r="AJ218" s="116"/>
      <c r="AK218" s="116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L218" s="116"/>
      <c r="BM218" s="116"/>
      <c r="BN218" s="116"/>
      <c r="BO218" s="116"/>
      <c r="BP218" s="116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134"/>
      <c r="CQ218" s="116"/>
      <c r="CR218" s="159"/>
      <c r="CS218" s="159"/>
      <c r="CT218" s="207"/>
      <c r="CU218" s="159"/>
      <c r="CV218" s="159"/>
      <c r="CW218" s="159"/>
      <c r="CX218" s="159"/>
      <c r="CY218" s="159"/>
      <c r="CZ218" s="159"/>
      <c r="DA218" s="159"/>
      <c r="DK218" s="159"/>
    </row>
    <row r="219" spans="2:115">
      <c r="B219" s="136"/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95"/>
      <c r="V219" s="136"/>
      <c r="W219" s="136"/>
      <c r="X219" s="136"/>
      <c r="Y219" s="136"/>
      <c r="Z219" s="136"/>
      <c r="AA219" s="136"/>
      <c r="AB219" s="136"/>
      <c r="AG219" s="116"/>
      <c r="AH219" s="116"/>
      <c r="AI219" s="116"/>
      <c r="AJ219" s="116"/>
      <c r="AK219" s="116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L219" s="116"/>
      <c r="BM219" s="116"/>
      <c r="BN219" s="116"/>
      <c r="BO219" s="116"/>
      <c r="BP219" s="116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134"/>
      <c r="CQ219" s="116"/>
      <c r="CR219" s="159"/>
      <c r="CS219" s="159"/>
      <c r="CT219" s="207"/>
      <c r="CU219" s="159"/>
      <c r="CV219" s="159"/>
      <c r="CW219" s="159"/>
      <c r="CX219" s="159"/>
      <c r="CY219" s="159"/>
      <c r="CZ219" s="159"/>
      <c r="DA219" s="159"/>
      <c r="DK219" s="159"/>
    </row>
    <row r="220" spans="2:115">
      <c r="B220" s="136"/>
      <c r="C220" s="137"/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95"/>
      <c r="V220" s="136"/>
      <c r="W220" s="136"/>
      <c r="X220" s="136"/>
      <c r="Y220" s="136"/>
      <c r="Z220" s="136"/>
      <c r="AA220" s="136"/>
      <c r="AB220" s="136"/>
      <c r="AG220" s="116"/>
      <c r="AH220" s="116"/>
      <c r="AI220" s="116"/>
      <c r="AJ220" s="116"/>
      <c r="AK220" s="116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L220" s="116"/>
      <c r="BM220" s="116"/>
      <c r="BN220" s="116"/>
      <c r="BO220" s="116"/>
      <c r="BP220" s="116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134"/>
      <c r="CQ220" s="116"/>
      <c r="CR220" s="159"/>
      <c r="CS220" s="159"/>
      <c r="CT220" s="207"/>
      <c r="CU220" s="159"/>
      <c r="CV220" s="159"/>
      <c r="CW220" s="159"/>
      <c r="CX220" s="159"/>
      <c r="CY220" s="159"/>
      <c r="CZ220" s="159"/>
      <c r="DA220" s="159"/>
      <c r="DK220" s="159"/>
    </row>
    <row r="221" spans="2:115">
      <c r="B221" s="136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95"/>
      <c r="V221" s="136"/>
      <c r="W221" s="136"/>
      <c r="X221" s="136"/>
      <c r="Y221" s="136"/>
      <c r="Z221" s="136"/>
      <c r="AA221" s="136"/>
      <c r="AB221" s="136"/>
      <c r="AG221" s="116"/>
      <c r="AH221" s="116"/>
      <c r="AI221" s="116"/>
      <c r="AJ221" s="116"/>
      <c r="AK221" s="116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L221" s="116"/>
      <c r="BM221" s="116"/>
      <c r="BN221" s="116"/>
      <c r="BO221" s="116"/>
      <c r="BP221" s="116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134"/>
      <c r="CQ221" s="116"/>
      <c r="CR221" s="159"/>
      <c r="CS221" s="159"/>
      <c r="CT221" s="207"/>
      <c r="CU221" s="159"/>
      <c r="CV221" s="159"/>
      <c r="CW221" s="159"/>
      <c r="CX221" s="159"/>
      <c r="CY221" s="159"/>
      <c r="CZ221" s="159"/>
      <c r="DA221" s="159"/>
      <c r="DK221" s="159"/>
    </row>
    <row r="222" spans="2:115">
      <c r="B222" s="136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95"/>
      <c r="V222" s="136"/>
      <c r="W222" s="136"/>
      <c r="X222" s="136"/>
      <c r="Y222" s="136"/>
      <c r="Z222" s="136"/>
      <c r="AA222" s="136"/>
      <c r="AB222" s="136"/>
      <c r="AG222" s="116"/>
      <c r="AH222" s="116"/>
      <c r="AI222" s="116"/>
      <c r="AJ222" s="116"/>
      <c r="AK222" s="116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L222" s="116"/>
      <c r="BM222" s="116"/>
      <c r="BN222" s="116"/>
      <c r="BO222" s="116"/>
      <c r="BP222" s="116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134"/>
      <c r="CQ222" s="116"/>
      <c r="CR222" s="159"/>
      <c r="CS222" s="159"/>
      <c r="CT222" s="207"/>
      <c r="CU222" s="159"/>
      <c r="CV222" s="159"/>
      <c r="CW222" s="159"/>
      <c r="CX222" s="159"/>
      <c r="CY222" s="159"/>
      <c r="CZ222" s="159"/>
      <c r="DA222" s="159"/>
      <c r="DK222" s="159"/>
    </row>
    <row r="223" spans="2:115">
      <c r="B223" s="136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95"/>
      <c r="V223" s="136"/>
      <c r="W223" s="136"/>
      <c r="X223" s="136"/>
      <c r="Y223" s="136"/>
      <c r="Z223" s="136"/>
      <c r="AA223" s="136"/>
      <c r="AB223" s="136"/>
      <c r="AG223" s="116"/>
      <c r="AH223" s="116"/>
      <c r="AI223" s="116"/>
      <c r="AJ223" s="116"/>
      <c r="AK223" s="116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L223" s="116"/>
      <c r="BM223" s="116"/>
      <c r="BN223" s="116"/>
      <c r="BO223" s="116"/>
      <c r="BP223" s="116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134"/>
      <c r="CQ223" s="116"/>
      <c r="CR223" s="159"/>
      <c r="CS223" s="159"/>
      <c r="CT223" s="207"/>
      <c r="CU223" s="159"/>
      <c r="CV223" s="159"/>
      <c r="CW223" s="159"/>
      <c r="CX223" s="159"/>
      <c r="CY223" s="159"/>
      <c r="CZ223" s="159"/>
      <c r="DA223" s="159"/>
      <c r="DK223" s="159"/>
    </row>
    <row r="224" spans="2:115">
      <c r="B224" s="136"/>
      <c r="C224" s="137"/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95"/>
      <c r="V224" s="136"/>
      <c r="W224" s="136"/>
      <c r="X224" s="136"/>
      <c r="Y224" s="136"/>
      <c r="Z224" s="136"/>
      <c r="AA224" s="136"/>
      <c r="AB224" s="136"/>
      <c r="AG224" s="116"/>
      <c r="AH224" s="116"/>
      <c r="AI224" s="116"/>
      <c r="AJ224" s="116"/>
      <c r="AK224" s="116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L224" s="116"/>
      <c r="BM224" s="116"/>
      <c r="BN224" s="116"/>
      <c r="BO224" s="116"/>
      <c r="BP224" s="116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134"/>
      <c r="CQ224" s="116"/>
      <c r="CR224" s="159"/>
      <c r="CS224" s="159"/>
      <c r="CT224" s="207"/>
      <c r="CU224" s="159"/>
      <c r="CV224" s="159"/>
      <c r="CW224" s="159"/>
      <c r="CX224" s="159"/>
      <c r="CY224" s="159"/>
      <c r="CZ224" s="159"/>
      <c r="DA224" s="159"/>
      <c r="DK224" s="159"/>
    </row>
    <row r="225" spans="2:115">
      <c r="B225" s="136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95"/>
      <c r="V225" s="136"/>
      <c r="W225" s="136"/>
      <c r="X225" s="136"/>
      <c r="Y225" s="136"/>
      <c r="Z225" s="136"/>
      <c r="AA225" s="136"/>
      <c r="AB225" s="136"/>
      <c r="AG225" s="116"/>
      <c r="AH225" s="116"/>
      <c r="AI225" s="116"/>
      <c r="AJ225" s="116"/>
      <c r="AK225" s="116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L225" s="116"/>
      <c r="BM225" s="116"/>
      <c r="BN225" s="116"/>
      <c r="BO225" s="116"/>
      <c r="BP225" s="116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134"/>
      <c r="CQ225" s="116"/>
      <c r="CR225" s="159"/>
      <c r="CS225" s="159"/>
      <c r="CT225" s="207"/>
      <c r="CU225" s="159"/>
      <c r="CV225" s="159"/>
      <c r="CW225" s="159"/>
      <c r="CX225" s="159"/>
      <c r="CY225" s="159"/>
      <c r="CZ225" s="159"/>
      <c r="DA225" s="159"/>
      <c r="DK225" s="159"/>
    </row>
    <row r="226" spans="2:115">
      <c r="B226" s="136"/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95"/>
      <c r="V226" s="136"/>
      <c r="W226" s="136"/>
      <c r="X226" s="136"/>
      <c r="Y226" s="136"/>
      <c r="Z226" s="136"/>
      <c r="AA226" s="136"/>
      <c r="AB226" s="136"/>
      <c r="AG226" s="116"/>
      <c r="AH226" s="116"/>
      <c r="AI226" s="116"/>
      <c r="AJ226" s="116"/>
      <c r="AK226" s="116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L226" s="116"/>
      <c r="BM226" s="116"/>
      <c r="BN226" s="116"/>
      <c r="BO226" s="116"/>
      <c r="BP226" s="116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134"/>
      <c r="CQ226" s="116"/>
      <c r="CR226" s="159"/>
      <c r="CS226" s="159"/>
      <c r="CT226" s="207"/>
      <c r="CU226" s="159"/>
      <c r="CV226" s="159"/>
      <c r="CW226" s="159"/>
      <c r="CX226" s="159"/>
      <c r="CY226" s="159"/>
      <c r="CZ226" s="159"/>
      <c r="DA226" s="159"/>
      <c r="DK226" s="159"/>
    </row>
    <row r="227" spans="2:115">
      <c r="B227" s="136"/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95"/>
      <c r="V227" s="136"/>
      <c r="W227" s="136"/>
      <c r="X227" s="136"/>
      <c r="Y227" s="136"/>
      <c r="Z227" s="136"/>
      <c r="AA227" s="136"/>
      <c r="AB227" s="136"/>
      <c r="AG227" s="116"/>
      <c r="AH227" s="116"/>
      <c r="AI227" s="116"/>
      <c r="AJ227" s="116"/>
      <c r="AK227" s="116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L227" s="116"/>
      <c r="BM227" s="116"/>
      <c r="BN227" s="116"/>
      <c r="BO227" s="116"/>
      <c r="BP227" s="116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134"/>
      <c r="CQ227" s="116"/>
      <c r="CR227" s="159"/>
      <c r="CS227" s="159"/>
      <c r="CT227" s="207"/>
      <c r="CU227" s="159"/>
      <c r="CV227" s="159"/>
      <c r="CW227" s="159"/>
      <c r="CX227" s="159"/>
      <c r="CY227" s="159"/>
      <c r="CZ227" s="159"/>
      <c r="DA227" s="159"/>
      <c r="DK227" s="159"/>
    </row>
    <row r="228" spans="2:115">
      <c r="B228" s="136"/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95"/>
      <c r="V228" s="136"/>
      <c r="W228" s="136"/>
      <c r="X228" s="136"/>
      <c r="Y228" s="136"/>
      <c r="Z228" s="136"/>
      <c r="AA228" s="136"/>
      <c r="AB228" s="136"/>
      <c r="AG228" s="116"/>
      <c r="AH228" s="116"/>
      <c r="AI228" s="116"/>
      <c r="AJ228" s="116"/>
      <c r="AK228" s="116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L228" s="116"/>
      <c r="BM228" s="116"/>
      <c r="BN228" s="116"/>
      <c r="BO228" s="116"/>
      <c r="BP228" s="116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134"/>
      <c r="CQ228" s="116"/>
      <c r="CR228" s="159"/>
      <c r="CS228" s="159"/>
      <c r="CT228" s="207"/>
      <c r="CU228" s="159"/>
      <c r="CV228" s="159"/>
      <c r="CW228" s="159"/>
      <c r="CX228" s="159"/>
      <c r="CY228" s="159"/>
      <c r="CZ228" s="159"/>
      <c r="DA228" s="159"/>
      <c r="DK228" s="159"/>
    </row>
    <row r="229" spans="2:115">
      <c r="B229" s="136"/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95"/>
      <c r="V229" s="136"/>
      <c r="W229" s="136"/>
      <c r="X229" s="136"/>
      <c r="Y229" s="136"/>
      <c r="Z229" s="136"/>
      <c r="AA229" s="136"/>
      <c r="AB229" s="136"/>
      <c r="AG229" s="116"/>
      <c r="AH229" s="116"/>
      <c r="AI229" s="116"/>
      <c r="AJ229" s="116"/>
      <c r="AK229" s="116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L229" s="116"/>
      <c r="BM229" s="116"/>
      <c r="BN229" s="116"/>
      <c r="BO229" s="116"/>
      <c r="BP229" s="116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134"/>
      <c r="CQ229" s="116"/>
      <c r="CR229" s="159"/>
      <c r="CS229" s="159"/>
      <c r="CT229" s="207"/>
      <c r="CU229" s="159"/>
      <c r="CV229" s="159"/>
      <c r="CW229" s="159"/>
      <c r="CX229" s="159"/>
      <c r="CY229" s="159"/>
      <c r="CZ229" s="159"/>
      <c r="DA229" s="159"/>
      <c r="DK229" s="159"/>
    </row>
    <row r="230" spans="2:115">
      <c r="B230" s="136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95"/>
      <c r="V230" s="136"/>
      <c r="W230" s="136"/>
      <c r="X230" s="136"/>
      <c r="Y230" s="136"/>
      <c r="Z230" s="136"/>
      <c r="AA230" s="136"/>
      <c r="AB230" s="136"/>
      <c r="AG230" s="116"/>
      <c r="AH230" s="116"/>
      <c r="AI230" s="116"/>
      <c r="AJ230" s="116"/>
      <c r="AK230" s="116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L230" s="116"/>
      <c r="BM230" s="116"/>
      <c r="BN230" s="116"/>
      <c r="BO230" s="116"/>
      <c r="BP230" s="116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/>
      <c r="CN230" s="89"/>
      <c r="CO230" s="89"/>
      <c r="CP230" s="134"/>
      <c r="CQ230" s="116"/>
      <c r="CR230" s="159"/>
      <c r="CS230" s="159"/>
      <c r="CT230" s="207"/>
      <c r="CU230" s="159"/>
      <c r="CV230" s="159"/>
      <c r="CW230" s="159"/>
      <c r="CX230" s="159"/>
      <c r="CY230" s="159"/>
      <c r="CZ230" s="159"/>
      <c r="DA230" s="159"/>
      <c r="DK230" s="159"/>
    </row>
    <row r="231" spans="2:115">
      <c r="B231" s="136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95"/>
      <c r="V231" s="136"/>
      <c r="W231" s="136"/>
      <c r="X231" s="136"/>
      <c r="Y231" s="136"/>
      <c r="Z231" s="136"/>
      <c r="AA231" s="136"/>
      <c r="AB231" s="136"/>
      <c r="AG231" s="116"/>
      <c r="AH231" s="116"/>
      <c r="AI231" s="116"/>
      <c r="AJ231" s="116"/>
      <c r="AK231" s="116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L231" s="116"/>
      <c r="BM231" s="116"/>
      <c r="BN231" s="116"/>
      <c r="BO231" s="116"/>
      <c r="BP231" s="116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134"/>
      <c r="CQ231" s="116"/>
      <c r="CR231" s="159"/>
      <c r="CS231" s="159"/>
      <c r="CT231" s="207"/>
      <c r="CU231" s="159"/>
      <c r="CV231" s="159"/>
      <c r="CW231" s="159"/>
      <c r="CX231" s="159"/>
      <c r="CY231" s="159"/>
      <c r="CZ231" s="159"/>
      <c r="DA231" s="159"/>
      <c r="DK231" s="159"/>
    </row>
    <row r="232" spans="2:115">
      <c r="B232" s="136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95"/>
      <c r="V232" s="136"/>
      <c r="W232" s="136"/>
      <c r="X232" s="136"/>
      <c r="Y232" s="136"/>
      <c r="Z232" s="136"/>
      <c r="AA232" s="136"/>
      <c r="AB232" s="136"/>
      <c r="AG232" s="116"/>
      <c r="AH232" s="116"/>
      <c r="AI232" s="116"/>
      <c r="AJ232" s="116"/>
      <c r="AK232" s="116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L232" s="116"/>
      <c r="BM232" s="116"/>
      <c r="BN232" s="116"/>
      <c r="BO232" s="116"/>
      <c r="BP232" s="116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134"/>
      <c r="CQ232" s="116"/>
      <c r="CR232" s="159"/>
      <c r="CS232" s="159"/>
      <c r="CT232" s="207"/>
      <c r="CU232" s="159"/>
      <c r="CV232" s="159"/>
      <c r="CW232" s="159"/>
      <c r="CX232" s="159"/>
      <c r="CY232" s="159"/>
      <c r="CZ232" s="159"/>
      <c r="DA232" s="159"/>
      <c r="DK232" s="159"/>
    </row>
    <row r="233" spans="2:115">
      <c r="B233" s="136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95"/>
      <c r="V233" s="136"/>
      <c r="W233" s="136"/>
      <c r="X233" s="136"/>
      <c r="Y233" s="136"/>
      <c r="Z233" s="136"/>
      <c r="AA233" s="136"/>
      <c r="AB233" s="136"/>
      <c r="AG233" s="116"/>
      <c r="AH233" s="116"/>
      <c r="AI233" s="116"/>
      <c r="AJ233" s="116"/>
      <c r="AK233" s="116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L233" s="116"/>
      <c r="BM233" s="116"/>
      <c r="BN233" s="116"/>
      <c r="BO233" s="116"/>
      <c r="BP233" s="116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134"/>
      <c r="CQ233" s="116"/>
      <c r="CR233" s="159"/>
      <c r="CS233" s="159"/>
      <c r="CT233" s="207"/>
      <c r="CU233" s="159"/>
      <c r="CV233" s="159"/>
      <c r="CW233" s="159"/>
      <c r="CX233" s="159"/>
      <c r="CY233" s="159"/>
      <c r="CZ233" s="159"/>
      <c r="DA233" s="159"/>
      <c r="DK233" s="159"/>
    </row>
    <row r="234" spans="2:115">
      <c r="B234" s="136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95"/>
      <c r="V234" s="136"/>
      <c r="W234" s="136"/>
      <c r="X234" s="136"/>
      <c r="Y234" s="136"/>
      <c r="Z234" s="136"/>
      <c r="AA234" s="136"/>
      <c r="AB234" s="136"/>
      <c r="AG234" s="116"/>
      <c r="AH234" s="116"/>
      <c r="AI234" s="116"/>
      <c r="AJ234" s="116"/>
      <c r="AK234" s="116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L234" s="116"/>
      <c r="BM234" s="116"/>
      <c r="BN234" s="116"/>
      <c r="BO234" s="116"/>
      <c r="BP234" s="116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134"/>
      <c r="CQ234" s="116"/>
      <c r="CR234" s="159"/>
      <c r="CS234" s="159"/>
      <c r="CT234" s="207"/>
      <c r="CU234" s="159"/>
      <c r="CV234" s="159"/>
      <c r="CW234" s="159"/>
      <c r="CX234" s="159"/>
      <c r="CY234" s="159"/>
      <c r="CZ234" s="159"/>
      <c r="DA234" s="159"/>
      <c r="DK234" s="159"/>
    </row>
    <row r="235" spans="2:115">
      <c r="B235" s="136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95"/>
      <c r="V235" s="136"/>
      <c r="W235" s="136"/>
      <c r="X235" s="136"/>
      <c r="Y235" s="136"/>
      <c r="Z235" s="136"/>
      <c r="AA235" s="136"/>
      <c r="AB235" s="136"/>
      <c r="AG235" s="116"/>
      <c r="AH235" s="116"/>
      <c r="AI235" s="116"/>
      <c r="AJ235" s="116"/>
      <c r="AK235" s="116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L235" s="116"/>
      <c r="BM235" s="116"/>
      <c r="BN235" s="116"/>
      <c r="BO235" s="116"/>
      <c r="BP235" s="116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134"/>
      <c r="CQ235" s="116"/>
      <c r="CR235" s="159"/>
      <c r="CS235" s="159"/>
      <c r="CT235" s="207"/>
      <c r="CU235" s="159"/>
      <c r="CV235" s="159"/>
      <c r="CW235" s="159"/>
      <c r="CX235" s="159"/>
      <c r="CY235" s="159"/>
      <c r="CZ235" s="159"/>
      <c r="DA235" s="159"/>
      <c r="DK235" s="159"/>
    </row>
    <row r="236" spans="2:115">
      <c r="B236" s="136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95"/>
      <c r="V236" s="136"/>
      <c r="W236" s="136"/>
      <c r="X236" s="136"/>
      <c r="Y236" s="136"/>
      <c r="Z236" s="136"/>
      <c r="AA236" s="136"/>
      <c r="AB236" s="136"/>
      <c r="AG236" s="116"/>
      <c r="AH236" s="116"/>
      <c r="AI236" s="116"/>
      <c r="AJ236" s="116"/>
      <c r="AK236" s="116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L236" s="116"/>
      <c r="BM236" s="116"/>
      <c r="BN236" s="116"/>
      <c r="BO236" s="116"/>
      <c r="BP236" s="116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134"/>
      <c r="CQ236" s="116"/>
      <c r="CR236" s="159"/>
      <c r="CS236" s="159"/>
      <c r="CT236" s="207"/>
      <c r="CU236" s="159"/>
      <c r="CV236" s="159"/>
      <c r="CW236" s="159"/>
      <c r="CX236" s="159"/>
      <c r="CY236" s="159"/>
      <c r="CZ236" s="159"/>
      <c r="DA236" s="159"/>
      <c r="DK236" s="159"/>
    </row>
    <row r="237" spans="2:115">
      <c r="B237" s="136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95"/>
      <c r="V237" s="136"/>
      <c r="W237" s="136"/>
      <c r="X237" s="136"/>
      <c r="Y237" s="136"/>
      <c r="Z237" s="136"/>
      <c r="AA237" s="136"/>
      <c r="AB237" s="136"/>
      <c r="AG237" s="116"/>
      <c r="AH237" s="116"/>
      <c r="AI237" s="116"/>
      <c r="AJ237" s="116"/>
      <c r="AK237" s="116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L237" s="116"/>
      <c r="BM237" s="116"/>
      <c r="BN237" s="116"/>
      <c r="BO237" s="116"/>
      <c r="BP237" s="116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/>
      <c r="CN237" s="89"/>
      <c r="CO237" s="89"/>
      <c r="CP237" s="134"/>
      <c r="CQ237" s="116"/>
      <c r="CR237" s="159"/>
      <c r="CS237" s="159"/>
      <c r="CT237" s="207"/>
      <c r="CU237" s="159"/>
      <c r="CV237" s="159"/>
      <c r="CW237" s="159"/>
      <c r="CX237" s="159"/>
      <c r="CY237" s="159"/>
      <c r="CZ237" s="159"/>
      <c r="DA237" s="159"/>
      <c r="DK237" s="159"/>
    </row>
    <row r="238" spans="2:115">
      <c r="B238" s="136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95"/>
      <c r="V238" s="136"/>
      <c r="W238" s="136"/>
      <c r="X238" s="136"/>
      <c r="Y238" s="136"/>
      <c r="Z238" s="136"/>
      <c r="AA238" s="136"/>
      <c r="AB238" s="136"/>
      <c r="AG238" s="116"/>
      <c r="AH238" s="116"/>
      <c r="AI238" s="116"/>
      <c r="AJ238" s="116"/>
      <c r="AK238" s="116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L238" s="116"/>
      <c r="BM238" s="116"/>
      <c r="BN238" s="116"/>
      <c r="BO238" s="116"/>
      <c r="BP238" s="116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134"/>
      <c r="CQ238" s="116"/>
      <c r="CR238" s="159"/>
      <c r="CS238" s="159"/>
      <c r="CT238" s="207"/>
      <c r="CU238" s="159"/>
      <c r="CV238" s="159"/>
      <c r="CW238" s="159"/>
      <c r="CX238" s="159"/>
      <c r="CY238" s="159"/>
      <c r="CZ238" s="159"/>
      <c r="DA238" s="159"/>
      <c r="DK238" s="159"/>
    </row>
    <row r="239" spans="2:115">
      <c r="B239" s="136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95"/>
      <c r="V239" s="136"/>
      <c r="W239" s="136"/>
      <c r="X239" s="136"/>
      <c r="Y239" s="136"/>
      <c r="Z239" s="136"/>
      <c r="AA239" s="136"/>
      <c r="AB239" s="136"/>
      <c r="AG239" s="116"/>
      <c r="AH239" s="116"/>
      <c r="AI239" s="116"/>
      <c r="AJ239" s="116"/>
      <c r="AK239" s="116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L239" s="116"/>
      <c r="BM239" s="116"/>
      <c r="BN239" s="116"/>
      <c r="BO239" s="116"/>
      <c r="BP239" s="116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134"/>
      <c r="CQ239" s="116"/>
      <c r="CR239" s="159"/>
      <c r="CS239" s="159"/>
      <c r="CT239" s="207"/>
      <c r="CU239" s="159"/>
      <c r="CV239" s="159"/>
      <c r="CW239" s="159"/>
      <c r="CX239" s="159"/>
      <c r="CY239" s="159"/>
      <c r="CZ239" s="159"/>
      <c r="DA239" s="159"/>
      <c r="DK239" s="159"/>
    </row>
    <row r="240" spans="2:115">
      <c r="B240" s="136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95"/>
      <c r="V240" s="136"/>
      <c r="W240" s="136"/>
      <c r="X240" s="136"/>
      <c r="Y240" s="136"/>
      <c r="Z240" s="136"/>
      <c r="AA240" s="136"/>
      <c r="AB240" s="136"/>
      <c r="AG240" s="116"/>
      <c r="AH240" s="116"/>
      <c r="AI240" s="116"/>
      <c r="AJ240" s="116"/>
      <c r="AK240" s="116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L240" s="116"/>
      <c r="BM240" s="116"/>
      <c r="BN240" s="116"/>
      <c r="BO240" s="116"/>
      <c r="BP240" s="116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134"/>
      <c r="CQ240" s="116"/>
      <c r="CR240" s="159"/>
      <c r="CS240" s="159"/>
      <c r="CT240" s="207"/>
      <c r="CU240" s="159"/>
      <c r="CV240" s="159"/>
      <c r="CW240" s="159"/>
      <c r="CX240" s="159"/>
      <c r="CY240" s="159"/>
      <c r="CZ240" s="159"/>
      <c r="DA240" s="159"/>
      <c r="DK240" s="159"/>
    </row>
    <row r="241" spans="2:115">
      <c r="B241" s="136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95"/>
      <c r="V241" s="136"/>
      <c r="W241" s="136"/>
      <c r="X241" s="136"/>
      <c r="Y241" s="136"/>
      <c r="Z241" s="136"/>
      <c r="AA241" s="136"/>
      <c r="AB241" s="136"/>
      <c r="AG241" s="116"/>
      <c r="AH241" s="116"/>
      <c r="AI241" s="116"/>
      <c r="AJ241" s="116"/>
      <c r="AK241" s="116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L241" s="116"/>
      <c r="BM241" s="116"/>
      <c r="BN241" s="116"/>
      <c r="BO241" s="116"/>
      <c r="BP241" s="116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134"/>
      <c r="CQ241" s="116"/>
      <c r="CR241" s="159"/>
      <c r="CS241" s="159"/>
      <c r="CT241" s="207"/>
      <c r="CU241" s="159"/>
      <c r="CV241" s="159"/>
      <c r="CW241" s="159"/>
      <c r="CX241" s="159"/>
      <c r="CY241" s="159"/>
      <c r="CZ241" s="159"/>
      <c r="DA241" s="159"/>
      <c r="DK241" s="159"/>
    </row>
    <row r="242" spans="2:115">
      <c r="B242" s="136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95"/>
      <c r="V242" s="136"/>
      <c r="W242" s="136"/>
      <c r="X242" s="136"/>
      <c r="Y242" s="136"/>
      <c r="Z242" s="136"/>
      <c r="AA242" s="136"/>
      <c r="AB242" s="136"/>
      <c r="AG242" s="116"/>
      <c r="AH242" s="116"/>
      <c r="AI242" s="116"/>
      <c r="AJ242" s="116"/>
      <c r="AK242" s="116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L242" s="116"/>
      <c r="BM242" s="116"/>
      <c r="BN242" s="116"/>
      <c r="BO242" s="116"/>
      <c r="BP242" s="116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134"/>
      <c r="CQ242" s="116"/>
      <c r="CR242" s="159"/>
      <c r="CS242" s="159"/>
      <c r="CT242" s="207"/>
      <c r="CU242" s="159"/>
      <c r="CV242" s="159"/>
      <c r="CW242" s="159"/>
      <c r="CX242" s="159"/>
      <c r="CY242" s="159"/>
      <c r="CZ242" s="159"/>
      <c r="DA242" s="159"/>
      <c r="DK242" s="159"/>
    </row>
    <row r="243" spans="2:115">
      <c r="B243" s="136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95"/>
      <c r="V243" s="136"/>
      <c r="W243" s="136"/>
      <c r="X243" s="136"/>
      <c r="Y243" s="136"/>
      <c r="Z243" s="136"/>
      <c r="AA243" s="136"/>
      <c r="AB243" s="136"/>
      <c r="AG243" s="116"/>
      <c r="AH243" s="116"/>
      <c r="AI243" s="116"/>
      <c r="AJ243" s="116"/>
      <c r="AK243" s="116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L243" s="116"/>
      <c r="BM243" s="116"/>
      <c r="BN243" s="116"/>
      <c r="BO243" s="116"/>
      <c r="BP243" s="116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134"/>
      <c r="CQ243" s="116"/>
      <c r="CR243" s="159"/>
      <c r="CS243" s="159"/>
      <c r="CT243" s="207"/>
      <c r="CU243" s="159"/>
      <c r="CV243" s="159"/>
      <c r="CW243" s="159"/>
      <c r="CX243" s="159"/>
      <c r="CY243" s="159"/>
      <c r="CZ243" s="159"/>
      <c r="DA243" s="159"/>
      <c r="DK243" s="159"/>
    </row>
    <row r="244" spans="2:115">
      <c r="B244" s="136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95"/>
      <c r="V244" s="136"/>
      <c r="W244" s="136"/>
      <c r="X244" s="136"/>
      <c r="Y244" s="136"/>
      <c r="Z244" s="136"/>
      <c r="AA244" s="136"/>
      <c r="AB244" s="136"/>
      <c r="AG244" s="116"/>
      <c r="AH244" s="116"/>
      <c r="AI244" s="116"/>
      <c r="AJ244" s="116"/>
      <c r="AK244" s="116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L244" s="116"/>
      <c r="BM244" s="116"/>
      <c r="BN244" s="116"/>
      <c r="BO244" s="116"/>
      <c r="BP244" s="116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134"/>
      <c r="CQ244" s="116"/>
      <c r="CR244" s="159"/>
      <c r="CS244" s="159"/>
      <c r="CT244" s="207"/>
      <c r="CU244" s="159"/>
      <c r="CV244" s="159"/>
      <c r="CW244" s="159"/>
      <c r="CX244" s="159"/>
      <c r="CY244" s="159"/>
      <c r="CZ244" s="159"/>
      <c r="DA244" s="159"/>
      <c r="DK244" s="159"/>
    </row>
    <row r="245" spans="2:115">
      <c r="B245" s="136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95"/>
      <c r="V245" s="136"/>
      <c r="W245" s="136"/>
      <c r="X245" s="136"/>
      <c r="Y245" s="136"/>
      <c r="Z245" s="136"/>
      <c r="AA245" s="136"/>
      <c r="AB245" s="136"/>
      <c r="AG245" s="116"/>
      <c r="AH245" s="116"/>
      <c r="AI245" s="116"/>
      <c r="AJ245" s="116"/>
      <c r="AK245" s="116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L245" s="116"/>
      <c r="BM245" s="116"/>
      <c r="BN245" s="116"/>
      <c r="BO245" s="116"/>
      <c r="BP245" s="116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134"/>
      <c r="CQ245" s="116"/>
      <c r="CR245" s="159"/>
      <c r="CS245" s="159"/>
      <c r="CT245" s="207"/>
      <c r="CU245" s="159"/>
      <c r="CV245" s="159"/>
      <c r="CW245" s="159"/>
      <c r="CX245" s="159"/>
      <c r="CY245" s="159"/>
      <c r="CZ245" s="159"/>
      <c r="DA245" s="159"/>
      <c r="DK245" s="159"/>
    </row>
    <row r="246" spans="2:115">
      <c r="B246" s="136"/>
      <c r="C246" s="137"/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95"/>
      <c r="V246" s="136"/>
      <c r="W246" s="136"/>
      <c r="X246" s="136"/>
      <c r="Y246" s="136"/>
      <c r="Z246" s="136"/>
      <c r="AA246" s="136"/>
      <c r="AB246" s="136"/>
      <c r="AG246" s="116"/>
      <c r="AH246" s="116"/>
      <c r="AI246" s="116"/>
      <c r="AJ246" s="116"/>
      <c r="AK246" s="116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L246" s="116"/>
      <c r="BM246" s="116"/>
      <c r="BN246" s="116"/>
      <c r="BO246" s="116"/>
      <c r="BP246" s="116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134"/>
      <c r="CQ246" s="116"/>
      <c r="CR246" s="159"/>
      <c r="CS246" s="159"/>
      <c r="CT246" s="207"/>
      <c r="CU246" s="159"/>
      <c r="CV246" s="159"/>
      <c r="CW246" s="159"/>
      <c r="CX246" s="159"/>
      <c r="CY246" s="159"/>
      <c r="CZ246" s="159"/>
      <c r="DA246" s="159"/>
      <c r="DK246" s="159"/>
    </row>
    <row r="247" spans="2:115">
      <c r="B247" s="136"/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95"/>
      <c r="V247" s="136"/>
      <c r="W247" s="136"/>
      <c r="X247" s="136"/>
      <c r="Y247" s="136"/>
      <c r="Z247" s="136"/>
      <c r="AA247" s="136"/>
      <c r="AB247" s="136"/>
      <c r="AG247" s="116"/>
      <c r="AH247" s="116"/>
      <c r="AI247" s="116"/>
      <c r="AJ247" s="116"/>
      <c r="AK247" s="116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L247" s="116"/>
      <c r="BM247" s="116"/>
      <c r="BN247" s="116"/>
      <c r="BO247" s="116"/>
      <c r="BP247" s="116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134"/>
      <c r="CQ247" s="116"/>
      <c r="CR247" s="159"/>
      <c r="CS247" s="159"/>
      <c r="CT247" s="207"/>
      <c r="CU247" s="159"/>
      <c r="CV247" s="159"/>
      <c r="CW247" s="159"/>
      <c r="CX247" s="159"/>
      <c r="CY247" s="159"/>
      <c r="CZ247" s="159"/>
      <c r="DA247" s="159"/>
      <c r="DK247" s="159"/>
    </row>
    <row r="248" spans="2:115">
      <c r="B248" s="136"/>
      <c r="C248" s="137"/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95"/>
      <c r="V248" s="136"/>
      <c r="W248" s="136"/>
      <c r="X248" s="136"/>
      <c r="Y248" s="136"/>
      <c r="Z248" s="136"/>
      <c r="AA248" s="136"/>
      <c r="AB248" s="136"/>
      <c r="AG248" s="116"/>
      <c r="AH248" s="116"/>
      <c r="AI248" s="116"/>
      <c r="AJ248" s="116"/>
      <c r="AK248" s="116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L248" s="116"/>
      <c r="BM248" s="116"/>
      <c r="BN248" s="116"/>
      <c r="BO248" s="116"/>
      <c r="BP248" s="116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134"/>
      <c r="CQ248" s="116"/>
      <c r="CR248" s="159"/>
      <c r="CS248" s="159"/>
      <c r="CT248" s="207"/>
      <c r="CU248" s="159"/>
      <c r="CV248" s="159"/>
      <c r="CW248" s="159"/>
      <c r="CX248" s="159"/>
      <c r="CY248" s="159"/>
      <c r="CZ248" s="159"/>
      <c r="DA248" s="159"/>
      <c r="DK248" s="159"/>
    </row>
    <row r="249" spans="2:115">
      <c r="B249" s="136"/>
      <c r="C249" s="137"/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95"/>
      <c r="V249" s="136"/>
      <c r="W249" s="136"/>
      <c r="X249" s="136"/>
      <c r="Y249" s="136"/>
      <c r="Z249" s="136"/>
      <c r="AA249" s="136"/>
      <c r="AB249" s="136"/>
      <c r="AG249" s="116"/>
      <c r="AH249" s="116"/>
      <c r="AI249" s="116"/>
      <c r="AJ249" s="116"/>
      <c r="AK249" s="116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L249" s="116"/>
      <c r="BM249" s="116"/>
      <c r="BN249" s="116"/>
      <c r="BO249" s="116"/>
      <c r="BP249" s="116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134"/>
      <c r="CQ249" s="116"/>
      <c r="CR249" s="159"/>
      <c r="CS249" s="159"/>
      <c r="CT249" s="207"/>
      <c r="CU249" s="159"/>
      <c r="CV249" s="159"/>
      <c r="CW249" s="159"/>
      <c r="CX249" s="159"/>
      <c r="CY249" s="159"/>
      <c r="CZ249" s="159"/>
      <c r="DA249" s="159"/>
      <c r="DK249" s="159"/>
    </row>
    <row r="250" spans="2:115"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5"/>
    </row>
    <row r="251" spans="2:115">
      <c r="B251" s="136"/>
      <c r="C251" s="137"/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95"/>
      <c r="V251" s="136"/>
      <c r="W251" s="136"/>
      <c r="X251" s="136"/>
      <c r="Y251" s="136"/>
      <c r="Z251" s="136"/>
      <c r="AA251" s="136"/>
      <c r="AB251" s="136"/>
      <c r="AG251" s="116"/>
      <c r="AH251" s="116"/>
      <c r="AI251" s="116"/>
      <c r="AJ251" s="116"/>
      <c r="AK251" s="116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L251" s="116"/>
      <c r="BM251" s="116"/>
      <c r="BN251" s="116"/>
      <c r="BO251" s="116"/>
      <c r="BP251" s="116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/>
      <c r="CN251" s="89"/>
      <c r="CO251" s="89"/>
      <c r="CP251" s="134"/>
      <c r="CQ251" s="116"/>
      <c r="CR251" s="159"/>
      <c r="CS251" s="159"/>
      <c r="CT251" s="207"/>
      <c r="CU251" s="159"/>
      <c r="CV251" s="159"/>
      <c r="CW251" s="159"/>
      <c r="CX251" s="159"/>
      <c r="CY251" s="159"/>
      <c r="CZ251" s="159"/>
      <c r="DA251" s="159"/>
      <c r="DK251" s="159"/>
    </row>
    <row r="252" spans="2:115">
      <c r="B252" s="136"/>
      <c r="C252" s="137"/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95"/>
      <c r="V252" s="136"/>
      <c r="W252" s="136"/>
      <c r="X252" s="136"/>
      <c r="Y252" s="136"/>
      <c r="Z252" s="136"/>
      <c r="AA252" s="136"/>
      <c r="AB252" s="136"/>
      <c r="AG252" s="116"/>
      <c r="AH252" s="116"/>
      <c r="AI252" s="116"/>
      <c r="AJ252" s="116"/>
      <c r="AK252" s="116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L252" s="116"/>
      <c r="BM252" s="116"/>
      <c r="BN252" s="116"/>
      <c r="BO252" s="116"/>
      <c r="BP252" s="116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/>
      <c r="CN252" s="89"/>
      <c r="CO252" s="89"/>
      <c r="CP252" s="134"/>
      <c r="CQ252" s="116"/>
      <c r="CR252" s="159"/>
      <c r="CS252" s="159"/>
      <c r="CT252" s="207"/>
      <c r="CU252" s="159"/>
      <c r="CV252" s="159"/>
      <c r="CW252" s="159"/>
      <c r="CX252" s="159"/>
      <c r="CY252" s="159"/>
      <c r="CZ252" s="159"/>
      <c r="DA252" s="159"/>
      <c r="DK252" s="159"/>
    </row>
    <row r="253" spans="2:115">
      <c r="B253" s="136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95"/>
      <c r="V253" s="136"/>
      <c r="W253" s="136"/>
      <c r="X253" s="136"/>
      <c r="Y253" s="136"/>
      <c r="Z253" s="136"/>
      <c r="AA253" s="136"/>
      <c r="AB253" s="136"/>
      <c r="AG253" s="116"/>
      <c r="AH253" s="116"/>
      <c r="AI253" s="116"/>
      <c r="AJ253" s="116"/>
      <c r="AK253" s="116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L253" s="116"/>
      <c r="BM253" s="116"/>
      <c r="BN253" s="116"/>
      <c r="BO253" s="116"/>
      <c r="BP253" s="116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134"/>
      <c r="CQ253" s="116"/>
      <c r="CR253" s="159"/>
      <c r="CS253" s="159"/>
      <c r="CT253" s="207"/>
      <c r="CU253" s="159"/>
      <c r="CV253" s="159"/>
      <c r="CW253" s="159"/>
      <c r="CX253" s="159"/>
      <c r="CY253" s="159"/>
      <c r="CZ253" s="159"/>
      <c r="DA253" s="159"/>
      <c r="DK253" s="159"/>
    </row>
    <row r="254" spans="2:115">
      <c r="B254" s="136"/>
      <c r="C254" s="137"/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95"/>
      <c r="V254" s="136"/>
      <c r="W254" s="136"/>
      <c r="X254" s="136"/>
      <c r="Y254" s="136"/>
      <c r="Z254" s="136"/>
      <c r="AA254" s="136"/>
      <c r="AB254" s="136"/>
      <c r="AG254" s="116"/>
      <c r="AH254" s="116"/>
      <c r="AI254" s="116"/>
      <c r="AJ254" s="116"/>
      <c r="AK254" s="116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L254" s="116"/>
      <c r="BM254" s="116"/>
      <c r="BN254" s="116"/>
      <c r="BO254" s="116"/>
      <c r="BP254" s="116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134"/>
      <c r="CQ254" s="116"/>
      <c r="CR254" s="159"/>
      <c r="CS254" s="159"/>
      <c r="CT254" s="207"/>
      <c r="CU254" s="159"/>
      <c r="CV254" s="159"/>
      <c r="CW254" s="159"/>
      <c r="CX254" s="159"/>
      <c r="CY254" s="159"/>
      <c r="CZ254" s="159"/>
      <c r="DA254" s="159"/>
      <c r="DK254" s="159"/>
    </row>
    <row r="255" spans="2:115">
      <c r="B255" s="136"/>
      <c r="C255" s="137"/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95"/>
      <c r="V255" s="136"/>
      <c r="W255" s="136"/>
      <c r="X255" s="136"/>
      <c r="Y255" s="136"/>
      <c r="Z255" s="136"/>
      <c r="AA255" s="136"/>
      <c r="AB255" s="136"/>
      <c r="AG255" s="116"/>
      <c r="AH255" s="116"/>
      <c r="AI255" s="116"/>
      <c r="AJ255" s="116"/>
      <c r="AK255" s="116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L255" s="116"/>
      <c r="BM255" s="116"/>
      <c r="BN255" s="116"/>
      <c r="BO255" s="116"/>
      <c r="BP255" s="116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134"/>
      <c r="CQ255" s="116"/>
      <c r="CR255" s="159"/>
      <c r="CS255" s="159"/>
      <c r="CT255" s="207"/>
      <c r="CU255" s="159"/>
      <c r="CV255" s="159"/>
      <c r="CW255" s="159"/>
      <c r="CX255" s="159"/>
      <c r="CY255" s="159"/>
      <c r="CZ255" s="159"/>
      <c r="DA255" s="159"/>
      <c r="DK255" s="159"/>
    </row>
    <row r="256" spans="2:115">
      <c r="B256" s="136"/>
      <c r="C256" s="137"/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95"/>
      <c r="V256" s="136"/>
      <c r="W256" s="136"/>
      <c r="X256" s="136"/>
      <c r="Y256" s="136"/>
      <c r="Z256" s="136"/>
      <c r="AA256" s="136"/>
      <c r="AB256" s="136"/>
      <c r="AG256" s="116"/>
      <c r="AH256" s="116"/>
      <c r="AI256" s="116"/>
      <c r="AJ256" s="116"/>
      <c r="AK256" s="116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L256" s="116"/>
      <c r="BM256" s="116"/>
      <c r="BN256" s="116"/>
      <c r="BO256" s="116"/>
      <c r="BP256" s="116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/>
      <c r="CN256" s="89"/>
      <c r="CO256" s="89"/>
      <c r="CP256" s="134"/>
      <c r="CQ256" s="116"/>
      <c r="CR256" s="159"/>
      <c r="CS256" s="159"/>
      <c r="CT256" s="207"/>
      <c r="CU256" s="159"/>
      <c r="CV256" s="159"/>
      <c r="CW256" s="159"/>
      <c r="CX256" s="159"/>
      <c r="CY256" s="159"/>
      <c r="CZ256" s="159"/>
      <c r="DA256" s="159"/>
      <c r="DK256" s="159"/>
    </row>
    <row r="257" spans="2:115">
      <c r="B257" s="136"/>
      <c r="C257" s="137"/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95"/>
      <c r="V257" s="136"/>
      <c r="W257" s="136"/>
      <c r="X257" s="136"/>
      <c r="Y257" s="136"/>
      <c r="Z257" s="136"/>
      <c r="AA257" s="136"/>
      <c r="AB257" s="136"/>
      <c r="AG257" s="116"/>
      <c r="AH257" s="116"/>
      <c r="AI257" s="116"/>
      <c r="AJ257" s="116"/>
      <c r="AK257" s="116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L257" s="116"/>
      <c r="BM257" s="116"/>
      <c r="BN257" s="116"/>
      <c r="BO257" s="116"/>
      <c r="BP257" s="116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134"/>
      <c r="CQ257" s="116"/>
      <c r="CR257" s="159"/>
      <c r="CS257" s="159"/>
      <c r="CT257" s="207"/>
      <c r="CU257" s="159"/>
      <c r="CV257" s="159"/>
      <c r="CW257" s="159"/>
      <c r="CX257" s="159"/>
      <c r="CY257" s="159"/>
      <c r="CZ257" s="159"/>
      <c r="DA257" s="159"/>
      <c r="DK257" s="159"/>
    </row>
    <row r="258" spans="2:115">
      <c r="B258" s="136"/>
      <c r="C258" s="137"/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95"/>
      <c r="V258" s="136"/>
      <c r="W258" s="136"/>
      <c r="X258" s="136"/>
      <c r="Y258" s="136"/>
      <c r="Z258" s="136"/>
      <c r="AA258" s="136"/>
      <c r="AB258" s="136"/>
      <c r="AG258" s="116"/>
      <c r="AH258" s="116"/>
      <c r="AI258" s="116"/>
      <c r="AJ258" s="116"/>
      <c r="AK258" s="116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L258" s="116"/>
      <c r="BM258" s="116"/>
      <c r="BN258" s="116"/>
      <c r="BO258" s="116"/>
      <c r="BP258" s="116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134"/>
      <c r="CQ258" s="116"/>
      <c r="CR258" s="159"/>
      <c r="CS258" s="159"/>
      <c r="CT258" s="207"/>
      <c r="CU258" s="159"/>
      <c r="CV258" s="159"/>
      <c r="CW258" s="159"/>
      <c r="CX258" s="159"/>
      <c r="CY258" s="159"/>
      <c r="CZ258" s="159"/>
      <c r="DA258" s="159"/>
      <c r="DK258" s="159"/>
    </row>
    <row r="259" spans="2:115">
      <c r="B259" s="136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95"/>
      <c r="V259" s="136"/>
      <c r="W259" s="136"/>
      <c r="X259" s="136"/>
      <c r="Y259" s="136"/>
      <c r="Z259" s="136"/>
      <c r="AA259" s="136"/>
      <c r="AB259" s="136"/>
      <c r="AG259" s="116"/>
      <c r="AH259" s="116"/>
      <c r="AI259" s="116"/>
      <c r="AJ259" s="116"/>
      <c r="AK259" s="116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L259" s="116"/>
      <c r="BM259" s="116"/>
      <c r="BN259" s="116"/>
      <c r="BO259" s="116"/>
      <c r="BP259" s="116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134"/>
      <c r="CQ259" s="116"/>
      <c r="CR259" s="159"/>
      <c r="CS259" s="159"/>
      <c r="CT259" s="207"/>
      <c r="CU259" s="159"/>
      <c r="CV259" s="159"/>
      <c r="CW259" s="159"/>
      <c r="CX259" s="159"/>
      <c r="CY259" s="159"/>
      <c r="CZ259" s="159"/>
      <c r="DA259" s="159"/>
      <c r="DK259" s="159"/>
    </row>
    <row r="260" spans="2:115">
      <c r="B260" s="136"/>
      <c r="C260" s="137"/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95"/>
      <c r="V260" s="136"/>
      <c r="W260" s="136"/>
      <c r="X260" s="136"/>
      <c r="Y260" s="136"/>
      <c r="Z260" s="136"/>
      <c r="AA260" s="136"/>
      <c r="AB260" s="136"/>
      <c r="AG260" s="116"/>
      <c r="AH260" s="116"/>
      <c r="AI260" s="116"/>
      <c r="AJ260" s="116"/>
      <c r="AK260" s="116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L260" s="116"/>
      <c r="BM260" s="116"/>
      <c r="BN260" s="116"/>
      <c r="BO260" s="116"/>
      <c r="BP260" s="116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134"/>
      <c r="CQ260" s="116"/>
      <c r="CR260" s="159"/>
      <c r="CS260" s="159"/>
      <c r="CT260" s="207"/>
      <c r="CU260" s="159"/>
      <c r="CV260" s="159"/>
      <c r="CW260" s="159"/>
      <c r="CX260" s="159"/>
      <c r="CY260" s="159"/>
      <c r="CZ260" s="159"/>
      <c r="DA260" s="159"/>
      <c r="DK260" s="159"/>
    </row>
    <row r="261" spans="2:115">
      <c r="B261" s="136"/>
      <c r="C261" s="137"/>
      <c r="D261" s="137"/>
      <c r="E261" s="137"/>
      <c r="F261" s="137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5"/>
    </row>
    <row r="262" spans="2:115">
      <c r="B262" s="136"/>
      <c r="C262" s="137"/>
      <c r="D262" s="137"/>
      <c r="E262" s="137"/>
      <c r="F262" s="137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5"/>
    </row>
    <row r="263" spans="2:115">
      <c r="B263" s="136"/>
      <c r="C263" s="137"/>
      <c r="D263" s="137"/>
      <c r="E263" s="137"/>
      <c r="F263" s="137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5"/>
    </row>
    <row r="264" spans="2:115">
      <c r="B264" s="136"/>
      <c r="C264" s="136"/>
      <c r="D264" s="136"/>
      <c r="E264" s="136"/>
      <c r="F264" s="136"/>
    </row>
    <row r="265" spans="2:115">
      <c r="B265" s="136"/>
      <c r="C265" s="136"/>
      <c r="D265" s="136"/>
      <c r="E265" s="136"/>
      <c r="F265" s="136"/>
    </row>
    <row r="266" spans="2:115">
      <c r="B266" s="136"/>
      <c r="C266" s="136"/>
      <c r="D266" s="136"/>
      <c r="E266" s="136"/>
      <c r="F266" s="136"/>
    </row>
    <row r="267" spans="2:115">
      <c r="B267" s="136"/>
      <c r="C267" s="136"/>
      <c r="D267" s="136"/>
      <c r="E267" s="136"/>
      <c r="F267" s="136"/>
    </row>
  </sheetData>
  <printOptions gridLines="1" gridLinesSet="0"/>
  <pageMargins left="0.31496062992126" right="0.31496062992126" top="0.74803149606299202" bottom="0.118110236220472" header="0.5" footer="0.5"/>
  <pageSetup paperSize="121" scale="12" orientation="portrait" horizontalDpi="4294967292" verticalDpi="4294967292" r:id="rId1"/>
  <headerFooter alignWithMargins="0">
    <oddHeader>&amp;C&amp;F&amp;R&amp;D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C41" transitionEvaluation="1" transitionEntry="1">
    <tabColor rgb="FFFF9999"/>
    <pageSetUpPr fitToPage="1"/>
  </sheetPr>
  <dimension ref="A1:EV267"/>
  <sheetViews>
    <sheetView zoomScale="70" zoomScaleNormal="70" workbookViewId="0">
      <pane xSplit="2" ySplit="10" topLeftCell="C41" activePane="bottomRight" state="frozen"/>
      <selection sqref="A1:B1"/>
      <selection pane="topRight" sqref="A1:B1"/>
      <selection pane="bottomLeft" sqref="A1:B1"/>
      <selection pane="bottomRight" activeCell="T39" sqref="T39"/>
    </sheetView>
  </sheetViews>
  <sheetFormatPr defaultColWidth="8.7109375" defaultRowHeight="12.75"/>
  <cols>
    <col min="1" max="1" width="5.42578125" style="86" bestFit="1" customWidth="1"/>
    <col min="2" max="2" width="13.5703125" style="86" customWidth="1"/>
    <col min="3" max="3" width="4.85546875" style="86" customWidth="1"/>
    <col min="4" max="6" width="5.140625" style="86" customWidth="1"/>
    <col min="7" max="7" width="7.140625" style="86" customWidth="1"/>
    <col min="8" max="20" width="8" style="86" customWidth="1"/>
    <col min="21" max="21" width="8" style="88" customWidth="1"/>
    <col min="22" max="26" width="8" style="86" customWidth="1"/>
    <col min="27" max="27" width="11.28515625" style="86" customWidth="1"/>
    <col min="28" max="30" width="6.42578125" style="86" customWidth="1"/>
    <col min="31" max="31" width="6" style="86" customWidth="1"/>
    <col min="32" max="32" width="4.140625" style="90" hidden="1" customWidth="1"/>
    <col min="33" max="33" width="17.85546875" style="86" hidden="1" customWidth="1"/>
    <col min="34" max="39" width="9" style="86" hidden="1" customWidth="1"/>
    <col min="40" max="40" width="8.7109375" style="86" hidden="1" customWidth="1"/>
    <col min="41" max="62" width="9" style="86" hidden="1" customWidth="1"/>
    <col min="63" max="63" width="5.140625" style="86" hidden="1" customWidth="1"/>
    <col min="64" max="64" width="17.85546875" style="86" hidden="1" customWidth="1"/>
    <col min="65" max="70" width="9" style="86" hidden="1" customWidth="1"/>
    <col min="71" max="71" width="8.7109375" style="86" hidden="1" customWidth="1"/>
    <col min="72" max="80" width="9" style="86" hidden="1" customWidth="1"/>
    <col min="81" max="92" width="9.7109375" style="86" hidden="1" customWidth="1"/>
    <col min="93" max="93" width="4" style="86" hidden="1" customWidth="1"/>
    <col min="94" max="94" width="5.85546875" style="92" bestFit="1" customWidth="1"/>
    <col min="95" max="95" width="11.28515625" style="86" bestFit="1" customWidth="1"/>
    <col min="96" max="97" width="10.140625" style="86" customWidth="1"/>
    <col min="98" max="98" width="11.28515625" style="96" customWidth="1"/>
    <col min="99" max="115" width="11.28515625" style="86" customWidth="1"/>
    <col min="116" max="16384" width="8.7109375" style="86"/>
  </cols>
  <sheetData>
    <row r="1" spans="1:128">
      <c r="B1" s="87" t="s">
        <v>127</v>
      </c>
      <c r="C1" s="87"/>
      <c r="D1" s="87"/>
      <c r="E1" s="87"/>
      <c r="F1" s="87"/>
      <c r="V1" s="89"/>
      <c r="BK1" s="91"/>
      <c r="CR1" s="93"/>
      <c r="CS1" s="93"/>
      <c r="CT1" s="93"/>
      <c r="CU1" s="93"/>
      <c r="CV1" s="93"/>
      <c r="CW1" s="93"/>
      <c r="CX1" s="93"/>
      <c r="CY1" s="93"/>
      <c r="CZ1" s="93"/>
    </row>
    <row r="2" spans="1:128">
      <c r="B2" s="87"/>
      <c r="C2" s="87"/>
      <c r="D2" s="87"/>
      <c r="E2" s="87"/>
      <c r="F2" s="87"/>
      <c r="V2" s="89"/>
      <c r="BK2" s="91"/>
      <c r="CQ2" s="93"/>
      <c r="CT2" s="86"/>
      <c r="CV2" s="93"/>
      <c r="CZ2" s="93"/>
    </row>
    <row r="3" spans="1:128">
      <c r="B3" s="94"/>
      <c r="C3" s="94"/>
      <c r="D3" s="94"/>
      <c r="E3" s="94"/>
      <c r="F3" s="94"/>
      <c r="V3" s="89"/>
      <c r="BK3" s="91"/>
      <c r="CQ3" s="93"/>
      <c r="CT3" s="86"/>
      <c r="CZ3" s="93"/>
    </row>
    <row r="4" spans="1:128">
      <c r="B4" s="94" t="s">
        <v>159</v>
      </c>
      <c r="C4" s="94"/>
      <c r="D4" s="94"/>
      <c r="E4" s="94"/>
      <c r="F4" s="94"/>
      <c r="BK4" s="91"/>
      <c r="CQ4" s="93"/>
      <c r="CR4" s="93"/>
      <c r="CS4" s="93"/>
      <c r="CT4" s="93"/>
      <c r="CV4" s="93"/>
      <c r="CX4" s="93"/>
      <c r="CY4" s="93"/>
      <c r="CZ4" s="93"/>
    </row>
    <row r="5" spans="1:128">
      <c r="B5" s="95">
        <v>2015</v>
      </c>
      <c r="C5" s="95"/>
      <c r="D5" s="95"/>
      <c r="E5" s="95"/>
      <c r="F5" s="95"/>
      <c r="BK5" s="91"/>
    </row>
    <row r="6" spans="1:128">
      <c r="B6" s="97" t="s">
        <v>128</v>
      </c>
      <c r="C6" s="97"/>
      <c r="D6" s="97"/>
      <c r="E6" s="97"/>
      <c r="F6" s="97"/>
      <c r="G6" s="96"/>
      <c r="H6" s="96"/>
      <c r="BK6" s="91"/>
    </row>
    <row r="7" spans="1:128" ht="13.5" thickBot="1">
      <c r="B7" s="98" t="s">
        <v>129</v>
      </c>
      <c r="C7" s="98"/>
      <c r="D7" s="98"/>
      <c r="E7" s="98"/>
      <c r="F7" s="98"/>
      <c r="G7" s="99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1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G7" s="98" t="s">
        <v>130</v>
      </c>
      <c r="AH7" s="98"/>
      <c r="AI7" s="98"/>
      <c r="AJ7" s="98"/>
      <c r="AK7" s="98"/>
      <c r="AL7" s="99" t="e">
        <f>" "&amp;$B$4&amp;"             "&amp;$B$5</f>
        <v>#VALUE!</v>
      </c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91"/>
      <c r="BL7" s="99" t="s">
        <v>131</v>
      </c>
      <c r="BM7" s="99"/>
      <c r="BN7" s="99"/>
      <c r="BO7" s="99"/>
      <c r="BP7" s="99"/>
      <c r="BQ7" s="99" t="e">
        <f>" "&amp;$B$4&amp;"             "&amp;$B$5</f>
        <v>#VALUE!</v>
      </c>
      <c r="BR7" s="98"/>
      <c r="BS7" s="98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Q7" s="99" t="s">
        <v>132</v>
      </c>
      <c r="CR7" s="99" t="e">
        <f>" "&amp;$B$4&amp;"             "&amp;$B$5</f>
        <v>#VALUE!</v>
      </c>
      <c r="CS7" s="100"/>
      <c r="CT7" s="104"/>
      <c r="CU7" s="98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</row>
    <row r="8" spans="1:128" ht="19.149999999999999" customHeight="1">
      <c r="B8" s="105"/>
      <c r="C8" s="105"/>
      <c r="D8" s="105"/>
      <c r="E8" s="105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7"/>
      <c r="S8" s="107"/>
      <c r="T8" s="107"/>
      <c r="U8" s="107"/>
      <c r="V8" s="107"/>
      <c r="W8" s="107"/>
      <c r="X8" s="106"/>
      <c r="Y8" s="106"/>
      <c r="Z8" s="106"/>
      <c r="AA8" s="106"/>
      <c r="AB8" s="106"/>
      <c r="AC8" s="106"/>
      <c r="AD8" s="106"/>
      <c r="AE8" s="106"/>
      <c r="AG8" s="105"/>
      <c r="AH8" s="105"/>
      <c r="AI8" s="105"/>
      <c r="AJ8" s="105"/>
      <c r="AK8" s="105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91"/>
      <c r="BL8" s="108"/>
      <c r="BM8" s="108"/>
      <c r="BN8" s="108"/>
      <c r="BO8" s="108"/>
      <c r="BP8" s="108"/>
      <c r="BQ8" s="106"/>
      <c r="BR8" s="105"/>
      <c r="BS8" s="105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9"/>
      <c r="CQ8" s="110" t="s">
        <v>133</v>
      </c>
      <c r="CR8" s="111">
        <f>Public_Interp!CR8</f>
        <v>136</v>
      </c>
      <c r="CS8" s="111">
        <f>Public_Interp!CS8</f>
        <v>167</v>
      </c>
      <c r="CT8" s="111">
        <f>Public_Interp!CT8</f>
        <v>206</v>
      </c>
      <c r="CU8" s="111">
        <f>Public_Interp!CU8</f>
        <v>253</v>
      </c>
      <c r="CV8" s="111">
        <f>Public_Interp!CV8</f>
        <v>310</v>
      </c>
      <c r="CW8" s="111">
        <f>Public_Interp!CW8</f>
        <v>381</v>
      </c>
      <c r="CX8" s="111">
        <f>Public_Interp!CX8</f>
        <v>467</v>
      </c>
      <c r="CY8" s="111">
        <f>Public_Interp!CY8</f>
        <v>573</v>
      </c>
      <c r="CZ8" s="112">
        <f>Public_Interp!CZ8</f>
        <v>726</v>
      </c>
      <c r="DA8" s="111">
        <f>Public_Interp!DA8</f>
        <v>913</v>
      </c>
      <c r="DB8" s="111">
        <f>Public_Interp!DB8</f>
        <v>1119</v>
      </c>
      <c r="DC8" s="111">
        <f>Public_Interp!DC8</f>
        <v>1372</v>
      </c>
      <c r="DD8" s="113">
        <f>Public_Interp!DD8</f>
        <v>1681</v>
      </c>
      <c r="DE8" s="113">
        <f>Public_Interp!DE8</f>
        <v>0</v>
      </c>
      <c r="DF8" s="113">
        <f>Public_Interp!DF8</f>
        <v>0</v>
      </c>
      <c r="DG8" s="113">
        <f>Public_Interp!DG8</f>
        <v>0</v>
      </c>
      <c r="DH8" s="113">
        <f>Public_Interp!DH8</f>
        <v>0</v>
      </c>
      <c r="DI8" s="113">
        <f>Public_Interp!DI8</f>
        <v>0</v>
      </c>
      <c r="DJ8" s="113">
        <f>Public_Interp!DJ8</f>
        <v>0</v>
      </c>
      <c r="DK8" s="113">
        <f>Public_Interp!DK8</f>
        <v>0</v>
      </c>
      <c r="DL8" s="113">
        <f>Public_Interp!DL8</f>
        <v>0</v>
      </c>
    </row>
    <row r="9" spans="1:128" ht="19.149999999999999" customHeight="1">
      <c r="B9" s="105"/>
      <c r="C9" s="105"/>
      <c r="D9" s="105"/>
      <c r="E9" s="105"/>
      <c r="F9" s="10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4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G9" s="94" t="s">
        <v>134</v>
      </c>
      <c r="AH9" s="115">
        <f>C10</f>
        <v>78</v>
      </c>
      <c r="AI9" s="115">
        <f>AH$10+1</f>
        <v>92</v>
      </c>
      <c r="AJ9" s="115">
        <f t="shared" ref="AJ9:BG9" si="0">AI$10+1</f>
        <v>106</v>
      </c>
      <c r="AK9" s="115">
        <f t="shared" si="0"/>
        <v>125</v>
      </c>
      <c r="AL9" s="116">
        <f t="shared" si="0"/>
        <v>148</v>
      </c>
      <c r="AM9" s="116">
        <f t="shared" si="0"/>
        <v>177</v>
      </c>
      <c r="AN9" s="116">
        <f t="shared" si="0"/>
        <v>210</v>
      </c>
      <c r="AO9" s="116">
        <f t="shared" si="0"/>
        <v>249</v>
      </c>
      <c r="AP9" s="116">
        <f t="shared" si="0"/>
        <v>292</v>
      </c>
      <c r="AQ9" s="116">
        <f t="shared" si="0"/>
        <v>343</v>
      </c>
      <c r="AR9" s="116">
        <f t="shared" si="0"/>
        <v>405</v>
      </c>
      <c r="AS9" s="116">
        <f t="shared" si="0"/>
        <v>479</v>
      </c>
      <c r="AT9" s="116">
        <f t="shared" si="0"/>
        <v>567</v>
      </c>
      <c r="AU9" s="116">
        <f t="shared" si="0"/>
        <v>675</v>
      </c>
      <c r="AV9" s="116">
        <f t="shared" si="0"/>
        <v>808</v>
      </c>
      <c r="AW9" s="116">
        <f t="shared" si="0"/>
        <v>968</v>
      </c>
      <c r="AX9" s="116">
        <f t="shared" si="0"/>
        <v>1159</v>
      </c>
      <c r="AY9" s="116">
        <f t="shared" si="0"/>
        <v>1385</v>
      </c>
      <c r="AZ9" s="116">
        <f t="shared" si="0"/>
        <v>1655</v>
      </c>
      <c r="BA9" s="116">
        <f t="shared" si="0"/>
        <v>1971</v>
      </c>
      <c r="BB9" s="116">
        <f t="shared" si="0"/>
        <v>2346</v>
      </c>
      <c r="BC9" s="116">
        <f t="shared" si="0"/>
        <v>2786</v>
      </c>
      <c r="BD9" s="116">
        <f t="shared" si="0"/>
        <v>3301</v>
      </c>
      <c r="BE9" s="116">
        <f t="shared" si="0"/>
        <v>3916</v>
      </c>
      <c r="BF9" s="116">
        <f t="shared" si="0"/>
        <v>4656</v>
      </c>
      <c r="BG9" s="116">
        <f t="shared" si="0"/>
        <v>5541</v>
      </c>
      <c r="BH9" s="116">
        <f>BF$10+1</f>
        <v>5541</v>
      </c>
      <c r="BI9" s="116">
        <f>BH$10+1</f>
        <v>7741</v>
      </c>
      <c r="BJ9" s="116">
        <f>BI$10+1</f>
        <v>8981</v>
      </c>
      <c r="BK9" s="91"/>
      <c r="BL9" s="94" t="s">
        <v>134</v>
      </c>
      <c r="BM9" s="115">
        <f>C10</f>
        <v>78</v>
      </c>
      <c r="BN9" s="115">
        <f>BM$10+1</f>
        <v>92</v>
      </c>
      <c r="BO9" s="115">
        <f t="shared" ref="BO9:CN9" si="1">BN$10+1</f>
        <v>106</v>
      </c>
      <c r="BP9" s="115">
        <f t="shared" si="1"/>
        <v>125</v>
      </c>
      <c r="BQ9" s="115">
        <f t="shared" si="1"/>
        <v>148</v>
      </c>
      <c r="BR9" s="115">
        <f t="shared" si="1"/>
        <v>177</v>
      </c>
      <c r="BS9" s="115">
        <f t="shared" si="1"/>
        <v>210</v>
      </c>
      <c r="BT9" s="115">
        <f t="shared" si="1"/>
        <v>249</v>
      </c>
      <c r="BU9" s="115">
        <f t="shared" si="1"/>
        <v>292</v>
      </c>
      <c r="BV9" s="115">
        <f t="shared" si="1"/>
        <v>343</v>
      </c>
      <c r="BW9" s="115">
        <f t="shared" si="1"/>
        <v>405</v>
      </c>
      <c r="BX9" s="115">
        <f t="shared" si="1"/>
        <v>479</v>
      </c>
      <c r="BY9" s="115">
        <f t="shared" si="1"/>
        <v>567</v>
      </c>
      <c r="BZ9" s="115">
        <f t="shared" si="1"/>
        <v>675</v>
      </c>
      <c r="CA9" s="115">
        <f t="shared" si="1"/>
        <v>808</v>
      </c>
      <c r="CB9" s="115">
        <f t="shared" si="1"/>
        <v>968</v>
      </c>
      <c r="CC9" s="115">
        <f t="shared" si="1"/>
        <v>1159</v>
      </c>
      <c r="CD9" s="115">
        <f t="shared" si="1"/>
        <v>1385</v>
      </c>
      <c r="CE9" s="115">
        <f t="shared" si="1"/>
        <v>1655</v>
      </c>
      <c r="CF9" s="115">
        <f t="shared" si="1"/>
        <v>1971</v>
      </c>
      <c r="CG9" s="115">
        <f t="shared" si="1"/>
        <v>2346</v>
      </c>
      <c r="CH9" s="115">
        <f t="shared" si="1"/>
        <v>2786</v>
      </c>
      <c r="CI9" s="115">
        <f t="shared" si="1"/>
        <v>3301</v>
      </c>
      <c r="CJ9" s="115">
        <f t="shared" si="1"/>
        <v>3916</v>
      </c>
      <c r="CK9" s="115">
        <f t="shared" si="1"/>
        <v>4656</v>
      </c>
      <c r="CL9" s="115">
        <f>CK$10+1</f>
        <v>5541</v>
      </c>
      <c r="CM9" s="115">
        <f t="shared" si="1"/>
        <v>6591</v>
      </c>
      <c r="CN9" s="115">
        <f t="shared" si="1"/>
        <v>8981</v>
      </c>
      <c r="CO9" s="115"/>
      <c r="CP9" s="109"/>
      <c r="CQ9" s="117" t="s">
        <v>135</v>
      </c>
      <c r="CR9" s="118">
        <v>1</v>
      </c>
      <c r="CT9" s="119" t="s">
        <v>136</v>
      </c>
      <c r="CU9" s="120">
        <v>0</v>
      </c>
      <c r="CV9" s="121"/>
      <c r="CW9" s="122" t="s">
        <v>137</v>
      </c>
      <c r="CX9" s="123">
        <v>2</v>
      </c>
      <c r="CY9" s="121"/>
      <c r="CZ9" s="124"/>
      <c r="DA9" s="125"/>
      <c r="DB9" s="121"/>
      <c r="DC9" s="121"/>
      <c r="DD9" s="121"/>
      <c r="DE9" s="121"/>
      <c r="DF9" s="121"/>
      <c r="DG9" s="121"/>
      <c r="DH9" s="121"/>
      <c r="DI9" s="121"/>
      <c r="DJ9" s="121"/>
      <c r="DK9" s="126"/>
    </row>
    <row r="10" spans="1:128" s="127" customFormat="1" ht="19.149999999999999" customHeight="1">
      <c r="B10" s="128"/>
      <c r="C10" s="129">
        <v>78</v>
      </c>
      <c r="D10" s="129">
        <v>91</v>
      </c>
      <c r="E10" s="129">
        <v>105</v>
      </c>
      <c r="F10" s="129">
        <v>124</v>
      </c>
      <c r="G10" s="129">
        <v>147</v>
      </c>
      <c r="H10" s="129">
        <v>176</v>
      </c>
      <c r="I10" s="129">
        <v>209</v>
      </c>
      <c r="J10" s="129">
        <v>248</v>
      </c>
      <c r="K10" s="129">
        <v>291</v>
      </c>
      <c r="L10" s="129">
        <v>342</v>
      </c>
      <c r="M10" s="129">
        <v>404</v>
      </c>
      <c r="N10" s="129">
        <v>478</v>
      </c>
      <c r="O10" s="129">
        <v>566</v>
      </c>
      <c r="P10" s="129">
        <v>674</v>
      </c>
      <c r="Q10" s="129">
        <v>807</v>
      </c>
      <c r="R10" s="129">
        <v>967</v>
      </c>
      <c r="S10" s="129">
        <v>1158</v>
      </c>
      <c r="T10" s="129">
        <v>1384</v>
      </c>
      <c r="U10" s="129">
        <v>1654</v>
      </c>
      <c r="V10" s="129">
        <v>1970</v>
      </c>
      <c r="W10" s="129">
        <v>2345</v>
      </c>
      <c r="X10" s="129">
        <v>2785</v>
      </c>
      <c r="Y10" s="129">
        <v>3300</v>
      </c>
      <c r="Z10" s="129">
        <v>3915</v>
      </c>
      <c r="AA10" s="129">
        <v>4655</v>
      </c>
      <c r="AB10" s="129">
        <v>5540</v>
      </c>
      <c r="AC10" s="129">
        <v>6590</v>
      </c>
      <c r="AD10" s="129">
        <v>7740</v>
      </c>
      <c r="AE10" s="130">
        <v>8980</v>
      </c>
      <c r="AF10" s="131"/>
      <c r="AG10" s="128"/>
      <c r="AH10" s="132">
        <f t="shared" ref="AH10:BI10" si="2">D$10</f>
        <v>91</v>
      </c>
      <c r="AI10" s="132">
        <f t="shared" si="2"/>
        <v>105</v>
      </c>
      <c r="AJ10" s="132">
        <f t="shared" si="2"/>
        <v>124</v>
      </c>
      <c r="AK10" s="132">
        <f t="shared" si="2"/>
        <v>147</v>
      </c>
      <c r="AL10" s="132">
        <f t="shared" si="2"/>
        <v>176</v>
      </c>
      <c r="AM10" s="132">
        <f t="shared" si="2"/>
        <v>209</v>
      </c>
      <c r="AN10" s="132">
        <f t="shared" si="2"/>
        <v>248</v>
      </c>
      <c r="AO10" s="132">
        <f t="shared" si="2"/>
        <v>291</v>
      </c>
      <c r="AP10" s="132">
        <f t="shared" si="2"/>
        <v>342</v>
      </c>
      <c r="AQ10" s="132">
        <f t="shared" si="2"/>
        <v>404</v>
      </c>
      <c r="AR10" s="132">
        <f t="shared" si="2"/>
        <v>478</v>
      </c>
      <c r="AS10" s="132">
        <f t="shared" si="2"/>
        <v>566</v>
      </c>
      <c r="AT10" s="132">
        <f t="shared" si="2"/>
        <v>674</v>
      </c>
      <c r="AU10" s="132">
        <f t="shared" si="2"/>
        <v>807</v>
      </c>
      <c r="AV10" s="132">
        <f t="shared" si="2"/>
        <v>967</v>
      </c>
      <c r="AW10" s="132">
        <f t="shared" si="2"/>
        <v>1158</v>
      </c>
      <c r="AX10" s="132">
        <f t="shared" si="2"/>
        <v>1384</v>
      </c>
      <c r="AY10" s="132">
        <f t="shared" si="2"/>
        <v>1654</v>
      </c>
      <c r="AZ10" s="132">
        <f t="shared" si="2"/>
        <v>1970</v>
      </c>
      <c r="BA10" s="132">
        <f t="shared" si="2"/>
        <v>2345</v>
      </c>
      <c r="BB10" s="132">
        <f t="shared" si="2"/>
        <v>2785</v>
      </c>
      <c r="BC10" s="132">
        <f t="shared" si="2"/>
        <v>3300</v>
      </c>
      <c r="BD10" s="132">
        <f t="shared" si="2"/>
        <v>3915</v>
      </c>
      <c r="BE10" s="132">
        <f t="shared" si="2"/>
        <v>4655</v>
      </c>
      <c r="BF10" s="132">
        <f t="shared" si="2"/>
        <v>5540</v>
      </c>
      <c r="BG10" s="132">
        <f t="shared" si="2"/>
        <v>6590</v>
      </c>
      <c r="BH10" s="132">
        <f t="shared" si="2"/>
        <v>7740</v>
      </c>
      <c r="BI10" s="132">
        <f t="shared" si="2"/>
        <v>8980</v>
      </c>
      <c r="BJ10" s="132"/>
      <c r="BK10" s="133"/>
      <c r="BL10" s="128"/>
      <c r="BM10" s="132">
        <f t="shared" ref="BM10:CL10" si="3">D$10</f>
        <v>91</v>
      </c>
      <c r="BN10" s="132">
        <f t="shared" si="3"/>
        <v>105</v>
      </c>
      <c r="BO10" s="132">
        <f t="shared" si="3"/>
        <v>124</v>
      </c>
      <c r="BP10" s="132">
        <f t="shared" si="3"/>
        <v>147</v>
      </c>
      <c r="BQ10" s="132">
        <f t="shared" si="3"/>
        <v>176</v>
      </c>
      <c r="BR10" s="132">
        <f t="shared" si="3"/>
        <v>209</v>
      </c>
      <c r="BS10" s="132">
        <f t="shared" si="3"/>
        <v>248</v>
      </c>
      <c r="BT10" s="132">
        <f t="shared" si="3"/>
        <v>291</v>
      </c>
      <c r="BU10" s="132">
        <f t="shared" si="3"/>
        <v>342</v>
      </c>
      <c r="BV10" s="132">
        <f t="shared" si="3"/>
        <v>404</v>
      </c>
      <c r="BW10" s="132">
        <f t="shared" si="3"/>
        <v>478</v>
      </c>
      <c r="BX10" s="132">
        <f t="shared" si="3"/>
        <v>566</v>
      </c>
      <c r="BY10" s="132">
        <f t="shared" si="3"/>
        <v>674</v>
      </c>
      <c r="BZ10" s="132">
        <f t="shared" si="3"/>
        <v>807</v>
      </c>
      <c r="CA10" s="132">
        <f t="shared" si="3"/>
        <v>967</v>
      </c>
      <c r="CB10" s="132">
        <f t="shared" si="3"/>
        <v>1158</v>
      </c>
      <c r="CC10" s="132">
        <f t="shared" si="3"/>
        <v>1384</v>
      </c>
      <c r="CD10" s="132">
        <f t="shared" si="3"/>
        <v>1654</v>
      </c>
      <c r="CE10" s="132">
        <f t="shared" si="3"/>
        <v>1970</v>
      </c>
      <c r="CF10" s="132">
        <f t="shared" si="3"/>
        <v>2345</v>
      </c>
      <c r="CG10" s="132">
        <f t="shared" si="3"/>
        <v>2785</v>
      </c>
      <c r="CH10" s="132">
        <f t="shared" si="3"/>
        <v>3300</v>
      </c>
      <c r="CI10" s="132">
        <f t="shared" si="3"/>
        <v>3915</v>
      </c>
      <c r="CJ10" s="132">
        <f t="shared" si="3"/>
        <v>4655</v>
      </c>
      <c r="CK10" s="132">
        <f t="shared" si="3"/>
        <v>5540</v>
      </c>
      <c r="CL10" s="132">
        <f t="shared" si="3"/>
        <v>6590</v>
      </c>
      <c r="CM10" s="132">
        <f>AE$10</f>
        <v>8980</v>
      </c>
      <c r="CN10" s="132"/>
      <c r="CO10" s="132"/>
      <c r="CP10" s="134">
        <v>1</v>
      </c>
      <c r="CQ10" s="128" t="s">
        <v>138</v>
      </c>
      <c r="CR10" s="135">
        <f>CR8</f>
        <v>136</v>
      </c>
      <c r="CS10" s="135">
        <f t="shared" ref="CS10:DL10" si="4">CS8</f>
        <v>167</v>
      </c>
      <c r="CT10" s="135">
        <f t="shared" si="4"/>
        <v>206</v>
      </c>
      <c r="CU10" s="135">
        <f t="shared" si="4"/>
        <v>253</v>
      </c>
      <c r="CV10" s="135">
        <f t="shared" si="4"/>
        <v>310</v>
      </c>
      <c r="CW10" s="135">
        <f t="shared" si="4"/>
        <v>381</v>
      </c>
      <c r="CX10" s="135">
        <f t="shared" si="4"/>
        <v>467</v>
      </c>
      <c r="CY10" s="135">
        <f t="shared" si="4"/>
        <v>573</v>
      </c>
      <c r="CZ10" s="135">
        <f t="shared" si="4"/>
        <v>726</v>
      </c>
      <c r="DA10" s="135">
        <f t="shared" si="4"/>
        <v>913</v>
      </c>
      <c r="DB10" s="135">
        <f t="shared" si="4"/>
        <v>1119</v>
      </c>
      <c r="DC10" s="135">
        <f t="shared" si="4"/>
        <v>1372</v>
      </c>
      <c r="DD10" s="135">
        <f t="shared" si="4"/>
        <v>1681</v>
      </c>
      <c r="DE10" s="135">
        <f t="shared" si="4"/>
        <v>0</v>
      </c>
      <c r="DF10" s="135">
        <f t="shared" si="4"/>
        <v>0</v>
      </c>
      <c r="DG10" s="135">
        <f t="shared" si="4"/>
        <v>0</v>
      </c>
      <c r="DH10" s="135">
        <f t="shared" si="4"/>
        <v>0</v>
      </c>
      <c r="DI10" s="135">
        <f t="shared" si="4"/>
        <v>0</v>
      </c>
      <c r="DJ10" s="135">
        <f t="shared" si="4"/>
        <v>0</v>
      </c>
      <c r="DK10" s="135">
        <f t="shared" si="4"/>
        <v>0</v>
      </c>
      <c r="DL10" s="135">
        <f t="shared" si="4"/>
        <v>0</v>
      </c>
    </row>
    <row r="11" spans="1:128" s="127" customFormat="1" ht="20.100000000000001" customHeight="1">
      <c r="B11" s="136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8"/>
      <c r="AG11" s="139"/>
      <c r="AH11" s="139"/>
      <c r="AI11" s="139"/>
      <c r="AJ11" s="139"/>
      <c r="AK11" s="139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33"/>
      <c r="BL11" s="139"/>
      <c r="BM11" s="139"/>
      <c r="BN11" s="139"/>
      <c r="BO11" s="139"/>
      <c r="BP11" s="139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34">
        <f t="shared" ref="CP11:CP74" si="5">CP10+1</f>
        <v>2</v>
      </c>
      <c r="CQ11" s="139"/>
      <c r="CR11" s="141"/>
      <c r="CS11" s="141"/>
      <c r="CT11" s="142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</row>
    <row r="12" spans="1:128" s="143" customFormat="1">
      <c r="A12" s="143">
        <v>1</v>
      </c>
      <c r="B12" s="144" t="s">
        <v>139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4"/>
      <c r="W12" s="144"/>
      <c r="X12" s="144"/>
      <c r="Y12" s="144"/>
      <c r="Z12" s="144"/>
      <c r="AA12" s="144"/>
      <c r="AB12" s="144"/>
      <c r="AC12" s="146"/>
      <c r="AD12" s="146"/>
      <c r="AE12" s="146"/>
      <c r="AF12" s="147"/>
      <c r="AG12" s="148" t="str">
        <f t="shared" ref="AG12:AG75" si="6">B12</f>
        <v>POL</v>
      </c>
      <c r="AH12" s="148">
        <f t="shared" ref="AH12:AW25" si="7">(D12-C12)/(D$10-C$10)</f>
        <v>0</v>
      </c>
      <c r="AI12" s="148">
        <f t="shared" si="7"/>
        <v>0</v>
      </c>
      <c r="AJ12" s="148">
        <f t="shared" si="7"/>
        <v>0</v>
      </c>
      <c r="AK12" s="148">
        <f t="shared" si="7"/>
        <v>0</v>
      </c>
      <c r="AL12" s="148">
        <f t="shared" si="7"/>
        <v>0</v>
      </c>
      <c r="AM12" s="148">
        <f t="shared" si="7"/>
        <v>0</v>
      </c>
      <c r="AN12" s="148">
        <f t="shared" si="7"/>
        <v>0</v>
      </c>
      <c r="AO12" s="148">
        <f t="shared" si="7"/>
        <v>0</v>
      </c>
      <c r="AP12" s="148">
        <f t="shared" si="7"/>
        <v>0</v>
      </c>
      <c r="AQ12" s="148">
        <f t="shared" si="7"/>
        <v>0</v>
      </c>
      <c r="AR12" s="148">
        <f t="shared" si="7"/>
        <v>0</v>
      </c>
      <c r="AS12" s="148">
        <f t="shared" si="7"/>
        <v>0</v>
      </c>
      <c r="AT12" s="148">
        <f t="shared" si="7"/>
        <v>0</v>
      </c>
      <c r="AU12" s="148">
        <f t="shared" si="7"/>
        <v>0</v>
      </c>
      <c r="AV12" s="148">
        <f t="shared" si="7"/>
        <v>0</v>
      </c>
      <c r="AW12" s="148">
        <f t="shared" si="7"/>
        <v>0</v>
      </c>
      <c r="AX12" s="148">
        <f t="shared" ref="AX12:BI30" si="8">(T12-S12)/(T$10-S$10)</f>
        <v>0</v>
      </c>
      <c r="AY12" s="148">
        <f t="shared" si="8"/>
        <v>0</v>
      </c>
      <c r="AZ12" s="148">
        <f t="shared" si="8"/>
        <v>0</v>
      </c>
      <c r="BA12" s="148">
        <f t="shared" si="8"/>
        <v>0</v>
      </c>
      <c r="BB12" s="148"/>
      <c r="BC12" s="148"/>
      <c r="BD12" s="148"/>
      <c r="BE12" s="148"/>
      <c r="BF12" s="148"/>
      <c r="BG12" s="148"/>
      <c r="BH12" s="148"/>
      <c r="BI12" s="148"/>
      <c r="BJ12" s="148"/>
      <c r="BK12" s="149"/>
      <c r="BL12" s="148" t="str">
        <f t="shared" ref="BL12:BL75" si="9">B12</f>
        <v>POL</v>
      </c>
      <c r="BM12" s="148">
        <f t="shared" ref="BM12:CB25" si="10">D12-(AH12*D$10)</f>
        <v>0</v>
      </c>
      <c r="BN12" s="148">
        <f t="shared" si="10"/>
        <v>0</v>
      </c>
      <c r="BO12" s="148">
        <f t="shared" si="10"/>
        <v>0</v>
      </c>
      <c r="BP12" s="148">
        <f t="shared" si="10"/>
        <v>0</v>
      </c>
      <c r="BQ12" s="148">
        <f t="shared" si="10"/>
        <v>0</v>
      </c>
      <c r="BR12" s="148">
        <f t="shared" si="10"/>
        <v>0</v>
      </c>
      <c r="BS12" s="148">
        <f t="shared" si="10"/>
        <v>0</v>
      </c>
      <c r="BT12" s="148">
        <f t="shared" si="10"/>
        <v>0</v>
      </c>
      <c r="BU12" s="148">
        <f t="shared" si="10"/>
        <v>0</v>
      </c>
      <c r="BV12" s="148">
        <f t="shared" si="10"/>
        <v>0</v>
      </c>
      <c r="BW12" s="148">
        <f t="shared" si="10"/>
        <v>0</v>
      </c>
      <c r="BX12" s="148">
        <f t="shared" si="10"/>
        <v>0</v>
      </c>
      <c r="BY12" s="148">
        <f t="shared" si="10"/>
        <v>0</v>
      </c>
      <c r="BZ12" s="148">
        <f t="shared" si="10"/>
        <v>0</v>
      </c>
      <c r="CA12" s="148">
        <f t="shared" si="10"/>
        <v>0</v>
      </c>
      <c r="CB12" s="148">
        <f t="shared" si="10"/>
        <v>0</v>
      </c>
      <c r="CC12" s="148">
        <f t="shared" ref="CC12:CK37" si="11">T12-(AX12*T$10)</f>
        <v>0</v>
      </c>
      <c r="CD12" s="148">
        <f t="shared" si="11"/>
        <v>0</v>
      </c>
      <c r="CE12" s="148">
        <f t="shared" si="11"/>
        <v>0</v>
      </c>
      <c r="CF12" s="148">
        <f t="shared" si="11"/>
        <v>0</v>
      </c>
      <c r="CG12" s="148">
        <f t="shared" si="11"/>
        <v>0</v>
      </c>
      <c r="CH12" s="148">
        <f t="shared" si="11"/>
        <v>0</v>
      </c>
      <c r="CI12" s="148">
        <f t="shared" si="11"/>
        <v>0</v>
      </c>
      <c r="CJ12" s="148">
        <f t="shared" si="11"/>
        <v>0</v>
      </c>
      <c r="CK12" s="148">
        <f t="shared" si="11"/>
        <v>0</v>
      </c>
      <c r="CL12" s="148">
        <f t="shared" ref="CL12:CL75" si="12">AC12-(BH12*AC$10)</f>
        <v>0</v>
      </c>
      <c r="CM12" s="148">
        <f t="shared" ref="CM12:CN43" si="13">AE12-(BI12*AE$10)</f>
        <v>0</v>
      </c>
      <c r="CN12" s="148">
        <f t="shared" si="13"/>
        <v>0</v>
      </c>
      <c r="CO12" s="150"/>
      <c r="CP12" s="151">
        <f t="shared" si="5"/>
        <v>3</v>
      </c>
      <c r="CQ12" s="148" t="str">
        <f t="shared" ref="CQ12:CQ75" si="14">B12</f>
        <v>POL</v>
      </c>
      <c r="CR12" s="152">
        <f t="shared" ref="CR12:DC12" si="15">ROUND((1+$CU$9)*(HLOOKUP(CR$10,$AH$9:$AW$180,$A12+3)*CR$10+HLOOKUP(CR$10,$BM$9:$CO$180,$A12+3)),$CX$9)</f>
        <v>0</v>
      </c>
      <c r="CS12" s="152">
        <f t="shared" si="15"/>
        <v>0</v>
      </c>
      <c r="CT12" s="152">
        <f t="shared" si="15"/>
        <v>0</v>
      </c>
      <c r="CU12" s="152">
        <f t="shared" si="15"/>
        <v>0</v>
      </c>
      <c r="CV12" s="152">
        <f t="shared" si="15"/>
        <v>0</v>
      </c>
      <c r="CW12" s="152">
        <f t="shared" si="15"/>
        <v>0</v>
      </c>
      <c r="CX12" s="152">
        <f t="shared" si="15"/>
        <v>0</v>
      </c>
      <c r="CY12" s="152">
        <f t="shared" si="15"/>
        <v>0</v>
      </c>
      <c r="CZ12" s="152">
        <f t="shared" si="15"/>
        <v>0</v>
      </c>
      <c r="DA12" s="152">
        <f t="shared" si="15"/>
        <v>0</v>
      </c>
      <c r="DB12" s="152">
        <f t="shared" si="15"/>
        <v>0</v>
      </c>
      <c r="DC12" s="152">
        <f t="shared" si="15"/>
        <v>0</v>
      </c>
      <c r="DD12" s="152">
        <f t="shared" ref="DD12:DK12" si="16">ROUND((1+$CU$9)*(HLOOKUP(DD$10,$AL$9:$AW$180,$A12+3)*DD$10+HLOOKUP(DD$10,$BQ$9:$CO$180,$A12+3)),$CX$9)</f>
        <v>0</v>
      </c>
      <c r="DE12" s="152" t="e">
        <f t="shared" si="16"/>
        <v>#VALUE!</v>
      </c>
      <c r="DF12" s="152" t="e">
        <f t="shared" si="16"/>
        <v>#VALUE!</v>
      </c>
      <c r="DG12" s="152" t="e">
        <f t="shared" si="16"/>
        <v>#VALUE!</v>
      </c>
      <c r="DH12" s="152" t="e">
        <f t="shared" si="16"/>
        <v>#VALUE!</v>
      </c>
      <c r="DI12" s="152" t="e">
        <f t="shared" si="16"/>
        <v>#VALUE!</v>
      </c>
      <c r="DJ12" s="152" t="e">
        <f t="shared" si="16"/>
        <v>#VALUE!</v>
      </c>
      <c r="DK12" s="152" t="e">
        <f t="shared" si="16"/>
        <v>#VALUE!</v>
      </c>
      <c r="DL12" s="153"/>
    </row>
    <row r="13" spans="1:128">
      <c r="A13" s="86">
        <f t="shared" ref="A13:A76" si="17">A12+1</f>
        <v>2</v>
      </c>
      <c r="B13" s="136" t="s">
        <v>140</v>
      </c>
      <c r="C13" s="154"/>
      <c r="D13" s="154"/>
      <c r="E13" s="155" t="e">
        <v>#N/A</v>
      </c>
      <c r="F13" s="155" t="e">
        <v>#N/A</v>
      </c>
      <c r="G13" s="155" t="e">
        <v>#N/A</v>
      </c>
      <c r="H13" s="155" t="e">
        <v>#N/A</v>
      </c>
      <c r="I13" s="155" t="e">
        <v>#N/A</v>
      </c>
      <c r="J13" s="155" t="e">
        <v>#N/A</v>
      </c>
      <c r="K13" s="155" t="e">
        <v>#N/A</v>
      </c>
      <c r="L13" s="155" t="e">
        <v>#N/A</v>
      </c>
      <c r="M13" s="155" t="e">
        <v>#N/A</v>
      </c>
      <c r="N13" s="155" t="e">
        <v>#N/A</v>
      </c>
      <c r="O13" s="155" t="e">
        <v>#N/A</v>
      </c>
      <c r="P13" s="155" t="e">
        <v>#N/A</v>
      </c>
      <c r="Q13" s="155" t="e">
        <v>#N/A</v>
      </c>
      <c r="R13" s="155" t="e">
        <v>#N/A</v>
      </c>
      <c r="S13" s="155" t="e">
        <v>#N/A</v>
      </c>
      <c r="T13" s="155" t="e">
        <v>#N/A</v>
      </c>
      <c r="U13" s="155" t="e">
        <v>#N/A</v>
      </c>
      <c r="V13" s="155" t="e">
        <v>#N/A</v>
      </c>
      <c r="W13" s="155" t="e">
        <v>#N/A</v>
      </c>
      <c r="X13" s="155" t="e">
        <v>#N/A</v>
      </c>
      <c r="Y13" s="155" t="e">
        <v>#N/A</v>
      </c>
      <c r="Z13" s="155" t="e">
        <v>#N/A</v>
      </c>
      <c r="AA13" s="155" t="e">
        <v>#N/A</v>
      </c>
      <c r="AB13" s="156"/>
      <c r="AC13" s="156"/>
      <c r="AD13" s="156"/>
      <c r="AE13" s="156"/>
      <c r="AG13" s="116" t="str">
        <f t="shared" si="6"/>
        <v>P90</v>
      </c>
      <c r="AH13" s="116">
        <f t="shared" si="7"/>
        <v>0</v>
      </c>
      <c r="AI13" s="116" t="e">
        <f t="shared" si="7"/>
        <v>#N/A</v>
      </c>
      <c r="AJ13" s="116" t="e">
        <f t="shared" si="7"/>
        <v>#N/A</v>
      </c>
      <c r="AK13" s="116" t="e">
        <f t="shared" si="7"/>
        <v>#N/A</v>
      </c>
      <c r="AL13" s="116" t="e">
        <f t="shared" si="7"/>
        <v>#N/A</v>
      </c>
      <c r="AM13" s="116" t="e">
        <f t="shared" si="7"/>
        <v>#N/A</v>
      </c>
      <c r="AN13" s="116" t="e">
        <f t="shared" si="7"/>
        <v>#N/A</v>
      </c>
      <c r="AO13" s="116" t="e">
        <f t="shared" si="7"/>
        <v>#N/A</v>
      </c>
      <c r="AP13" s="116" t="e">
        <f t="shared" si="7"/>
        <v>#N/A</v>
      </c>
      <c r="AQ13" s="116" t="e">
        <f t="shared" si="7"/>
        <v>#N/A</v>
      </c>
      <c r="AR13" s="116" t="e">
        <f t="shared" si="7"/>
        <v>#N/A</v>
      </c>
      <c r="AS13" s="116" t="e">
        <f t="shared" si="7"/>
        <v>#N/A</v>
      </c>
      <c r="AT13" s="116" t="e">
        <f t="shared" si="7"/>
        <v>#N/A</v>
      </c>
      <c r="AU13" s="116" t="e">
        <f t="shared" si="7"/>
        <v>#N/A</v>
      </c>
      <c r="AV13" s="116" t="e">
        <f t="shared" si="7"/>
        <v>#N/A</v>
      </c>
      <c r="AW13" s="116" t="e">
        <f t="shared" si="7"/>
        <v>#N/A</v>
      </c>
      <c r="AX13" s="116" t="e">
        <f t="shared" si="8"/>
        <v>#N/A</v>
      </c>
      <c r="AY13" s="116" t="e">
        <f t="shared" si="8"/>
        <v>#N/A</v>
      </c>
      <c r="AZ13" s="116" t="e">
        <f t="shared" si="8"/>
        <v>#N/A</v>
      </c>
      <c r="BA13" s="116" t="e">
        <f t="shared" si="8"/>
        <v>#N/A</v>
      </c>
      <c r="BB13" s="116" t="e">
        <f t="shared" si="8"/>
        <v>#N/A</v>
      </c>
      <c r="BC13" s="116" t="e">
        <f t="shared" si="8"/>
        <v>#N/A</v>
      </c>
      <c r="BD13" s="116" t="e">
        <f t="shared" si="8"/>
        <v>#N/A</v>
      </c>
      <c r="BE13" s="116" t="e">
        <f t="shared" si="8"/>
        <v>#N/A</v>
      </c>
      <c r="BF13" s="116" t="e">
        <f t="shared" si="8"/>
        <v>#N/A</v>
      </c>
      <c r="BG13" s="116">
        <f t="shared" si="8"/>
        <v>0</v>
      </c>
      <c r="BH13" s="116">
        <f t="shared" si="8"/>
        <v>0</v>
      </c>
      <c r="BI13" s="116">
        <f t="shared" si="8"/>
        <v>0</v>
      </c>
      <c r="BJ13" s="116"/>
      <c r="BK13" s="157"/>
      <c r="BL13" s="116" t="str">
        <f t="shared" si="9"/>
        <v>P90</v>
      </c>
      <c r="BM13" s="116">
        <f t="shared" si="10"/>
        <v>0</v>
      </c>
      <c r="BN13" s="116" t="e">
        <f t="shared" si="10"/>
        <v>#N/A</v>
      </c>
      <c r="BO13" s="116" t="e">
        <f t="shared" si="10"/>
        <v>#N/A</v>
      </c>
      <c r="BP13" s="116" t="e">
        <f t="shared" si="10"/>
        <v>#N/A</v>
      </c>
      <c r="BQ13" s="116" t="e">
        <f t="shared" si="10"/>
        <v>#N/A</v>
      </c>
      <c r="BR13" s="116" t="e">
        <f t="shared" si="10"/>
        <v>#N/A</v>
      </c>
      <c r="BS13" s="116" t="e">
        <f t="shared" si="10"/>
        <v>#N/A</v>
      </c>
      <c r="BT13" s="116" t="e">
        <f t="shared" si="10"/>
        <v>#N/A</v>
      </c>
      <c r="BU13" s="116" t="e">
        <f t="shared" si="10"/>
        <v>#N/A</v>
      </c>
      <c r="BV13" s="116" t="e">
        <f t="shared" si="10"/>
        <v>#N/A</v>
      </c>
      <c r="BW13" s="116" t="e">
        <f t="shared" si="10"/>
        <v>#N/A</v>
      </c>
      <c r="BX13" s="116" t="e">
        <f t="shared" si="10"/>
        <v>#N/A</v>
      </c>
      <c r="BY13" s="116" t="e">
        <f t="shared" si="10"/>
        <v>#N/A</v>
      </c>
      <c r="BZ13" s="116" t="e">
        <f t="shared" si="10"/>
        <v>#N/A</v>
      </c>
      <c r="CA13" s="116" t="e">
        <f t="shared" si="10"/>
        <v>#N/A</v>
      </c>
      <c r="CB13" s="116" t="e">
        <f t="shared" si="10"/>
        <v>#N/A</v>
      </c>
      <c r="CC13" s="116" t="e">
        <f t="shared" si="11"/>
        <v>#N/A</v>
      </c>
      <c r="CD13" s="116" t="e">
        <f t="shared" si="11"/>
        <v>#N/A</v>
      </c>
      <c r="CE13" s="116" t="e">
        <f t="shared" si="11"/>
        <v>#N/A</v>
      </c>
      <c r="CF13" s="116" t="e">
        <f t="shared" si="11"/>
        <v>#N/A</v>
      </c>
      <c r="CG13" s="116" t="e">
        <f t="shared" si="11"/>
        <v>#N/A</v>
      </c>
      <c r="CH13" s="116" t="e">
        <f t="shared" si="11"/>
        <v>#N/A</v>
      </c>
      <c r="CI13" s="116" t="e">
        <f t="shared" si="11"/>
        <v>#N/A</v>
      </c>
      <c r="CJ13" s="116" t="e">
        <f t="shared" si="11"/>
        <v>#N/A</v>
      </c>
      <c r="CK13" s="116" t="e">
        <f t="shared" si="11"/>
        <v>#N/A</v>
      </c>
      <c r="CL13" s="116">
        <f t="shared" si="12"/>
        <v>0</v>
      </c>
      <c r="CM13" s="116">
        <f t="shared" si="13"/>
        <v>0</v>
      </c>
      <c r="CN13" s="116">
        <f t="shared" si="13"/>
        <v>0</v>
      </c>
      <c r="CO13" s="89"/>
      <c r="CP13" s="134">
        <f t="shared" si="5"/>
        <v>4</v>
      </c>
      <c r="CQ13" s="116" t="str">
        <f t="shared" si="14"/>
        <v>P90</v>
      </c>
      <c r="CR13" s="158" t="e">
        <f t="shared" ref="CR13:DA22" si="18">ROUND((1+$CU$9)*(HLOOKUP(CR$10,$AH$9:$BI$180,$A13+3)*CR$10+HLOOKUP(CR$10,$BM$9:$CO$180,$A13+3)),$CX$9)</f>
        <v>#N/A</v>
      </c>
      <c r="CS13" s="158" t="e">
        <f t="shared" si="18"/>
        <v>#N/A</v>
      </c>
      <c r="CT13" s="158" t="e">
        <f t="shared" si="18"/>
        <v>#N/A</v>
      </c>
      <c r="CU13" s="158" t="e">
        <f t="shared" si="18"/>
        <v>#N/A</v>
      </c>
      <c r="CV13" s="158" t="e">
        <f t="shared" si="18"/>
        <v>#N/A</v>
      </c>
      <c r="CW13" s="158" t="e">
        <f t="shared" si="18"/>
        <v>#N/A</v>
      </c>
      <c r="CX13" s="158" t="e">
        <f t="shared" si="18"/>
        <v>#N/A</v>
      </c>
      <c r="CY13" s="158" t="e">
        <f t="shared" si="18"/>
        <v>#N/A</v>
      </c>
      <c r="CZ13" s="158" t="e">
        <f t="shared" si="18"/>
        <v>#N/A</v>
      </c>
      <c r="DA13" s="158" t="e">
        <f t="shared" si="18"/>
        <v>#N/A</v>
      </c>
      <c r="DB13" s="158" t="e">
        <f t="shared" ref="DB13:DL22" si="19">ROUND((1+$CU$9)*(HLOOKUP(DB$10,$AH$9:$BI$180,$A13+3)*DB$10+HLOOKUP(DB$10,$BM$9:$CO$180,$A13+3)),$CX$9)</f>
        <v>#N/A</v>
      </c>
      <c r="DC13" s="158" t="e">
        <f t="shared" si="19"/>
        <v>#N/A</v>
      </c>
      <c r="DD13" s="158" t="e">
        <f t="shared" si="19"/>
        <v>#N/A</v>
      </c>
      <c r="DE13" s="158" t="e">
        <f t="shared" si="19"/>
        <v>#VALUE!</v>
      </c>
      <c r="DF13" s="158" t="e">
        <f t="shared" si="19"/>
        <v>#VALUE!</v>
      </c>
      <c r="DG13" s="158" t="e">
        <f t="shared" si="19"/>
        <v>#VALUE!</v>
      </c>
      <c r="DH13" s="158" t="e">
        <f t="shared" si="19"/>
        <v>#VALUE!</v>
      </c>
      <c r="DI13" s="158" t="e">
        <f t="shared" si="19"/>
        <v>#VALUE!</v>
      </c>
      <c r="DJ13" s="158" t="e">
        <f t="shared" si="19"/>
        <v>#VALUE!</v>
      </c>
      <c r="DK13" s="158" t="e">
        <f t="shared" si="19"/>
        <v>#VALUE!</v>
      </c>
      <c r="DL13" s="158" t="e">
        <f t="shared" si="19"/>
        <v>#VALUE!</v>
      </c>
      <c r="DM13" s="159"/>
      <c r="DN13" s="159"/>
      <c r="DX13" s="159"/>
    </row>
    <row r="14" spans="1:128">
      <c r="A14" s="86">
        <f t="shared" si="17"/>
        <v>3</v>
      </c>
      <c r="B14" s="136" t="s">
        <v>141</v>
      </c>
      <c r="C14" s="154"/>
      <c r="D14" s="154"/>
      <c r="E14" s="155" t="e">
        <v>#N/A</v>
      </c>
      <c r="F14" s="155" t="e">
        <v>#N/A</v>
      </c>
      <c r="G14" s="155" t="e">
        <v>#N/A</v>
      </c>
      <c r="H14" s="155">
        <v>47</v>
      </c>
      <c r="I14" s="155">
        <v>59</v>
      </c>
      <c r="J14" s="155">
        <v>65</v>
      </c>
      <c r="K14" s="155">
        <v>66</v>
      </c>
      <c r="L14" s="155">
        <v>80.3</v>
      </c>
      <c r="M14" s="155">
        <v>91.4</v>
      </c>
      <c r="N14" s="155">
        <v>99.4</v>
      </c>
      <c r="O14" s="155">
        <v>112.7</v>
      </c>
      <c r="P14" s="155">
        <v>133.1</v>
      </c>
      <c r="Q14" s="155">
        <v>155.30000000000001</v>
      </c>
      <c r="R14" s="155">
        <v>183.1</v>
      </c>
      <c r="S14" s="155" t="e">
        <v>#N/A</v>
      </c>
      <c r="T14" s="155" t="e">
        <v>#N/A</v>
      </c>
      <c r="U14" s="155" t="e">
        <v>#N/A</v>
      </c>
      <c r="V14" s="155" t="e">
        <v>#N/A</v>
      </c>
      <c r="W14" s="155" t="e">
        <v>#N/A</v>
      </c>
      <c r="X14" s="155" t="e">
        <v>#N/A</v>
      </c>
      <c r="Y14" s="155" t="e">
        <v>#N/A</v>
      </c>
      <c r="Z14" s="155" t="e">
        <v>#N/A</v>
      </c>
      <c r="AA14" s="155" t="e">
        <v>#N/A</v>
      </c>
      <c r="AB14" s="156"/>
      <c r="AC14" s="156"/>
      <c r="AD14" s="156"/>
      <c r="AE14" s="156"/>
      <c r="AG14" s="116" t="str">
        <f t="shared" si="6"/>
        <v>P75</v>
      </c>
      <c r="AH14" s="116">
        <f t="shared" si="7"/>
        <v>0</v>
      </c>
      <c r="AI14" s="116" t="e">
        <f t="shared" si="7"/>
        <v>#N/A</v>
      </c>
      <c r="AJ14" s="116" t="e">
        <f t="shared" si="7"/>
        <v>#N/A</v>
      </c>
      <c r="AK14" s="116" t="e">
        <f t="shared" si="7"/>
        <v>#N/A</v>
      </c>
      <c r="AL14" s="116" t="e">
        <f t="shared" si="7"/>
        <v>#N/A</v>
      </c>
      <c r="AM14" s="116">
        <f t="shared" si="7"/>
        <v>0.36363636363636365</v>
      </c>
      <c r="AN14" s="116">
        <f t="shared" si="7"/>
        <v>0.15384615384615385</v>
      </c>
      <c r="AO14" s="116">
        <f t="shared" si="7"/>
        <v>2.3255813953488372E-2</v>
      </c>
      <c r="AP14" s="116">
        <f t="shared" si="7"/>
        <v>0.28039215686274505</v>
      </c>
      <c r="AQ14" s="116">
        <f t="shared" si="7"/>
        <v>0.17903225806451625</v>
      </c>
      <c r="AR14" s="116">
        <f t="shared" si="7"/>
        <v>0.10810810810810811</v>
      </c>
      <c r="AS14" s="116">
        <f t="shared" si="7"/>
        <v>0.1511363636363636</v>
      </c>
      <c r="AT14" s="116">
        <f t="shared" si="7"/>
        <v>0.1888888888888888</v>
      </c>
      <c r="AU14" s="116">
        <f t="shared" si="7"/>
        <v>0.16691729323308283</v>
      </c>
      <c r="AV14" s="116">
        <f t="shared" si="7"/>
        <v>0.1737499999999999</v>
      </c>
      <c r="AW14" s="116" t="e">
        <f t="shared" si="7"/>
        <v>#N/A</v>
      </c>
      <c r="AX14" s="116" t="e">
        <f t="shared" si="8"/>
        <v>#N/A</v>
      </c>
      <c r="AY14" s="116" t="e">
        <f t="shared" si="8"/>
        <v>#N/A</v>
      </c>
      <c r="AZ14" s="116" t="e">
        <f t="shared" si="8"/>
        <v>#N/A</v>
      </c>
      <c r="BA14" s="116" t="e">
        <f t="shared" si="8"/>
        <v>#N/A</v>
      </c>
      <c r="BB14" s="116" t="e">
        <f t="shared" si="8"/>
        <v>#N/A</v>
      </c>
      <c r="BC14" s="116" t="e">
        <f t="shared" si="8"/>
        <v>#N/A</v>
      </c>
      <c r="BD14" s="116" t="e">
        <f t="shared" si="8"/>
        <v>#N/A</v>
      </c>
      <c r="BE14" s="116" t="e">
        <f t="shared" si="8"/>
        <v>#N/A</v>
      </c>
      <c r="BF14" s="116" t="e">
        <f t="shared" si="8"/>
        <v>#N/A</v>
      </c>
      <c r="BG14" s="116">
        <f t="shared" si="8"/>
        <v>0</v>
      </c>
      <c r="BH14" s="116">
        <f t="shared" si="8"/>
        <v>0</v>
      </c>
      <c r="BI14" s="116">
        <f t="shared" si="8"/>
        <v>0</v>
      </c>
      <c r="BJ14" s="116"/>
      <c r="BK14" s="91"/>
      <c r="BL14" s="116" t="str">
        <f t="shared" si="9"/>
        <v>P75</v>
      </c>
      <c r="BM14" s="116">
        <f t="shared" si="10"/>
        <v>0</v>
      </c>
      <c r="BN14" s="116" t="e">
        <f t="shared" si="10"/>
        <v>#N/A</v>
      </c>
      <c r="BO14" s="116" t="e">
        <f t="shared" si="10"/>
        <v>#N/A</v>
      </c>
      <c r="BP14" s="116" t="e">
        <f t="shared" si="10"/>
        <v>#N/A</v>
      </c>
      <c r="BQ14" s="116" t="e">
        <f t="shared" si="10"/>
        <v>#N/A</v>
      </c>
      <c r="BR14" s="116">
        <f t="shared" si="10"/>
        <v>-17</v>
      </c>
      <c r="BS14" s="116">
        <f t="shared" si="10"/>
        <v>26.846153846153847</v>
      </c>
      <c r="BT14" s="116">
        <f t="shared" si="10"/>
        <v>59.232558139534888</v>
      </c>
      <c r="BU14" s="116">
        <f t="shared" si="10"/>
        <v>-15.594117647058809</v>
      </c>
      <c r="BV14" s="116">
        <f t="shared" si="10"/>
        <v>19.070967741935434</v>
      </c>
      <c r="BW14" s="116">
        <f t="shared" si="10"/>
        <v>47.724324324324328</v>
      </c>
      <c r="BX14" s="116">
        <f t="shared" si="10"/>
        <v>27.15681818181821</v>
      </c>
      <c r="BY14" s="116">
        <f t="shared" si="10"/>
        <v>5.7888888888889483</v>
      </c>
      <c r="BZ14" s="116">
        <f t="shared" si="10"/>
        <v>20.597744360902169</v>
      </c>
      <c r="CA14" s="116">
        <f t="shared" si="10"/>
        <v>15.083750000000094</v>
      </c>
      <c r="CB14" s="116" t="e">
        <f t="shared" si="10"/>
        <v>#N/A</v>
      </c>
      <c r="CC14" s="116" t="e">
        <f t="shared" si="11"/>
        <v>#N/A</v>
      </c>
      <c r="CD14" s="116" t="e">
        <f t="shared" si="11"/>
        <v>#N/A</v>
      </c>
      <c r="CE14" s="116" t="e">
        <f t="shared" si="11"/>
        <v>#N/A</v>
      </c>
      <c r="CF14" s="116" t="e">
        <f t="shared" si="11"/>
        <v>#N/A</v>
      </c>
      <c r="CG14" s="116" t="e">
        <f t="shared" si="11"/>
        <v>#N/A</v>
      </c>
      <c r="CH14" s="116" t="e">
        <f t="shared" si="11"/>
        <v>#N/A</v>
      </c>
      <c r="CI14" s="116" t="e">
        <f t="shared" si="11"/>
        <v>#N/A</v>
      </c>
      <c r="CJ14" s="116" t="e">
        <f t="shared" si="11"/>
        <v>#N/A</v>
      </c>
      <c r="CK14" s="116" t="e">
        <f t="shared" si="11"/>
        <v>#N/A</v>
      </c>
      <c r="CL14" s="116">
        <f t="shared" si="12"/>
        <v>0</v>
      </c>
      <c r="CM14" s="116">
        <f t="shared" si="13"/>
        <v>0</v>
      </c>
      <c r="CN14" s="116">
        <f t="shared" si="13"/>
        <v>0</v>
      </c>
      <c r="CO14" s="89"/>
      <c r="CP14" s="134">
        <f t="shared" si="5"/>
        <v>5</v>
      </c>
      <c r="CQ14" s="116" t="str">
        <f t="shared" si="14"/>
        <v>P75</v>
      </c>
      <c r="CR14" s="158" t="e">
        <f t="shared" si="18"/>
        <v>#N/A</v>
      </c>
      <c r="CS14" s="158" t="e">
        <f t="shared" si="18"/>
        <v>#N/A</v>
      </c>
      <c r="CT14" s="158">
        <f t="shared" si="18"/>
        <v>57.91</v>
      </c>
      <c r="CU14" s="158">
        <f t="shared" si="18"/>
        <v>65.12</v>
      </c>
      <c r="CV14" s="158">
        <f t="shared" si="18"/>
        <v>71.33</v>
      </c>
      <c r="CW14" s="158">
        <f t="shared" si="18"/>
        <v>87.28</v>
      </c>
      <c r="CX14" s="158">
        <f t="shared" si="18"/>
        <v>98.21</v>
      </c>
      <c r="CY14" s="158">
        <f t="shared" si="18"/>
        <v>114.02</v>
      </c>
      <c r="CZ14" s="158">
        <f t="shared" si="18"/>
        <v>141.78</v>
      </c>
      <c r="DA14" s="158">
        <f t="shared" si="18"/>
        <v>173.72</v>
      </c>
      <c r="DB14" s="158" t="e">
        <f t="shared" si="19"/>
        <v>#N/A</v>
      </c>
      <c r="DC14" s="158" t="e">
        <f t="shared" si="19"/>
        <v>#N/A</v>
      </c>
      <c r="DD14" s="158" t="e">
        <f t="shared" si="19"/>
        <v>#N/A</v>
      </c>
      <c r="DE14" s="158" t="e">
        <f t="shared" si="19"/>
        <v>#VALUE!</v>
      </c>
      <c r="DF14" s="158" t="e">
        <f t="shared" si="19"/>
        <v>#VALUE!</v>
      </c>
      <c r="DG14" s="158" t="e">
        <f t="shared" si="19"/>
        <v>#VALUE!</v>
      </c>
      <c r="DH14" s="158" t="e">
        <f t="shared" si="19"/>
        <v>#VALUE!</v>
      </c>
      <c r="DI14" s="158" t="e">
        <f t="shared" si="19"/>
        <v>#VALUE!</v>
      </c>
      <c r="DJ14" s="158" t="e">
        <f t="shared" si="19"/>
        <v>#VALUE!</v>
      </c>
      <c r="DK14" s="158" t="e">
        <f t="shared" si="19"/>
        <v>#VALUE!</v>
      </c>
      <c r="DL14" s="158" t="e">
        <f t="shared" si="19"/>
        <v>#VALUE!</v>
      </c>
    </row>
    <row r="15" spans="1:128">
      <c r="A15" s="86">
        <f t="shared" si="17"/>
        <v>4</v>
      </c>
      <c r="B15" s="136" t="s">
        <v>142</v>
      </c>
      <c r="C15" s="154"/>
      <c r="D15" s="154"/>
      <c r="E15" s="155" t="e">
        <v>#N/A</v>
      </c>
      <c r="F15" s="155">
        <v>37.1</v>
      </c>
      <c r="G15" s="155">
        <v>41</v>
      </c>
      <c r="H15" s="155">
        <v>46.9</v>
      </c>
      <c r="I15" s="155">
        <v>51.2</v>
      </c>
      <c r="J15" s="155">
        <v>55.7</v>
      </c>
      <c r="K15" s="155">
        <v>59.9</v>
      </c>
      <c r="L15" s="155">
        <v>65.099999999999994</v>
      </c>
      <c r="M15" s="155">
        <v>79.599999999999994</v>
      </c>
      <c r="N15" s="155">
        <v>87.4</v>
      </c>
      <c r="O15" s="155">
        <v>101.5</v>
      </c>
      <c r="P15" s="155">
        <v>114.8</v>
      </c>
      <c r="Q15" s="155">
        <v>128.30000000000001</v>
      </c>
      <c r="R15" s="155">
        <v>141.19999999999999</v>
      </c>
      <c r="S15" s="155">
        <v>170.2</v>
      </c>
      <c r="T15" s="155">
        <v>220</v>
      </c>
      <c r="U15" s="155">
        <v>260</v>
      </c>
      <c r="V15" s="155">
        <v>291.10000000000002</v>
      </c>
      <c r="W15" s="155">
        <v>359.1</v>
      </c>
      <c r="X15" s="155">
        <v>359.1</v>
      </c>
      <c r="Y15" s="155">
        <v>515</v>
      </c>
      <c r="Z15" s="155">
        <v>591.29999999999995</v>
      </c>
      <c r="AA15" s="155" t="e">
        <v>#N/A</v>
      </c>
      <c r="AB15" s="156"/>
      <c r="AC15" s="156"/>
      <c r="AD15" s="156"/>
      <c r="AE15" s="156"/>
      <c r="AG15" s="116" t="str">
        <f t="shared" si="6"/>
        <v>P50</v>
      </c>
      <c r="AH15" s="116">
        <f t="shared" si="7"/>
        <v>0</v>
      </c>
      <c r="AI15" s="116" t="e">
        <f t="shared" si="7"/>
        <v>#N/A</v>
      </c>
      <c r="AJ15" s="116" t="e">
        <f t="shared" si="7"/>
        <v>#N/A</v>
      </c>
      <c r="AK15" s="116">
        <f t="shared" si="7"/>
        <v>0.16956521739130428</v>
      </c>
      <c r="AL15" s="116">
        <f t="shared" si="7"/>
        <v>0.20344827586206893</v>
      </c>
      <c r="AM15" s="116">
        <f t="shared" si="7"/>
        <v>0.13030303030303042</v>
      </c>
      <c r="AN15" s="116">
        <f t="shared" si="7"/>
        <v>0.11538461538461539</v>
      </c>
      <c r="AO15" s="116">
        <f t="shared" si="7"/>
        <v>9.7674418604651064E-2</v>
      </c>
      <c r="AP15" s="116">
        <f t="shared" si="7"/>
        <v>0.10196078431372541</v>
      </c>
      <c r="AQ15" s="116">
        <f t="shared" si="7"/>
        <v>0.23387096774193547</v>
      </c>
      <c r="AR15" s="116">
        <f t="shared" si="7"/>
        <v>0.10540540540540556</v>
      </c>
      <c r="AS15" s="116">
        <f t="shared" si="7"/>
        <v>0.16022727272727266</v>
      </c>
      <c r="AT15" s="116">
        <f t="shared" si="7"/>
        <v>0.12314814814814812</v>
      </c>
      <c r="AU15" s="116">
        <f t="shared" si="7"/>
        <v>0.10150375939849635</v>
      </c>
      <c r="AV15" s="116">
        <f t="shared" si="7"/>
        <v>8.0624999999999863E-2</v>
      </c>
      <c r="AW15" s="116">
        <f t="shared" si="7"/>
        <v>0.15183246073298429</v>
      </c>
      <c r="AX15" s="116">
        <f t="shared" si="8"/>
        <v>0.22035398230088502</v>
      </c>
      <c r="AY15" s="116">
        <f t="shared" si="8"/>
        <v>0.14814814814814814</v>
      </c>
      <c r="AZ15" s="116">
        <f t="shared" si="8"/>
        <v>9.8417721518987408E-2</v>
      </c>
      <c r="BA15" s="116">
        <f t="shared" si="8"/>
        <v>0.18133333333333335</v>
      </c>
      <c r="BB15" s="116">
        <f t="shared" si="8"/>
        <v>0</v>
      </c>
      <c r="BC15" s="116">
        <f t="shared" si="8"/>
        <v>0.30271844660194169</v>
      </c>
      <c r="BD15" s="116">
        <f t="shared" si="8"/>
        <v>0.12406504065040642</v>
      </c>
      <c r="BE15" s="116" t="e">
        <f t="shared" si="8"/>
        <v>#N/A</v>
      </c>
      <c r="BF15" s="116" t="e">
        <f t="shared" si="8"/>
        <v>#N/A</v>
      </c>
      <c r="BG15" s="116">
        <f t="shared" si="8"/>
        <v>0</v>
      </c>
      <c r="BH15" s="116">
        <f t="shared" si="8"/>
        <v>0</v>
      </c>
      <c r="BI15" s="116">
        <f t="shared" si="8"/>
        <v>0</v>
      </c>
      <c r="BJ15" s="116"/>
      <c r="BK15" s="91"/>
      <c r="BL15" s="116" t="str">
        <f t="shared" si="9"/>
        <v>P50</v>
      </c>
      <c r="BM15" s="116">
        <f t="shared" si="10"/>
        <v>0</v>
      </c>
      <c r="BN15" s="116" t="e">
        <f t="shared" si="10"/>
        <v>#N/A</v>
      </c>
      <c r="BO15" s="116" t="e">
        <f t="shared" si="10"/>
        <v>#N/A</v>
      </c>
      <c r="BP15" s="116">
        <f t="shared" si="10"/>
        <v>16.073913043478271</v>
      </c>
      <c r="BQ15" s="116">
        <f t="shared" si="10"/>
        <v>11.093103448275869</v>
      </c>
      <c r="BR15" s="116">
        <f t="shared" si="10"/>
        <v>23.966666666666644</v>
      </c>
      <c r="BS15" s="116">
        <f t="shared" si="10"/>
        <v>27.084615384615386</v>
      </c>
      <c r="BT15" s="116">
        <f t="shared" si="10"/>
        <v>31.476744186046538</v>
      </c>
      <c r="BU15" s="116">
        <f t="shared" si="10"/>
        <v>30.229411764705908</v>
      </c>
      <c r="BV15" s="116">
        <f t="shared" si="10"/>
        <v>-14.883870967741942</v>
      </c>
      <c r="BW15" s="116">
        <f t="shared" si="10"/>
        <v>37.016216216216144</v>
      </c>
      <c r="BX15" s="116">
        <f t="shared" si="10"/>
        <v>10.811363636363666</v>
      </c>
      <c r="BY15" s="116">
        <f t="shared" si="10"/>
        <v>31.798148148148172</v>
      </c>
      <c r="BZ15" s="116">
        <f t="shared" si="10"/>
        <v>46.386466165413466</v>
      </c>
      <c r="CA15" s="116">
        <f t="shared" si="10"/>
        <v>63.235625000000127</v>
      </c>
      <c r="CB15" s="116">
        <f t="shared" si="10"/>
        <v>-5.6219895287958082</v>
      </c>
      <c r="CC15" s="116">
        <f t="shared" si="11"/>
        <v>-84.969911504424886</v>
      </c>
      <c r="CD15" s="116">
        <f t="shared" si="11"/>
        <v>14.96296296296299</v>
      </c>
      <c r="CE15" s="116">
        <f t="shared" si="11"/>
        <v>97.217088607594832</v>
      </c>
      <c r="CF15" s="116">
        <f t="shared" si="11"/>
        <v>-66.126666666666665</v>
      </c>
      <c r="CG15" s="116">
        <f t="shared" si="11"/>
        <v>359.1</v>
      </c>
      <c r="CH15" s="116">
        <f t="shared" si="11"/>
        <v>-483.97087378640754</v>
      </c>
      <c r="CI15" s="116">
        <f t="shared" si="11"/>
        <v>105.5853658536588</v>
      </c>
      <c r="CJ15" s="116" t="e">
        <f t="shared" si="11"/>
        <v>#N/A</v>
      </c>
      <c r="CK15" s="116" t="e">
        <f t="shared" si="11"/>
        <v>#N/A</v>
      </c>
      <c r="CL15" s="116">
        <f t="shared" si="12"/>
        <v>0</v>
      </c>
      <c r="CM15" s="116">
        <f t="shared" si="13"/>
        <v>0</v>
      </c>
      <c r="CN15" s="116">
        <f t="shared" si="13"/>
        <v>0</v>
      </c>
      <c r="CO15" s="89"/>
      <c r="CP15" s="134">
        <f t="shared" si="5"/>
        <v>6</v>
      </c>
      <c r="CQ15" s="116" t="str">
        <f t="shared" si="14"/>
        <v>P50</v>
      </c>
      <c r="CR15" s="158">
        <f t="shared" si="18"/>
        <v>39.130000000000003</v>
      </c>
      <c r="CS15" s="158">
        <f t="shared" si="18"/>
        <v>45.07</v>
      </c>
      <c r="CT15" s="158">
        <f t="shared" si="18"/>
        <v>50.81</v>
      </c>
      <c r="CU15" s="158">
        <f t="shared" si="18"/>
        <v>56.19</v>
      </c>
      <c r="CV15" s="158">
        <f t="shared" si="18"/>
        <v>61.84</v>
      </c>
      <c r="CW15" s="158">
        <f t="shared" si="18"/>
        <v>74.22</v>
      </c>
      <c r="CX15" s="158">
        <f t="shared" si="18"/>
        <v>86.24</v>
      </c>
      <c r="CY15" s="158">
        <f t="shared" si="18"/>
        <v>102.36</v>
      </c>
      <c r="CZ15" s="158">
        <f t="shared" si="18"/>
        <v>120.08</v>
      </c>
      <c r="DA15" s="158">
        <f t="shared" si="18"/>
        <v>136.85</v>
      </c>
      <c r="DB15" s="158">
        <f t="shared" si="19"/>
        <v>164.28</v>
      </c>
      <c r="DC15" s="158">
        <f t="shared" si="19"/>
        <v>217.36</v>
      </c>
      <c r="DD15" s="158">
        <f t="shared" si="19"/>
        <v>262.66000000000003</v>
      </c>
      <c r="DE15" s="158" t="e">
        <f t="shared" si="19"/>
        <v>#VALUE!</v>
      </c>
      <c r="DF15" s="158" t="e">
        <f t="shared" si="19"/>
        <v>#VALUE!</v>
      </c>
      <c r="DG15" s="158" t="e">
        <f t="shared" si="19"/>
        <v>#VALUE!</v>
      </c>
      <c r="DH15" s="158" t="e">
        <f t="shared" si="19"/>
        <v>#VALUE!</v>
      </c>
      <c r="DI15" s="158" t="e">
        <f t="shared" si="19"/>
        <v>#VALUE!</v>
      </c>
      <c r="DJ15" s="158" t="e">
        <f t="shared" si="19"/>
        <v>#VALUE!</v>
      </c>
      <c r="DK15" s="158" t="e">
        <f t="shared" si="19"/>
        <v>#VALUE!</v>
      </c>
      <c r="DL15" s="158" t="e">
        <f t="shared" si="19"/>
        <v>#VALUE!</v>
      </c>
    </row>
    <row r="16" spans="1:128">
      <c r="A16" s="86">
        <f t="shared" si="17"/>
        <v>5</v>
      </c>
      <c r="B16" s="136" t="s">
        <v>143</v>
      </c>
      <c r="C16" s="154"/>
      <c r="D16" s="154"/>
      <c r="E16" s="155" t="e">
        <v>#N/A</v>
      </c>
      <c r="F16" s="155" t="e">
        <v>#N/A</v>
      </c>
      <c r="G16" s="155" t="e">
        <v>#N/A</v>
      </c>
      <c r="H16" s="155">
        <v>37.200000000000003</v>
      </c>
      <c r="I16" s="155">
        <v>46.2</v>
      </c>
      <c r="J16" s="155">
        <v>51.7</v>
      </c>
      <c r="K16" s="155">
        <v>55.7</v>
      </c>
      <c r="L16" s="155">
        <v>60.3</v>
      </c>
      <c r="M16" s="155">
        <v>72.599999999999994</v>
      </c>
      <c r="N16" s="155">
        <v>78</v>
      </c>
      <c r="O16" s="155">
        <v>84.8</v>
      </c>
      <c r="P16" s="155">
        <v>105.2</v>
      </c>
      <c r="Q16" s="155">
        <v>112.7</v>
      </c>
      <c r="R16" s="155">
        <v>134</v>
      </c>
      <c r="S16" s="155" t="e">
        <v>#N/A</v>
      </c>
      <c r="T16" s="155" t="e">
        <v>#N/A</v>
      </c>
      <c r="U16" s="155" t="e">
        <v>#N/A</v>
      </c>
      <c r="V16" s="155" t="e">
        <v>#N/A</v>
      </c>
      <c r="W16" s="155" t="e">
        <v>#N/A</v>
      </c>
      <c r="X16" s="155" t="e">
        <v>#N/A</v>
      </c>
      <c r="Y16" s="155" t="e">
        <v>#N/A</v>
      </c>
      <c r="Z16" s="155" t="e">
        <v>#N/A</v>
      </c>
      <c r="AA16" s="155" t="e">
        <v>#N/A</v>
      </c>
      <c r="AB16" s="156"/>
      <c r="AC16" s="156"/>
      <c r="AD16" s="156"/>
      <c r="AE16" s="156"/>
      <c r="AG16" s="116" t="str">
        <f t="shared" si="6"/>
        <v>P25</v>
      </c>
      <c r="AH16" s="116">
        <f t="shared" si="7"/>
        <v>0</v>
      </c>
      <c r="AI16" s="116" t="e">
        <f t="shared" si="7"/>
        <v>#N/A</v>
      </c>
      <c r="AJ16" s="116" t="e">
        <f t="shared" si="7"/>
        <v>#N/A</v>
      </c>
      <c r="AK16" s="116" t="e">
        <f t="shared" si="7"/>
        <v>#N/A</v>
      </c>
      <c r="AL16" s="116" t="e">
        <f t="shared" si="7"/>
        <v>#N/A</v>
      </c>
      <c r="AM16" s="116">
        <f t="shared" si="7"/>
        <v>0.27272727272727271</v>
      </c>
      <c r="AN16" s="116">
        <f t="shared" si="7"/>
        <v>0.14102564102564102</v>
      </c>
      <c r="AO16" s="116">
        <f t="shared" si="7"/>
        <v>9.3023255813953487E-2</v>
      </c>
      <c r="AP16" s="116">
        <f t="shared" si="7"/>
        <v>9.0196078431372437E-2</v>
      </c>
      <c r="AQ16" s="116">
        <f t="shared" si="7"/>
        <v>0.1983870967741935</v>
      </c>
      <c r="AR16" s="116">
        <f t="shared" si="7"/>
        <v>7.2972972972973046E-2</v>
      </c>
      <c r="AS16" s="116">
        <f t="shared" si="7"/>
        <v>7.7272727272727243E-2</v>
      </c>
      <c r="AT16" s="116">
        <f t="shared" si="7"/>
        <v>0.18888888888888894</v>
      </c>
      <c r="AU16" s="116">
        <f t="shared" si="7"/>
        <v>5.6390977443609019E-2</v>
      </c>
      <c r="AV16" s="116">
        <f t="shared" si="7"/>
        <v>0.13312499999999999</v>
      </c>
      <c r="AW16" s="116" t="e">
        <f t="shared" si="7"/>
        <v>#N/A</v>
      </c>
      <c r="AX16" s="116" t="e">
        <f t="shared" si="8"/>
        <v>#N/A</v>
      </c>
      <c r="AY16" s="116" t="e">
        <f t="shared" si="8"/>
        <v>#N/A</v>
      </c>
      <c r="AZ16" s="116" t="e">
        <f t="shared" si="8"/>
        <v>#N/A</v>
      </c>
      <c r="BA16" s="116" t="e">
        <f t="shared" si="8"/>
        <v>#N/A</v>
      </c>
      <c r="BB16" s="116" t="e">
        <f t="shared" si="8"/>
        <v>#N/A</v>
      </c>
      <c r="BC16" s="116" t="e">
        <f t="shared" si="8"/>
        <v>#N/A</v>
      </c>
      <c r="BD16" s="116" t="e">
        <f t="shared" si="8"/>
        <v>#N/A</v>
      </c>
      <c r="BE16" s="116" t="e">
        <f t="shared" si="8"/>
        <v>#N/A</v>
      </c>
      <c r="BF16" s="116" t="e">
        <f t="shared" si="8"/>
        <v>#N/A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/>
      <c r="BK16" s="91"/>
      <c r="BL16" s="116" t="str">
        <f t="shared" si="9"/>
        <v>P25</v>
      </c>
      <c r="BM16" s="116">
        <f t="shared" si="10"/>
        <v>0</v>
      </c>
      <c r="BN16" s="116" t="e">
        <f t="shared" si="10"/>
        <v>#N/A</v>
      </c>
      <c r="BO16" s="116" t="e">
        <f t="shared" si="10"/>
        <v>#N/A</v>
      </c>
      <c r="BP16" s="116" t="e">
        <f t="shared" si="10"/>
        <v>#N/A</v>
      </c>
      <c r="BQ16" s="116" t="e">
        <f t="shared" si="10"/>
        <v>#N/A</v>
      </c>
      <c r="BR16" s="116">
        <f t="shared" si="10"/>
        <v>-10.79999999999999</v>
      </c>
      <c r="BS16" s="116">
        <f t="shared" si="10"/>
        <v>16.725641025641032</v>
      </c>
      <c r="BT16" s="116">
        <f t="shared" si="10"/>
        <v>28.630232558139539</v>
      </c>
      <c r="BU16" s="116">
        <f t="shared" si="10"/>
        <v>29.452941176470624</v>
      </c>
      <c r="BV16" s="116">
        <f t="shared" si="10"/>
        <v>-7.548387096774178</v>
      </c>
      <c r="BW16" s="116">
        <f t="shared" si="10"/>
        <v>43.118918918918887</v>
      </c>
      <c r="BX16" s="116">
        <f t="shared" si="10"/>
        <v>41.063636363636377</v>
      </c>
      <c r="BY16" s="116">
        <f t="shared" si="10"/>
        <v>-22.111111111111143</v>
      </c>
      <c r="BZ16" s="116">
        <f t="shared" si="10"/>
        <v>67.192481203007532</v>
      </c>
      <c r="CA16" s="116">
        <f t="shared" si="10"/>
        <v>5.2681249999999977</v>
      </c>
      <c r="CB16" s="116" t="e">
        <f t="shared" si="10"/>
        <v>#N/A</v>
      </c>
      <c r="CC16" s="116" t="e">
        <f t="shared" si="11"/>
        <v>#N/A</v>
      </c>
      <c r="CD16" s="116" t="e">
        <f t="shared" si="11"/>
        <v>#N/A</v>
      </c>
      <c r="CE16" s="116" t="e">
        <f t="shared" si="11"/>
        <v>#N/A</v>
      </c>
      <c r="CF16" s="116" t="e">
        <f t="shared" si="11"/>
        <v>#N/A</v>
      </c>
      <c r="CG16" s="116" t="e">
        <f t="shared" si="11"/>
        <v>#N/A</v>
      </c>
      <c r="CH16" s="116" t="e">
        <f t="shared" si="11"/>
        <v>#N/A</v>
      </c>
      <c r="CI16" s="116" t="e">
        <f t="shared" si="11"/>
        <v>#N/A</v>
      </c>
      <c r="CJ16" s="116" t="e">
        <f t="shared" si="11"/>
        <v>#N/A</v>
      </c>
      <c r="CK16" s="116" t="e">
        <f t="shared" si="11"/>
        <v>#N/A</v>
      </c>
      <c r="CL16" s="116">
        <f t="shared" si="12"/>
        <v>0</v>
      </c>
      <c r="CM16" s="116">
        <f t="shared" si="13"/>
        <v>0</v>
      </c>
      <c r="CN16" s="116">
        <f t="shared" si="13"/>
        <v>0</v>
      </c>
      <c r="CO16" s="89"/>
      <c r="CP16" s="134">
        <f t="shared" si="5"/>
        <v>7</v>
      </c>
      <c r="CQ16" s="116" t="str">
        <f t="shared" si="14"/>
        <v>P25</v>
      </c>
      <c r="CR16" s="158" t="e">
        <f t="shared" si="18"/>
        <v>#N/A</v>
      </c>
      <c r="CS16" s="158" t="e">
        <f t="shared" si="18"/>
        <v>#N/A</v>
      </c>
      <c r="CT16" s="158">
        <f t="shared" si="18"/>
        <v>45.38</v>
      </c>
      <c r="CU16" s="158">
        <f t="shared" si="18"/>
        <v>52.17</v>
      </c>
      <c r="CV16" s="158">
        <f t="shared" si="18"/>
        <v>57.41</v>
      </c>
      <c r="CW16" s="158">
        <f t="shared" si="18"/>
        <v>68.040000000000006</v>
      </c>
      <c r="CX16" s="158">
        <f t="shared" si="18"/>
        <v>77.2</v>
      </c>
      <c r="CY16" s="158">
        <f t="shared" si="18"/>
        <v>86.12</v>
      </c>
      <c r="CZ16" s="158">
        <f t="shared" si="18"/>
        <v>108.13</v>
      </c>
      <c r="DA16" s="158">
        <f t="shared" si="18"/>
        <v>126.81</v>
      </c>
      <c r="DB16" s="158" t="e">
        <f t="shared" si="19"/>
        <v>#N/A</v>
      </c>
      <c r="DC16" s="158" t="e">
        <f t="shared" si="19"/>
        <v>#N/A</v>
      </c>
      <c r="DD16" s="158" t="e">
        <f t="shared" si="19"/>
        <v>#N/A</v>
      </c>
      <c r="DE16" s="158" t="e">
        <f t="shared" si="19"/>
        <v>#VALUE!</v>
      </c>
      <c r="DF16" s="158" t="e">
        <f t="shared" si="19"/>
        <v>#VALUE!</v>
      </c>
      <c r="DG16" s="158" t="e">
        <f t="shared" si="19"/>
        <v>#VALUE!</v>
      </c>
      <c r="DH16" s="158" t="e">
        <f t="shared" si="19"/>
        <v>#VALUE!</v>
      </c>
      <c r="DI16" s="158" t="e">
        <f t="shared" si="19"/>
        <v>#VALUE!</v>
      </c>
      <c r="DJ16" s="158" t="e">
        <f t="shared" si="19"/>
        <v>#VALUE!</v>
      </c>
      <c r="DK16" s="158" t="e">
        <f t="shared" si="19"/>
        <v>#VALUE!</v>
      </c>
      <c r="DL16" s="158" t="e">
        <f t="shared" si="19"/>
        <v>#VALUE!</v>
      </c>
    </row>
    <row r="17" spans="1:116">
      <c r="A17" s="86">
        <f t="shared" si="17"/>
        <v>6</v>
      </c>
      <c r="B17" s="136" t="s">
        <v>144</v>
      </c>
      <c r="C17" s="154"/>
      <c r="D17" s="154"/>
      <c r="E17" s="155" t="e">
        <v>#N/A</v>
      </c>
      <c r="F17" s="155" t="e">
        <v>#N/A</v>
      </c>
      <c r="G17" s="155" t="e">
        <v>#N/A</v>
      </c>
      <c r="H17" s="155" t="e">
        <v>#N/A</v>
      </c>
      <c r="I17" s="155" t="e">
        <v>#N/A</v>
      </c>
      <c r="J17" s="155" t="e">
        <v>#N/A</v>
      </c>
      <c r="K17" s="155" t="e">
        <v>#N/A</v>
      </c>
      <c r="L17" s="155" t="e">
        <v>#N/A</v>
      </c>
      <c r="M17" s="155" t="e">
        <v>#N/A</v>
      </c>
      <c r="N17" s="155" t="e">
        <v>#N/A</v>
      </c>
      <c r="O17" s="155" t="e">
        <v>#N/A</v>
      </c>
      <c r="P17" s="155" t="e">
        <v>#N/A</v>
      </c>
      <c r="Q17" s="155" t="e">
        <v>#N/A</v>
      </c>
      <c r="R17" s="155" t="e">
        <v>#N/A</v>
      </c>
      <c r="S17" s="155" t="e">
        <v>#N/A</v>
      </c>
      <c r="T17" s="155" t="e">
        <v>#N/A</v>
      </c>
      <c r="U17" s="155" t="e">
        <v>#N/A</v>
      </c>
      <c r="V17" s="155" t="e">
        <v>#N/A</v>
      </c>
      <c r="W17" s="155" t="e">
        <v>#N/A</v>
      </c>
      <c r="X17" s="155" t="e">
        <v>#N/A</v>
      </c>
      <c r="Y17" s="155" t="e">
        <v>#N/A</v>
      </c>
      <c r="Z17" s="155" t="e">
        <v>#N/A</v>
      </c>
      <c r="AA17" s="155" t="e">
        <v>#N/A</v>
      </c>
      <c r="AB17" s="156"/>
      <c r="AC17" s="156"/>
      <c r="AD17" s="156"/>
      <c r="AE17" s="156"/>
      <c r="AG17" s="116" t="str">
        <f t="shared" si="6"/>
        <v>P10</v>
      </c>
      <c r="AH17" s="116">
        <f t="shared" si="7"/>
        <v>0</v>
      </c>
      <c r="AI17" s="116" t="e">
        <f t="shared" si="7"/>
        <v>#N/A</v>
      </c>
      <c r="AJ17" s="116" t="e">
        <f t="shared" si="7"/>
        <v>#N/A</v>
      </c>
      <c r="AK17" s="116" t="e">
        <f t="shared" si="7"/>
        <v>#N/A</v>
      </c>
      <c r="AL17" s="116" t="e">
        <f t="shared" si="7"/>
        <v>#N/A</v>
      </c>
      <c r="AM17" s="116" t="e">
        <f t="shared" si="7"/>
        <v>#N/A</v>
      </c>
      <c r="AN17" s="116" t="e">
        <f t="shared" si="7"/>
        <v>#N/A</v>
      </c>
      <c r="AO17" s="116" t="e">
        <f t="shared" si="7"/>
        <v>#N/A</v>
      </c>
      <c r="AP17" s="116" t="e">
        <f t="shared" si="7"/>
        <v>#N/A</v>
      </c>
      <c r="AQ17" s="116" t="e">
        <f t="shared" si="7"/>
        <v>#N/A</v>
      </c>
      <c r="AR17" s="116" t="e">
        <f t="shared" si="7"/>
        <v>#N/A</v>
      </c>
      <c r="AS17" s="116" t="e">
        <f t="shared" si="7"/>
        <v>#N/A</v>
      </c>
      <c r="AT17" s="116" t="e">
        <f t="shared" si="7"/>
        <v>#N/A</v>
      </c>
      <c r="AU17" s="116" t="e">
        <f t="shared" si="7"/>
        <v>#N/A</v>
      </c>
      <c r="AV17" s="116" t="e">
        <f t="shared" si="7"/>
        <v>#N/A</v>
      </c>
      <c r="AW17" s="116" t="e">
        <f t="shared" si="7"/>
        <v>#N/A</v>
      </c>
      <c r="AX17" s="116" t="e">
        <f t="shared" si="8"/>
        <v>#N/A</v>
      </c>
      <c r="AY17" s="116" t="e">
        <f t="shared" si="8"/>
        <v>#N/A</v>
      </c>
      <c r="AZ17" s="116" t="e">
        <f t="shared" si="8"/>
        <v>#N/A</v>
      </c>
      <c r="BA17" s="116" t="e">
        <f t="shared" si="8"/>
        <v>#N/A</v>
      </c>
      <c r="BB17" s="116" t="e">
        <f t="shared" si="8"/>
        <v>#N/A</v>
      </c>
      <c r="BC17" s="116" t="e">
        <f t="shared" si="8"/>
        <v>#N/A</v>
      </c>
      <c r="BD17" s="116" t="e">
        <f t="shared" si="8"/>
        <v>#N/A</v>
      </c>
      <c r="BE17" s="116" t="e">
        <f t="shared" si="8"/>
        <v>#N/A</v>
      </c>
      <c r="BF17" s="116" t="e">
        <f t="shared" si="8"/>
        <v>#N/A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/>
      <c r="BK17" s="91"/>
      <c r="BL17" s="116" t="str">
        <f t="shared" si="9"/>
        <v>P10</v>
      </c>
      <c r="BM17" s="116">
        <f t="shared" si="10"/>
        <v>0</v>
      </c>
      <c r="BN17" s="116" t="e">
        <f t="shared" si="10"/>
        <v>#N/A</v>
      </c>
      <c r="BO17" s="116" t="e">
        <f t="shared" si="10"/>
        <v>#N/A</v>
      </c>
      <c r="BP17" s="116" t="e">
        <f t="shared" si="10"/>
        <v>#N/A</v>
      </c>
      <c r="BQ17" s="116" t="e">
        <f t="shared" si="10"/>
        <v>#N/A</v>
      </c>
      <c r="BR17" s="116" t="e">
        <f t="shared" si="10"/>
        <v>#N/A</v>
      </c>
      <c r="BS17" s="116" t="e">
        <f t="shared" si="10"/>
        <v>#N/A</v>
      </c>
      <c r="BT17" s="116" t="e">
        <f t="shared" si="10"/>
        <v>#N/A</v>
      </c>
      <c r="BU17" s="116" t="e">
        <f t="shared" si="10"/>
        <v>#N/A</v>
      </c>
      <c r="BV17" s="116" t="e">
        <f t="shared" si="10"/>
        <v>#N/A</v>
      </c>
      <c r="BW17" s="116" t="e">
        <f t="shared" si="10"/>
        <v>#N/A</v>
      </c>
      <c r="BX17" s="116" t="e">
        <f t="shared" si="10"/>
        <v>#N/A</v>
      </c>
      <c r="BY17" s="116" t="e">
        <f t="shared" si="10"/>
        <v>#N/A</v>
      </c>
      <c r="BZ17" s="116" t="e">
        <f t="shared" si="10"/>
        <v>#N/A</v>
      </c>
      <c r="CA17" s="116" t="e">
        <f t="shared" si="10"/>
        <v>#N/A</v>
      </c>
      <c r="CB17" s="116" t="e">
        <f t="shared" si="10"/>
        <v>#N/A</v>
      </c>
      <c r="CC17" s="116" t="e">
        <f t="shared" si="11"/>
        <v>#N/A</v>
      </c>
      <c r="CD17" s="116" t="e">
        <f t="shared" si="11"/>
        <v>#N/A</v>
      </c>
      <c r="CE17" s="116" t="e">
        <f t="shared" si="11"/>
        <v>#N/A</v>
      </c>
      <c r="CF17" s="116" t="e">
        <f t="shared" si="11"/>
        <v>#N/A</v>
      </c>
      <c r="CG17" s="116" t="e">
        <f t="shared" si="11"/>
        <v>#N/A</v>
      </c>
      <c r="CH17" s="116" t="e">
        <f t="shared" si="11"/>
        <v>#N/A</v>
      </c>
      <c r="CI17" s="116" t="e">
        <f t="shared" si="11"/>
        <v>#N/A</v>
      </c>
      <c r="CJ17" s="116" t="e">
        <f t="shared" si="11"/>
        <v>#N/A</v>
      </c>
      <c r="CK17" s="116" t="e">
        <f t="shared" si="11"/>
        <v>#N/A</v>
      </c>
      <c r="CL17" s="116">
        <f t="shared" si="12"/>
        <v>0</v>
      </c>
      <c r="CM17" s="116">
        <f t="shared" si="13"/>
        <v>0</v>
      </c>
      <c r="CN17" s="116">
        <f t="shared" si="13"/>
        <v>0</v>
      </c>
      <c r="CO17" s="89"/>
      <c r="CP17" s="134">
        <f t="shared" si="5"/>
        <v>8</v>
      </c>
      <c r="CQ17" s="116" t="str">
        <f t="shared" si="14"/>
        <v>P10</v>
      </c>
      <c r="CR17" s="158" t="e">
        <f t="shared" si="18"/>
        <v>#N/A</v>
      </c>
      <c r="CS17" s="158" t="e">
        <f t="shared" si="18"/>
        <v>#N/A</v>
      </c>
      <c r="CT17" s="158" t="e">
        <f t="shared" si="18"/>
        <v>#N/A</v>
      </c>
      <c r="CU17" s="158" t="e">
        <f t="shared" si="18"/>
        <v>#N/A</v>
      </c>
      <c r="CV17" s="158" t="e">
        <f t="shared" si="18"/>
        <v>#N/A</v>
      </c>
      <c r="CW17" s="158" t="e">
        <f t="shared" si="18"/>
        <v>#N/A</v>
      </c>
      <c r="CX17" s="158" t="e">
        <f t="shared" si="18"/>
        <v>#N/A</v>
      </c>
      <c r="CY17" s="158" t="e">
        <f t="shared" si="18"/>
        <v>#N/A</v>
      </c>
      <c r="CZ17" s="158" t="e">
        <f t="shared" si="18"/>
        <v>#N/A</v>
      </c>
      <c r="DA17" s="158" t="e">
        <f t="shared" si="18"/>
        <v>#N/A</v>
      </c>
      <c r="DB17" s="158" t="e">
        <f t="shared" si="19"/>
        <v>#N/A</v>
      </c>
      <c r="DC17" s="158" t="e">
        <f t="shared" si="19"/>
        <v>#N/A</v>
      </c>
      <c r="DD17" s="158" t="e">
        <f t="shared" si="19"/>
        <v>#N/A</v>
      </c>
      <c r="DE17" s="158" t="e">
        <f t="shared" si="19"/>
        <v>#VALUE!</v>
      </c>
      <c r="DF17" s="158" t="e">
        <f t="shared" si="19"/>
        <v>#VALUE!</v>
      </c>
      <c r="DG17" s="158" t="e">
        <f t="shared" si="19"/>
        <v>#VALUE!</v>
      </c>
      <c r="DH17" s="158" t="e">
        <f t="shared" si="19"/>
        <v>#VALUE!</v>
      </c>
      <c r="DI17" s="158" t="e">
        <f t="shared" si="19"/>
        <v>#VALUE!</v>
      </c>
      <c r="DJ17" s="158" t="e">
        <f t="shared" si="19"/>
        <v>#VALUE!</v>
      </c>
      <c r="DK17" s="158" t="e">
        <f t="shared" si="19"/>
        <v>#VALUE!</v>
      </c>
      <c r="DL17" s="158" t="e">
        <f t="shared" si="19"/>
        <v>#VALUE!</v>
      </c>
    </row>
    <row r="18" spans="1:116">
      <c r="A18" s="86">
        <f t="shared" si="17"/>
        <v>7</v>
      </c>
      <c r="B18" s="136" t="s">
        <v>145</v>
      </c>
      <c r="C18" s="154"/>
      <c r="D18" s="154"/>
      <c r="E18" s="155" t="e">
        <v>#N/A</v>
      </c>
      <c r="F18" s="155">
        <v>37.700000000000003</v>
      </c>
      <c r="G18" s="155">
        <v>41.4</v>
      </c>
      <c r="H18" s="155">
        <v>44.5</v>
      </c>
      <c r="I18" s="155">
        <v>51</v>
      </c>
      <c r="J18" s="155">
        <v>56.2</v>
      </c>
      <c r="K18" s="155">
        <v>61</v>
      </c>
      <c r="L18" s="155">
        <v>69.5</v>
      </c>
      <c r="M18" s="155">
        <v>80.7</v>
      </c>
      <c r="N18" s="155">
        <v>89.2</v>
      </c>
      <c r="O18" s="155">
        <v>99.7</v>
      </c>
      <c r="P18" s="155">
        <v>117.8</v>
      </c>
      <c r="Q18" s="155">
        <v>135.69999999999999</v>
      </c>
      <c r="R18" s="155">
        <v>155.69999999999999</v>
      </c>
      <c r="S18" s="155">
        <v>176.2</v>
      </c>
      <c r="T18" s="155">
        <v>224.8</v>
      </c>
      <c r="U18" s="155">
        <v>269</v>
      </c>
      <c r="V18" s="155">
        <v>305.60000000000002</v>
      </c>
      <c r="W18" s="155">
        <v>364.7</v>
      </c>
      <c r="X18" s="155">
        <v>363.5</v>
      </c>
      <c r="Y18" s="155">
        <v>525.5</v>
      </c>
      <c r="Z18" s="155">
        <v>595.5</v>
      </c>
      <c r="AA18" s="155" t="e">
        <v>#N/A</v>
      </c>
      <c r="AB18" s="156"/>
      <c r="AC18" s="156"/>
      <c r="AD18" s="156"/>
      <c r="AE18" s="156"/>
      <c r="AG18" s="116" t="str">
        <f t="shared" si="6"/>
        <v>AVG</v>
      </c>
      <c r="AH18" s="116">
        <f t="shared" si="7"/>
        <v>0</v>
      </c>
      <c r="AI18" s="116" t="e">
        <f t="shared" si="7"/>
        <v>#N/A</v>
      </c>
      <c r="AJ18" s="116" t="e">
        <f t="shared" si="7"/>
        <v>#N/A</v>
      </c>
      <c r="AK18" s="116">
        <f t="shared" si="7"/>
        <v>0.16086956521739113</v>
      </c>
      <c r="AL18" s="116">
        <f t="shared" si="7"/>
        <v>0.10689655172413798</v>
      </c>
      <c r="AM18" s="116">
        <f t="shared" si="7"/>
        <v>0.19696969696969696</v>
      </c>
      <c r="AN18" s="116">
        <f t="shared" si="7"/>
        <v>0.13333333333333341</v>
      </c>
      <c r="AO18" s="116">
        <f t="shared" si="7"/>
        <v>0.11162790697674412</v>
      </c>
      <c r="AP18" s="116">
        <f t="shared" si="7"/>
        <v>0.16666666666666666</v>
      </c>
      <c r="AQ18" s="116">
        <f t="shared" si="7"/>
        <v>0.18064516129032263</v>
      </c>
      <c r="AR18" s="116">
        <f t="shared" si="7"/>
        <v>0.11486486486486487</v>
      </c>
      <c r="AS18" s="116">
        <f t="shared" si="7"/>
        <v>0.11931818181818182</v>
      </c>
      <c r="AT18" s="116">
        <f t="shared" si="7"/>
        <v>0.16759259259259254</v>
      </c>
      <c r="AU18" s="116">
        <f t="shared" si="7"/>
        <v>0.13458646616541348</v>
      </c>
      <c r="AV18" s="116">
        <f t="shared" si="7"/>
        <v>0.125</v>
      </c>
      <c r="AW18" s="116">
        <f t="shared" si="7"/>
        <v>0.10732984293193717</v>
      </c>
      <c r="AX18" s="116">
        <f t="shared" si="8"/>
        <v>0.21504424778761072</v>
      </c>
      <c r="AY18" s="116">
        <f t="shared" si="8"/>
        <v>0.16370370370370366</v>
      </c>
      <c r="AZ18" s="116">
        <f t="shared" si="8"/>
        <v>0.11582278481012666</v>
      </c>
      <c r="BA18" s="116">
        <f t="shared" si="8"/>
        <v>0.15759999999999991</v>
      </c>
      <c r="BB18" s="116">
        <f t="shared" si="8"/>
        <v>-2.7272727272727015E-3</v>
      </c>
      <c r="BC18" s="116">
        <f t="shared" si="8"/>
        <v>0.31456310679611649</v>
      </c>
      <c r="BD18" s="116">
        <f t="shared" si="8"/>
        <v>0.11382113821138211</v>
      </c>
      <c r="BE18" s="116" t="e">
        <f t="shared" si="8"/>
        <v>#N/A</v>
      </c>
      <c r="BF18" s="116" t="e">
        <f t="shared" si="8"/>
        <v>#N/A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/>
      <c r="BK18" s="91"/>
      <c r="BL18" s="116" t="str">
        <f t="shared" si="9"/>
        <v>AVG</v>
      </c>
      <c r="BM18" s="116">
        <f t="shared" si="10"/>
        <v>0</v>
      </c>
      <c r="BN18" s="116" t="e">
        <f t="shared" si="10"/>
        <v>#N/A</v>
      </c>
      <c r="BO18" s="116" t="e">
        <f t="shared" si="10"/>
        <v>#N/A</v>
      </c>
      <c r="BP18" s="116">
        <f t="shared" si="10"/>
        <v>17.752173913043503</v>
      </c>
      <c r="BQ18" s="116">
        <f t="shared" si="10"/>
        <v>25.686206896551717</v>
      </c>
      <c r="BR18" s="116">
        <f t="shared" si="10"/>
        <v>9.8333333333333357</v>
      </c>
      <c r="BS18" s="116">
        <f t="shared" si="10"/>
        <v>23.133333333333319</v>
      </c>
      <c r="BT18" s="116">
        <f t="shared" si="10"/>
        <v>28.516279069767464</v>
      </c>
      <c r="BU18" s="116">
        <f t="shared" si="10"/>
        <v>12.5</v>
      </c>
      <c r="BV18" s="116">
        <f t="shared" si="10"/>
        <v>7.7193548387096627</v>
      </c>
      <c r="BW18" s="116">
        <f t="shared" si="10"/>
        <v>34.294594594594592</v>
      </c>
      <c r="BX18" s="116">
        <f t="shared" si="10"/>
        <v>32.165909090909096</v>
      </c>
      <c r="BY18" s="116">
        <f t="shared" si="10"/>
        <v>4.8425925925926236</v>
      </c>
      <c r="BZ18" s="116">
        <f t="shared" si="10"/>
        <v>27.088721804511309</v>
      </c>
      <c r="CA18" s="116">
        <f t="shared" si="10"/>
        <v>34.824999999999989</v>
      </c>
      <c r="CB18" s="116">
        <f t="shared" si="10"/>
        <v>51.912041884816745</v>
      </c>
      <c r="CC18" s="116">
        <f t="shared" si="11"/>
        <v>-72.821238938053227</v>
      </c>
      <c r="CD18" s="116">
        <f t="shared" si="11"/>
        <v>-1.765925925925842</v>
      </c>
      <c r="CE18" s="116">
        <f t="shared" si="11"/>
        <v>77.429113924050512</v>
      </c>
      <c r="CF18" s="116">
        <f t="shared" si="11"/>
        <v>-4.8719999999997867</v>
      </c>
      <c r="CG18" s="116">
        <f t="shared" si="11"/>
        <v>371.09545454545446</v>
      </c>
      <c r="CH18" s="116">
        <f t="shared" si="11"/>
        <v>-512.55825242718447</v>
      </c>
      <c r="CI18" s="116">
        <f t="shared" si="11"/>
        <v>149.89024390243907</v>
      </c>
      <c r="CJ18" s="116" t="e">
        <f t="shared" si="11"/>
        <v>#N/A</v>
      </c>
      <c r="CK18" s="116" t="e">
        <f t="shared" si="11"/>
        <v>#N/A</v>
      </c>
      <c r="CL18" s="116">
        <f t="shared" si="12"/>
        <v>0</v>
      </c>
      <c r="CM18" s="116">
        <f t="shared" si="13"/>
        <v>0</v>
      </c>
      <c r="CN18" s="116">
        <f t="shared" si="13"/>
        <v>0</v>
      </c>
      <c r="CO18" s="89"/>
      <c r="CP18" s="134">
        <f t="shared" si="5"/>
        <v>9</v>
      </c>
      <c r="CQ18" s="116" t="str">
        <f t="shared" si="14"/>
        <v>AVG</v>
      </c>
      <c r="CR18" s="158">
        <f t="shared" si="18"/>
        <v>39.630000000000003</v>
      </c>
      <c r="CS18" s="158">
        <f t="shared" si="18"/>
        <v>43.54</v>
      </c>
      <c r="CT18" s="158">
        <f t="shared" si="18"/>
        <v>50.41</v>
      </c>
      <c r="CU18" s="158">
        <f t="shared" si="18"/>
        <v>56.76</v>
      </c>
      <c r="CV18" s="158">
        <f t="shared" si="18"/>
        <v>64.17</v>
      </c>
      <c r="CW18" s="158">
        <f t="shared" si="18"/>
        <v>76.55</v>
      </c>
      <c r="CX18" s="158">
        <f t="shared" si="18"/>
        <v>87.94</v>
      </c>
      <c r="CY18" s="158">
        <f t="shared" si="18"/>
        <v>100.87</v>
      </c>
      <c r="CZ18" s="158">
        <f t="shared" si="18"/>
        <v>124.8</v>
      </c>
      <c r="DA18" s="158">
        <f t="shared" si="18"/>
        <v>148.94999999999999</v>
      </c>
      <c r="DB18" s="158">
        <f t="shared" si="19"/>
        <v>172.01</v>
      </c>
      <c r="DC18" s="158">
        <f t="shared" si="19"/>
        <v>222.22</v>
      </c>
      <c r="DD18" s="158">
        <f t="shared" si="19"/>
        <v>272.13</v>
      </c>
      <c r="DE18" s="158" t="e">
        <f t="shared" si="19"/>
        <v>#VALUE!</v>
      </c>
      <c r="DF18" s="158" t="e">
        <f t="shared" si="19"/>
        <v>#VALUE!</v>
      </c>
      <c r="DG18" s="158" t="e">
        <f t="shared" si="19"/>
        <v>#VALUE!</v>
      </c>
      <c r="DH18" s="158" t="e">
        <f t="shared" si="19"/>
        <v>#VALUE!</v>
      </c>
      <c r="DI18" s="158" t="e">
        <f t="shared" si="19"/>
        <v>#VALUE!</v>
      </c>
      <c r="DJ18" s="158" t="e">
        <f t="shared" si="19"/>
        <v>#VALUE!</v>
      </c>
      <c r="DK18" s="158" t="e">
        <f t="shared" si="19"/>
        <v>#VALUE!</v>
      </c>
      <c r="DL18" s="158" t="e">
        <f t="shared" si="19"/>
        <v>#VALUE!</v>
      </c>
    </row>
    <row r="19" spans="1:116">
      <c r="A19" s="86">
        <f t="shared" si="17"/>
        <v>8</v>
      </c>
      <c r="B19" s="136" t="s">
        <v>146</v>
      </c>
      <c r="C19" s="160"/>
      <c r="D19" s="160"/>
      <c r="E19" s="155" t="e">
        <v>#N/A</v>
      </c>
      <c r="F19" s="155">
        <v>5</v>
      </c>
      <c r="G19" s="155">
        <v>6</v>
      </c>
      <c r="H19" s="155">
        <v>8</v>
      </c>
      <c r="I19" s="155">
        <v>8</v>
      </c>
      <c r="J19" s="155">
        <v>9</v>
      </c>
      <c r="K19" s="155">
        <v>9</v>
      </c>
      <c r="L19" s="155">
        <v>9</v>
      </c>
      <c r="M19" s="155">
        <v>9</v>
      </c>
      <c r="N19" s="155">
        <v>9</v>
      </c>
      <c r="O19" s="155">
        <v>9</v>
      </c>
      <c r="P19" s="155">
        <v>9</v>
      </c>
      <c r="Q19" s="155">
        <v>9</v>
      </c>
      <c r="R19" s="155">
        <v>9</v>
      </c>
      <c r="S19" s="155">
        <v>7</v>
      </c>
      <c r="T19" s="155">
        <v>6</v>
      </c>
      <c r="U19" s="155">
        <v>7</v>
      </c>
      <c r="V19" s="155">
        <v>6</v>
      </c>
      <c r="W19" s="155">
        <v>6</v>
      </c>
      <c r="X19" s="155">
        <v>5</v>
      </c>
      <c r="Y19" s="155">
        <v>5</v>
      </c>
      <c r="Z19" s="155">
        <v>5</v>
      </c>
      <c r="AA19" s="155" t="e">
        <v>#N/A</v>
      </c>
      <c r="AB19" s="156"/>
      <c r="AC19" s="156"/>
      <c r="AD19" s="156"/>
      <c r="AE19" s="156"/>
      <c r="AG19" s="116" t="str">
        <f t="shared" si="6"/>
        <v>N</v>
      </c>
      <c r="AH19" s="116">
        <f t="shared" si="7"/>
        <v>0</v>
      </c>
      <c r="AI19" s="116" t="e">
        <f t="shared" si="7"/>
        <v>#N/A</v>
      </c>
      <c r="AJ19" s="116" t="e">
        <f t="shared" si="7"/>
        <v>#N/A</v>
      </c>
      <c r="AK19" s="116">
        <f t="shared" si="7"/>
        <v>4.3478260869565216E-2</v>
      </c>
      <c r="AL19" s="116">
        <f t="shared" si="7"/>
        <v>6.8965517241379309E-2</v>
      </c>
      <c r="AM19" s="116">
        <f t="shared" si="7"/>
        <v>0</v>
      </c>
      <c r="AN19" s="116">
        <f t="shared" si="7"/>
        <v>2.564102564102564E-2</v>
      </c>
      <c r="AO19" s="116">
        <f t="shared" si="7"/>
        <v>0</v>
      </c>
      <c r="AP19" s="116">
        <f t="shared" si="7"/>
        <v>0</v>
      </c>
      <c r="AQ19" s="116">
        <f t="shared" si="7"/>
        <v>0</v>
      </c>
      <c r="AR19" s="116">
        <f t="shared" si="7"/>
        <v>0</v>
      </c>
      <c r="AS19" s="116">
        <f t="shared" si="7"/>
        <v>0</v>
      </c>
      <c r="AT19" s="116">
        <f t="shared" si="7"/>
        <v>0</v>
      </c>
      <c r="AU19" s="116">
        <f t="shared" si="7"/>
        <v>0</v>
      </c>
      <c r="AV19" s="116">
        <f t="shared" si="7"/>
        <v>0</v>
      </c>
      <c r="AW19" s="116">
        <f t="shared" si="7"/>
        <v>-1.0471204188481676E-2</v>
      </c>
      <c r="AX19" s="116">
        <f t="shared" si="8"/>
        <v>-4.4247787610619468E-3</v>
      </c>
      <c r="AY19" s="116">
        <f t="shared" si="8"/>
        <v>3.7037037037037038E-3</v>
      </c>
      <c r="AZ19" s="116">
        <f t="shared" si="8"/>
        <v>-3.1645569620253164E-3</v>
      </c>
      <c r="BA19" s="116">
        <f t="shared" si="8"/>
        <v>0</v>
      </c>
      <c r="BB19" s="116">
        <f t="shared" si="8"/>
        <v>-2.2727272727272726E-3</v>
      </c>
      <c r="BC19" s="116">
        <f t="shared" si="8"/>
        <v>0</v>
      </c>
      <c r="BD19" s="116">
        <f t="shared" si="8"/>
        <v>0</v>
      </c>
      <c r="BE19" s="116" t="e">
        <f t="shared" si="8"/>
        <v>#N/A</v>
      </c>
      <c r="BF19" s="116" t="e">
        <f t="shared" si="8"/>
        <v>#N/A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/>
      <c r="BK19" s="91"/>
      <c r="BL19" s="116" t="str">
        <f t="shared" si="9"/>
        <v>N</v>
      </c>
      <c r="BM19" s="116">
        <f t="shared" si="10"/>
        <v>0</v>
      </c>
      <c r="BN19" s="116" t="e">
        <f t="shared" si="10"/>
        <v>#N/A</v>
      </c>
      <c r="BO19" s="116" t="e">
        <f t="shared" si="10"/>
        <v>#N/A</v>
      </c>
      <c r="BP19" s="116">
        <f t="shared" si="10"/>
        <v>-0.39130434782608692</v>
      </c>
      <c r="BQ19" s="116">
        <f t="shared" si="10"/>
        <v>-4.137931034482758</v>
      </c>
      <c r="BR19" s="116">
        <f t="shared" si="10"/>
        <v>8</v>
      </c>
      <c r="BS19" s="116">
        <f t="shared" si="10"/>
        <v>2.6410256410256414</v>
      </c>
      <c r="BT19" s="116">
        <f t="shared" si="10"/>
        <v>9</v>
      </c>
      <c r="BU19" s="116">
        <f t="shared" si="10"/>
        <v>9</v>
      </c>
      <c r="BV19" s="116">
        <f t="shared" si="10"/>
        <v>9</v>
      </c>
      <c r="BW19" s="116">
        <f t="shared" si="10"/>
        <v>9</v>
      </c>
      <c r="BX19" s="116">
        <f t="shared" si="10"/>
        <v>9</v>
      </c>
      <c r="BY19" s="116">
        <f t="shared" si="10"/>
        <v>9</v>
      </c>
      <c r="BZ19" s="116">
        <f t="shared" si="10"/>
        <v>9</v>
      </c>
      <c r="CA19" s="116">
        <f t="shared" si="10"/>
        <v>9</v>
      </c>
      <c r="CB19" s="116">
        <f t="shared" si="10"/>
        <v>19.125654450261781</v>
      </c>
      <c r="CC19" s="116">
        <f t="shared" si="11"/>
        <v>12.123893805309734</v>
      </c>
      <c r="CD19" s="116">
        <f t="shared" si="11"/>
        <v>0.87407407407407423</v>
      </c>
      <c r="CE19" s="116">
        <f t="shared" si="11"/>
        <v>12.234177215189874</v>
      </c>
      <c r="CF19" s="116">
        <f t="shared" si="11"/>
        <v>6</v>
      </c>
      <c r="CG19" s="116">
        <f t="shared" si="11"/>
        <v>11.329545454545453</v>
      </c>
      <c r="CH19" s="116">
        <f t="shared" si="11"/>
        <v>5</v>
      </c>
      <c r="CI19" s="116">
        <f t="shared" si="11"/>
        <v>5</v>
      </c>
      <c r="CJ19" s="116" t="e">
        <f t="shared" si="11"/>
        <v>#N/A</v>
      </c>
      <c r="CK19" s="116" t="e">
        <f t="shared" si="11"/>
        <v>#N/A</v>
      </c>
      <c r="CL19" s="116">
        <f t="shared" si="12"/>
        <v>0</v>
      </c>
      <c r="CM19" s="116">
        <f t="shared" si="13"/>
        <v>0</v>
      </c>
      <c r="CN19" s="116">
        <f t="shared" si="13"/>
        <v>0</v>
      </c>
      <c r="CO19" s="89"/>
      <c r="CP19" s="134">
        <f t="shared" si="5"/>
        <v>10</v>
      </c>
      <c r="CQ19" s="116" t="str">
        <f t="shared" si="14"/>
        <v>N</v>
      </c>
      <c r="CR19" s="158">
        <f t="shared" si="18"/>
        <v>5.52</v>
      </c>
      <c r="CS19" s="158">
        <f t="shared" si="18"/>
        <v>7.38</v>
      </c>
      <c r="CT19" s="158">
        <f t="shared" si="18"/>
        <v>8</v>
      </c>
      <c r="CU19" s="158">
        <f t="shared" si="18"/>
        <v>9</v>
      </c>
      <c r="CV19" s="158">
        <f t="shared" si="18"/>
        <v>9</v>
      </c>
      <c r="CW19" s="158">
        <f t="shared" si="18"/>
        <v>9</v>
      </c>
      <c r="CX19" s="158">
        <f t="shared" si="18"/>
        <v>9</v>
      </c>
      <c r="CY19" s="158">
        <f t="shared" si="18"/>
        <v>9</v>
      </c>
      <c r="CZ19" s="158">
        <f t="shared" si="18"/>
        <v>9</v>
      </c>
      <c r="DA19" s="158">
        <f t="shared" si="18"/>
        <v>9</v>
      </c>
      <c r="DB19" s="158">
        <f t="shared" si="19"/>
        <v>7.41</v>
      </c>
      <c r="DC19" s="158">
        <f t="shared" si="19"/>
        <v>6.05</v>
      </c>
      <c r="DD19" s="158">
        <f t="shared" si="19"/>
        <v>6.91</v>
      </c>
      <c r="DE19" s="158" t="e">
        <f t="shared" si="19"/>
        <v>#VALUE!</v>
      </c>
      <c r="DF19" s="158" t="e">
        <f t="shared" si="19"/>
        <v>#VALUE!</v>
      </c>
      <c r="DG19" s="158" t="e">
        <f t="shared" si="19"/>
        <v>#VALUE!</v>
      </c>
      <c r="DH19" s="158" t="e">
        <f t="shared" si="19"/>
        <v>#VALUE!</v>
      </c>
      <c r="DI19" s="158" t="e">
        <f t="shared" si="19"/>
        <v>#VALUE!</v>
      </c>
      <c r="DJ19" s="158" t="e">
        <f t="shared" si="19"/>
        <v>#VALUE!</v>
      </c>
      <c r="DK19" s="158" t="e">
        <f t="shared" si="19"/>
        <v>#VALUE!</v>
      </c>
      <c r="DL19" s="158" t="e">
        <f t="shared" si="19"/>
        <v>#VALUE!</v>
      </c>
    </row>
    <row r="20" spans="1:116" s="161" customFormat="1">
      <c r="A20" s="161">
        <f t="shared" si="17"/>
        <v>9</v>
      </c>
      <c r="B20" s="162" t="s">
        <v>147</v>
      </c>
      <c r="C20" s="145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2"/>
      <c r="W20" s="162"/>
      <c r="X20" s="162"/>
      <c r="Y20" s="162"/>
      <c r="Z20" s="162"/>
      <c r="AA20" s="162"/>
      <c r="AB20" s="162"/>
      <c r="AC20" s="164"/>
      <c r="AD20" s="164"/>
      <c r="AE20" s="164"/>
      <c r="AF20" s="165"/>
      <c r="AG20" s="166" t="str">
        <f t="shared" si="6"/>
        <v>ACT</v>
      </c>
      <c r="AH20" s="166">
        <f t="shared" si="7"/>
        <v>0</v>
      </c>
      <c r="AI20" s="166">
        <f t="shared" si="7"/>
        <v>0</v>
      </c>
      <c r="AJ20" s="166">
        <f t="shared" si="7"/>
        <v>0</v>
      </c>
      <c r="AK20" s="166">
        <f t="shared" si="7"/>
        <v>0</v>
      </c>
      <c r="AL20" s="166">
        <f t="shared" si="7"/>
        <v>0</v>
      </c>
      <c r="AM20" s="166">
        <f t="shared" si="7"/>
        <v>0</v>
      </c>
      <c r="AN20" s="166">
        <f t="shared" si="7"/>
        <v>0</v>
      </c>
      <c r="AO20" s="166">
        <f t="shared" si="7"/>
        <v>0</v>
      </c>
      <c r="AP20" s="166">
        <f t="shared" si="7"/>
        <v>0</v>
      </c>
      <c r="AQ20" s="166">
        <f t="shared" si="7"/>
        <v>0</v>
      </c>
      <c r="AR20" s="166">
        <f t="shared" si="7"/>
        <v>0</v>
      </c>
      <c r="AS20" s="166">
        <f t="shared" si="7"/>
        <v>0</v>
      </c>
      <c r="AT20" s="166">
        <f t="shared" si="7"/>
        <v>0</v>
      </c>
      <c r="AU20" s="166">
        <f t="shared" si="7"/>
        <v>0</v>
      </c>
      <c r="AV20" s="166">
        <f t="shared" si="7"/>
        <v>0</v>
      </c>
      <c r="AW20" s="166">
        <f t="shared" si="7"/>
        <v>0</v>
      </c>
      <c r="AX20" s="166">
        <f t="shared" si="8"/>
        <v>0</v>
      </c>
      <c r="AY20" s="166">
        <f t="shared" si="8"/>
        <v>0</v>
      </c>
      <c r="AZ20" s="166">
        <f t="shared" si="8"/>
        <v>0</v>
      </c>
      <c r="BA20" s="166">
        <f t="shared" si="8"/>
        <v>0</v>
      </c>
      <c r="BB20" s="166">
        <f t="shared" si="8"/>
        <v>0</v>
      </c>
      <c r="BC20" s="166">
        <f t="shared" si="8"/>
        <v>0</v>
      </c>
      <c r="BD20" s="166">
        <f t="shared" si="8"/>
        <v>0</v>
      </c>
      <c r="BE20" s="166">
        <f t="shared" si="8"/>
        <v>0</v>
      </c>
      <c r="BF20" s="166">
        <f t="shared" si="8"/>
        <v>0</v>
      </c>
      <c r="BG20" s="166">
        <f t="shared" si="8"/>
        <v>0</v>
      </c>
      <c r="BH20" s="166">
        <f t="shared" si="8"/>
        <v>0</v>
      </c>
      <c r="BI20" s="166">
        <f t="shared" si="8"/>
        <v>0</v>
      </c>
      <c r="BJ20" s="166"/>
      <c r="BK20" s="167"/>
      <c r="BL20" s="166" t="str">
        <f t="shared" si="9"/>
        <v>ACT</v>
      </c>
      <c r="BM20" s="166">
        <f t="shared" si="10"/>
        <v>0</v>
      </c>
      <c r="BN20" s="166">
        <f t="shared" si="10"/>
        <v>0</v>
      </c>
      <c r="BO20" s="166">
        <f t="shared" si="10"/>
        <v>0</v>
      </c>
      <c r="BP20" s="166">
        <f t="shared" si="10"/>
        <v>0</v>
      </c>
      <c r="BQ20" s="166">
        <f t="shared" si="10"/>
        <v>0</v>
      </c>
      <c r="BR20" s="166">
        <f t="shared" si="10"/>
        <v>0</v>
      </c>
      <c r="BS20" s="166">
        <f t="shared" si="10"/>
        <v>0</v>
      </c>
      <c r="BT20" s="166">
        <f t="shared" si="10"/>
        <v>0</v>
      </c>
      <c r="BU20" s="166">
        <f t="shared" si="10"/>
        <v>0</v>
      </c>
      <c r="BV20" s="166">
        <f t="shared" si="10"/>
        <v>0</v>
      </c>
      <c r="BW20" s="166">
        <f t="shared" si="10"/>
        <v>0</v>
      </c>
      <c r="BX20" s="166">
        <f t="shared" si="10"/>
        <v>0</v>
      </c>
      <c r="BY20" s="166">
        <f t="shared" si="10"/>
        <v>0</v>
      </c>
      <c r="BZ20" s="166">
        <f t="shared" si="10"/>
        <v>0</v>
      </c>
      <c r="CA20" s="166">
        <f t="shared" si="10"/>
        <v>0</v>
      </c>
      <c r="CB20" s="166">
        <f t="shared" si="10"/>
        <v>0</v>
      </c>
      <c r="CC20" s="166">
        <f t="shared" si="11"/>
        <v>0</v>
      </c>
      <c r="CD20" s="166">
        <f t="shared" si="11"/>
        <v>0</v>
      </c>
      <c r="CE20" s="166">
        <f t="shared" si="11"/>
        <v>0</v>
      </c>
      <c r="CF20" s="166">
        <f t="shared" si="11"/>
        <v>0</v>
      </c>
      <c r="CG20" s="166">
        <f t="shared" si="11"/>
        <v>0</v>
      </c>
      <c r="CH20" s="166">
        <f t="shared" si="11"/>
        <v>0</v>
      </c>
      <c r="CI20" s="166">
        <f t="shared" si="11"/>
        <v>0</v>
      </c>
      <c r="CJ20" s="166">
        <f t="shared" si="11"/>
        <v>0</v>
      </c>
      <c r="CK20" s="166">
        <f t="shared" si="11"/>
        <v>0</v>
      </c>
      <c r="CL20" s="166">
        <f t="shared" si="12"/>
        <v>0</v>
      </c>
      <c r="CM20" s="166">
        <f t="shared" si="13"/>
        <v>0</v>
      </c>
      <c r="CN20" s="166">
        <f t="shared" si="13"/>
        <v>0</v>
      </c>
      <c r="CO20" s="168"/>
      <c r="CP20" s="169">
        <f t="shared" si="5"/>
        <v>11</v>
      </c>
      <c r="CQ20" s="166" t="str">
        <f t="shared" si="14"/>
        <v>ACT</v>
      </c>
      <c r="CR20" s="170">
        <f t="shared" si="18"/>
        <v>0</v>
      </c>
      <c r="CS20" s="170">
        <f t="shared" si="18"/>
        <v>0</v>
      </c>
      <c r="CT20" s="170">
        <f t="shared" si="18"/>
        <v>0</v>
      </c>
      <c r="CU20" s="170">
        <f t="shared" si="18"/>
        <v>0</v>
      </c>
      <c r="CV20" s="170">
        <f t="shared" si="18"/>
        <v>0</v>
      </c>
      <c r="CW20" s="170">
        <f t="shared" si="18"/>
        <v>0</v>
      </c>
      <c r="CX20" s="170">
        <f t="shared" si="18"/>
        <v>0</v>
      </c>
      <c r="CY20" s="170">
        <f t="shared" si="18"/>
        <v>0</v>
      </c>
      <c r="CZ20" s="170">
        <f t="shared" si="18"/>
        <v>0</v>
      </c>
      <c r="DA20" s="170">
        <f t="shared" si="18"/>
        <v>0</v>
      </c>
      <c r="DB20" s="170">
        <f t="shared" si="19"/>
        <v>0</v>
      </c>
      <c r="DC20" s="170">
        <f t="shared" si="19"/>
        <v>0</v>
      </c>
      <c r="DD20" s="170">
        <f t="shared" si="19"/>
        <v>0</v>
      </c>
      <c r="DE20" s="170" t="e">
        <f t="shared" si="19"/>
        <v>#VALUE!</v>
      </c>
      <c r="DF20" s="170" t="e">
        <f t="shared" si="19"/>
        <v>#VALUE!</v>
      </c>
      <c r="DG20" s="170" t="e">
        <f t="shared" si="19"/>
        <v>#VALUE!</v>
      </c>
      <c r="DH20" s="170" t="e">
        <f t="shared" si="19"/>
        <v>#VALUE!</v>
      </c>
      <c r="DI20" s="170" t="e">
        <f t="shared" si="19"/>
        <v>#VALUE!</v>
      </c>
      <c r="DJ20" s="170" t="e">
        <f t="shared" si="19"/>
        <v>#VALUE!</v>
      </c>
      <c r="DK20" s="170" t="e">
        <f t="shared" si="19"/>
        <v>#VALUE!</v>
      </c>
      <c r="DL20" s="170" t="e">
        <f t="shared" si="19"/>
        <v>#VALUE!</v>
      </c>
    </row>
    <row r="21" spans="1:116">
      <c r="A21" s="86">
        <f t="shared" si="17"/>
        <v>10</v>
      </c>
      <c r="B21" s="136" t="s">
        <v>140</v>
      </c>
      <c r="C21" s="154"/>
      <c r="D21" s="154"/>
      <c r="E21" s="155" t="e">
        <v>#N/A</v>
      </c>
      <c r="F21" s="155" t="e">
        <v>#N/A</v>
      </c>
      <c r="G21" s="155" t="e">
        <v>#N/A</v>
      </c>
      <c r="H21" s="155" t="e">
        <v>#N/A</v>
      </c>
      <c r="I21" s="155" t="e">
        <v>#N/A</v>
      </c>
      <c r="J21" s="155" t="e">
        <v>#N/A</v>
      </c>
      <c r="K21" s="155" t="e">
        <v>#N/A</v>
      </c>
      <c r="L21" s="155" t="e">
        <v>#N/A</v>
      </c>
      <c r="M21" s="155" t="e">
        <v>#N/A</v>
      </c>
      <c r="N21" s="155" t="e">
        <v>#N/A</v>
      </c>
      <c r="O21" s="155" t="e">
        <v>#N/A</v>
      </c>
      <c r="P21" s="155" t="e">
        <v>#N/A</v>
      </c>
      <c r="Q21" s="155" t="e">
        <v>#N/A</v>
      </c>
      <c r="R21" s="155" t="e">
        <v>#N/A</v>
      </c>
      <c r="S21" s="155" t="e">
        <v>#N/A</v>
      </c>
      <c r="T21" s="155" t="e">
        <v>#N/A</v>
      </c>
      <c r="U21" s="155" t="e">
        <v>#N/A</v>
      </c>
      <c r="V21" s="155" t="e">
        <v>#N/A</v>
      </c>
      <c r="W21" s="155" t="e">
        <v>#N/A</v>
      </c>
      <c r="X21" s="155" t="e">
        <v>#N/A</v>
      </c>
      <c r="Y21" s="155" t="e">
        <v>#N/A</v>
      </c>
      <c r="Z21" s="155" t="e">
        <v>#N/A</v>
      </c>
      <c r="AA21" s="155" t="e">
        <v>#N/A</v>
      </c>
      <c r="AB21" s="156"/>
      <c r="AC21" s="156"/>
      <c r="AD21" s="156"/>
      <c r="AE21" s="156"/>
      <c r="AG21" s="116" t="str">
        <f t="shared" si="6"/>
        <v>P90</v>
      </c>
      <c r="AH21" s="116">
        <f t="shared" si="7"/>
        <v>0</v>
      </c>
      <c r="AI21" s="116" t="e">
        <f t="shared" si="7"/>
        <v>#N/A</v>
      </c>
      <c r="AJ21" s="116" t="e">
        <f t="shared" si="7"/>
        <v>#N/A</v>
      </c>
      <c r="AK21" s="116" t="e">
        <f t="shared" si="7"/>
        <v>#N/A</v>
      </c>
      <c r="AL21" s="116" t="e">
        <f t="shared" si="7"/>
        <v>#N/A</v>
      </c>
      <c r="AM21" s="116" t="e">
        <f t="shared" si="7"/>
        <v>#N/A</v>
      </c>
      <c r="AN21" s="116" t="e">
        <f t="shared" si="7"/>
        <v>#N/A</v>
      </c>
      <c r="AO21" s="116" t="e">
        <f t="shared" si="7"/>
        <v>#N/A</v>
      </c>
      <c r="AP21" s="116" t="e">
        <f t="shared" si="7"/>
        <v>#N/A</v>
      </c>
      <c r="AQ21" s="116" t="e">
        <f t="shared" si="7"/>
        <v>#N/A</v>
      </c>
      <c r="AR21" s="116" t="e">
        <f t="shared" si="7"/>
        <v>#N/A</v>
      </c>
      <c r="AS21" s="116" t="e">
        <f t="shared" si="7"/>
        <v>#N/A</v>
      </c>
      <c r="AT21" s="116" t="e">
        <f t="shared" si="7"/>
        <v>#N/A</v>
      </c>
      <c r="AU21" s="116" t="e">
        <f t="shared" si="7"/>
        <v>#N/A</v>
      </c>
      <c r="AV21" s="116" t="e">
        <f t="shared" si="7"/>
        <v>#N/A</v>
      </c>
      <c r="AW21" s="116" t="e">
        <f t="shared" si="7"/>
        <v>#N/A</v>
      </c>
      <c r="AX21" s="116" t="e">
        <f t="shared" si="8"/>
        <v>#N/A</v>
      </c>
      <c r="AY21" s="116" t="e">
        <f t="shared" si="8"/>
        <v>#N/A</v>
      </c>
      <c r="AZ21" s="116" t="e">
        <f t="shared" si="8"/>
        <v>#N/A</v>
      </c>
      <c r="BA21" s="116" t="e">
        <f t="shared" si="8"/>
        <v>#N/A</v>
      </c>
      <c r="BB21" s="116" t="e">
        <f t="shared" si="8"/>
        <v>#N/A</v>
      </c>
      <c r="BC21" s="116" t="e">
        <f t="shared" si="8"/>
        <v>#N/A</v>
      </c>
      <c r="BD21" s="116" t="e">
        <f t="shared" si="8"/>
        <v>#N/A</v>
      </c>
      <c r="BE21" s="116" t="e">
        <f t="shared" si="8"/>
        <v>#N/A</v>
      </c>
      <c r="BF21" s="116" t="e">
        <f t="shared" si="8"/>
        <v>#N/A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/>
      <c r="BK21" s="91"/>
      <c r="BL21" s="116" t="str">
        <f t="shared" si="9"/>
        <v>P90</v>
      </c>
      <c r="BM21" s="116">
        <f t="shared" si="10"/>
        <v>0</v>
      </c>
      <c r="BN21" s="116" t="e">
        <f t="shared" si="10"/>
        <v>#N/A</v>
      </c>
      <c r="BO21" s="116" t="e">
        <f t="shared" si="10"/>
        <v>#N/A</v>
      </c>
      <c r="BP21" s="116" t="e">
        <f t="shared" si="10"/>
        <v>#N/A</v>
      </c>
      <c r="BQ21" s="116" t="e">
        <f t="shared" si="10"/>
        <v>#N/A</v>
      </c>
      <c r="BR21" s="116" t="e">
        <f t="shared" si="10"/>
        <v>#N/A</v>
      </c>
      <c r="BS21" s="116" t="e">
        <f t="shared" si="10"/>
        <v>#N/A</v>
      </c>
      <c r="BT21" s="116" t="e">
        <f t="shared" si="10"/>
        <v>#N/A</v>
      </c>
      <c r="BU21" s="116" t="e">
        <f t="shared" si="10"/>
        <v>#N/A</v>
      </c>
      <c r="BV21" s="116" t="e">
        <f t="shared" si="10"/>
        <v>#N/A</v>
      </c>
      <c r="BW21" s="116" t="e">
        <f t="shared" si="10"/>
        <v>#N/A</v>
      </c>
      <c r="BX21" s="116" t="e">
        <f t="shared" si="10"/>
        <v>#N/A</v>
      </c>
      <c r="BY21" s="116" t="e">
        <f t="shared" si="10"/>
        <v>#N/A</v>
      </c>
      <c r="BZ21" s="116" t="e">
        <f t="shared" si="10"/>
        <v>#N/A</v>
      </c>
      <c r="CA21" s="116" t="e">
        <f t="shared" si="10"/>
        <v>#N/A</v>
      </c>
      <c r="CB21" s="116" t="e">
        <f t="shared" si="10"/>
        <v>#N/A</v>
      </c>
      <c r="CC21" s="116" t="e">
        <f t="shared" si="11"/>
        <v>#N/A</v>
      </c>
      <c r="CD21" s="116" t="e">
        <f t="shared" si="11"/>
        <v>#N/A</v>
      </c>
      <c r="CE21" s="116" t="e">
        <f t="shared" si="11"/>
        <v>#N/A</v>
      </c>
      <c r="CF21" s="116" t="e">
        <f t="shared" si="11"/>
        <v>#N/A</v>
      </c>
      <c r="CG21" s="116" t="e">
        <f t="shared" si="11"/>
        <v>#N/A</v>
      </c>
      <c r="CH21" s="116" t="e">
        <f t="shared" si="11"/>
        <v>#N/A</v>
      </c>
      <c r="CI21" s="116" t="e">
        <f t="shared" si="11"/>
        <v>#N/A</v>
      </c>
      <c r="CJ21" s="116" t="e">
        <f t="shared" si="11"/>
        <v>#N/A</v>
      </c>
      <c r="CK21" s="116" t="e">
        <f t="shared" si="11"/>
        <v>#N/A</v>
      </c>
      <c r="CL21" s="116">
        <f t="shared" si="12"/>
        <v>0</v>
      </c>
      <c r="CM21" s="116">
        <f t="shared" si="13"/>
        <v>0</v>
      </c>
      <c r="CN21" s="116">
        <f t="shared" si="13"/>
        <v>0</v>
      </c>
      <c r="CO21" s="89"/>
      <c r="CP21" s="134">
        <f t="shared" si="5"/>
        <v>12</v>
      </c>
      <c r="CQ21" s="116" t="str">
        <f t="shared" si="14"/>
        <v>P90</v>
      </c>
      <c r="CR21" s="158" t="e">
        <f t="shared" si="18"/>
        <v>#N/A</v>
      </c>
      <c r="CS21" s="158" t="e">
        <f t="shared" si="18"/>
        <v>#N/A</v>
      </c>
      <c r="CT21" s="158" t="e">
        <f t="shared" si="18"/>
        <v>#N/A</v>
      </c>
      <c r="CU21" s="158" t="e">
        <f t="shared" si="18"/>
        <v>#N/A</v>
      </c>
      <c r="CV21" s="158" t="e">
        <f t="shared" si="18"/>
        <v>#N/A</v>
      </c>
      <c r="CW21" s="158" t="e">
        <f t="shared" si="18"/>
        <v>#N/A</v>
      </c>
      <c r="CX21" s="158" t="e">
        <f t="shared" si="18"/>
        <v>#N/A</v>
      </c>
      <c r="CY21" s="158" t="e">
        <f t="shared" si="18"/>
        <v>#N/A</v>
      </c>
      <c r="CZ21" s="158" t="e">
        <f t="shared" si="18"/>
        <v>#N/A</v>
      </c>
      <c r="DA21" s="158" t="e">
        <f t="shared" si="18"/>
        <v>#N/A</v>
      </c>
      <c r="DB21" s="158" t="e">
        <f t="shared" si="19"/>
        <v>#N/A</v>
      </c>
      <c r="DC21" s="158" t="e">
        <f t="shared" si="19"/>
        <v>#N/A</v>
      </c>
      <c r="DD21" s="158" t="e">
        <f t="shared" si="19"/>
        <v>#N/A</v>
      </c>
      <c r="DE21" s="158" t="e">
        <f t="shared" si="19"/>
        <v>#VALUE!</v>
      </c>
      <c r="DF21" s="158" t="e">
        <f t="shared" si="19"/>
        <v>#VALUE!</v>
      </c>
      <c r="DG21" s="158" t="e">
        <f t="shared" si="19"/>
        <v>#VALUE!</v>
      </c>
      <c r="DH21" s="158" t="e">
        <f t="shared" si="19"/>
        <v>#VALUE!</v>
      </c>
      <c r="DI21" s="158" t="e">
        <f t="shared" si="19"/>
        <v>#VALUE!</v>
      </c>
      <c r="DJ21" s="158" t="e">
        <f t="shared" si="19"/>
        <v>#VALUE!</v>
      </c>
      <c r="DK21" s="158" t="e">
        <f t="shared" si="19"/>
        <v>#VALUE!</v>
      </c>
      <c r="DL21" s="158" t="e">
        <f t="shared" si="19"/>
        <v>#VALUE!</v>
      </c>
    </row>
    <row r="22" spans="1:116">
      <c r="A22" s="86">
        <f t="shared" si="17"/>
        <v>11</v>
      </c>
      <c r="B22" s="136" t="s">
        <v>141</v>
      </c>
      <c r="C22" s="154"/>
      <c r="D22" s="154"/>
      <c r="E22" s="155" t="e">
        <v>#N/A</v>
      </c>
      <c r="F22" s="155" t="e">
        <v>#N/A</v>
      </c>
      <c r="G22" s="155" t="e">
        <v>#N/A</v>
      </c>
      <c r="H22" s="155">
        <v>48.5</v>
      </c>
      <c r="I22" s="155">
        <v>53</v>
      </c>
      <c r="J22" s="155">
        <v>62.6</v>
      </c>
      <c r="K22" s="155">
        <v>66.900000000000006</v>
      </c>
      <c r="L22" s="155">
        <v>76.3</v>
      </c>
      <c r="M22" s="155">
        <v>88.6</v>
      </c>
      <c r="N22" s="155">
        <v>97.4</v>
      </c>
      <c r="O22" s="155">
        <v>112.4</v>
      </c>
      <c r="P22" s="155">
        <v>141</v>
      </c>
      <c r="Q22" s="155">
        <v>160.30000000000001</v>
      </c>
      <c r="R22" s="155">
        <v>186.3</v>
      </c>
      <c r="S22" s="155" t="e">
        <v>#N/A</v>
      </c>
      <c r="T22" s="155" t="e">
        <v>#N/A</v>
      </c>
      <c r="U22" s="155" t="e">
        <v>#N/A</v>
      </c>
      <c r="V22" s="155" t="e">
        <v>#N/A</v>
      </c>
      <c r="W22" s="155" t="e">
        <v>#N/A</v>
      </c>
      <c r="X22" s="155" t="e">
        <v>#N/A</v>
      </c>
      <c r="Y22" s="155" t="e">
        <v>#N/A</v>
      </c>
      <c r="Z22" s="155" t="e">
        <v>#N/A</v>
      </c>
      <c r="AA22" s="155" t="e">
        <v>#N/A</v>
      </c>
      <c r="AB22" s="156"/>
      <c r="AC22" s="156"/>
      <c r="AD22" s="156"/>
      <c r="AE22" s="156"/>
      <c r="AG22" s="116" t="str">
        <f t="shared" si="6"/>
        <v>P75</v>
      </c>
      <c r="AH22" s="116">
        <f t="shared" si="7"/>
        <v>0</v>
      </c>
      <c r="AI22" s="116" t="e">
        <f t="shared" si="7"/>
        <v>#N/A</v>
      </c>
      <c r="AJ22" s="116" t="e">
        <f t="shared" si="7"/>
        <v>#N/A</v>
      </c>
      <c r="AK22" s="116" t="e">
        <f t="shared" si="7"/>
        <v>#N/A</v>
      </c>
      <c r="AL22" s="116" t="e">
        <f t="shared" si="7"/>
        <v>#N/A</v>
      </c>
      <c r="AM22" s="116">
        <f t="shared" si="7"/>
        <v>0.13636363636363635</v>
      </c>
      <c r="AN22" s="116">
        <f t="shared" si="7"/>
        <v>0.2461538461538462</v>
      </c>
      <c r="AO22" s="116">
        <f t="shared" si="7"/>
        <v>0.1000000000000001</v>
      </c>
      <c r="AP22" s="116">
        <f t="shared" si="7"/>
        <v>0.18431372549019592</v>
      </c>
      <c r="AQ22" s="116">
        <f t="shared" si="7"/>
        <v>0.1983870967741935</v>
      </c>
      <c r="AR22" s="116">
        <f t="shared" si="7"/>
        <v>0.11891891891891908</v>
      </c>
      <c r="AS22" s="116">
        <f t="shared" si="7"/>
        <v>0.17045454545454544</v>
      </c>
      <c r="AT22" s="116">
        <f t="shared" si="7"/>
        <v>0.26481481481481478</v>
      </c>
      <c r="AU22" s="116">
        <f t="shared" si="7"/>
        <v>0.1451127819548873</v>
      </c>
      <c r="AV22" s="116">
        <f t="shared" si="7"/>
        <v>0.16250000000000001</v>
      </c>
      <c r="AW22" s="116" t="e">
        <f t="shared" si="7"/>
        <v>#N/A</v>
      </c>
      <c r="AX22" s="116" t="e">
        <f t="shared" si="8"/>
        <v>#N/A</v>
      </c>
      <c r="AY22" s="116" t="e">
        <f t="shared" si="8"/>
        <v>#N/A</v>
      </c>
      <c r="AZ22" s="116" t="e">
        <f t="shared" si="8"/>
        <v>#N/A</v>
      </c>
      <c r="BA22" s="116" t="e">
        <f t="shared" si="8"/>
        <v>#N/A</v>
      </c>
      <c r="BB22" s="116" t="e">
        <f t="shared" si="8"/>
        <v>#N/A</v>
      </c>
      <c r="BC22" s="116" t="e">
        <f t="shared" si="8"/>
        <v>#N/A</v>
      </c>
      <c r="BD22" s="116" t="e">
        <f t="shared" si="8"/>
        <v>#N/A</v>
      </c>
      <c r="BE22" s="116" t="e">
        <f t="shared" si="8"/>
        <v>#N/A</v>
      </c>
      <c r="BF22" s="116" t="e">
        <f t="shared" si="8"/>
        <v>#N/A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/>
      <c r="BK22" s="91"/>
      <c r="BL22" s="116" t="str">
        <f t="shared" si="9"/>
        <v>P75</v>
      </c>
      <c r="BM22" s="116">
        <f t="shared" si="10"/>
        <v>0</v>
      </c>
      <c r="BN22" s="116" t="e">
        <f t="shared" si="10"/>
        <v>#N/A</v>
      </c>
      <c r="BO22" s="116" t="e">
        <f t="shared" si="10"/>
        <v>#N/A</v>
      </c>
      <c r="BP22" s="116" t="e">
        <f t="shared" si="10"/>
        <v>#N/A</v>
      </c>
      <c r="BQ22" s="116" t="e">
        <f t="shared" si="10"/>
        <v>#N/A</v>
      </c>
      <c r="BR22" s="116">
        <f t="shared" si="10"/>
        <v>24.500000000000004</v>
      </c>
      <c r="BS22" s="116">
        <f t="shared" si="10"/>
        <v>1.5538461538461448</v>
      </c>
      <c r="BT22" s="116">
        <f t="shared" si="10"/>
        <v>37.799999999999976</v>
      </c>
      <c r="BU22" s="116">
        <f t="shared" si="10"/>
        <v>13.264705882352992</v>
      </c>
      <c r="BV22" s="116">
        <f t="shared" si="10"/>
        <v>8.451612903225822</v>
      </c>
      <c r="BW22" s="116">
        <f t="shared" si="10"/>
        <v>40.556756756756684</v>
      </c>
      <c r="BX22" s="116">
        <f t="shared" si="10"/>
        <v>15.922727272727286</v>
      </c>
      <c r="BY22" s="116">
        <f t="shared" si="10"/>
        <v>-37.485185185185173</v>
      </c>
      <c r="BZ22" s="116">
        <f t="shared" si="10"/>
        <v>43.193984962405963</v>
      </c>
      <c r="CA22" s="116">
        <f t="shared" si="10"/>
        <v>29.162499999999994</v>
      </c>
      <c r="CB22" s="116" t="e">
        <f t="shared" si="10"/>
        <v>#N/A</v>
      </c>
      <c r="CC22" s="116" t="e">
        <f t="shared" si="11"/>
        <v>#N/A</v>
      </c>
      <c r="CD22" s="116" t="e">
        <f t="shared" si="11"/>
        <v>#N/A</v>
      </c>
      <c r="CE22" s="116" t="e">
        <f t="shared" si="11"/>
        <v>#N/A</v>
      </c>
      <c r="CF22" s="116" t="e">
        <f t="shared" si="11"/>
        <v>#N/A</v>
      </c>
      <c r="CG22" s="116" t="e">
        <f t="shared" si="11"/>
        <v>#N/A</v>
      </c>
      <c r="CH22" s="116" t="e">
        <f t="shared" si="11"/>
        <v>#N/A</v>
      </c>
      <c r="CI22" s="116" t="e">
        <f t="shared" si="11"/>
        <v>#N/A</v>
      </c>
      <c r="CJ22" s="116" t="e">
        <f t="shared" si="11"/>
        <v>#N/A</v>
      </c>
      <c r="CK22" s="116" t="e">
        <f t="shared" si="11"/>
        <v>#N/A</v>
      </c>
      <c r="CL22" s="116">
        <f t="shared" si="12"/>
        <v>0</v>
      </c>
      <c r="CM22" s="116">
        <f t="shared" si="13"/>
        <v>0</v>
      </c>
      <c r="CN22" s="116">
        <f t="shared" si="13"/>
        <v>0</v>
      </c>
      <c r="CO22" s="89"/>
      <c r="CP22" s="134">
        <f t="shared" si="5"/>
        <v>13</v>
      </c>
      <c r="CQ22" s="116" t="str">
        <f t="shared" si="14"/>
        <v>P75</v>
      </c>
      <c r="CR22" s="158" t="e">
        <f t="shared" si="18"/>
        <v>#N/A</v>
      </c>
      <c r="CS22" s="158" t="e">
        <f t="shared" si="18"/>
        <v>#N/A</v>
      </c>
      <c r="CT22" s="158">
        <f t="shared" si="18"/>
        <v>52.59</v>
      </c>
      <c r="CU22" s="158">
        <f t="shared" si="18"/>
        <v>63.1</v>
      </c>
      <c r="CV22" s="158">
        <f t="shared" si="18"/>
        <v>70.400000000000006</v>
      </c>
      <c r="CW22" s="158">
        <f t="shared" si="18"/>
        <v>84.04</v>
      </c>
      <c r="CX22" s="158">
        <f t="shared" si="18"/>
        <v>96.09</v>
      </c>
      <c r="CY22" s="158">
        <f t="shared" si="18"/>
        <v>114.25</v>
      </c>
      <c r="CZ22" s="158">
        <f t="shared" si="18"/>
        <v>148.55000000000001</v>
      </c>
      <c r="DA22" s="158">
        <f t="shared" si="18"/>
        <v>177.53</v>
      </c>
      <c r="DB22" s="158" t="e">
        <f t="shared" si="19"/>
        <v>#N/A</v>
      </c>
      <c r="DC22" s="158" t="e">
        <f t="shared" si="19"/>
        <v>#N/A</v>
      </c>
      <c r="DD22" s="158" t="e">
        <f t="shared" si="19"/>
        <v>#N/A</v>
      </c>
      <c r="DE22" s="158" t="e">
        <f t="shared" si="19"/>
        <v>#VALUE!</v>
      </c>
      <c r="DF22" s="158" t="e">
        <f t="shared" si="19"/>
        <v>#VALUE!</v>
      </c>
      <c r="DG22" s="158" t="e">
        <f t="shared" si="19"/>
        <v>#VALUE!</v>
      </c>
      <c r="DH22" s="158" t="e">
        <f t="shared" si="19"/>
        <v>#VALUE!</v>
      </c>
      <c r="DI22" s="158" t="e">
        <f t="shared" si="19"/>
        <v>#VALUE!</v>
      </c>
      <c r="DJ22" s="158" t="e">
        <f t="shared" si="19"/>
        <v>#VALUE!</v>
      </c>
      <c r="DK22" s="158" t="e">
        <f t="shared" si="19"/>
        <v>#VALUE!</v>
      </c>
      <c r="DL22" s="158" t="e">
        <f t="shared" si="19"/>
        <v>#VALUE!</v>
      </c>
    </row>
    <row r="23" spans="1:116">
      <c r="A23" s="86">
        <f t="shared" si="17"/>
        <v>12</v>
      </c>
      <c r="B23" s="136" t="s">
        <v>142</v>
      </c>
      <c r="C23" s="154"/>
      <c r="D23" s="154"/>
      <c r="E23" s="155" t="e">
        <v>#N/A</v>
      </c>
      <c r="F23" s="155">
        <v>38.5</v>
      </c>
      <c r="G23" s="155">
        <v>41.6</v>
      </c>
      <c r="H23" s="155">
        <v>42.9</v>
      </c>
      <c r="I23" s="155">
        <v>47.1</v>
      </c>
      <c r="J23" s="155">
        <v>52.9</v>
      </c>
      <c r="K23" s="155">
        <v>59.2</v>
      </c>
      <c r="L23" s="155">
        <v>67.5</v>
      </c>
      <c r="M23" s="155">
        <v>79.599999999999994</v>
      </c>
      <c r="N23" s="155">
        <v>85.6</v>
      </c>
      <c r="O23" s="155">
        <v>97.2</v>
      </c>
      <c r="P23" s="155">
        <v>121</v>
      </c>
      <c r="Q23" s="155">
        <v>130.6</v>
      </c>
      <c r="R23" s="155">
        <v>161</v>
      </c>
      <c r="S23" s="155">
        <v>190.5</v>
      </c>
      <c r="T23" s="155">
        <v>228.1</v>
      </c>
      <c r="U23" s="155">
        <v>260</v>
      </c>
      <c r="V23" s="155">
        <v>279.89999999999998</v>
      </c>
      <c r="W23" s="155">
        <v>392.2</v>
      </c>
      <c r="X23" s="155">
        <v>391</v>
      </c>
      <c r="Y23" s="155">
        <v>515</v>
      </c>
      <c r="Z23" s="155">
        <v>591.29999999999995</v>
      </c>
      <c r="AA23" s="155" t="e">
        <v>#N/A</v>
      </c>
      <c r="AB23" s="156"/>
      <c r="AC23" s="156"/>
      <c r="AD23" s="156"/>
      <c r="AE23" s="156"/>
      <c r="AG23" s="116" t="str">
        <f t="shared" si="6"/>
        <v>P50</v>
      </c>
      <c r="AH23" s="116">
        <f t="shared" si="7"/>
        <v>0</v>
      </c>
      <c r="AI23" s="116" t="e">
        <f t="shared" si="7"/>
        <v>#N/A</v>
      </c>
      <c r="AJ23" s="116" t="e">
        <f t="shared" si="7"/>
        <v>#N/A</v>
      </c>
      <c r="AK23" s="116">
        <f t="shared" si="7"/>
        <v>0.13478260869565223</v>
      </c>
      <c r="AL23" s="116">
        <f t="shared" si="7"/>
        <v>4.4827586206896454E-2</v>
      </c>
      <c r="AM23" s="116">
        <f t="shared" si="7"/>
        <v>0.12727272727272737</v>
      </c>
      <c r="AN23" s="116">
        <f t="shared" si="7"/>
        <v>0.14871794871794863</v>
      </c>
      <c r="AO23" s="116">
        <f t="shared" si="7"/>
        <v>0.14651162790697683</v>
      </c>
      <c r="AP23" s="116">
        <f t="shared" si="7"/>
        <v>0.16274509803921564</v>
      </c>
      <c r="AQ23" s="116">
        <f t="shared" si="7"/>
        <v>0.19516129032258056</v>
      </c>
      <c r="AR23" s="116">
        <f t="shared" si="7"/>
        <v>8.1081081081081086E-2</v>
      </c>
      <c r="AS23" s="116">
        <f t="shared" si="7"/>
        <v>0.13181818181818192</v>
      </c>
      <c r="AT23" s="116">
        <f t="shared" si="7"/>
        <v>0.22037037037037036</v>
      </c>
      <c r="AU23" s="116">
        <f t="shared" si="7"/>
        <v>7.2180451127819512E-2</v>
      </c>
      <c r="AV23" s="116">
        <f t="shared" si="7"/>
        <v>0.19000000000000003</v>
      </c>
      <c r="AW23" s="116">
        <f t="shared" si="7"/>
        <v>0.15445026178010471</v>
      </c>
      <c r="AX23" s="116">
        <f t="shared" si="8"/>
        <v>0.16637168141592917</v>
      </c>
      <c r="AY23" s="116">
        <f t="shared" si="8"/>
        <v>0.11814814814814817</v>
      </c>
      <c r="AZ23" s="116">
        <f t="shared" si="8"/>
        <v>6.2974683544303731E-2</v>
      </c>
      <c r="BA23" s="116">
        <f t="shared" si="8"/>
        <v>0.29946666666666671</v>
      </c>
      <c r="BB23" s="116">
        <f t="shared" si="8"/>
        <v>-2.7272727272727015E-3</v>
      </c>
      <c r="BC23" s="116">
        <f t="shared" si="8"/>
        <v>0.24077669902912621</v>
      </c>
      <c r="BD23" s="116">
        <f t="shared" si="8"/>
        <v>0.12406504065040642</v>
      </c>
      <c r="BE23" s="116" t="e">
        <f t="shared" si="8"/>
        <v>#N/A</v>
      </c>
      <c r="BF23" s="116" t="e">
        <f t="shared" si="8"/>
        <v>#N/A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/>
      <c r="BK23" s="91"/>
      <c r="BL23" s="116" t="str">
        <f t="shared" si="9"/>
        <v>P50</v>
      </c>
      <c r="BM23" s="116">
        <f t="shared" si="10"/>
        <v>0</v>
      </c>
      <c r="BN23" s="116" t="e">
        <f t="shared" si="10"/>
        <v>#N/A</v>
      </c>
      <c r="BO23" s="116" t="e">
        <f t="shared" si="10"/>
        <v>#N/A</v>
      </c>
      <c r="BP23" s="116">
        <f t="shared" si="10"/>
        <v>21.786956521739125</v>
      </c>
      <c r="BQ23" s="116">
        <f t="shared" si="10"/>
        <v>35.010344827586223</v>
      </c>
      <c r="BR23" s="116">
        <f t="shared" si="10"/>
        <v>20.499999999999982</v>
      </c>
      <c r="BS23" s="116">
        <f t="shared" si="10"/>
        <v>16.017948717948734</v>
      </c>
      <c r="BT23" s="116">
        <f t="shared" si="10"/>
        <v>16.565116279069741</v>
      </c>
      <c r="BU23" s="116">
        <f t="shared" si="10"/>
        <v>11.841176470588252</v>
      </c>
      <c r="BV23" s="116">
        <f t="shared" si="10"/>
        <v>0.75483870967744338</v>
      </c>
      <c r="BW23" s="116">
        <f t="shared" si="10"/>
        <v>46.843243243243236</v>
      </c>
      <c r="BX23" s="116">
        <f t="shared" si="10"/>
        <v>22.590909090909037</v>
      </c>
      <c r="BY23" s="116">
        <f t="shared" si="10"/>
        <v>-27.529629629629625</v>
      </c>
      <c r="BZ23" s="116">
        <f t="shared" si="10"/>
        <v>72.350375939849641</v>
      </c>
      <c r="CA23" s="116">
        <f t="shared" si="10"/>
        <v>-22.730000000000018</v>
      </c>
      <c r="CB23" s="116">
        <f t="shared" si="10"/>
        <v>11.646596858638759</v>
      </c>
      <c r="CC23" s="116">
        <f t="shared" si="11"/>
        <v>-2.1584070796459685</v>
      </c>
      <c r="CD23" s="116">
        <f t="shared" si="11"/>
        <v>64.582962962962938</v>
      </c>
      <c r="CE23" s="116">
        <f t="shared" si="11"/>
        <v>155.83987341772163</v>
      </c>
      <c r="CF23" s="116">
        <f t="shared" si="11"/>
        <v>-310.04933333333344</v>
      </c>
      <c r="CG23" s="116">
        <f t="shared" si="11"/>
        <v>398.59545454545446</v>
      </c>
      <c r="CH23" s="116">
        <f t="shared" si="11"/>
        <v>-279.56310679611647</v>
      </c>
      <c r="CI23" s="116">
        <f t="shared" si="11"/>
        <v>105.5853658536588</v>
      </c>
      <c r="CJ23" s="116" t="e">
        <f t="shared" si="11"/>
        <v>#N/A</v>
      </c>
      <c r="CK23" s="116" t="e">
        <f t="shared" si="11"/>
        <v>#N/A</v>
      </c>
      <c r="CL23" s="116">
        <f t="shared" si="12"/>
        <v>0</v>
      </c>
      <c r="CM23" s="116">
        <f t="shared" si="13"/>
        <v>0</v>
      </c>
      <c r="CN23" s="116">
        <f t="shared" si="13"/>
        <v>0</v>
      </c>
      <c r="CO23" s="89"/>
      <c r="CP23" s="134">
        <f t="shared" si="5"/>
        <v>14</v>
      </c>
      <c r="CQ23" s="116" t="str">
        <f t="shared" si="14"/>
        <v>P50</v>
      </c>
      <c r="CR23" s="158">
        <f t="shared" ref="CR23:DA32" si="20">ROUND((1+$CU$9)*(HLOOKUP(CR$10,$AH$9:$BI$180,$A23+3)*CR$10+HLOOKUP(CR$10,$BM$9:$CO$180,$A23+3)),$CX$9)</f>
        <v>40.119999999999997</v>
      </c>
      <c r="CS23" s="158">
        <f t="shared" si="20"/>
        <v>42.5</v>
      </c>
      <c r="CT23" s="158">
        <f t="shared" si="20"/>
        <v>46.72</v>
      </c>
      <c r="CU23" s="158">
        <f t="shared" si="20"/>
        <v>53.63</v>
      </c>
      <c r="CV23" s="158">
        <f t="shared" si="20"/>
        <v>62.29</v>
      </c>
      <c r="CW23" s="158">
        <f t="shared" si="20"/>
        <v>75.11</v>
      </c>
      <c r="CX23" s="158">
        <f t="shared" si="20"/>
        <v>84.71</v>
      </c>
      <c r="CY23" s="158">
        <f t="shared" si="20"/>
        <v>98.74</v>
      </c>
      <c r="CZ23" s="158">
        <f t="shared" si="20"/>
        <v>124.75</v>
      </c>
      <c r="DA23" s="158">
        <f t="shared" si="20"/>
        <v>150.74</v>
      </c>
      <c r="DB23" s="158">
        <f t="shared" ref="DB23:DL32" si="21">ROUND((1+$CU$9)*(HLOOKUP(DB$10,$AH$9:$BI$180,$A23+3)*DB$10+HLOOKUP(DB$10,$BM$9:$CO$180,$A23+3)),$CX$9)</f>
        <v>184.48</v>
      </c>
      <c r="DC23" s="158">
        <f t="shared" si="21"/>
        <v>226.1</v>
      </c>
      <c r="DD23" s="158">
        <f t="shared" si="21"/>
        <v>261.7</v>
      </c>
      <c r="DE23" s="158" t="e">
        <f t="shared" si="21"/>
        <v>#VALUE!</v>
      </c>
      <c r="DF23" s="158" t="e">
        <f t="shared" si="21"/>
        <v>#VALUE!</v>
      </c>
      <c r="DG23" s="158" t="e">
        <f t="shared" si="21"/>
        <v>#VALUE!</v>
      </c>
      <c r="DH23" s="158" t="e">
        <f t="shared" si="21"/>
        <v>#VALUE!</v>
      </c>
      <c r="DI23" s="158" t="e">
        <f t="shared" si="21"/>
        <v>#VALUE!</v>
      </c>
      <c r="DJ23" s="158" t="e">
        <f t="shared" si="21"/>
        <v>#VALUE!</v>
      </c>
      <c r="DK23" s="158" t="e">
        <f t="shared" si="21"/>
        <v>#VALUE!</v>
      </c>
      <c r="DL23" s="158" t="e">
        <f t="shared" si="21"/>
        <v>#VALUE!</v>
      </c>
    </row>
    <row r="24" spans="1:116">
      <c r="A24" s="86">
        <f t="shared" si="17"/>
        <v>13</v>
      </c>
      <c r="B24" s="136" t="s">
        <v>143</v>
      </c>
      <c r="C24" s="154"/>
      <c r="D24" s="154"/>
      <c r="E24" s="155" t="e">
        <v>#N/A</v>
      </c>
      <c r="F24" s="155" t="e">
        <v>#N/A</v>
      </c>
      <c r="G24" s="155" t="e">
        <v>#N/A</v>
      </c>
      <c r="H24" s="155">
        <v>38.5</v>
      </c>
      <c r="I24" s="155">
        <v>43.1</v>
      </c>
      <c r="J24" s="155">
        <v>45.2</v>
      </c>
      <c r="K24" s="155">
        <v>52.3</v>
      </c>
      <c r="L24" s="155">
        <v>56.6</v>
      </c>
      <c r="M24" s="155">
        <v>67.099999999999994</v>
      </c>
      <c r="N24" s="155">
        <v>77.599999999999994</v>
      </c>
      <c r="O24" s="155">
        <v>86</v>
      </c>
      <c r="P24" s="155">
        <v>103</v>
      </c>
      <c r="Q24" s="155">
        <v>111.2</v>
      </c>
      <c r="R24" s="155">
        <v>139</v>
      </c>
      <c r="S24" s="155" t="e">
        <v>#N/A</v>
      </c>
      <c r="T24" s="155" t="e">
        <v>#N/A</v>
      </c>
      <c r="U24" s="155" t="e">
        <v>#N/A</v>
      </c>
      <c r="V24" s="155" t="e">
        <v>#N/A</v>
      </c>
      <c r="W24" s="155" t="e">
        <v>#N/A</v>
      </c>
      <c r="X24" s="155" t="e">
        <v>#N/A</v>
      </c>
      <c r="Y24" s="155" t="e">
        <v>#N/A</v>
      </c>
      <c r="Z24" s="155" t="e">
        <v>#N/A</v>
      </c>
      <c r="AA24" s="155" t="e">
        <v>#N/A</v>
      </c>
      <c r="AB24" s="156"/>
      <c r="AC24" s="156"/>
      <c r="AD24" s="156"/>
      <c r="AE24" s="156"/>
      <c r="AG24" s="116" t="str">
        <f t="shared" si="6"/>
        <v>P25</v>
      </c>
      <c r="AH24" s="116">
        <f t="shared" si="7"/>
        <v>0</v>
      </c>
      <c r="AI24" s="116" t="e">
        <f t="shared" si="7"/>
        <v>#N/A</v>
      </c>
      <c r="AJ24" s="116" t="e">
        <f t="shared" si="7"/>
        <v>#N/A</v>
      </c>
      <c r="AK24" s="116" t="e">
        <f t="shared" si="7"/>
        <v>#N/A</v>
      </c>
      <c r="AL24" s="116" t="e">
        <f t="shared" si="7"/>
        <v>#N/A</v>
      </c>
      <c r="AM24" s="116">
        <f t="shared" si="7"/>
        <v>0.13939393939393943</v>
      </c>
      <c r="AN24" s="116">
        <f t="shared" si="7"/>
        <v>5.3846153846153884E-2</v>
      </c>
      <c r="AO24" s="116">
        <f t="shared" si="7"/>
        <v>0.16511627906976731</v>
      </c>
      <c r="AP24" s="116">
        <f t="shared" si="7"/>
        <v>8.4313725490196167E-2</v>
      </c>
      <c r="AQ24" s="116">
        <f t="shared" si="7"/>
        <v>0.1693548387096773</v>
      </c>
      <c r="AR24" s="116">
        <f t="shared" si="7"/>
        <v>0.14189189189189189</v>
      </c>
      <c r="AS24" s="116">
        <f t="shared" si="7"/>
        <v>9.5454545454545514E-2</v>
      </c>
      <c r="AT24" s="116">
        <f t="shared" si="7"/>
        <v>0.15740740740740741</v>
      </c>
      <c r="AU24" s="116">
        <f t="shared" si="7"/>
        <v>6.1654135338345885E-2</v>
      </c>
      <c r="AV24" s="116">
        <f t="shared" si="7"/>
        <v>0.17374999999999999</v>
      </c>
      <c r="AW24" s="116" t="e">
        <f t="shared" si="7"/>
        <v>#N/A</v>
      </c>
      <c r="AX24" s="116" t="e">
        <f t="shared" si="8"/>
        <v>#N/A</v>
      </c>
      <c r="AY24" s="116" t="e">
        <f t="shared" si="8"/>
        <v>#N/A</v>
      </c>
      <c r="AZ24" s="116" t="e">
        <f t="shared" si="8"/>
        <v>#N/A</v>
      </c>
      <c r="BA24" s="116" t="e">
        <f t="shared" si="8"/>
        <v>#N/A</v>
      </c>
      <c r="BB24" s="116" t="e">
        <f t="shared" si="8"/>
        <v>#N/A</v>
      </c>
      <c r="BC24" s="116" t="e">
        <f t="shared" si="8"/>
        <v>#N/A</v>
      </c>
      <c r="BD24" s="116" t="e">
        <f t="shared" si="8"/>
        <v>#N/A</v>
      </c>
      <c r="BE24" s="116" t="e">
        <f t="shared" si="8"/>
        <v>#N/A</v>
      </c>
      <c r="BF24" s="116" t="e">
        <f t="shared" si="8"/>
        <v>#N/A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/>
      <c r="BK24" s="91"/>
      <c r="BL24" s="116" t="str">
        <f t="shared" si="9"/>
        <v>P25</v>
      </c>
      <c r="BM24" s="116">
        <f t="shared" si="10"/>
        <v>0</v>
      </c>
      <c r="BN24" s="116" t="e">
        <f t="shared" si="10"/>
        <v>#N/A</v>
      </c>
      <c r="BO24" s="116" t="e">
        <f t="shared" si="10"/>
        <v>#N/A</v>
      </c>
      <c r="BP24" s="116" t="e">
        <f t="shared" si="10"/>
        <v>#N/A</v>
      </c>
      <c r="BQ24" s="116" t="e">
        <f t="shared" si="10"/>
        <v>#N/A</v>
      </c>
      <c r="BR24" s="116">
        <f t="shared" si="10"/>
        <v>13.966666666666661</v>
      </c>
      <c r="BS24" s="116">
        <f t="shared" si="10"/>
        <v>31.84615384615384</v>
      </c>
      <c r="BT24" s="116">
        <f t="shared" si="10"/>
        <v>4.2511627906977125</v>
      </c>
      <c r="BU24" s="116">
        <f t="shared" si="10"/>
        <v>27.764705882352914</v>
      </c>
      <c r="BV24" s="116">
        <f t="shared" si="10"/>
        <v>-1.3193548387096286</v>
      </c>
      <c r="BW24" s="116">
        <f t="shared" si="10"/>
        <v>9.7756756756756715</v>
      </c>
      <c r="BX24" s="116">
        <f t="shared" si="10"/>
        <v>31.972727272727241</v>
      </c>
      <c r="BY24" s="116">
        <f t="shared" si="10"/>
        <v>-3.0925925925925952</v>
      </c>
      <c r="BZ24" s="116">
        <f t="shared" si="10"/>
        <v>61.445112781954876</v>
      </c>
      <c r="CA24" s="116">
        <f t="shared" si="10"/>
        <v>-29.016249999999985</v>
      </c>
      <c r="CB24" s="116" t="e">
        <f t="shared" si="10"/>
        <v>#N/A</v>
      </c>
      <c r="CC24" s="116" t="e">
        <f t="shared" si="11"/>
        <v>#N/A</v>
      </c>
      <c r="CD24" s="116" t="e">
        <f t="shared" si="11"/>
        <v>#N/A</v>
      </c>
      <c r="CE24" s="116" t="e">
        <f t="shared" si="11"/>
        <v>#N/A</v>
      </c>
      <c r="CF24" s="116" t="e">
        <f t="shared" si="11"/>
        <v>#N/A</v>
      </c>
      <c r="CG24" s="116" t="e">
        <f t="shared" si="11"/>
        <v>#N/A</v>
      </c>
      <c r="CH24" s="116" t="e">
        <f t="shared" si="11"/>
        <v>#N/A</v>
      </c>
      <c r="CI24" s="116" t="e">
        <f t="shared" si="11"/>
        <v>#N/A</v>
      </c>
      <c r="CJ24" s="116" t="e">
        <f t="shared" si="11"/>
        <v>#N/A</v>
      </c>
      <c r="CK24" s="116" t="e">
        <f t="shared" si="11"/>
        <v>#N/A</v>
      </c>
      <c r="CL24" s="116">
        <f t="shared" si="12"/>
        <v>0</v>
      </c>
      <c r="CM24" s="116">
        <f t="shared" si="13"/>
        <v>0</v>
      </c>
      <c r="CN24" s="116">
        <f t="shared" si="13"/>
        <v>0</v>
      </c>
      <c r="CO24" s="89"/>
      <c r="CP24" s="134">
        <f t="shared" si="5"/>
        <v>15</v>
      </c>
      <c r="CQ24" s="116" t="str">
        <f t="shared" si="14"/>
        <v>P25</v>
      </c>
      <c r="CR24" s="158" t="e">
        <f t="shared" si="20"/>
        <v>#N/A</v>
      </c>
      <c r="CS24" s="158" t="e">
        <f t="shared" si="20"/>
        <v>#N/A</v>
      </c>
      <c r="CT24" s="158">
        <f t="shared" si="20"/>
        <v>42.68</v>
      </c>
      <c r="CU24" s="158">
        <f t="shared" si="20"/>
        <v>46.03</v>
      </c>
      <c r="CV24" s="158">
        <f t="shared" si="20"/>
        <v>53.9</v>
      </c>
      <c r="CW24" s="158">
        <f t="shared" si="20"/>
        <v>63.2</v>
      </c>
      <c r="CX24" s="158">
        <f t="shared" si="20"/>
        <v>76.040000000000006</v>
      </c>
      <c r="CY24" s="158">
        <f t="shared" si="20"/>
        <v>87.1</v>
      </c>
      <c r="CZ24" s="158">
        <f t="shared" si="20"/>
        <v>106.21</v>
      </c>
      <c r="DA24" s="158">
        <f t="shared" si="20"/>
        <v>129.62</v>
      </c>
      <c r="DB24" s="158" t="e">
        <f t="shared" si="21"/>
        <v>#N/A</v>
      </c>
      <c r="DC24" s="158" t="e">
        <f t="shared" si="21"/>
        <v>#N/A</v>
      </c>
      <c r="DD24" s="158" t="e">
        <f t="shared" si="21"/>
        <v>#N/A</v>
      </c>
      <c r="DE24" s="158" t="e">
        <f t="shared" si="21"/>
        <v>#VALUE!</v>
      </c>
      <c r="DF24" s="158" t="e">
        <f t="shared" si="21"/>
        <v>#VALUE!</v>
      </c>
      <c r="DG24" s="158" t="e">
        <f t="shared" si="21"/>
        <v>#VALUE!</v>
      </c>
      <c r="DH24" s="158" t="e">
        <f t="shared" si="21"/>
        <v>#VALUE!</v>
      </c>
      <c r="DI24" s="158" t="e">
        <f t="shared" si="21"/>
        <v>#VALUE!</v>
      </c>
      <c r="DJ24" s="158" t="e">
        <f t="shared" si="21"/>
        <v>#VALUE!</v>
      </c>
      <c r="DK24" s="158" t="e">
        <f t="shared" si="21"/>
        <v>#VALUE!</v>
      </c>
      <c r="DL24" s="158" t="e">
        <f t="shared" si="21"/>
        <v>#VALUE!</v>
      </c>
    </row>
    <row r="25" spans="1:116">
      <c r="A25" s="86">
        <f t="shared" si="17"/>
        <v>14</v>
      </c>
      <c r="B25" s="136" t="s">
        <v>144</v>
      </c>
      <c r="C25" s="154"/>
      <c r="D25" s="154"/>
      <c r="E25" s="155" t="e">
        <v>#N/A</v>
      </c>
      <c r="F25" s="155" t="e">
        <v>#N/A</v>
      </c>
      <c r="G25" s="155" t="e">
        <v>#N/A</v>
      </c>
      <c r="H25" s="155" t="e">
        <v>#N/A</v>
      </c>
      <c r="I25" s="155" t="e">
        <v>#N/A</v>
      </c>
      <c r="J25" s="155" t="e">
        <v>#N/A</v>
      </c>
      <c r="K25" s="155" t="e">
        <v>#N/A</v>
      </c>
      <c r="L25" s="155" t="e">
        <v>#N/A</v>
      </c>
      <c r="M25" s="155" t="e">
        <v>#N/A</v>
      </c>
      <c r="N25" s="155" t="e">
        <v>#N/A</v>
      </c>
      <c r="O25" s="155" t="e">
        <v>#N/A</v>
      </c>
      <c r="P25" s="155" t="e">
        <v>#N/A</v>
      </c>
      <c r="Q25" s="155" t="e">
        <v>#N/A</v>
      </c>
      <c r="R25" s="155" t="e">
        <v>#N/A</v>
      </c>
      <c r="S25" s="155" t="e">
        <v>#N/A</v>
      </c>
      <c r="T25" s="155" t="e">
        <v>#N/A</v>
      </c>
      <c r="U25" s="155" t="e">
        <v>#N/A</v>
      </c>
      <c r="V25" s="155" t="e">
        <v>#N/A</v>
      </c>
      <c r="W25" s="155" t="e">
        <v>#N/A</v>
      </c>
      <c r="X25" s="155" t="e">
        <v>#N/A</v>
      </c>
      <c r="Y25" s="155" t="e">
        <v>#N/A</v>
      </c>
      <c r="Z25" s="155" t="e">
        <v>#N/A</v>
      </c>
      <c r="AA25" s="155" t="e">
        <v>#N/A</v>
      </c>
      <c r="AB25" s="156"/>
      <c r="AC25" s="156"/>
      <c r="AD25" s="156"/>
      <c r="AE25" s="156"/>
      <c r="AG25" s="116" t="str">
        <f t="shared" si="6"/>
        <v>P10</v>
      </c>
      <c r="AH25" s="116">
        <f t="shared" si="7"/>
        <v>0</v>
      </c>
      <c r="AI25" s="116" t="e">
        <f t="shared" si="7"/>
        <v>#N/A</v>
      </c>
      <c r="AJ25" s="116" t="e">
        <f t="shared" si="7"/>
        <v>#N/A</v>
      </c>
      <c r="AK25" s="116" t="e">
        <f t="shared" si="7"/>
        <v>#N/A</v>
      </c>
      <c r="AL25" s="116" t="e">
        <f t="shared" si="7"/>
        <v>#N/A</v>
      </c>
      <c r="AM25" s="116" t="e">
        <f t="shared" si="7"/>
        <v>#N/A</v>
      </c>
      <c r="AN25" s="116" t="e">
        <f t="shared" si="7"/>
        <v>#N/A</v>
      </c>
      <c r="AO25" s="116" t="e">
        <f t="shared" si="7"/>
        <v>#N/A</v>
      </c>
      <c r="AP25" s="116" t="e">
        <f t="shared" si="7"/>
        <v>#N/A</v>
      </c>
      <c r="AQ25" s="116" t="e">
        <f t="shared" si="7"/>
        <v>#N/A</v>
      </c>
      <c r="AR25" s="116" t="e">
        <f t="shared" si="7"/>
        <v>#N/A</v>
      </c>
      <c r="AS25" s="116" t="e">
        <f t="shared" si="7"/>
        <v>#N/A</v>
      </c>
      <c r="AT25" s="116" t="e">
        <f t="shared" si="7"/>
        <v>#N/A</v>
      </c>
      <c r="AU25" s="116" t="e">
        <f t="shared" si="7"/>
        <v>#N/A</v>
      </c>
      <c r="AV25" s="116" t="e">
        <f t="shared" si="7"/>
        <v>#N/A</v>
      </c>
      <c r="AW25" s="116" t="e">
        <f t="shared" ref="AH25:AW39" si="22">(S25-R25)/(S$10-R$10)</f>
        <v>#N/A</v>
      </c>
      <c r="AX25" s="116" t="e">
        <f t="shared" si="8"/>
        <v>#N/A</v>
      </c>
      <c r="AY25" s="116" t="e">
        <f t="shared" si="8"/>
        <v>#N/A</v>
      </c>
      <c r="AZ25" s="116" t="e">
        <f t="shared" si="8"/>
        <v>#N/A</v>
      </c>
      <c r="BA25" s="116" t="e">
        <f t="shared" si="8"/>
        <v>#N/A</v>
      </c>
      <c r="BB25" s="116" t="e">
        <f t="shared" si="8"/>
        <v>#N/A</v>
      </c>
      <c r="BC25" s="116" t="e">
        <f t="shared" si="8"/>
        <v>#N/A</v>
      </c>
      <c r="BD25" s="116" t="e">
        <f t="shared" si="8"/>
        <v>#N/A</v>
      </c>
      <c r="BE25" s="116" t="e">
        <f t="shared" si="8"/>
        <v>#N/A</v>
      </c>
      <c r="BF25" s="116" t="e">
        <f t="shared" si="8"/>
        <v>#N/A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/>
      <c r="BK25" s="91"/>
      <c r="BL25" s="116" t="str">
        <f t="shared" si="9"/>
        <v>P10</v>
      </c>
      <c r="BM25" s="116">
        <f t="shared" si="10"/>
        <v>0</v>
      </c>
      <c r="BN25" s="116" t="e">
        <f t="shared" si="10"/>
        <v>#N/A</v>
      </c>
      <c r="BO25" s="116" t="e">
        <f t="shared" si="10"/>
        <v>#N/A</v>
      </c>
      <c r="BP25" s="116" t="e">
        <f t="shared" si="10"/>
        <v>#N/A</v>
      </c>
      <c r="BQ25" s="116" t="e">
        <f t="shared" si="10"/>
        <v>#N/A</v>
      </c>
      <c r="BR25" s="116" t="e">
        <f t="shared" si="10"/>
        <v>#N/A</v>
      </c>
      <c r="BS25" s="116" t="e">
        <f t="shared" si="10"/>
        <v>#N/A</v>
      </c>
      <c r="BT25" s="116" t="e">
        <f t="shared" si="10"/>
        <v>#N/A</v>
      </c>
      <c r="BU25" s="116" t="e">
        <f t="shared" si="10"/>
        <v>#N/A</v>
      </c>
      <c r="BV25" s="116" t="e">
        <f t="shared" si="10"/>
        <v>#N/A</v>
      </c>
      <c r="BW25" s="116" t="e">
        <f t="shared" si="10"/>
        <v>#N/A</v>
      </c>
      <c r="BX25" s="116" t="e">
        <f t="shared" si="10"/>
        <v>#N/A</v>
      </c>
      <c r="BY25" s="116" t="e">
        <f t="shared" si="10"/>
        <v>#N/A</v>
      </c>
      <c r="BZ25" s="116" t="e">
        <f t="shared" si="10"/>
        <v>#N/A</v>
      </c>
      <c r="CA25" s="116" t="e">
        <f t="shared" si="10"/>
        <v>#N/A</v>
      </c>
      <c r="CB25" s="116" t="e">
        <f t="shared" ref="BM25:CB39" si="23">S25-(AW25*S$10)</f>
        <v>#N/A</v>
      </c>
      <c r="CC25" s="116" t="e">
        <f t="shared" si="11"/>
        <v>#N/A</v>
      </c>
      <c r="CD25" s="116" t="e">
        <f t="shared" si="11"/>
        <v>#N/A</v>
      </c>
      <c r="CE25" s="116" t="e">
        <f t="shared" si="11"/>
        <v>#N/A</v>
      </c>
      <c r="CF25" s="116" t="e">
        <f t="shared" si="11"/>
        <v>#N/A</v>
      </c>
      <c r="CG25" s="116" t="e">
        <f t="shared" si="11"/>
        <v>#N/A</v>
      </c>
      <c r="CH25" s="116" t="e">
        <f t="shared" si="11"/>
        <v>#N/A</v>
      </c>
      <c r="CI25" s="116" t="e">
        <f t="shared" si="11"/>
        <v>#N/A</v>
      </c>
      <c r="CJ25" s="116" t="e">
        <f t="shared" si="11"/>
        <v>#N/A</v>
      </c>
      <c r="CK25" s="116" t="e">
        <f t="shared" si="11"/>
        <v>#N/A</v>
      </c>
      <c r="CL25" s="116">
        <f t="shared" si="12"/>
        <v>0</v>
      </c>
      <c r="CM25" s="116">
        <f t="shared" si="13"/>
        <v>0</v>
      </c>
      <c r="CN25" s="116">
        <f t="shared" si="13"/>
        <v>0</v>
      </c>
      <c r="CO25" s="89"/>
      <c r="CP25" s="134">
        <f t="shared" si="5"/>
        <v>16</v>
      </c>
      <c r="CQ25" s="116" t="str">
        <f t="shared" si="14"/>
        <v>P10</v>
      </c>
      <c r="CR25" s="158" t="e">
        <f t="shared" si="20"/>
        <v>#N/A</v>
      </c>
      <c r="CS25" s="158" t="e">
        <f t="shared" si="20"/>
        <v>#N/A</v>
      </c>
      <c r="CT25" s="158" t="e">
        <f t="shared" si="20"/>
        <v>#N/A</v>
      </c>
      <c r="CU25" s="158" t="e">
        <f t="shared" si="20"/>
        <v>#N/A</v>
      </c>
      <c r="CV25" s="158" t="e">
        <f t="shared" si="20"/>
        <v>#N/A</v>
      </c>
      <c r="CW25" s="158" t="e">
        <f t="shared" si="20"/>
        <v>#N/A</v>
      </c>
      <c r="CX25" s="158" t="e">
        <f t="shared" si="20"/>
        <v>#N/A</v>
      </c>
      <c r="CY25" s="158" t="e">
        <f t="shared" si="20"/>
        <v>#N/A</v>
      </c>
      <c r="CZ25" s="158" t="e">
        <f t="shared" si="20"/>
        <v>#N/A</v>
      </c>
      <c r="DA25" s="158" t="e">
        <f t="shared" si="20"/>
        <v>#N/A</v>
      </c>
      <c r="DB25" s="158" t="e">
        <f t="shared" si="21"/>
        <v>#N/A</v>
      </c>
      <c r="DC25" s="158" t="e">
        <f t="shared" si="21"/>
        <v>#N/A</v>
      </c>
      <c r="DD25" s="158" t="e">
        <f t="shared" si="21"/>
        <v>#N/A</v>
      </c>
      <c r="DE25" s="158" t="e">
        <f t="shared" si="21"/>
        <v>#VALUE!</v>
      </c>
      <c r="DF25" s="158" t="e">
        <f t="shared" si="21"/>
        <v>#VALUE!</v>
      </c>
      <c r="DG25" s="158" t="e">
        <f t="shared" si="21"/>
        <v>#VALUE!</v>
      </c>
      <c r="DH25" s="158" t="e">
        <f t="shared" si="21"/>
        <v>#VALUE!</v>
      </c>
      <c r="DI25" s="158" t="e">
        <f t="shared" si="21"/>
        <v>#VALUE!</v>
      </c>
      <c r="DJ25" s="158" t="e">
        <f t="shared" si="21"/>
        <v>#VALUE!</v>
      </c>
      <c r="DK25" s="158" t="e">
        <f t="shared" si="21"/>
        <v>#VALUE!</v>
      </c>
      <c r="DL25" s="158" t="e">
        <f t="shared" si="21"/>
        <v>#VALUE!</v>
      </c>
    </row>
    <row r="26" spans="1:116">
      <c r="A26" s="86">
        <f t="shared" si="17"/>
        <v>15</v>
      </c>
      <c r="B26" s="136" t="s">
        <v>145</v>
      </c>
      <c r="C26" s="154"/>
      <c r="D26" s="154"/>
      <c r="E26" s="155" t="e">
        <v>#N/A</v>
      </c>
      <c r="F26" s="155">
        <v>38.5</v>
      </c>
      <c r="G26" s="155">
        <v>42.5</v>
      </c>
      <c r="H26" s="155">
        <v>43.3</v>
      </c>
      <c r="I26" s="155">
        <v>47.8</v>
      </c>
      <c r="J26" s="155">
        <v>54.4</v>
      </c>
      <c r="K26" s="155">
        <v>60.6</v>
      </c>
      <c r="L26" s="155">
        <v>67.7</v>
      </c>
      <c r="M26" s="155">
        <v>77.900000000000006</v>
      </c>
      <c r="N26" s="155">
        <v>88</v>
      </c>
      <c r="O26" s="155">
        <v>99.6</v>
      </c>
      <c r="P26" s="155">
        <v>120.4</v>
      </c>
      <c r="Q26" s="155">
        <v>138.4</v>
      </c>
      <c r="R26" s="155">
        <v>165.5</v>
      </c>
      <c r="S26" s="155">
        <v>193.2</v>
      </c>
      <c r="T26" s="155">
        <v>227.8</v>
      </c>
      <c r="U26" s="155">
        <v>263.39999999999998</v>
      </c>
      <c r="V26" s="155">
        <v>296.3</v>
      </c>
      <c r="W26" s="155">
        <v>379.8</v>
      </c>
      <c r="X26" s="155">
        <v>369.5</v>
      </c>
      <c r="Y26" s="155">
        <v>532.29999999999995</v>
      </c>
      <c r="Z26" s="155">
        <v>594.29999999999995</v>
      </c>
      <c r="AA26" s="155" t="e">
        <v>#N/A</v>
      </c>
      <c r="AB26" s="156"/>
      <c r="AC26" s="156"/>
      <c r="AD26" s="156"/>
      <c r="AE26" s="156"/>
      <c r="AG26" s="116" t="str">
        <f t="shared" si="6"/>
        <v>AVG</v>
      </c>
      <c r="AH26" s="116">
        <f t="shared" si="22"/>
        <v>0</v>
      </c>
      <c r="AI26" s="116" t="e">
        <f t="shared" si="22"/>
        <v>#N/A</v>
      </c>
      <c r="AJ26" s="116" t="e">
        <f t="shared" si="22"/>
        <v>#N/A</v>
      </c>
      <c r="AK26" s="116">
        <f t="shared" si="22"/>
        <v>0.17391304347826086</v>
      </c>
      <c r="AL26" s="116">
        <f t="shared" si="22"/>
        <v>2.7586206896551627E-2</v>
      </c>
      <c r="AM26" s="116">
        <f t="shared" si="22"/>
        <v>0.13636363636363635</v>
      </c>
      <c r="AN26" s="116">
        <f t="shared" si="22"/>
        <v>0.16923076923076927</v>
      </c>
      <c r="AO26" s="116">
        <f t="shared" si="22"/>
        <v>0.14418604651162797</v>
      </c>
      <c r="AP26" s="116">
        <f t="shared" si="22"/>
        <v>0.13921568627450984</v>
      </c>
      <c r="AQ26" s="116">
        <f t="shared" si="22"/>
        <v>0.16451612903225812</v>
      </c>
      <c r="AR26" s="116">
        <f t="shared" si="22"/>
        <v>0.1364864864864864</v>
      </c>
      <c r="AS26" s="116">
        <f t="shared" si="22"/>
        <v>0.13181818181818175</v>
      </c>
      <c r="AT26" s="116">
        <f t="shared" si="22"/>
        <v>0.1925925925925927</v>
      </c>
      <c r="AU26" s="116">
        <f t="shared" si="22"/>
        <v>0.13533834586466165</v>
      </c>
      <c r="AV26" s="116">
        <f t="shared" si="22"/>
        <v>0.16937499999999997</v>
      </c>
      <c r="AW26" s="116">
        <f t="shared" si="22"/>
        <v>0.14502617801047116</v>
      </c>
      <c r="AX26" s="116">
        <f t="shared" si="8"/>
        <v>0.15309734513274345</v>
      </c>
      <c r="AY26" s="116">
        <f t="shared" si="8"/>
        <v>0.13185185185185172</v>
      </c>
      <c r="AZ26" s="116">
        <f t="shared" si="8"/>
        <v>0.10411392405063302</v>
      </c>
      <c r="BA26" s="116">
        <f t="shared" si="8"/>
        <v>0.22266666666666668</v>
      </c>
      <c r="BB26" s="116">
        <f t="shared" si="8"/>
        <v>-2.3409090909090935E-2</v>
      </c>
      <c r="BC26" s="116">
        <f t="shared" si="8"/>
        <v>0.31611650485436882</v>
      </c>
      <c r="BD26" s="116">
        <f t="shared" si="8"/>
        <v>0.1008130081300813</v>
      </c>
      <c r="BE26" s="116" t="e">
        <f t="shared" si="8"/>
        <v>#N/A</v>
      </c>
      <c r="BF26" s="116" t="e">
        <f t="shared" si="8"/>
        <v>#N/A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/>
      <c r="BK26" s="91"/>
      <c r="BL26" s="116" t="str">
        <f t="shared" si="9"/>
        <v>AVG</v>
      </c>
      <c r="BM26" s="116">
        <f t="shared" si="23"/>
        <v>0</v>
      </c>
      <c r="BN26" s="116" t="e">
        <f t="shared" si="23"/>
        <v>#N/A</v>
      </c>
      <c r="BO26" s="116" t="e">
        <f t="shared" si="23"/>
        <v>#N/A</v>
      </c>
      <c r="BP26" s="116">
        <f t="shared" si="23"/>
        <v>16.934782608695652</v>
      </c>
      <c r="BQ26" s="116">
        <f t="shared" si="23"/>
        <v>38.444827586206912</v>
      </c>
      <c r="BR26" s="116">
        <f t="shared" si="23"/>
        <v>19.3</v>
      </c>
      <c r="BS26" s="116">
        <f t="shared" si="23"/>
        <v>12.430769230769222</v>
      </c>
      <c r="BT26" s="116">
        <f t="shared" si="23"/>
        <v>18.64186046511626</v>
      </c>
      <c r="BU26" s="116">
        <f t="shared" si="23"/>
        <v>20.088235294117638</v>
      </c>
      <c r="BV26" s="116">
        <f t="shared" si="23"/>
        <v>11.43548387096773</v>
      </c>
      <c r="BW26" s="116">
        <f t="shared" si="23"/>
        <v>22.759459459459507</v>
      </c>
      <c r="BX26" s="116">
        <f t="shared" si="23"/>
        <v>24.990909090909128</v>
      </c>
      <c r="BY26" s="116">
        <f t="shared" si="23"/>
        <v>-9.4074074074074758</v>
      </c>
      <c r="BZ26" s="116">
        <f t="shared" si="23"/>
        <v>29.181954887218055</v>
      </c>
      <c r="CA26" s="116">
        <f t="shared" si="23"/>
        <v>1.7143750000000182</v>
      </c>
      <c r="CB26" s="116">
        <f t="shared" si="23"/>
        <v>25.259685863874381</v>
      </c>
      <c r="CC26" s="116">
        <f t="shared" si="11"/>
        <v>15.913274336283081</v>
      </c>
      <c r="CD26" s="116">
        <f t="shared" si="11"/>
        <v>45.317037037037238</v>
      </c>
      <c r="CE26" s="116">
        <f t="shared" si="11"/>
        <v>91.195569620252968</v>
      </c>
      <c r="CF26" s="116">
        <f t="shared" si="11"/>
        <v>-142.3533333333333</v>
      </c>
      <c r="CG26" s="116">
        <f t="shared" si="11"/>
        <v>434.69431818181829</v>
      </c>
      <c r="CH26" s="116">
        <f t="shared" si="11"/>
        <v>-510.88446601941723</v>
      </c>
      <c r="CI26" s="116">
        <f t="shared" si="11"/>
        <v>199.61707317073166</v>
      </c>
      <c r="CJ26" s="116" t="e">
        <f t="shared" si="11"/>
        <v>#N/A</v>
      </c>
      <c r="CK26" s="116" t="e">
        <f t="shared" si="11"/>
        <v>#N/A</v>
      </c>
      <c r="CL26" s="116">
        <f t="shared" si="12"/>
        <v>0</v>
      </c>
      <c r="CM26" s="116">
        <f t="shared" si="13"/>
        <v>0</v>
      </c>
      <c r="CN26" s="116">
        <f t="shared" si="13"/>
        <v>0</v>
      </c>
      <c r="CO26" s="89"/>
      <c r="CP26" s="134">
        <f t="shared" si="5"/>
        <v>17</v>
      </c>
      <c r="CQ26" s="116" t="str">
        <f t="shared" si="14"/>
        <v>AVG</v>
      </c>
      <c r="CR26" s="158">
        <f t="shared" si="20"/>
        <v>40.590000000000003</v>
      </c>
      <c r="CS26" s="158">
        <f t="shared" si="20"/>
        <v>43.05</v>
      </c>
      <c r="CT26" s="158">
        <f t="shared" si="20"/>
        <v>47.39</v>
      </c>
      <c r="CU26" s="158">
        <f t="shared" si="20"/>
        <v>55.12</v>
      </c>
      <c r="CV26" s="158">
        <f t="shared" si="20"/>
        <v>63.25</v>
      </c>
      <c r="CW26" s="158">
        <f t="shared" si="20"/>
        <v>74.12</v>
      </c>
      <c r="CX26" s="158">
        <f t="shared" si="20"/>
        <v>86.5</v>
      </c>
      <c r="CY26" s="158">
        <f t="shared" si="20"/>
        <v>100.95</v>
      </c>
      <c r="CZ26" s="158">
        <f t="shared" si="20"/>
        <v>127.44</v>
      </c>
      <c r="DA26" s="158">
        <f t="shared" si="20"/>
        <v>156.35</v>
      </c>
      <c r="DB26" s="158">
        <f t="shared" si="21"/>
        <v>187.54</v>
      </c>
      <c r="DC26" s="158">
        <f t="shared" si="21"/>
        <v>225.96</v>
      </c>
      <c r="DD26" s="158">
        <f t="shared" si="21"/>
        <v>266.20999999999998</v>
      </c>
      <c r="DE26" s="158" t="e">
        <f t="shared" si="21"/>
        <v>#VALUE!</v>
      </c>
      <c r="DF26" s="158" t="e">
        <f t="shared" si="21"/>
        <v>#VALUE!</v>
      </c>
      <c r="DG26" s="158" t="e">
        <f t="shared" si="21"/>
        <v>#VALUE!</v>
      </c>
      <c r="DH26" s="158" t="e">
        <f t="shared" si="21"/>
        <v>#VALUE!</v>
      </c>
      <c r="DI26" s="158" t="e">
        <f t="shared" si="21"/>
        <v>#VALUE!</v>
      </c>
      <c r="DJ26" s="158" t="e">
        <f t="shared" si="21"/>
        <v>#VALUE!</v>
      </c>
      <c r="DK26" s="158" t="e">
        <f t="shared" si="21"/>
        <v>#VALUE!</v>
      </c>
      <c r="DL26" s="158" t="e">
        <f t="shared" si="21"/>
        <v>#VALUE!</v>
      </c>
    </row>
    <row r="27" spans="1:116">
      <c r="A27" s="86">
        <f t="shared" si="17"/>
        <v>16</v>
      </c>
      <c r="B27" s="136" t="s">
        <v>146</v>
      </c>
      <c r="C27" s="160"/>
      <c r="D27" s="160"/>
      <c r="E27" s="155" t="e">
        <v>#N/A</v>
      </c>
      <c r="F27" s="155">
        <v>5</v>
      </c>
      <c r="G27" s="155">
        <v>6</v>
      </c>
      <c r="H27" s="155">
        <v>8</v>
      </c>
      <c r="I27" s="155">
        <v>8</v>
      </c>
      <c r="J27" s="155">
        <v>9</v>
      </c>
      <c r="K27" s="155">
        <v>9</v>
      </c>
      <c r="L27" s="155">
        <v>9</v>
      </c>
      <c r="M27" s="155">
        <v>9</v>
      </c>
      <c r="N27" s="155">
        <v>9</v>
      </c>
      <c r="O27" s="155">
        <v>9</v>
      </c>
      <c r="P27" s="155">
        <v>9</v>
      </c>
      <c r="Q27" s="155">
        <v>9</v>
      </c>
      <c r="R27" s="155">
        <v>9</v>
      </c>
      <c r="S27" s="155">
        <v>7</v>
      </c>
      <c r="T27" s="155">
        <v>6</v>
      </c>
      <c r="U27" s="155">
        <v>7</v>
      </c>
      <c r="V27" s="155">
        <v>6</v>
      </c>
      <c r="W27" s="155">
        <v>6</v>
      </c>
      <c r="X27" s="155">
        <v>5</v>
      </c>
      <c r="Y27" s="155">
        <v>5</v>
      </c>
      <c r="Z27" s="155">
        <v>5</v>
      </c>
      <c r="AA27" s="155" t="e">
        <v>#N/A</v>
      </c>
      <c r="AB27" s="156"/>
      <c r="AC27" s="156"/>
      <c r="AD27" s="156"/>
      <c r="AE27" s="156"/>
      <c r="AG27" s="116" t="str">
        <f t="shared" si="6"/>
        <v>N</v>
      </c>
      <c r="AH27" s="116">
        <f t="shared" si="22"/>
        <v>0</v>
      </c>
      <c r="AI27" s="116" t="e">
        <f t="shared" si="22"/>
        <v>#N/A</v>
      </c>
      <c r="AJ27" s="116" t="e">
        <f t="shared" si="22"/>
        <v>#N/A</v>
      </c>
      <c r="AK27" s="116">
        <f t="shared" si="22"/>
        <v>4.3478260869565216E-2</v>
      </c>
      <c r="AL27" s="116">
        <f t="shared" si="22"/>
        <v>6.8965517241379309E-2</v>
      </c>
      <c r="AM27" s="116">
        <f t="shared" si="22"/>
        <v>0</v>
      </c>
      <c r="AN27" s="116">
        <f t="shared" si="22"/>
        <v>2.564102564102564E-2</v>
      </c>
      <c r="AO27" s="116">
        <f t="shared" si="22"/>
        <v>0</v>
      </c>
      <c r="AP27" s="116">
        <f t="shared" si="22"/>
        <v>0</v>
      </c>
      <c r="AQ27" s="116">
        <f t="shared" si="22"/>
        <v>0</v>
      </c>
      <c r="AR27" s="116">
        <f t="shared" si="22"/>
        <v>0</v>
      </c>
      <c r="AS27" s="116">
        <f t="shared" si="22"/>
        <v>0</v>
      </c>
      <c r="AT27" s="116">
        <f t="shared" si="22"/>
        <v>0</v>
      </c>
      <c r="AU27" s="116">
        <f t="shared" si="22"/>
        <v>0</v>
      </c>
      <c r="AV27" s="116">
        <f t="shared" si="22"/>
        <v>0</v>
      </c>
      <c r="AW27" s="116">
        <f t="shared" si="22"/>
        <v>-1.0471204188481676E-2</v>
      </c>
      <c r="AX27" s="116">
        <f t="shared" si="8"/>
        <v>-4.4247787610619468E-3</v>
      </c>
      <c r="AY27" s="116">
        <f t="shared" si="8"/>
        <v>3.7037037037037038E-3</v>
      </c>
      <c r="AZ27" s="116">
        <f t="shared" si="8"/>
        <v>-3.1645569620253164E-3</v>
      </c>
      <c r="BA27" s="116">
        <f t="shared" si="8"/>
        <v>0</v>
      </c>
      <c r="BB27" s="116">
        <f t="shared" si="8"/>
        <v>-2.2727272727272726E-3</v>
      </c>
      <c r="BC27" s="116">
        <f t="shared" si="8"/>
        <v>0</v>
      </c>
      <c r="BD27" s="116">
        <f t="shared" si="8"/>
        <v>0</v>
      </c>
      <c r="BE27" s="116" t="e">
        <f t="shared" si="8"/>
        <v>#N/A</v>
      </c>
      <c r="BF27" s="116" t="e">
        <f t="shared" si="8"/>
        <v>#N/A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/>
      <c r="BK27" s="91"/>
      <c r="BL27" s="116" t="str">
        <f t="shared" si="9"/>
        <v>N</v>
      </c>
      <c r="BM27" s="116">
        <f t="shared" si="23"/>
        <v>0</v>
      </c>
      <c r="BN27" s="116" t="e">
        <f t="shared" si="23"/>
        <v>#N/A</v>
      </c>
      <c r="BO27" s="116" t="e">
        <f t="shared" si="23"/>
        <v>#N/A</v>
      </c>
      <c r="BP27" s="116">
        <f t="shared" si="23"/>
        <v>-0.39130434782608692</v>
      </c>
      <c r="BQ27" s="116">
        <f t="shared" si="23"/>
        <v>-4.137931034482758</v>
      </c>
      <c r="BR27" s="116">
        <f t="shared" si="23"/>
        <v>8</v>
      </c>
      <c r="BS27" s="116">
        <f t="shared" si="23"/>
        <v>2.6410256410256414</v>
      </c>
      <c r="BT27" s="116">
        <f t="shared" si="23"/>
        <v>9</v>
      </c>
      <c r="BU27" s="116">
        <f t="shared" si="23"/>
        <v>9</v>
      </c>
      <c r="BV27" s="116">
        <f t="shared" si="23"/>
        <v>9</v>
      </c>
      <c r="BW27" s="116">
        <f t="shared" si="23"/>
        <v>9</v>
      </c>
      <c r="BX27" s="116">
        <f t="shared" si="23"/>
        <v>9</v>
      </c>
      <c r="BY27" s="116">
        <f t="shared" si="23"/>
        <v>9</v>
      </c>
      <c r="BZ27" s="116">
        <f t="shared" si="23"/>
        <v>9</v>
      </c>
      <c r="CA27" s="116">
        <f t="shared" si="23"/>
        <v>9</v>
      </c>
      <c r="CB27" s="116">
        <f t="shared" si="23"/>
        <v>19.125654450261781</v>
      </c>
      <c r="CC27" s="116">
        <f t="shared" si="11"/>
        <v>12.123893805309734</v>
      </c>
      <c r="CD27" s="116">
        <f t="shared" si="11"/>
        <v>0.87407407407407423</v>
      </c>
      <c r="CE27" s="116">
        <f t="shared" si="11"/>
        <v>12.234177215189874</v>
      </c>
      <c r="CF27" s="116">
        <f t="shared" si="11"/>
        <v>6</v>
      </c>
      <c r="CG27" s="116">
        <f t="shared" si="11"/>
        <v>11.329545454545453</v>
      </c>
      <c r="CH27" s="116">
        <f t="shared" si="11"/>
        <v>5</v>
      </c>
      <c r="CI27" s="116">
        <f t="shared" si="11"/>
        <v>5</v>
      </c>
      <c r="CJ27" s="116" t="e">
        <f t="shared" si="11"/>
        <v>#N/A</v>
      </c>
      <c r="CK27" s="116" t="e">
        <f t="shared" si="11"/>
        <v>#N/A</v>
      </c>
      <c r="CL27" s="116">
        <f t="shared" si="12"/>
        <v>0</v>
      </c>
      <c r="CM27" s="116">
        <f t="shared" si="13"/>
        <v>0</v>
      </c>
      <c r="CN27" s="116">
        <f t="shared" si="13"/>
        <v>0</v>
      </c>
      <c r="CO27" s="89"/>
      <c r="CP27" s="134">
        <f t="shared" si="5"/>
        <v>18</v>
      </c>
      <c r="CQ27" s="116" t="str">
        <f t="shared" si="14"/>
        <v>N</v>
      </c>
      <c r="CR27" s="158">
        <f t="shared" si="20"/>
        <v>5.52</v>
      </c>
      <c r="CS27" s="158">
        <f t="shared" si="20"/>
        <v>7.38</v>
      </c>
      <c r="CT27" s="158">
        <f t="shared" si="20"/>
        <v>8</v>
      </c>
      <c r="CU27" s="158">
        <f t="shared" si="20"/>
        <v>9</v>
      </c>
      <c r="CV27" s="158">
        <f t="shared" si="20"/>
        <v>9</v>
      </c>
      <c r="CW27" s="158">
        <f t="shared" si="20"/>
        <v>9</v>
      </c>
      <c r="CX27" s="158">
        <f t="shared" si="20"/>
        <v>9</v>
      </c>
      <c r="CY27" s="158">
        <f t="shared" si="20"/>
        <v>9</v>
      </c>
      <c r="CZ27" s="158">
        <f t="shared" si="20"/>
        <v>9</v>
      </c>
      <c r="DA27" s="158">
        <f t="shared" si="20"/>
        <v>9</v>
      </c>
      <c r="DB27" s="158">
        <f t="shared" si="21"/>
        <v>7.41</v>
      </c>
      <c r="DC27" s="158">
        <f t="shared" si="21"/>
        <v>6.05</v>
      </c>
      <c r="DD27" s="158">
        <f t="shared" si="21"/>
        <v>6.91</v>
      </c>
      <c r="DE27" s="158" t="e">
        <f t="shared" si="21"/>
        <v>#VALUE!</v>
      </c>
      <c r="DF27" s="158" t="e">
        <f t="shared" si="21"/>
        <v>#VALUE!</v>
      </c>
      <c r="DG27" s="158" t="e">
        <f t="shared" si="21"/>
        <v>#VALUE!</v>
      </c>
      <c r="DH27" s="158" t="e">
        <f t="shared" si="21"/>
        <v>#VALUE!</v>
      </c>
      <c r="DI27" s="158" t="e">
        <f t="shared" si="21"/>
        <v>#VALUE!</v>
      </c>
      <c r="DJ27" s="158" t="e">
        <f t="shared" si="21"/>
        <v>#VALUE!</v>
      </c>
      <c r="DK27" s="158" t="e">
        <f t="shared" si="21"/>
        <v>#VALUE!</v>
      </c>
      <c r="DL27" s="158" t="e">
        <f t="shared" si="21"/>
        <v>#VALUE!</v>
      </c>
    </row>
    <row r="28" spans="1:116" s="161" customFormat="1">
      <c r="A28" s="161">
        <f t="shared" si="17"/>
        <v>17</v>
      </c>
      <c r="B28" s="162" t="s">
        <v>148</v>
      </c>
      <c r="C28" s="145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71"/>
      <c r="V28" s="162"/>
      <c r="W28" s="162"/>
      <c r="X28" s="162"/>
      <c r="Y28" s="162"/>
      <c r="Z28" s="162"/>
      <c r="AA28" s="162"/>
      <c r="AB28" s="162"/>
      <c r="AC28" s="164"/>
      <c r="AD28" s="164"/>
      <c r="AE28" s="164"/>
      <c r="AF28" s="165"/>
      <c r="AG28" s="166" t="str">
        <f t="shared" si="6"/>
        <v>TC_T</v>
      </c>
      <c r="AH28" s="166">
        <f t="shared" si="22"/>
        <v>0</v>
      </c>
      <c r="AI28" s="166">
        <f t="shared" si="22"/>
        <v>0</v>
      </c>
      <c r="AJ28" s="166">
        <f t="shared" si="22"/>
        <v>0</v>
      </c>
      <c r="AK28" s="166">
        <f t="shared" si="22"/>
        <v>0</v>
      </c>
      <c r="AL28" s="166">
        <f t="shared" si="22"/>
        <v>0</v>
      </c>
      <c r="AM28" s="166">
        <f t="shared" si="22"/>
        <v>0</v>
      </c>
      <c r="AN28" s="166">
        <f t="shared" si="22"/>
        <v>0</v>
      </c>
      <c r="AO28" s="166">
        <f t="shared" si="22"/>
        <v>0</v>
      </c>
      <c r="AP28" s="166">
        <f t="shared" si="22"/>
        <v>0</v>
      </c>
      <c r="AQ28" s="166">
        <f t="shared" si="22"/>
        <v>0</v>
      </c>
      <c r="AR28" s="166">
        <f t="shared" si="22"/>
        <v>0</v>
      </c>
      <c r="AS28" s="166">
        <f t="shared" si="22"/>
        <v>0</v>
      </c>
      <c r="AT28" s="166">
        <f t="shared" si="22"/>
        <v>0</v>
      </c>
      <c r="AU28" s="166">
        <f t="shared" si="22"/>
        <v>0</v>
      </c>
      <c r="AV28" s="166">
        <f t="shared" si="22"/>
        <v>0</v>
      </c>
      <c r="AW28" s="166">
        <f t="shared" si="22"/>
        <v>0</v>
      </c>
      <c r="AX28" s="166">
        <f t="shared" si="8"/>
        <v>0</v>
      </c>
      <c r="AY28" s="166">
        <f t="shared" si="8"/>
        <v>0</v>
      </c>
      <c r="AZ28" s="166">
        <f t="shared" si="8"/>
        <v>0</v>
      </c>
      <c r="BA28" s="166">
        <f t="shared" si="8"/>
        <v>0</v>
      </c>
      <c r="BB28" s="166">
        <f t="shared" si="8"/>
        <v>0</v>
      </c>
      <c r="BC28" s="166">
        <f t="shared" si="8"/>
        <v>0</v>
      </c>
      <c r="BD28" s="166">
        <f t="shared" si="8"/>
        <v>0</v>
      </c>
      <c r="BE28" s="166">
        <f t="shared" si="8"/>
        <v>0</v>
      </c>
      <c r="BF28" s="166">
        <f t="shared" si="8"/>
        <v>0</v>
      </c>
      <c r="BG28" s="166">
        <f t="shared" si="8"/>
        <v>0</v>
      </c>
      <c r="BH28" s="166">
        <f t="shared" si="8"/>
        <v>0</v>
      </c>
      <c r="BI28" s="166">
        <f t="shared" si="8"/>
        <v>0</v>
      </c>
      <c r="BJ28" s="166"/>
      <c r="BK28" s="167"/>
      <c r="BL28" s="166" t="str">
        <f t="shared" si="9"/>
        <v>TC_T</v>
      </c>
      <c r="BM28" s="166">
        <f t="shared" si="23"/>
        <v>0</v>
      </c>
      <c r="BN28" s="166">
        <f t="shared" si="23"/>
        <v>0</v>
      </c>
      <c r="BO28" s="166">
        <f t="shared" si="23"/>
        <v>0</v>
      </c>
      <c r="BP28" s="166">
        <f t="shared" si="23"/>
        <v>0</v>
      </c>
      <c r="BQ28" s="166">
        <f t="shared" si="23"/>
        <v>0</v>
      </c>
      <c r="BR28" s="166">
        <f t="shared" si="23"/>
        <v>0</v>
      </c>
      <c r="BS28" s="166">
        <f t="shared" si="23"/>
        <v>0</v>
      </c>
      <c r="BT28" s="166">
        <f t="shared" si="23"/>
        <v>0</v>
      </c>
      <c r="BU28" s="166">
        <f t="shared" si="23"/>
        <v>0</v>
      </c>
      <c r="BV28" s="166">
        <f t="shared" si="23"/>
        <v>0</v>
      </c>
      <c r="BW28" s="166">
        <f t="shared" si="23"/>
        <v>0</v>
      </c>
      <c r="BX28" s="166">
        <f t="shared" si="23"/>
        <v>0</v>
      </c>
      <c r="BY28" s="166">
        <f t="shared" si="23"/>
        <v>0</v>
      </c>
      <c r="BZ28" s="166">
        <f t="shared" si="23"/>
        <v>0</v>
      </c>
      <c r="CA28" s="166">
        <f t="shared" si="23"/>
        <v>0</v>
      </c>
      <c r="CB28" s="166">
        <f t="shared" si="23"/>
        <v>0</v>
      </c>
      <c r="CC28" s="166">
        <f t="shared" si="11"/>
        <v>0</v>
      </c>
      <c r="CD28" s="166">
        <f t="shared" si="11"/>
        <v>0</v>
      </c>
      <c r="CE28" s="166">
        <f t="shared" si="11"/>
        <v>0</v>
      </c>
      <c r="CF28" s="166">
        <f t="shared" si="11"/>
        <v>0</v>
      </c>
      <c r="CG28" s="166">
        <f t="shared" si="11"/>
        <v>0</v>
      </c>
      <c r="CH28" s="166">
        <f t="shared" si="11"/>
        <v>0</v>
      </c>
      <c r="CI28" s="166">
        <f t="shared" si="11"/>
        <v>0</v>
      </c>
      <c r="CJ28" s="166">
        <f t="shared" si="11"/>
        <v>0</v>
      </c>
      <c r="CK28" s="166">
        <f t="shared" si="11"/>
        <v>0</v>
      </c>
      <c r="CL28" s="166">
        <f t="shared" si="12"/>
        <v>0</v>
      </c>
      <c r="CM28" s="166">
        <f t="shared" si="13"/>
        <v>0</v>
      </c>
      <c r="CN28" s="166">
        <f t="shared" si="13"/>
        <v>0</v>
      </c>
      <c r="CO28" s="168"/>
      <c r="CP28" s="169">
        <f t="shared" si="5"/>
        <v>19</v>
      </c>
      <c r="CQ28" s="166" t="str">
        <f t="shared" si="14"/>
        <v>TC_T</v>
      </c>
      <c r="CR28" s="170">
        <f t="shared" si="20"/>
        <v>0</v>
      </c>
      <c r="CS28" s="170">
        <f t="shared" si="20"/>
        <v>0</v>
      </c>
      <c r="CT28" s="170">
        <f t="shared" si="20"/>
        <v>0</v>
      </c>
      <c r="CU28" s="170">
        <f t="shared" si="20"/>
        <v>0</v>
      </c>
      <c r="CV28" s="170">
        <f t="shared" si="20"/>
        <v>0</v>
      </c>
      <c r="CW28" s="170">
        <f t="shared" si="20"/>
        <v>0</v>
      </c>
      <c r="CX28" s="170">
        <f t="shared" si="20"/>
        <v>0</v>
      </c>
      <c r="CY28" s="170">
        <f t="shared" si="20"/>
        <v>0</v>
      </c>
      <c r="CZ28" s="170">
        <f t="shared" si="20"/>
        <v>0</v>
      </c>
      <c r="DA28" s="170">
        <f t="shared" si="20"/>
        <v>0</v>
      </c>
      <c r="DB28" s="170">
        <f t="shared" si="21"/>
        <v>0</v>
      </c>
      <c r="DC28" s="170">
        <f t="shared" si="21"/>
        <v>0</v>
      </c>
      <c r="DD28" s="170">
        <f t="shared" si="21"/>
        <v>0</v>
      </c>
      <c r="DE28" s="170" t="e">
        <f t="shared" si="21"/>
        <v>#VALUE!</v>
      </c>
      <c r="DF28" s="170" t="e">
        <f t="shared" si="21"/>
        <v>#VALUE!</v>
      </c>
      <c r="DG28" s="170" t="e">
        <f t="shared" si="21"/>
        <v>#VALUE!</v>
      </c>
      <c r="DH28" s="170" t="e">
        <f t="shared" si="21"/>
        <v>#VALUE!</v>
      </c>
      <c r="DI28" s="170" t="e">
        <f t="shared" si="21"/>
        <v>#VALUE!</v>
      </c>
      <c r="DJ28" s="170" t="e">
        <f t="shared" si="21"/>
        <v>#VALUE!</v>
      </c>
      <c r="DK28" s="170" t="e">
        <f t="shared" si="21"/>
        <v>#VALUE!</v>
      </c>
      <c r="DL28" s="170" t="e">
        <f t="shared" si="21"/>
        <v>#VALUE!</v>
      </c>
    </row>
    <row r="29" spans="1:116">
      <c r="A29" s="86">
        <f t="shared" si="17"/>
        <v>18</v>
      </c>
      <c r="B29" s="136" t="s">
        <v>140</v>
      </c>
      <c r="C29" s="154"/>
      <c r="D29" s="154"/>
      <c r="E29" s="155" t="e">
        <v>#N/A</v>
      </c>
      <c r="F29" s="155" t="e">
        <v>#N/A</v>
      </c>
      <c r="G29" s="155" t="e">
        <v>#N/A</v>
      </c>
      <c r="H29" s="155" t="e">
        <v>#N/A</v>
      </c>
      <c r="I29" s="155" t="e">
        <v>#N/A</v>
      </c>
      <c r="J29" s="155" t="e">
        <v>#N/A</v>
      </c>
      <c r="K29" s="155" t="e">
        <v>#N/A</v>
      </c>
      <c r="L29" s="155" t="e">
        <v>#N/A</v>
      </c>
      <c r="M29" s="155" t="e">
        <v>#N/A</v>
      </c>
      <c r="N29" s="155" t="e">
        <v>#N/A</v>
      </c>
      <c r="O29" s="155" t="e">
        <v>#N/A</v>
      </c>
      <c r="P29" s="155" t="e">
        <v>#N/A</v>
      </c>
      <c r="Q29" s="155" t="e">
        <v>#N/A</v>
      </c>
      <c r="R29" s="155" t="e">
        <v>#N/A</v>
      </c>
      <c r="S29" s="155" t="e">
        <v>#N/A</v>
      </c>
      <c r="T29" s="155" t="e">
        <v>#N/A</v>
      </c>
      <c r="U29" s="155" t="e">
        <v>#N/A</v>
      </c>
      <c r="V29" s="155" t="e">
        <v>#N/A</v>
      </c>
      <c r="W29" s="155" t="e">
        <v>#N/A</v>
      </c>
      <c r="X29" s="155" t="e">
        <v>#N/A</v>
      </c>
      <c r="Y29" s="155" t="e">
        <v>#N/A</v>
      </c>
      <c r="Z29" s="155" t="e">
        <v>#N/A</v>
      </c>
      <c r="AA29" s="155" t="e">
        <v>#N/A</v>
      </c>
      <c r="AB29" s="156"/>
      <c r="AC29" s="156"/>
      <c r="AD29" s="156"/>
      <c r="AE29" s="156"/>
      <c r="AG29" s="116" t="str">
        <f t="shared" si="6"/>
        <v>P90</v>
      </c>
      <c r="AH29" s="116">
        <f t="shared" si="22"/>
        <v>0</v>
      </c>
      <c r="AI29" s="116" t="e">
        <f t="shared" si="22"/>
        <v>#N/A</v>
      </c>
      <c r="AJ29" s="116" t="e">
        <f t="shared" si="22"/>
        <v>#N/A</v>
      </c>
      <c r="AK29" s="116" t="e">
        <f t="shared" si="22"/>
        <v>#N/A</v>
      </c>
      <c r="AL29" s="116" t="e">
        <f t="shared" si="22"/>
        <v>#N/A</v>
      </c>
      <c r="AM29" s="116" t="e">
        <f t="shared" si="22"/>
        <v>#N/A</v>
      </c>
      <c r="AN29" s="116" t="e">
        <f t="shared" si="22"/>
        <v>#N/A</v>
      </c>
      <c r="AO29" s="116" t="e">
        <f t="shared" si="22"/>
        <v>#N/A</v>
      </c>
      <c r="AP29" s="116" t="e">
        <f t="shared" si="22"/>
        <v>#N/A</v>
      </c>
      <c r="AQ29" s="116" t="e">
        <f t="shared" si="22"/>
        <v>#N/A</v>
      </c>
      <c r="AR29" s="116" t="e">
        <f t="shared" si="22"/>
        <v>#N/A</v>
      </c>
      <c r="AS29" s="116" t="e">
        <f t="shared" si="22"/>
        <v>#N/A</v>
      </c>
      <c r="AT29" s="116" t="e">
        <f t="shared" si="22"/>
        <v>#N/A</v>
      </c>
      <c r="AU29" s="116" t="e">
        <f t="shared" si="22"/>
        <v>#N/A</v>
      </c>
      <c r="AV29" s="116" t="e">
        <f t="shared" si="22"/>
        <v>#N/A</v>
      </c>
      <c r="AW29" s="116" t="e">
        <f t="shared" si="22"/>
        <v>#N/A</v>
      </c>
      <c r="AX29" s="116" t="e">
        <f t="shared" si="8"/>
        <v>#N/A</v>
      </c>
      <c r="AY29" s="116" t="e">
        <f t="shared" si="8"/>
        <v>#N/A</v>
      </c>
      <c r="AZ29" s="116" t="e">
        <f t="shared" si="8"/>
        <v>#N/A</v>
      </c>
      <c r="BA29" s="116" t="e">
        <f t="shared" si="8"/>
        <v>#N/A</v>
      </c>
      <c r="BB29" s="116" t="e">
        <f t="shared" si="8"/>
        <v>#N/A</v>
      </c>
      <c r="BC29" s="116" t="e">
        <f t="shared" si="8"/>
        <v>#N/A</v>
      </c>
      <c r="BD29" s="116" t="e">
        <f t="shared" si="8"/>
        <v>#N/A</v>
      </c>
      <c r="BE29" s="116" t="e">
        <f t="shared" si="8"/>
        <v>#N/A</v>
      </c>
      <c r="BF29" s="116" t="e">
        <f t="shared" si="8"/>
        <v>#N/A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/>
      <c r="BK29" s="91"/>
      <c r="BL29" s="116" t="str">
        <f t="shared" si="9"/>
        <v>P90</v>
      </c>
      <c r="BM29" s="116">
        <f t="shared" si="23"/>
        <v>0</v>
      </c>
      <c r="BN29" s="116" t="e">
        <f t="shared" si="23"/>
        <v>#N/A</v>
      </c>
      <c r="BO29" s="116" t="e">
        <f t="shared" si="23"/>
        <v>#N/A</v>
      </c>
      <c r="BP29" s="116" t="e">
        <f t="shared" si="23"/>
        <v>#N/A</v>
      </c>
      <c r="BQ29" s="116" t="e">
        <f t="shared" si="23"/>
        <v>#N/A</v>
      </c>
      <c r="BR29" s="116" t="e">
        <f t="shared" si="23"/>
        <v>#N/A</v>
      </c>
      <c r="BS29" s="116" t="e">
        <f t="shared" si="23"/>
        <v>#N/A</v>
      </c>
      <c r="BT29" s="116" t="e">
        <f t="shared" si="23"/>
        <v>#N/A</v>
      </c>
      <c r="BU29" s="116" t="e">
        <f t="shared" si="23"/>
        <v>#N/A</v>
      </c>
      <c r="BV29" s="116" t="e">
        <f t="shared" si="23"/>
        <v>#N/A</v>
      </c>
      <c r="BW29" s="116" t="e">
        <f t="shared" si="23"/>
        <v>#N/A</v>
      </c>
      <c r="BX29" s="116" t="e">
        <f t="shared" si="23"/>
        <v>#N/A</v>
      </c>
      <c r="BY29" s="116" t="e">
        <f t="shared" si="23"/>
        <v>#N/A</v>
      </c>
      <c r="BZ29" s="116" t="e">
        <f t="shared" si="23"/>
        <v>#N/A</v>
      </c>
      <c r="CA29" s="116" t="e">
        <f t="shared" si="23"/>
        <v>#N/A</v>
      </c>
      <c r="CB29" s="116" t="e">
        <f t="shared" si="23"/>
        <v>#N/A</v>
      </c>
      <c r="CC29" s="116" t="e">
        <f t="shared" si="11"/>
        <v>#N/A</v>
      </c>
      <c r="CD29" s="116" t="e">
        <f t="shared" si="11"/>
        <v>#N/A</v>
      </c>
      <c r="CE29" s="116" t="e">
        <f t="shared" si="11"/>
        <v>#N/A</v>
      </c>
      <c r="CF29" s="116" t="e">
        <f t="shared" si="11"/>
        <v>#N/A</v>
      </c>
      <c r="CG29" s="116" t="e">
        <f t="shared" si="11"/>
        <v>#N/A</v>
      </c>
      <c r="CH29" s="116" t="e">
        <f t="shared" si="11"/>
        <v>#N/A</v>
      </c>
      <c r="CI29" s="116" t="e">
        <f t="shared" si="11"/>
        <v>#N/A</v>
      </c>
      <c r="CJ29" s="116" t="e">
        <f t="shared" si="11"/>
        <v>#N/A</v>
      </c>
      <c r="CK29" s="116" t="e">
        <f t="shared" si="11"/>
        <v>#N/A</v>
      </c>
      <c r="CL29" s="116">
        <f t="shared" si="12"/>
        <v>0</v>
      </c>
      <c r="CM29" s="116">
        <f t="shared" si="13"/>
        <v>0</v>
      </c>
      <c r="CN29" s="116">
        <f t="shared" si="13"/>
        <v>0</v>
      </c>
      <c r="CO29" s="89"/>
      <c r="CP29" s="134">
        <f t="shared" si="5"/>
        <v>20</v>
      </c>
      <c r="CQ29" s="116" t="str">
        <f t="shared" si="14"/>
        <v>P90</v>
      </c>
      <c r="CR29" s="158" t="e">
        <f t="shared" si="20"/>
        <v>#N/A</v>
      </c>
      <c r="CS29" s="158" t="e">
        <f t="shared" si="20"/>
        <v>#N/A</v>
      </c>
      <c r="CT29" s="158" t="e">
        <f t="shared" si="20"/>
        <v>#N/A</v>
      </c>
      <c r="CU29" s="158" t="e">
        <f t="shared" si="20"/>
        <v>#N/A</v>
      </c>
      <c r="CV29" s="158" t="e">
        <f t="shared" si="20"/>
        <v>#N/A</v>
      </c>
      <c r="CW29" s="158" t="e">
        <f t="shared" si="20"/>
        <v>#N/A</v>
      </c>
      <c r="CX29" s="158" t="e">
        <f t="shared" si="20"/>
        <v>#N/A</v>
      </c>
      <c r="CY29" s="158" t="e">
        <f t="shared" si="20"/>
        <v>#N/A</v>
      </c>
      <c r="CZ29" s="158" t="e">
        <f t="shared" si="20"/>
        <v>#N/A</v>
      </c>
      <c r="DA29" s="158" t="e">
        <f t="shared" si="20"/>
        <v>#N/A</v>
      </c>
      <c r="DB29" s="158" t="e">
        <f t="shared" si="21"/>
        <v>#N/A</v>
      </c>
      <c r="DC29" s="158" t="e">
        <f t="shared" si="21"/>
        <v>#N/A</v>
      </c>
      <c r="DD29" s="158" t="e">
        <f t="shared" si="21"/>
        <v>#N/A</v>
      </c>
      <c r="DE29" s="158" t="e">
        <f t="shared" si="21"/>
        <v>#VALUE!</v>
      </c>
      <c r="DF29" s="158" t="e">
        <f t="shared" si="21"/>
        <v>#VALUE!</v>
      </c>
      <c r="DG29" s="158" t="e">
        <f t="shared" si="21"/>
        <v>#VALUE!</v>
      </c>
      <c r="DH29" s="158" t="e">
        <f t="shared" si="21"/>
        <v>#VALUE!</v>
      </c>
      <c r="DI29" s="158" t="e">
        <f t="shared" si="21"/>
        <v>#VALUE!</v>
      </c>
      <c r="DJ29" s="158" t="e">
        <f t="shared" si="21"/>
        <v>#VALUE!</v>
      </c>
      <c r="DK29" s="158" t="e">
        <f t="shared" si="21"/>
        <v>#VALUE!</v>
      </c>
      <c r="DL29" s="158" t="e">
        <f t="shared" si="21"/>
        <v>#VALUE!</v>
      </c>
    </row>
    <row r="30" spans="1:116">
      <c r="A30" s="86">
        <f t="shared" si="17"/>
        <v>19</v>
      </c>
      <c r="B30" s="136" t="s">
        <v>141</v>
      </c>
      <c r="C30" s="154"/>
      <c r="D30" s="154"/>
      <c r="E30" s="155" t="e">
        <v>#N/A</v>
      </c>
      <c r="F30" s="155" t="e">
        <v>#N/A</v>
      </c>
      <c r="G30" s="155" t="e">
        <v>#N/A</v>
      </c>
      <c r="H30" s="155">
        <v>50.5</v>
      </c>
      <c r="I30" s="155">
        <v>56.1</v>
      </c>
      <c r="J30" s="155">
        <v>68.3</v>
      </c>
      <c r="K30" s="155">
        <v>71.7</v>
      </c>
      <c r="L30" s="155">
        <v>94</v>
      </c>
      <c r="M30" s="155">
        <v>100.9</v>
      </c>
      <c r="N30" s="155">
        <v>111.1</v>
      </c>
      <c r="O30" s="155">
        <v>134.80000000000001</v>
      </c>
      <c r="P30" s="155">
        <v>174.6</v>
      </c>
      <c r="Q30" s="155">
        <v>198.5</v>
      </c>
      <c r="R30" s="155">
        <v>238.5</v>
      </c>
      <c r="S30" s="155" t="e">
        <v>#N/A</v>
      </c>
      <c r="T30" s="155" t="e">
        <v>#N/A</v>
      </c>
      <c r="U30" s="155" t="e">
        <v>#N/A</v>
      </c>
      <c r="V30" s="155" t="e">
        <v>#N/A</v>
      </c>
      <c r="W30" s="155" t="e">
        <v>#N/A</v>
      </c>
      <c r="X30" s="155" t="e">
        <v>#N/A</v>
      </c>
      <c r="Y30" s="155" t="e">
        <v>#N/A</v>
      </c>
      <c r="Z30" s="155" t="e">
        <v>#N/A</v>
      </c>
      <c r="AA30" s="155" t="e">
        <v>#N/A</v>
      </c>
      <c r="AB30" s="156"/>
      <c r="AC30" s="156"/>
      <c r="AD30" s="156"/>
      <c r="AE30" s="156"/>
      <c r="AG30" s="116" t="str">
        <f t="shared" si="6"/>
        <v>P75</v>
      </c>
      <c r="AH30" s="116">
        <f t="shared" si="22"/>
        <v>0</v>
      </c>
      <c r="AI30" s="116" t="e">
        <f t="shared" si="22"/>
        <v>#N/A</v>
      </c>
      <c r="AJ30" s="116" t="e">
        <f t="shared" si="22"/>
        <v>#N/A</v>
      </c>
      <c r="AK30" s="116" t="e">
        <f t="shared" si="22"/>
        <v>#N/A</v>
      </c>
      <c r="AL30" s="116" t="e">
        <f t="shared" si="22"/>
        <v>#N/A</v>
      </c>
      <c r="AM30" s="116">
        <f t="shared" si="22"/>
        <v>0.16969696969696973</v>
      </c>
      <c r="AN30" s="116">
        <f t="shared" si="22"/>
        <v>0.31282051282051271</v>
      </c>
      <c r="AO30" s="116">
        <f t="shared" si="22"/>
        <v>7.9069767441860603E-2</v>
      </c>
      <c r="AP30" s="116">
        <f t="shared" si="22"/>
        <v>0.43725490196078426</v>
      </c>
      <c r="AQ30" s="116">
        <f t="shared" si="22"/>
        <v>0.11129032258064525</v>
      </c>
      <c r="AR30" s="116">
        <f t="shared" si="22"/>
        <v>0.13783783783783768</v>
      </c>
      <c r="AS30" s="116">
        <f t="shared" si="22"/>
        <v>0.26931818181818201</v>
      </c>
      <c r="AT30" s="116">
        <f t="shared" si="22"/>
        <v>0.36851851851851836</v>
      </c>
      <c r="AU30" s="116">
        <f t="shared" si="22"/>
        <v>0.1796992481203008</v>
      </c>
      <c r="AV30" s="116">
        <f t="shared" si="22"/>
        <v>0.25</v>
      </c>
      <c r="AW30" s="116" t="e">
        <f t="shared" si="22"/>
        <v>#N/A</v>
      </c>
      <c r="AX30" s="116" t="e">
        <f t="shared" si="8"/>
        <v>#N/A</v>
      </c>
      <c r="AY30" s="116" t="e">
        <f t="shared" si="8"/>
        <v>#N/A</v>
      </c>
      <c r="AZ30" s="116" t="e">
        <f t="shared" si="8"/>
        <v>#N/A</v>
      </c>
      <c r="BA30" s="116" t="e">
        <f t="shared" si="8"/>
        <v>#N/A</v>
      </c>
      <c r="BB30" s="116" t="e">
        <f t="shared" si="8"/>
        <v>#N/A</v>
      </c>
      <c r="BC30" s="116" t="e">
        <f t="shared" si="8"/>
        <v>#N/A</v>
      </c>
      <c r="BD30" s="116" t="e">
        <f t="shared" si="8"/>
        <v>#N/A</v>
      </c>
      <c r="BE30" s="116" t="e">
        <f t="shared" si="8"/>
        <v>#N/A</v>
      </c>
      <c r="BF30" s="116" t="e">
        <f t="shared" si="8"/>
        <v>#N/A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/>
      <c r="BK30" s="91"/>
      <c r="BL30" s="116" t="str">
        <f t="shared" si="9"/>
        <v>P75</v>
      </c>
      <c r="BM30" s="116">
        <f t="shared" si="23"/>
        <v>0</v>
      </c>
      <c r="BN30" s="116" t="e">
        <f t="shared" si="23"/>
        <v>#N/A</v>
      </c>
      <c r="BO30" s="116" t="e">
        <f t="shared" si="23"/>
        <v>#N/A</v>
      </c>
      <c r="BP30" s="116" t="e">
        <f t="shared" si="23"/>
        <v>#N/A</v>
      </c>
      <c r="BQ30" s="116" t="e">
        <f t="shared" si="23"/>
        <v>#N/A</v>
      </c>
      <c r="BR30" s="116">
        <f t="shared" si="23"/>
        <v>20.633333333333326</v>
      </c>
      <c r="BS30" s="116">
        <f t="shared" si="23"/>
        <v>-9.2794871794871483</v>
      </c>
      <c r="BT30" s="116">
        <f t="shared" si="23"/>
        <v>48.690697674418573</v>
      </c>
      <c r="BU30" s="116">
        <f t="shared" si="23"/>
        <v>-55.541176470588226</v>
      </c>
      <c r="BV30" s="116">
        <f t="shared" si="23"/>
        <v>55.938709677419325</v>
      </c>
      <c r="BW30" s="116">
        <f t="shared" si="23"/>
        <v>45.21351351351359</v>
      </c>
      <c r="BX30" s="116">
        <f t="shared" si="23"/>
        <v>-17.634090909091015</v>
      </c>
      <c r="BY30" s="116">
        <f t="shared" si="23"/>
        <v>-73.781481481481364</v>
      </c>
      <c r="BZ30" s="116">
        <f t="shared" si="23"/>
        <v>53.482706766917261</v>
      </c>
      <c r="CA30" s="116">
        <f t="shared" si="23"/>
        <v>-3.25</v>
      </c>
      <c r="CB30" s="116" t="e">
        <f t="shared" si="23"/>
        <v>#N/A</v>
      </c>
      <c r="CC30" s="116" t="e">
        <f t="shared" si="11"/>
        <v>#N/A</v>
      </c>
      <c r="CD30" s="116" t="e">
        <f t="shared" si="11"/>
        <v>#N/A</v>
      </c>
      <c r="CE30" s="116" t="e">
        <f t="shared" si="11"/>
        <v>#N/A</v>
      </c>
      <c r="CF30" s="116" t="e">
        <f t="shared" si="11"/>
        <v>#N/A</v>
      </c>
      <c r="CG30" s="116" t="e">
        <f t="shared" si="11"/>
        <v>#N/A</v>
      </c>
      <c r="CH30" s="116" t="e">
        <f t="shared" si="11"/>
        <v>#N/A</v>
      </c>
      <c r="CI30" s="116" t="e">
        <f t="shared" si="11"/>
        <v>#N/A</v>
      </c>
      <c r="CJ30" s="116" t="e">
        <f t="shared" si="11"/>
        <v>#N/A</v>
      </c>
      <c r="CK30" s="116" t="e">
        <f t="shared" si="11"/>
        <v>#N/A</v>
      </c>
      <c r="CL30" s="116">
        <f t="shared" si="12"/>
        <v>0</v>
      </c>
      <c r="CM30" s="116">
        <f t="shared" si="13"/>
        <v>0</v>
      </c>
      <c r="CN30" s="116">
        <f t="shared" si="13"/>
        <v>0</v>
      </c>
      <c r="CO30" s="89"/>
      <c r="CP30" s="134">
        <f t="shared" si="5"/>
        <v>21</v>
      </c>
      <c r="CQ30" s="116" t="str">
        <f t="shared" si="14"/>
        <v>P75</v>
      </c>
      <c r="CR30" s="158" t="e">
        <f t="shared" si="20"/>
        <v>#N/A</v>
      </c>
      <c r="CS30" s="158" t="e">
        <f t="shared" si="20"/>
        <v>#N/A</v>
      </c>
      <c r="CT30" s="158">
        <f t="shared" si="20"/>
        <v>55.59</v>
      </c>
      <c r="CU30" s="158">
        <f t="shared" si="20"/>
        <v>68.7</v>
      </c>
      <c r="CV30" s="158">
        <f t="shared" si="20"/>
        <v>80.010000000000005</v>
      </c>
      <c r="CW30" s="158">
        <f t="shared" si="20"/>
        <v>98.34</v>
      </c>
      <c r="CX30" s="158">
        <f t="shared" si="20"/>
        <v>109.58</v>
      </c>
      <c r="CY30" s="158">
        <f t="shared" si="20"/>
        <v>137.38</v>
      </c>
      <c r="CZ30" s="158">
        <f t="shared" si="20"/>
        <v>183.94</v>
      </c>
      <c r="DA30" s="158">
        <f t="shared" si="20"/>
        <v>225</v>
      </c>
      <c r="DB30" s="158" t="e">
        <f t="shared" si="21"/>
        <v>#N/A</v>
      </c>
      <c r="DC30" s="158" t="e">
        <f t="shared" si="21"/>
        <v>#N/A</v>
      </c>
      <c r="DD30" s="158" t="e">
        <f t="shared" si="21"/>
        <v>#N/A</v>
      </c>
      <c r="DE30" s="158" t="e">
        <f t="shared" si="21"/>
        <v>#VALUE!</v>
      </c>
      <c r="DF30" s="158" t="e">
        <f t="shared" si="21"/>
        <v>#VALUE!</v>
      </c>
      <c r="DG30" s="158" t="e">
        <f t="shared" si="21"/>
        <v>#VALUE!</v>
      </c>
      <c r="DH30" s="158" t="e">
        <f t="shared" si="21"/>
        <v>#VALUE!</v>
      </c>
      <c r="DI30" s="158" t="e">
        <f t="shared" si="21"/>
        <v>#VALUE!</v>
      </c>
      <c r="DJ30" s="158" t="e">
        <f t="shared" si="21"/>
        <v>#VALUE!</v>
      </c>
      <c r="DK30" s="158" t="e">
        <f t="shared" si="21"/>
        <v>#VALUE!</v>
      </c>
      <c r="DL30" s="158" t="e">
        <f t="shared" si="21"/>
        <v>#VALUE!</v>
      </c>
    </row>
    <row r="31" spans="1:116">
      <c r="A31" s="86">
        <f t="shared" si="17"/>
        <v>20</v>
      </c>
      <c r="B31" s="136" t="s">
        <v>142</v>
      </c>
      <c r="C31" s="154"/>
      <c r="D31" s="154"/>
      <c r="E31" s="155" t="e">
        <v>#N/A</v>
      </c>
      <c r="F31" s="155">
        <v>40.299999999999997</v>
      </c>
      <c r="G31" s="155">
        <v>42.2</v>
      </c>
      <c r="H31" s="155">
        <v>45.3</v>
      </c>
      <c r="I31" s="155">
        <v>48.1</v>
      </c>
      <c r="J31" s="155">
        <v>53.7</v>
      </c>
      <c r="K31" s="155">
        <v>63.5</v>
      </c>
      <c r="L31" s="155">
        <v>78.400000000000006</v>
      </c>
      <c r="M31" s="155">
        <v>84.9</v>
      </c>
      <c r="N31" s="155">
        <v>94.4</v>
      </c>
      <c r="O31" s="155">
        <v>109</v>
      </c>
      <c r="P31" s="155">
        <v>147.9</v>
      </c>
      <c r="Q31" s="155">
        <v>157</v>
      </c>
      <c r="R31" s="155">
        <v>215.1</v>
      </c>
      <c r="S31" s="155">
        <v>244.1</v>
      </c>
      <c r="T31" s="155">
        <v>302.89999999999998</v>
      </c>
      <c r="U31" s="155">
        <v>356</v>
      </c>
      <c r="V31" s="155">
        <v>419.3</v>
      </c>
      <c r="W31" s="155">
        <v>614.6</v>
      </c>
      <c r="X31" s="155">
        <v>645.20000000000005</v>
      </c>
      <c r="Y31" s="155">
        <v>856.3</v>
      </c>
      <c r="Z31" s="155">
        <v>1111.8</v>
      </c>
      <c r="AA31" s="155" t="e">
        <v>#N/A</v>
      </c>
      <c r="AB31" s="156"/>
      <c r="AC31" s="156"/>
      <c r="AD31" s="156"/>
      <c r="AE31" s="156"/>
      <c r="AG31" s="116" t="str">
        <f t="shared" si="6"/>
        <v>P50</v>
      </c>
      <c r="AH31" s="116">
        <f t="shared" si="22"/>
        <v>0</v>
      </c>
      <c r="AI31" s="116" t="e">
        <f t="shared" si="22"/>
        <v>#N/A</v>
      </c>
      <c r="AJ31" s="116" t="e">
        <f t="shared" si="22"/>
        <v>#N/A</v>
      </c>
      <c r="AK31" s="116">
        <f t="shared" si="22"/>
        <v>8.2608695652174158E-2</v>
      </c>
      <c r="AL31" s="116">
        <f t="shared" si="22"/>
        <v>0.10689655172413773</v>
      </c>
      <c r="AM31" s="116">
        <f t="shared" si="22"/>
        <v>8.4848484848484979E-2</v>
      </c>
      <c r="AN31" s="116">
        <f t="shared" si="22"/>
        <v>0.14358974358974363</v>
      </c>
      <c r="AO31" s="116">
        <f t="shared" si="22"/>
        <v>0.22790697674418597</v>
      </c>
      <c r="AP31" s="116">
        <f t="shared" si="22"/>
        <v>0.29215686274509817</v>
      </c>
      <c r="AQ31" s="116">
        <f t="shared" si="22"/>
        <v>0.10483870967741936</v>
      </c>
      <c r="AR31" s="116">
        <f t="shared" si="22"/>
        <v>0.12837837837837837</v>
      </c>
      <c r="AS31" s="116">
        <f t="shared" si="22"/>
        <v>0.16590909090909084</v>
      </c>
      <c r="AT31" s="116">
        <f t="shared" si="22"/>
        <v>0.36018518518518522</v>
      </c>
      <c r="AU31" s="116">
        <f t="shared" si="22"/>
        <v>6.842105263157891E-2</v>
      </c>
      <c r="AV31" s="116">
        <f t="shared" si="22"/>
        <v>0.36312499999999998</v>
      </c>
      <c r="AW31" s="116">
        <f t="shared" si="22"/>
        <v>0.15183246073298429</v>
      </c>
      <c r="AX31" s="116">
        <f t="shared" ref="AX31:BH53" si="24">(T31-S31)/(T$10-S$10)</f>
        <v>0.2601769911504424</v>
      </c>
      <c r="AY31" s="116">
        <f t="shared" si="24"/>
        <v>0.19666666666666674</v>
      </c>
      <c r="AZ31" s="116">
        <f t="shared" si="24"/>
        <v>0.20031645569620257</v>
      </c>
      <c r="BA31" s="116">
        <f t="shared" si="24"/>
        <v>0.52080000000000004</v>
      </c>
      <c r="BB31" s="116">
        <f t="shared" si="24"/>
        <v>6.9545454545454591E-2</v>
      </c>
      <c r="BC31" s="116">
        <f t="shared" si="24"/>
        <v>0.40990291262135903</v>
      </c>
      <c r="BD31" s="116">
        <f t="shared" si="24"/>
        <v>0.41544715447154473</v>
      </c>
      <c r="BE31" s="116" t="e">
        <f t="shared" si="24"/>
        <v>#N/A</v>
      </c>
      <c r="BF31" s="116" t="e">
        <f t="shared" si="24"/>
        <v>#N/A</v>
      </c>
      <c r="BG31" s="116">
        <f t="shared" si="24"/>
        <v>0</v>
      </c>
      <c r="BH31" s="116">
        <f t="shared" si="24"/>
        <v>0</v>
      </c>
      <c r="BI31" s="116">
        <f t="shared" ref="BI31:BI90" si="25">(AE31-AD31)/(AE$10-AD$10)</f>
        <v>0</v>
      </c>
      <c r="BJ31" s="116"/>
      <c r="BK31" s="91"/>
      <c r="BL31" s="116" t="str">
        <f t="shared" si="9"/>
        <v>P50</v>
      </c>
      <c r="BM31" s="116">
        <f t="shared" si="23"/>
        <v>0</v>
      </c>
      <c r="BN31" s="116" t="e">
        <f t="shared" si="23"/>
        <v>#N/A</v>
      </c>
      <c r="BO31" s="116" t="e">
        <f t="shared" si="23"/>
        <v>#N/A</v>
      </c>
      <c r="BP31" s="116">
        <f t="shared" si="23"/>
        <v>30.056521739130403</v>
      </c>
      <c r="BQ31" s="116">
        <f t="shared" si="23"/>
        <v>26.486206896551757</v>
      </c>
      <c r="BR31" s="116">
        <f t="shared" si="23"/>
        <v>30.366666666666642</v>
      </c>
      <c r="BS31" s="116">
        <f t="shared" si="23"/>
        <v>18.089743589743584</v>
      </c>
      <c r="BT31" s="116">
        <f t="shared" si="23"/>
        <v>-2.820930232558112</v>
      </c>
      <c r="BU31" s="116">
        <f t="shared" si="23"/>
        <v>-21.51764705882357</v>
      </c>
      <c r="BV31" s="116">
        <f t="shared" si="23"/>
        <v>42.545161290322582</v>
      </c>
      <c r="BW31" s="116">
        <f t="shared" si="23"/>
        <v>33.035135135135143</v>
      </c>
      <c r="BX31" s="116">
        <f t="shared" si="23"/>
        <v>15.095454545454587</v>
      </c>
      <c r="BY31" s="116">
        <f t="shared" si="23"/>
        <v>-94.864814814814821</v>
      </c>
      <c r="BZ31" s="116">
        <f t="shared" si="23"/>
        <v>101.78421052631582</v>
      </c>
      <c r="CA31" s="116">
        <f t="shared" si="23"/>
        <v>-136.04187499999998</v>
      </c>
      <c r="CB31" s="116">
        <f t="shared" si="23"/>
        <v>68.278010471204198</v>
      </c>
      <c r="CC31" s="116">
        <f t="shared" si="11"/>
        <v>-57.184955752212318</v>
      </c>
      <c r="CD31" s="116">
        <f t="shared" si="11"/>
        <v>30.713333333333196</v>
      </c>
      <c r="CE31" s="116">
        <f t="shared" si="11"/>
        <v>24.676582278480964</v>
      </c>
      <c r="CF31" s="116">
        <f t="shared" si="11"/>
        <v>-606.67600000000004</v>
      </c>
      <c r="CG31" s="116">
        <f t="shared" si="11"/>
        <v>451.51590909090902</v>
      </c>
      <c r="CH31" s="116">
        <f t="shared" si="11"/>
        <v>-496.37961165048478</v>
      </c>
      <c r="CI31" s="116">
        <f t="shared" si="11"/>
        <v>-514.67560975609763</v>
      </c>
      <c r="CJ31" s="116" t="e">
        <f t="shared" si="11"/>
        <v>#N/A</v>
      </c>
      <c r="CK31" s="116" t="e">
        <f t="shared" si="11"/>
        <v>#N/A</v>
      </c>
      <c r="CL31" s="116">
        <f t="shared" si="12"/>
        <v>0</v>
      </c>
      <c r="CM31" s="116">
        <f t="shared" si="13"/>
        <v>0</v>
      </c>
      <c r="CN31" s="116">
        <f t="shared" si="13"/>
        <v>0</v>
      </c>
      <c r="CO31" s="89"/>
      <c r="CP31" s="134">
        <f t="shared" si="5"/>
        <v>22</v>
      </c>
      <c r="CQ31" s="116" t="str">
        <f t="shared" si="14"/>
        <v>P50</v>
      </c>
      <c r="CR31" s="158">
        <f t="shared" si="20"/>
        <v>41.29</v>
      </c>
      <c r="CS31" s="158">
        <f t="shared" si="20"/>
        <v>44.34</v>
      </c>
      <c r="CT31" s="158">
        <f t="shared" si="20"/>
        <v>47.85</v>
      </c>
      <c r="CU31" s="158">
        <f t="shared" si="20"/>
        <v>54.84</v>
      </c>
      <c r="CV31" s="158">
        <f t="shared" si="20"/>
        <v>69.05</v>
      </c>
      <c r="CW31" s="158">
        <f t="shared" si="20"/>
        <v>82.49</v>
      </c>
      <c r="CX31" s="158">
        <f t="shared" si="20"/>
        <v>92.99</v>
      </c>
      <c r="CY31" s="158">
        <f t="shared" si="20"/>
        <v>111.52</v>
      </c>
      <c r="CZ31" s="158">
        <f t="shared" si="20"/>
        <v>151.46</v>
      </c>
      <c r="DA31" s="158">
        <f t="shared" si="20"/>
        <v>195.49</v>
      </c>
      <c r="DB31" s="158">
        <f t="shared" si="21"/>
        <v>238.18</v>
      </c>
      <c r="DC31" s="158">
        <f t="shared" si="21"/>
        <v>299.77999999999997</v>
      </c>
      <c r="DD31" s="158">
        <f t="shared" si="21"/>
        <v>361.41</v>
      </c>
      <c r="DE31" s="158" t="e">
        <f t="shared" si="21"/>
        <v>#VALUE!</v>
      </c>
      <c r="DF31" s="158" t="e">
        <f t="shared" si="21"/>
        <v>#VALUE!</v>
      </c>
      <c r="DG31" s="158" t="e">
        <f t="shared" si="21"/>
        <v>#VALUE!</v>
      </c>
      <c r="DH31" s="158" t="e">
        <f t="shared" si="21"/>
        <v>#VALUE!</v>
      </c>
      <c r="DI31" s="158" t="e">
        <f t="shared" si="21"/>
        <v>#VALUE!</v>
      </c>
      <c r="DJ31" s="158" t="e">
        <f t="shared" si="21"/>
        <v>#VALUE!</v>
      </c>
      <c r="DK31" s="158" t="e">
        <f t="shared" si="21"/>
        <v>#VALUE!</v>
      </c>
      <c r="DL31" s="158" t="e">
        <f t="shared" si="21"/>
        <v>#VALUE!</v>
      </c>
    </row>
    <row r="32" spans="1:116">
      <c r="A32" s="86">
        <f t="shared" si="17"/>
        <v>21</v>
      </c>
      <c r="B32" s="136" t="s">
        <v>143</v>
      </c>
      <c r="C32" s="154"/>
      <c r="D32" s="154"/>
      <c r="E32" s="155" t="e">
        <v>#N/A</v>
      </c>
      <c r="F32" s="155" t="e">
        <v>#N/A</v>
      </c>
      <c r="G32" s="155" t="e">
        <v>#N/A</v>
      </c>
      <c r="H32" s="155">
        <v>39.1</v>
      </c>
      <c r="I32" s="155">
        <v>44</v>
      </c>
      <c r="J32" s="155">
        <v>47.3</v>
      </c>
      <c r="K32" s="155">
        <v>54.2</v>
      </c>
      <c r="L32" s="155">
        <v>65.400000000000006</v>
      </c>
      <c r="M32" s="155">
        <v>72</v>
      </c>
      <c r="N32" s="155">
        <v>81.3</v>
      </c>
      <c r="O32" s="155">
        <v>94.8</v>
      </c>
      <c r="P32" s="155">
        <v>126.1</v>
      </c>
      <c r="Q32" s="155">
        <v>131.6</v>
      </c>
      <c r="R32" s="155">
        <v>181.2</v>
      </c>
      <c r="S32" s="155" t="e">
        <v>#N/A</v>
      </c>
      <c r="T32" s="155" t="e">
        <v>#N/A</v>
      </c>
      <c r="U32" s="155" t="e">
        <v>#N/A</v>
      </c>
      <c r="V32" s="155" t="e">
        <v>#N/A</v>
      </c>
      <c r="W32" s="155" t="e">
        <v>#N/A</v>
      </c>
      <c r="X32" s="155" t="e">
        <v>#N/A</v>
      </c>
      <c r="Y32" s="155" t="e">
        <v>#N/A</v>
      </c>
      <c r="Z32" s="155" t="e">
        <v>#N/A</v>
      </c>
      <c r="AA32" s="155" t="e">
        <v>#N/A</v>
      </c>
      <c r="AB32" s="156"/>
      <c r="AC32" s="156"/>
      <c r="AD32" s="156"/>
      <c r="AE32" s="156"/>
      <c r="AG32" s="116" t="str">
        <f t="shared" si="6"/>
        <v>P25</v>
      </c>
      <c r="AH32" s="116">
        <f t="shared" si="22"/>
        <v>0</v>
      </c>
      <c r="AI32" s="116" t="e">
        <f t="shared" si="22"/>
        <v>#N/A</v>
      </c>
      <c r="AJ32" s="116" t="e">
        <f t="shared" si="22"/>
        <v>#N/A</v>
      </c>
      <c r="AK32" s="116" t="e">
        <f t="shared" si="22"/>
        <v>#N/A</v>
      </c>
      <c r="AL32" s="116" t="e">
        <f t="shared" si="22"/>
        <v>#N/A</v>
      </c>
      <c r="AM32" s="116">
        <f t="shared" si="22"/>
        <v>0.14848484848484844</v>
      </c>
      <c r="AN32" s="116">
        <f t="shared" si="22"/>
        <v>8.4615384615384537E-2</v>
      </c>
      <c r="AO32" s="116">
        <f t="shared" si="22"/>
        <v>0.1604651162790699</v>
      </c>
      <c r="AP32" s="116">
        <f t="shared" si="22"/>
        <v>0.21960784313725495</v>
      </c>
      <c r="AQ32" s="116">
        <f t="shared" si="22"/>
        <v>0.10645161290322572</v>
      </c>
      <c r="AR32" s="116">
        <f t="shared" si="22"/>
        <v>0.12567567567567564</v>
      </c>
      <c r="AS32" s="116">
        <f t="shared" si="22"/>
        <v>0.15340909090909091</v>
      </c>
      <c r="AT32" s="116">
        <f t="shared" si="22"/>
        <v>0.2898148148148148</v>
      </c>
      <c r="AU32" s="116">
        <f t="shared" si="22"/>
        <v>4.1353383458646614E-2</v>
      </c>
      <c r="AV32" s="116">
        <f t="shared" si="22"/>
        <v>0.30999999999999994</v>
      </c>
      <c r="AW32" s="116" t="e">
        <f t="shared" si="22"/>
        <v>#N/A</v>
      </c>
      <c r="AX32" s="116" t="e">
        <f t="shared" si="24"/>
        <v>#N/A</v>
      </c>
      <c r="AY32" s="116" t="e">
        <f t="shared" si="24"/>
        <v>#N/A</v>
      </c>
      <c r="AZ32" s="116" t="e">
        <f t="shared" si="24"/>
        <v>#N/A</v>
      </c>
      <c r="BA32" s="116" t="e">
        <f t="shared" si="24"/>
        <v>#N/A</v>
      </c>
      <c r="BB32" s="116" t="e">
        <f t="shared" si="24"/>
        <v>#N/A</v>
      </c>
      <c r="BC32" s="116" t="e">
        <f t="shared" si="24"/>
        <v>#N/A</v>
      </c>
      <c r="BD32" s="116" t="e">
        <f t="shared" si="24"/>
        <v>#N/A</v>
      </c>
      <c r="BE32" s="116" t="e">
        <f t="shared" si="24"/>
        <v>#N/A</v>
      </c>
      <c r="BF32" s="116" t="e">
        <f t="shared" si="24"/>
        <v>#N/A</v>
      </c>
      <c r="BG32" s="116">
        <f t="shared" si="24"/>
        <v>0</v>
      </c>
      <c r="BH32" s="116">
        <f t="shared" si="24"/>
        <v>0</v>
      </c>
      <c r="BI32" s="116">
        <f t="shared" si="25"/>
        <v>0</v>
      </c>
      <c r="BJ32" s="116"/>
      <c r="BK32" s="91"/>
      <c r="BL32" s="116" t="str">
        <f t="shared" si="9"/>
        <v>P25</v>
      </c>
      <c r="BM32" s="116">
        <f t="shared" si="23"/>
        <v>0</v>
      </c>
      <c r="BN32" s="116" t="e">
        <f t="shared" si="23"/>
        <v>#N/A</v>
      </c>
      <c r="BO32" s="116" t="e">
        <f t="shared" si="23"/>
        <v>#N/A</v>
      </c>
      <c r="BP32" s="116" t="e">
        <f t="shared" si="23"/>
        <v>#N/A</v>
      </c>
      <c r="BQ32" s="116" t="e">
        <f t="shared" si="23"/>
        <v>#N/A</v>
      </c>
      <c r="BR32" s="116">
        <f t="shared" si="23"/>
        <v>12.966666666666676</v>
      </c>
      <c r="BS32" s="116">
        <f t="shared" si="23"/>
        <v>26.31538461538463</v>
      </c>
      <c r="BT32" s="116">
        <f t="shared" si="23"/>
        <v>7.5046511627906654</v>
      </c>
      <c r="BU32" s="116">
        <f t="shared" si="23"/>
        <v>-9.7058823529411882</v>
      </c>
      <c r="BV32" s="116">
        <f t="shared" si="23"/>
        <v>28.993548387096808</v>
      </c>
      <c r="BW32" s="116">
        <f t="shared" si="23"/>
        <v>21.227027027027042</v>
      </c>
      <c r="BX32" s="116">
        <f t="shared" si="23"/>
        <v>7.9704545454545439</v>
      </c>
      <c r="BY32" s="116">
        <f t="shared" si="23"/>
        <v>-69.235185185185173</v>
      </c>
      <c r="BZ32" s="116">
        <f t="shared" si="23"/>
        <v>98.227819548872176</v>
      </c>
      <c r="CA32" s="116">
        <f t="shared" si="23"/>
        <v>-118.56999999999994</v>
      </c>
      <c r="CB32" s="116" t="e">
        <f t="shared" si="23"/>
        <v>#N/A</v>
      </c>
      <c r="CC32" s="116" t="e">
        <f t="shared" si="11"/>
        <v>#N/A</v>
      </c>
      <c r="CD32" s="116" t="e">
        <f t="shared" si="11"/>
        <v>#N/A</v>
      </c>
      <c r="CE32" s="116" t="e">
        <f t="shared" si="11"/>
        <v>#N/A</v>
      </c>
      <c r="CF32" s="116" t="e">
        <f t="shared" si="11"/>
        <v>#N/A</v>
      </c>
      <c r="CG32" s="116" t="e">
        <f t="shared" si="11"/>
        <v>#N/A</v>
      </c>
      <c r="CH32" s="116" t="e">
        <f t="shared" si="11"/>
        <v>#N/A</v>
      </c>
      <c r="CI32" s="116" t="e">
        <f t="shared" si="11"/>
        <v>#N/A</v>
      </c>
      <c r="CJ32" s="116" t="e">
        <f t="shared" si="11"/>
        <v>#N/A</v>
      </c>
      <c r="CK32" s="116" t="e">
        <f t="shared" si="11"/>
        <v>#N/A</v>
      </c>
      <c r="CL32" s="116">
        <f t="shared" si="12"/>
        <v>0</v>
      </c>
      <c r="CM32" s="116">
        <f t="shared" si="13"/>
        <v>0</v>
      </c>
      <c r="CN32" s="116">
        <f t="shared" si="13"/>
        <v>0</v>
      </c>
      <c r="CO32" s="89"/>
      <c r="CP32" s="134">
        <f t="shared" si="5"/>
        <v>23</v>
      </c>
      <c r="CQ32" s="116" t="str">
        <f t="shared" si="14"/>
        <v>P25</v>
      </c>
      <c r="CR32" s="158" t="e">
        <f t="shared" si="20"/>
        <v>#N/A</v>
      </c>
      <c r="CS32" s="158" t="e">
        <f t="shared" si="20"/>
        <v>#N/A</v>
      </c>
      <c r="CT32" s="158">
        <f t="shared" si="20"/>
        <v>43.55</v>
      </c>
      <c r="CU32" s="158">
        <f t="shared" si="20"/>
        <v>48.1</v>
      </c>
      <c r="CV32" s="158">
        <f t="shared" si="20"/>
        <v>58.37</v>
      </c>
      <c r="CW32" s="158">
        <f t="shared" si="20"/>
        <v>69.55</v>
      </c>
      <c r="CX32" s="158">
        <f t="shared" si="20"/>
        <v>79.92</v>
      </c>
      <c r="CY32" s="158">
        <f t="shared" si="20"/>
        <v>96.83</v>
      </c>
      <c r="CZ32" s="158">
        <f t="shared" si="20"/>
        <v>128.25</v>
      </c>
      <c r="DA32" s="158">
        <f t="shared" si="20"/>
        <v>164.46</v>
      </c>
      <c r="DB32" s="158" t="e">
        <f t="shared" si="21"/>
        <v>#N/A</v>
      </c>
      <c r="DC32" s="158" t="e">
        <f t="shared" si="21"/>
        <v>#N/A</v>
      </c>
      <c r="DD32" s="158" t="e">
        <f t="shared" si="21"/>
        <v>#N/A</v>
      </c>
      <c r="DE32" s="158" t="e">
        <f t="shared" si="21"/>
        <v>#VALUE!</v>
      </c>
      <c r="DF32" s="158" t="e">
        <f t="shared" si="21"/>
        <v>#VALUE!</v>
      </c>
      <c r="DG32" s="158" t="e">
        <f t="shared" si="21"/>
        <v>#VALUE!</v>
      </c>
      <c r="DH32" s="158" t="e">
        <f t="shared" si="21"/>
        <v>#VALUE!</v>
      </c>
      <c r="DI32" s="158" t="e">
        <f t="shared" si="21"/>
        <v>#VALUE!</v>
      </c>
      <c r="DJ32" s="158" t="e">
        <f t="shared" si="21"/>
        <v>#VALUE!</v>
      </c>
      <c r="DK32" s="158" t="e">
        <f t="shared" si="21"/>
        <v>#VALUE!</v>
      </c>
      <c r="DL32" s="158" t="e">
        <f t="shared" si="21"/>
        <v>#VALUE!</v>
      </c>
    </row>
    <row r="33" spans="1:116">
      <c r="A33" s="86">
        <f t="shared" si="17"/>
        <v>22</v>
      </c>
      <c r="B33" s="136" t="s">
        <v>144</v>
      </c>
      <c r="C33" s="154"/>
      <c r="D33" s="154"/>
      <c r="E33" s="155" t="e">
        <v>#N/A</v>
      </c>
      <c r="F33" s="155" t="e">
        <v>#N/A</v>
      </c>
      <c r="G33" s="155" t="e">
        <v>#N/A</v>
      </c>
      <c r="H33" s="155" t="e">
        <v>#N/A</v>
      </c>
      <c r="I33" s="155" t="e">
        <v>#N/A</v>
      </c>
      <c r="J33" s="155" t="e">
        <v>#N/A</v>
      </c>
      <c r="K33" s="155" t="e">
        <v>#N/A</v>
      </c>
      <c r="L33" s="155" t="e">
        <v>#N/A</v>
      </c>
      <c r="M33" s="155" t="e">
        <v>#N/A</v>
      </c>
      <c r="N33" s="155" t="e">
        <v>#N/A</v>
      </c>
      <c r="O33" s="155" t="e">
        <v>#N/A</v>
      </c>
      <c r="P33" s="155" t="e">
        <v>#N/A</v>
      </c>
      <c r="Q33" s="155" t="e">
        <v>#N/A</v>
      </c>
      <c r="R33" s="155" t="e">
        <v>#N/A</v>
      </c>
      <c r="S33" s="155" t="e">
        <v>#N/A</v>
      </c>
      <c r="T33" s="155" t="e">
        <v>#N/A</v>
      </c>
      <c r="U33" s="155" t="e">
        <v>#N/A</v>
      </c>
      <c r="V33" s="155" t="e">
        <v>#N/A</v>
      </c>
      <c r="W33" s="155" t="e">
        <v>#N/A</v>
      </c>
      <c r="X33" s="155" t="e">
        <v>#N/A</v>
      </c>
      <c r="Y33" s="155" t="e">
        <v>#N/A</v>
      </c>
      <c r="Z33" s="155" t="e">
        <v>#N/A</v>
      </c>
      <c r="AA33" s="155" t="e">
        <v>#N/A</v>
      </c>
      <c r="AB33" s="156"/>
      <c r="AC33" s="156"/>
      <c r="AD33" s="156"/>
      <c r="AE33" s="156"/>
      <c r="AG33" s="116" t="str">
        <f t="shared" si="6"/>
        <v>P10</v>
      </c>
      <c r="AH33" s="116">
        <f t="shared" si="22"/>
        <v>0</v>
      </c>
      <c r="AI33" s="116" t="e">
        <f t="shared" si="22"/>
        <v>#N/A</v>
      </c>
      <c r="AJ33" s="116" t="e">
        <f t="shared" si="22"/>
        <v>#N/A</v>
      </c>
      <c r="AK33" s="116" t="e">
        <f t="shared" si="22"/>
        <v>#N/A</v>
      </c>
      <c r="AL33" s="116" t="e">
        <f t="shared" si="22"/>
        <v>#N/A</v>
      </c>
      <c r="AM33" s="116" t="e">
        <f t="shared" si="22"/>
        <v>#N/A</v>
      </c>
      <c r="AN33" s="116" t="e">
        <f t="shared" si="22"/>
        <v>#N/A</v>
      </c>
      <c r="AO33" s="116" t="e">
        <f t="shared" si="22"/>
        <v>#N/A</v>
      </c>
      <c r="AP33" s="116" t="e">
        <f t="shared" si="22"/>
        <v>#N/A</v>
      </c>
      <c r="AQ33" s="116" t="e">
        <f t="shared" si="22"/>
        <v>#N/A</v>
      </c>
      <c r="AR33" s="116" t="e">
        <f t="shared" si="22"/>
        <v>#N/A</v>
      </c>
      <c r="AS33" s="116" t="e">
        <f t="shared" si="22"/>
        <v>#N/A</v>
      </c>
      <c r="AT33" s="116" t="e">
        <f t="shared" si="22"/>
        <v>#N/A</v>
      </c>
      <c r="AU33" s="116" t="e">
        <f t="shared" si="22"/>
        <v>#N/A</v>
      </c>
      <c r="AV33" s="116" t="e">
        <f t="shared" si="22"/>
        <v>#N/A</v>
      </c>
      <c r="AW33" s="116" t="e">
        <f t="shared" si="22"/>
        <v>#N/A</v>
      </c>
      <c r="AX33" s="116" t="e">
        <f t="shared" si="24"/>
        <v>#N/A</v>
      </c>
      <c r="AY33" s="116" t="e">
        <f t="shared" si="24"/>
        <v>#N/A</v>
      </c>
      <c r="AZ33" s="116" t="e">
        <f t="shared" si="24"/>
        <v>#N/A</v>
      </c>
      <c r="BA33" s="116" t="e">
        <f t="shared" si="24"/>
        <v>#N/A</v>
      </c>
      <c r="BB33" s="116" t="e">
        <f t="shared" si="24"/>
        <v>#N/A</v>
      </c>
      <c r="BC33" s="116" t="e">
        <f t="shared" si="24"/>
        <v>#N/A</v>
      </c>
      <c r="BD33" s="116" t="e">
        <f t="shared" si="24"/>
        <v>#N/A</v>
      </c>
      <c r="BE33" s="116" t="e">
        <f t="shared" si="24"/>
        <v>#N/A</v>
      </c>
      <c r="BF33" s="116" t="e">
        <f t="shared" si="24"/>
        <v>#N/A</v>
      </c>
      <c r="BG33" s="116">
        <f t="shared" si="24"/>
        <v>0</v>
      </c>
      <c r="BH33" s="116">
        <f t="shared" si="24"/>
        <v>0</v>
      </c>
      <c r="BI33" s="116">
        <f t="shared" si="25"/>
        <v>0</v>
      </c>
      <c r="BJ33" s="116"/>
      <c r="BK33" s="91"/>
      <c r="BL33" s="116" t="str">
        <f t="shared" si="9"/>
        <v>P10</v>
      </c>
      <c r="BM33" s="116">
        <f t="shared" si="23"/>
        <v>0</v>
      </c>
      <c r="BN33" s="116" t="e">
        <f t="shared" si="23"/>
        <v>#N/A</v>
      </c>
      <c r="BO33" s="116" t="e">
        <f t="shared" si="23"/>
        <v>#N/A</v>
      </c>
      <c r="BP33" s="116" t="e">
        <f t="shared" si="23"/>
        <v>#N/A</v>
      </c>
      <c r="BQ33" s="116" t="e">
        <f t="shared" si="23"/>
        <v>#N/A</v>
      </c>
      <c r="BR33" s="116" t="e">
        <f t="shared" si="23"/>
        <v>#N/A</v>
      </c>
      <c r="BS33" s="116" t="e">
        <f t="shared" si="23"/>
        <v>#N/A</v>
      </c>
      <c r="BT33" s="116" t="e">
        <f t="shared" si="23"/>
        <v>#N/A</v>
      </c>
      <c r="BU33" s="116" t="e">
        <f t="shared" si="23"/>
        <v>#N/A</v>
      </c>
      <c r="BV33" s="116" t="e">
        <f t="shared" si="23"/>
        <v>#N/A</v>
      </c>
      <c r="BW33" s="116" t="e">
        <f t="shared" si="23"/>
        <v>#N/A</v>
      </c>
      <c r="BX33" s="116" t="e">
        <f t="shared" si="23"/>
        <v>#N/A</v>
      </c>
      <c r="BY33" s="116" t="e">
        <f t="shared" si="23"/>
        <v>#N/A</v>
      </c>
      <c r="BZ33" s="116" t="e">
        <f t="shared" si="23"/>
        <v>#N/A</v>
      </c>
      <c r="CA33" s="116" t="e">
        <f t="shared" si="23"/>
        <v>#N/A</v>
      </c>
      <c r="CB33" s="116" t="e">
        <f t="shared" si="23"/>
        <v>#N/A</v>
      </c>
      <c r="CC33" s="116" t="e">
        <f t="shared" si="11"/>
        <v>#N/A</v>
      </c>
      <c r="CD33" s="116" t="e">
        <f t="shared" si="11"/>
        <v>#N/A</v>
      </c>
      <c r="CE33" s="116" t="e">
        <f t="shared" si="11"/>
        <v>#N/A</v>
      </c>
      <c r="CF33" s="116" t="e">
        <f t="shared" si="11"/>
        <v>#N/A</v>
      </c>
      <c r="CG33" s="116" t="e">
        <f t="shared" si="11"/>
        <v>#N/A</v>
      </c>
      <c r="CH33" s="116" t="e">
        <f t="shared" si="11"/>
        <v>#N/A</v>
      </c>
      <c r="CI33" s="116" t="e">
        <f t="shared" si="11"/>
        <v>#N/A</v>
      </c>
      <c r="CJ33" s="116" t="e">
        <f t="shared" si="11"/>
        <v>#N/A</v>
      </c>
      <c r="CK33" s="116" t="e">
        <f t="shared" si="11"/>
        <v>#N/A</v>
      </c>
      <c r="CL33" s="116">
        <f t="shared" si="12"/>
        <v>0</v>
      </c>
      <c r="CM33" s="116">
        <f t="shared" si="13"/>
        <v>0</v>
      </c>
      <c r="CN33" s="116">
        <f t="shared" si="13"/>
        <v>0</v>
      </c>
      <c r="CO33" s="89"/>
      <c r="CP33" s="134">
        <f t="shared" si="5"/>
        <v>24</v>
      </c>
      <c r="CQ33" s="116" t="str">
        <f t="shared" si="14"/>
        <v>P10</v>
      </c>
      <c r="CR33" s="158" t="e">
        <f t="shared" ref="CR33:DA42" si="26">ROUND((1+$CU$9)*(HLOOKUP(CR$10,$AH$9:$BI$180,$A33+3)*CR$10+HLOOKUP(CR$10,$BM$9:$CO$180,$A33+3)),$CX$9)</f>
        <v>#N/A</v>
      </c>
      <c r="CS33" s="158" t="e">
        <f t="shared" si="26"/>
        <v>#N/A</v>
      </c>
      <c r="CT33" s="158" t="e">
        <f t="shared" si="26"/>
        <v>#N/A</v>
      </c>
      <c r="CU33" s="158" t="e">
        <f t="shared" si="26"/>
        <v>#N/A</v>
      </c>
      <c r="CV33" s="158" t="e">
        <f t="shared" si="26"/>
        <v>#N/A</v>
      </c>
      <c r="CW33" s="158" t="e">
        <f t="shared" si="26"/>
        <v>#N/A</v>
      </c>
      <c r="CX33" s="158" t="e">
        <f t="shared" si="26"/>
        <v>#N/A</v>
      </c>
      <c r="CY33" s="158" t="e">
        <f t="shared" si="26"/>
        <v>#N/A</v>
      </c>
      <c r="CZ33" s="158" t="e">
        <f t="shared" si="26"/>
        <v>#N/A</v>
      </c>
      <c r="DA33" s="158" t="e">
        <f t="shared" si="26"/>
        <v>#N/A</v>
      </c>
      <c r="DB33" s="158" t="e">
        <f t="shared" ref="DB33:DL42" si="27">ROUND((1+$CU$9)*(HLOOKUP(DB$10,$AH$9:$BI$180,$A33+3)*DB$10+HLOOKUP(DB$10,$BM$9:$CO$180,$A33+3)),$CX$9)</f>
        <v>#N/A</v>
      </c>
      <c r="DC33" s="158" t="e">
        <f t="shared" si="27"/>
        <v>#N/A</v>
      </c>
      <c r="DD33" s="158" t="e">
        <f t="shared" si="27"/>
        <v>#N/A</v>
      </c>
      <c r="DE33" s="158" t="e">
        <f t="shared" si="27"/>
        <v>#VALUE!</v>
      </c>
      <c r="DF33" s="158" t="e">
        <f t="shared" si="27"/>
        <v>#VALUE!</v>
      </c>
      <c r="DG33" s="158" t="e">
        <f t="shared" si="27"/>
        <v>#VALUE!</v>
      </c>
      <c r="DH33" s="158" t="e">
        <f t="shared" si="27"/>
        <v>#VALUE!</v>
      </c>
      <c r="DI33" s="158" t="e">
        <f t="shared" si="27"/>
        <v>#VALUE!</v>
      </c>
      <c r="DJ33" s="158" t="e">
        <f t="shared" si="27"/>
        <v>#VALUE!</v>
      </c>
      <c r="DK33" s="158" t="e">
        <f t="shared" si="27"/>
        <v>#VALUE!</v>
      </c>
      <c r="DL33" s="158" t="e">
        <f t="shared" si="27"/>
        <v>#VALUE!</v>
      </c>
    </row>
    <row r="34" spans="1:116">
      <c r="A34" s="86">
        <f t="shared" si="17"/>
        <v>23</v>
      </c>
      <c r="B34" s="136" t="s">
        <v>145</v>
      </c>
      <c r="C34" s="154"/>
      <c r="D34" s="154"/>
      <c r="E34" s="155" t="e">
        <v>#N/A</v>
      </c>
      <c r="F34" s="155">
        <v>40.799999999999997</v>
      </c>
      <c r="G34" s="155">
        <v>45.1</v>
      </c>
      <c r="H34" s="155">
        <v>45.7</v>
      </c>
      <c r="I34" s="155">
        <v>51.5</v>
      </c>
      <c r="J34" s="155">
        <v>57.6</v>
      </c>
      <c r="K34" s="155">
        <v>64.3</v>
      </c>
      <c r="L34" s="155">
        <v>82</v>
      </c>
      <c r="M34" s="155">
        <v>86</v>
      </c>
      <c r="N34" s="155">
        <v>97.7</v>
      </c>
      <c r="O34" s="155">
        <v>114.2</v>
      </c>
      <c r="P34" s="155">
        <v>149.30000000000001</v>
      </c>
      <c r="Q34" s="155">
        <v>166.2</v>
      </c>
      <c r="R34" s="155">
        <v>214.1</v>
      </c>
      <c r="S34" s="155">
        <v>258.2</v>
      </c>
      <c r="T34" s="155">
        <v>311.7</v>
      </c>
      <c r="U34" s="155">
        <v>379.3</v>
      </c>
      <c r="V34" s="155">
        <v>446.6</v>
      </c>
      <c r="W34" s="155">
        <v>588</v>
      </c>
      <c r="X34" s="155">
        <v>587</v>
      </c>
      <c r="Y34" s="155">
        <v>974.5</v>
      </c>
      <c r="Z34" s="155">
        <v>1120.5</v>
      </c>
      <c r="AA34" s="155" t="e">
        <v>#N/A</v>
      </c>
      <c r="AB34" s="156"/>
      <c r="AC34" s="156"/>
      <c r="AD34" s="156"/>
      <c r="AE34" s="156"/>
      <c r="AG34" s="116" t="str">
        <f t="shared" si="6"/>
        <v>AVG</v>
      </c>
      <c r="AH34" s="116">
        <f t="shared" si="22"/>
        <v>0</v>
      </c>
      <c r="AI34" s="116" t="e">
        <f t="shared" si="22"/>
        <v>#N/A</v>
      </c>
      <c r="AJ34" s="116" t="e">
        <f t="shared" si="22"/>
        <v>#N/A</v>
      </c>
      <c r="AK34" s="116">
        <f t="shared" si="22"/>
        <v>0.18695652173913063</v>
      </c>
      <c r="AL34" s="116">
        <f t="shared" si="22"/>
        <v>2.0689655172413841E-2</v>
      </c>
      <c r="AM34" s="116">
        <f t="shared" si="22"/>
        <v>0.17575757575757567</v>
      </c>
      <c r="AN34" s="116">
        <f t="shared" si="22"/>
        <v>0.15641025641025644</v>
      </c>
      <c r="AO34" s="116">
        <f t="shared" si="22"/>
        <v>0.15581395348837199</v>
      </c>
      <c r="AP34" s="116">
        <f t="shared" si="22"/>
        <v>0.34705882352941181</v>
      </c>
      <c r="AQ34" s="116">
        <f t="shared" si="22"/>
        <v>6.4516129032258063E-2</v>
      </c>
      <c r="AR34" s="116">
        <f t="shared" si="22"/>
        <v>0.15810810810810816</v>
      </c>
      <c r="AS34" s="116">
        <f t="shared" si="22"/>
        <v>0.1875</v>
      </c>
      <c r="AT34" s="116">
        <f t="shared" si="22"/>
        <v>0.32500000000000007</v>
      </c>
      <c r="AU34" s="116">
        <f t="shared" si="22"/>
        <v>0.12706766917293216</v>
      </c>
      <c r="AV34" s="116">
        <f t="shared" si="22"/>
        <v>0.29937500000000006</v>
      </c>
      <c r="AW34" s="116">
        <f t="shared" si="22"/>
        <v>0.23089005235602092</v>
      </c>
      <c r="AX34" s="116">
        <f t="shared" si="24"/>
        <v>0.23672566371681417</v>
      </c>
      <c r="AY34" s="116">
        <f t="shared" si="24"/>
        <v>0.25037037037037047</v>
      </c>
      <c r="AZ34" s="116">
        <f t="shared" si="24"/>
        <v>0.21297468354430382</v>
      </c>
      <c r="BA34" s="116">
        <f t="shared" si="24"/>
        <v>0.37706666666666661</v>
      </c>
      <c r="BB34" s="116">
        <f t="shared" si="24"/>
        <v>-2.2727272727272726E-3</v>
      </c>
      <c r="BC34" s="116">
        <f t="shared" si="24"/>
        <v>0.75242718446601942</v>
      </c>
      <c r="BD34" s="116">
        <f t="shared" si="24"/>
        <v>0.23739837398373984</v>
      </c>
      <c r="BE34" s="116" t="e">
        <f t="shared" si="24"/>
        <v>#N/A</v>
      </c>
      <c r="BF34" s="116" t="e">
        <f t="shared" si="24"/>
        <v>#N/A</v>
      </c>
      <c r="BG34" s="116">
        <f t="shared" si="24"/>
        <v>0</v>
      </c>
      <c r="BH34" s="116">
        <f t="shared" si="24"/>
        <v>0</v>
      </c>
      <c r="BI34" s="116">
        <f t="shared" si="25"/>
        <v>0</v>
      </c>
      <c r="BJ34" s="116"/>
      <c r="BK34" s="91"/>
      <c r="BL34" s="116" t="str">
        <f t="shared" si="9"/>
        <v>AVG</v>
      </c>
      <c r="BM34" s="116">
        <f t="shared" si="23"/>
        <v>0</v>
      </c>
      <c r="BN34" s="116" t="e">
        <f t="shared" si="23"/>
        <v>#N/A</v>
      </c>
      <c r="BO34" s="116" t="e">
        <f t="shared" si="23"/>
        <v>#N/A</v>
      </c>
      <c r="BP34" s="116">
        <f t="shared" si="23"/>
        <v>17.617391304347798</v>
      </c>
      <c r="BQ34" s="116">
        <f t="shared" si="23"/>
        <v>42.058620689655164</v>
      </c>
      <c r="BR34" s="116">
        <f t="shared" si="23"/>
        <v>14.766666666666687</v>
      </c>
      <c r="BS34" s="116">
        <f t="shared" si="23"/>
        <v>18.810256410256407</v>
      </c>
      <c r="BT34" s="116">
        <f t="shared" si="23"/>
        <v>18.958139534883749</v>
      </c>
      <c r="BU34" s="116">
        <f t="shared" si="23"/>
        <v>-36.694117647058832</v>
      </c>
      <c r="BV34" s="116">
        <f t="shared" si="23"/>
        <v>59.935483870967744</v>
      </c>
      <c r="BW34" s="116">
        <f t="shared" si="23"/>
        <v>22.124324324324306</v>
      </c>
      <c r="BX34" s="116">
        <f t="shared" si="23"/>
        <v>8.0750000000000028</v>
      </c>
      <c r="BY34" s="116">
        <f t="shared" si="23"/>
        <v>-69.750000000000028</v>
      </c>
      <c r="BZ34" s="116">
        <f t="shared" si="23"/>
        <v>63.656390977443735</v>
      </c>
      <c r="CA34" s="116">
        <f t="shared" si="23"/>
        <v>-75.395625000000081</v>
      </c>
      <c r="CB34" s="116">
        <f t="shared" si="23"/>
        <v>-9.1706806282722368</v>
      </c>
      <c r="CC34" s="116">
        <f t="shared" si="11"/>
        <v>-15.928318584070837</v>
      </c>
      <c r="CD34" s="116">
        <f t="shared" si="11"/>
        <v>-34.81259259259275</v>
      </c>
      <c r="CE34" s="116">
        <f t="shared" si="11"/>
        <v>27.039873417721481</v>
      </c>
      <c r="CF34" s="116">
        <f t="shared" si="11"/>
        <v>-296.22133333333318</v>
      </c>
      <c r="CG34" s="116">
        <f t="shared" si="11"/>
        <v>593.3295454545455</v>
      </c>
      <c r="CH34" s="116">
        <f t="shared" si="11"/>
        <v>-1508.509708737864</v>
      </c>
      <c r="CI34" s="116">
        <f t="shared" si="11"/>
        <v>191.08536585365857</v>
      </c>
      <c r="CJ34" s="116" t="e">
        <f t="shared" si="11"/>
        <v>#N/A</v>
      </c>
      <c r="CK34" s="116" t="e">
        <f t="shared" si="11"/>
        <v>#N/A</v>
      </c>
      <c r="CL34" s="116">
        <f t="shared" si="12"/>
        <v>0</v>
      </c>
      <c r="CM34" s="116">
        <f t="shared" si="13"/>
        <v>0</v>
      </c>
      <c r="CN34" s="116">
        <f t="shared" si="13"/>
        <v>0</v>
      </c>
      <c r="CO34" s="89"/>
      <c r="CP34" s="134">
        <f t="shared" si="5"/>
        <v>25</v>
      </c>
      <c r="CQ34" s="116" t="str">
        <f t="shared" si="14"/>
        <v>AVG</v>
      </c>
      <c r="CR34" s="158">
        <f t="shared" si="26"/>
        <v>43.04</v>
      </c>
      <c r="CS34" s="158">
        <f t="shared" si="26"/>
        <v>45.51</v>
      </c>
      <c r="CT34" s="158">
        <f t="shared" si="26"/>
        <v>50.97</v>
      </c>
      <c r="CU34" s="158">
        <f t="shared" si="26"/>
        <v>58.38</v>
      </c>
      <c r="CV34" s="158">
        <f t="shared" si="26"/>
        <v>70.89</v>
      </c>
      <c r="CW34" s="158">
        <f t="shared" si="26"/>
        <v>84.52</v>
      </c>
      <c r="CX34" s="158">
        <f t="shared" si="26"/>
        <v>95.96</v>
      </c>
      <c r="CY34" s="158">
        <f t="shared" si="26"/>
        <v>116.48</v>
      </c>
      <c r="CZ34" s="158">
        <f t="shared" si="26"/>
        <v>155.91</v>
      </c>
      <c r="DA34" s="158">
        <f t="shared" si="26"/>
        <v>197.93</v>
      </c>
      <c r="DB34" s="158">
        <f t="shared" si="27"/>
        <v>249.2</v>
      </c>
      <c r="DC34" s="158">
        <f t="shared" si="27"/>
        <v>308.86</v>
      </c>
      <c r="DD34" s="158">
        <f t="shared" si="27"/>
        <v>385.05</v>
      </c>
      <c r="DE34" s="158" t="e">
        <f t="shared" si="27"/>
        <v>#VALUE!</v>
      </c>
      <c r="DF34" s="158" t="e">
        <f t="shared" si="27"/>
        <v>#VALUE!</v>
      </c>
      <c r="DG34" s="158" t="e">
        <f t="shared" si="27"/>
        <v>#VALUE!</v>
      </c>
      <c r="DH34" s="158" t="e">
        <f t="shared" si="27"/>
        <v>#VALUE!</v>
      </c>
      <c r="DI34" s="158" t="e">
        <f t="shared" si="27"/>
        <v>#VALUE!</v>
      </c>
      <c r="DJ34" s="158" t="e">
        <f t="shared" si="27"/>
        <v>#VALUE!</v>
      </c>
      <c r="DK34" s="158" t="e">
        <f t="shared" si="27"/>
        <v>#VALUE!</v>
      </c>
      <c r="DL34" s="158" t="e">
        <f t="shared" si="27"/>
        <v>#VALUE!</v>
      </c>
    </row>
    <row r="35" spans="1:116">
      <c r="A35" s="86">
        <f t="shared" si="17"/>
        <v>24</v>
      </c>
      <c r="B35" s="136" t="s">
        <v>146</v>
      </c>
      <c r="C35" s="160"/>
      <c r="D35" s="160"/>
      <c r="E35" s="155" t="e">
        <v>#N/A</v>
      </c>
      <c r="F35" s="155">
        <v>5</v>
      </c>
      <c r="G35" s="155">
        <v>6</v>
      </c>
      <c r="H35" s="155">
        <v>8</v>
      </c>
      <c r="I35" s="155">
        <v>8</v>
      </c>
      <c r="J35" s="155">
        <v>9</v>
      </c>
      <c r="K35" s="155">
        <v>9</v>
      </c>
      <c r="L35" s="155">
        <v>9</v>
      </c>
      <c r="M35" s="155">
        <v>9</v>
      </c>
      <c r="N35" s="155">
        <v>9</v>
      </c>
      <c r="O35" s="155">
        <v>9</v>
      </c>
      <c r="P35" s="155">
        <v>9</v>
      </c>
      <c r="Q35" s="155">
        <v>9</v>
      </c>
      <c r="R35" s="155">
        <v>9</v>
      </c>
      <c r="S35" s="155">
        <v>7</v>
      </c>
      <c r="T35" s="155">
        <v>6</v>
      </c>
      <c r="U35" s="155">
        <v>7</v>
      </c>
      <c r="V35" s="155">
        <v>6</v>
      </c>
      <c r="W35" s="155">
        <v>6</v>
      </c>
      <c r="X35" s="155">
        <v>5</v>
      </c>
      <c r="Y35" s="155">
        <v>5</v>
      </c>
      <c r="Z35" s="155">
        <v>5</v>
      </c>
      <c r="AA35" s="155" t="e">
        <v>#N/A</v>
      </c>
      <c r="AB35" s="156"/>
      <c r="AC35" s="156"/>
      <c r="AD35" s="156"/>
      <c r="AE35" s="156"/>
      <c r="AG35" s="116" t="str">
        <f t="shared" si="6"/>
        <v>N</v>
      </c>
      <c r="AH35" s="116">
        <f t="shared" si="22"/>
        <v>0</v>
      </c>
      <c r="AI35" s="116" t="e">
        <f t="shared" si="22"/>
        <v>#N/A</v>
      </c>
      <c r="AJ35" s="116" t="e">
        <f t="shared" si="22"/>
        <v>#N/A</v>
      </c>
      <c r="AK35" s="116">
        <f t="shared" si="22"/>
        <v>4.3478260869565216E-2</v>
      </c>
      <c r="AL35" s="116">
        <f t="shared" si="22"/>
        <v>6.8965517241379309E-2</v>
      </c>
      <c r="AM35" s="116">
        <f t="shared" si="22"/>
        <v>0</v>
      </c>
      <c r="AN35" s="116">
        <f t="shared" si="22"/>
        <v>2.564102564102564E-2</v>
      </c>
      <c r="AO35" s="116">
        <f t="shared" si="22"/>
        <v>0</v>
      </c>
      <c r="AP35" s="116">
        <f t="shared" si="22"/>
        <v>0</v>
      </c>
      <c r="AQ35" s="116">
        <f t="shared" si="22"/>
        <v>0</v>
      </c>
      <c r="AR35" s="116">
        <f t="shared" si="22"/>
        <v>0</v>
      </c>
      <c r="AS35" s="116">
        <f t="shared" si="22"/>
        <v>0</v>
      </c>
      <c r="AT35" s="116">
        <f t="shared" si="22"/>
        <v>0</v>
      </c>
      <c r="AU35" s="116">
        <f t="shared" si="22"/>
        <v>0</v>
      </c>
      <c r="AV35" s="116">
        <f t="shared" si="22"/>
        <v>0</v>
      </c>
      <c r="AW35" s="116">
        <f t="shared" si="22"/>
        <v>-1.0471204188481676E-2</v>
      </c>
      <c r="AX35" s="116">
        <f t="shared" si="24"/>
        <v>-4.4247787610619468E-3</v>
      </c>
      <c r="AY35" s="116">
        <f t="shared" si="24"/>
        <v>3.7037037037037038E-3</v>
      </c>
      <c r="AZ35" s="116">
        <f t="shared" si="24"/>
        <v>-3.1645569620253164E-3</v>
      </c>
      <c r="BA35" s="116">
        <f t="shared" si="24"/>
        <v>0</v>
      </c>
      <c r="BB35" s="116">
        <f t="shared" si="24"/>
        <v>-2.2727272727272726E-3</v>
      </c>
      <c r="BC35" s="116">
        <f t="shared" si="24"/>
        <v>0</v>
      </c>
      <c r="BD35" s="116">
        <f t="shared" si="24"/>
        <v>0</v>
      </c>
      <c r="BE35" s="116" t="e">
        <f t="shared" si="24"/>
        <v>#N/A</v>
      </c>
      <c r="BF35" s="116" t="e">
        <f t="shared" si="24"/>
        <v>#N/A</v>
      </c>
      <c r="BG35" s="116">
        <f t="shared" si="24"/>
        <v>0</v>
      </c>
      <c r="BH35" s="116">
        <f t="shared" si="24"/>
        <v>0</v>
      </c>
      <c r="BI35" s="116">
        <f t="shared" si="25"/>
        <v>0</v>
      </c>
      <c r="BJ35" s="116"/>
      <c r="BK35" s="91"/>
      <c r="BL35" s="116" t="str">
        <f t="shared" si="9"/>
        <v>N</v>
      </c>
      <c r="BM35" s="116">
        <f t="shared" si="23"/>
        <v>0</v>
      </c>
      <c r="BN35" s="116" t="e">
        <f t="shared" si="23"/>
        <v>#N/A</v>
      </c>
      <c r="BO35" s="116" t="e">
        <f t="shared" si="23"/>
        <v>#N/A</v>
      </c>
      <c r="BP35" s="116">
        <f t="shared" si="23"/>
        <v>-0.39130434782608692</v>
      </c>
      <c r="BQ35" s="116">
        <f t="shared" si="23"/>
        <v>-4.137931034482758</v>
      </c>
      <c r="BR35" s="116">
        <f t="shared" si="23"/>
        <v>8</v>
      </c>
      <c r="BS35" s="116">
        <f t="shared" si="23"/>
        <v>2.6410256410256414</v>
      </c>
      <c r="BT35" s="116">
        <f t="shared" si="23"/>
        <v>9</v>
      </c>
      <c r="BU35" s="116">
        <f t="shared" si="23"/>
        <v>9</v>
      </c>
      <c r="BV35" s="116">
        <f t="shared" si="23"/>
        <v>9</v>
      </c>
      <c r="BW35" s="116">
        <f t="shared" si="23"/>
        <v>9</v>
      </c>
      <c r="BX35" s="116">
        <f t="shared" si="23"/>
        <v>9</v>
      </c>
      <c r="BY35" s="116">
        <f t="shared" si="23"/>
        <v>9</v>
      </c>
      <c r="BZ35" s="116">
        <f t="shared" si="23"/>
        <v>9</v>
      </c>
      <c r="CA35" s="116">
        <f t="shared" si="23"/>
        <v>9</v>
      </c>
      <c r="CB35" s="116">
        <f t="shared" si="23"/>
        <v>19.125654450261781</v>
      </c>
      <c r="CC35" s="116">
        <f t="shared" si="11"/>
        <v>12.123893805309734</v>
      </c>
      <c r="CD35" s="116">
        <f t="shared" si="11"/>
        <v>0.87407407407407423</v>
      </c>
      <c r="CE35" s="116">
        <f t="shared" si="11"/>
        <v>12.234177215189874</v>
      </c>
      <c r="CF35" s="116">
        <f t="shared" si="11"/>
        <v>6</v>
      </c>
      <c r="CG35" s="116">
        <f t="shared" si="11"/>
        <v>11.329545454545453</v>
      </c>
      <c r="CH35" s="116">
        <f t="shared" si="11"/>
        <v>5</v>
      </c>
      <c r="CI35" s="116">
        <f t="shared" si="11"/>
        <v>5</v>
      </c>
      <c r="CJ35" s="116" t="e">
        <f t="shared" si="11"/>
        <v>#N/A</v>
      </c>
      <c r="CK35" s="116" t="e">
        <f t="shared" si="11"/>
        <v>#N/A</v>
      </c>
      <c r="CL35" s="116">
        <f t="shared" si="12"/>
        <v>0</v>
      </c>
      <c r="CM35" s="116">
        <f t="shared" si="13"/>
        <v>0</v>
      </c>
      <c r="CN35" s="116">
        <f t="shared" si="13"/>
        <v>0</v>
      </c>
      <c r="CO35" s="89"/>
      <c r="CP35" s="134">
        <f t="shared" si="5"/>
        <v>26</v>
      </c>
      <c r="CQ35" s="116" t="str">
        <f t="shared" si="14"/>
        <v>N</v>
      </c>
      <c r="CR35" s="158">
        <f t="shared" si="26"/>
        <v>5.52</v>
      </c>
      <c r="CS35" s="158">
        <f t="shared" si="26"/>
        <v>7.38</v>
      </c>
      <c r="CT35" s="158">
        <f t="shared" si="26"/>
        <v>8</v>
      </c>
      <c r="CU35" s="158">
        <f t="shared" si="26"/>
        <v>9</v>
      </c>
      <c r="CV35" s="158">
        <f t="shared" si="26"/>
        <v>9</v>
      </c>
      <c r="CW35" s="158">
        <f t="shared" si="26"/>
        <v>9</v>
      </c>
      <c r="CX35" s="158">
        <f t="shared" si="26"/>
        <v>9</v>
      </c>
      <c r="CY35" s="158">
        <f t="shared" si="26"/>
        <v>9</v>
      </c>
      <c r="CZ35" s="158">
        <f t="shared" si="26"/>
        <v>9</v>
      </c>
      <c r="DA35" s="158">
        <f t="shared" si="26"/>
        <v>9</v>
      </c>
      <c r="DB35" s="158">
        <f t="shared" si="27"/>
        <v>7.41</v>
      </c>
      <c r="DC35" s="158">
        <f t="shared" si="27"/>
        <v>6.05</v>
      </c>
      <c r="DD35" s="158">
        <f t="shared" si="27"/>
        <v>6.91</v>
      </c>
      <c r="DE35" s="158" t="e">
        <f t="shared" si="27"/>
        <v>#VALUE!</v>
      </c>
      <c r="DF35" s="158" t="e">
        <f t="shared" si="27"/>
        <v>#VALUE!</v>
      </c>
      <c r="DG35" s="158" t="e">
        <f t="shared" si="27"/>
        <v>#VALUE!</v>
      </c>
      <c r="DH35" s="158" t="e">
        <f t="shared" si="27"/>
        <v>#VALUE!</v>
      </c>
      <c r="DI35" s="158" t="e">
        <f t="shared" si="27"/>
        <v>#VALUE!</v>
      </c>
      <c r="DJ35" s="158" t="e">
        <f t="shared" si="27"/>
        <v>#VALUE!</v>
      </c>
      <c r="DK35" s="158" t="e">
        <f t="shared" si="27"/>
        <v>#VALUE!</v>
      </c>
      <c r="DL35" s="158" t="e">
        <f t="shared" si="27"/>
        <v>#VALUE!</v>
      </c>
    </row>
    <row r="36" spans="1:116" s="161" customFormat="1">
      <c r="A36" s="161">
        <f t="shared" si="17"/>
        <v>25</v>
      </c>
      <c r="B36" s="162" t="s">
        <v>156</v>
      </c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71"/>
      <c r="V36" s="162"/>
      <c r="W36" s="162"/>
      <c r="X36" s="162"/>
      <c r="Y36" s="162"/>
      <c r="Z36" s="162"/>
      <c r="AA36" s="162"/>
      <c r="AB36" s="162"/>
      <c r="AC36" s="164"/>
      <c r="AD36" s="164"/>
      <c r="AE36" s="164"/>
      <c r="AF36" s="165"/>
      <c r="AG36" s="166" t="str">
        <f t="shared" si="6"/>
        <v>TC_D</v>
      </c>
      <c r="AH36" s="166">
        <f t="shared" si="22"/>
        <v>0</v>
      </c>
      <c r="AI36" s="166">
        <f t="shared" si="22"/>
        <v>0</v>
      </c>
      <c r="AJ36" s="166">
        <f t="shared" si="22"/>
        <v>0</v>
      </c>
      <c r="AK36" s="166">
        <f t="shared" si="22"/>
        <v>0</v>
      </c>
      <c r="AL36" s="166">
        <f t="shared" si="22"/>
        <v>0</v>
      </c>
      <c r="AM36" s="166">
        <f t="shared" si="22"/>
        <v>0</v>
      </c>
      <c r="AN36" s="166">
        <f t="shared" si="22"/>
        <v>0</v>
      </c>
      <c r="AO36" s="166">
        <f t="shared" si="22"/>
        <v>0</v>
      </c>
      <c r="AP36" s="166">
        <f t="shared" si="22"/>
        <v>0</v>
      </c>
      <c r="AQ36" s="166">
        <f t="shared" si="22"/>
        <v>0</v>
      </c>
      <c r="AR36" s="166">
        <f t="shared" si="22"/>
        <v>0</v>
      </c>
      <c r="AS36" s="166">
        <f t="shared" si="22"/>
        <v>0</v>
      </c>
      <c r="AT36" s="166">
        <f t="shared" si="22"/>
        <v>0</v>
      </c>
      <c r="AU36" s="166">
        <f t="shared" si="22"/>
        <v>0</v>
      </c>
      <c r="AV36" s="166">
        <f t="shared" si="22"/>
        <v>0</v>
      </c>
      <c r="AW36" s="166">
        <f t="shared" si="22"/>
        <v>0</v>
      </c>
      <c r="AX36" s="166">
        <f t="shared" si="24"/>
        <v>0</v>
      </c>
      <c r="AY36" s="166">
        <f t="shared" si="24"/>
        <v>0</v>
      </c>
      <c r="AZ36" s="166">
        <f t="shared" si="24"/>
        <v>0</v>
      </c>
      <c r="BA36" s="166">
        <f t="shared" si="24"/>
        <v>0</v>
      </c>
      <c r="BB36" s="166">
        <f t="shared" si="24"/>
        <v>0</v>
      </c>
      <c r="BC36" s="166">
        <f t="shared" si="24"/>
        <v>0</v>
      </c>
      <c r="BD36" s="166">
        <f t="shared" si="24"/>
        <v>0</v>
      </c>
      <c r="BE36" s="166">
        <f t="shared" si="24"/>
        <v>0</v>
      </c>
      <c r="BF36" s="166">
        <f t="shared" si="24"/>
        <v>0</v>
      </c>
      <c r="BG36" s="166">
        <f t="shared" si="24"/>
        <v>0</v>
      </c>
      <c r="BH36" s="166">
        <f t="shared" si="24"/>
        <v>0</v>
      </c>
      <c r="BI36" s="166">
        <f t="shared" si="25"/>
        <v>0</v>
      </c>
      <c r="BJ36" s="166"/>
      <c r="BK36" s="167"/>
      <c r="BL36" s="166" t="str">
        <f t="shared" si="9"/>
        <v>TC_D</v>
      </c>
      <c r="BM36" s="166">
        <f t="shared" si="23"/>
        <v>0</v>
      </c>
      <c r="BN36" s="166">
        <f t="shared" si="23"/>
        <v>0</v>
      </c>
      <c r="BO36" s="166">
        <f t="shared" si="23"/>
        <v>0</v>
      </c>
      <c r="BP36" s="166">
        <f t="shared" si="23"/>
        <v>0</v>
      </c>
      <c r="BQ36" s="166">
        <f t="shared" si="23"/>
        <v>0</v>
      </c>
      <c r="BR36" s="166">
        <f t="shared" si="23"/>
        <v>0</v>
      </c>
      <c r="BS36" s="166">
        <f t="shared" si="23"/>
        <v>0</v>
      </c>
      <c r="BT36" s="166">
        <f t="shared" si="23"/>
        <v>0</v>
      </c>
      <c r="BU36" s="166">
        <f t="shared" si="23"/>
        <v>0</v>
      </c>
      <c r="BV36" s="166">
        <f t="shared" si="23"/>
        <v>0</v>
      </c>
      <c r="BW36" s="166">
        <f t="shared" si="23"/>
        <v>0</v>
      </c>
      <c r="BX36" s="166">
        <f t="shared" si="23"/>
        <v>0</v>
      </c>
      <c r="BY36" s="166">
        <f t="shared" si="23"/>
        <v>0</v>
      </c>
      <c r="BZ36" s="166">
        <f t="shared" si="23"/>
        <v>0</v>
      </c>
      <c r="CA36" s="166">
        <f t="shared" si="23"/>
        <v>0</v>
      </c>
      <c r="CB36" s="166">
        <f t="shared" si="23"/>
        <v>0</v>
      </c>
      <c r="CC36" s="166">
        <f t="shared" si="11"/>
        <v>0</v>
      </c>
      <c r="CD36" s="166">
        <f t="shared" si="11"/>
        <v>0</v>
      </c>
      <c r="CE36" s="166">
        <f t="shared" si="11"/>
        <v>0</v>
      </c>
      <c r="CF36" s="166">
        <f t="shared" si="11"/>
        <v>0</v>
      </c>
      <c r="CG36" s="166">
        <f t="shared" si="11"/>
        <v>0</v>
      </c>
      <c r="CH36" s="166">
        <f t="shared" si="11"/>
        <v>0</v>
      </c>
      <c r="CI36" s="166">
        <f t="shared" si="11"/>
        <v>0</v>
      </c>
      <c r="CJ36" s="166">
        <f t="shared" si="11"/>
        <v>0</v>
      </c>
      <c r="CK36" s="166">
        <f t="shared" si="11"/>
        <v>0</v>
      </c>
      <c r="CL36" s="166">
        <f t="shared" si="12"/>
        <v>0</v>
      </c>
      <c r="CM36" s="166">
        <f t="shared" si="13"/>
        <v>0</v>
      </c>
      <c r="CN36" s="166">
        <f t="shared" si="13"/>
        <v>0</v>
      </c>
      <c r="CO36" s="168"/>
      <c r="CP36" s="169">
        <f t="shared" si="5"/>
        <v>27</v>
      </c>
      <c r="CQ36" s="166" t="str">
        <f t="shared" si="14"/>
        <v>TC_D</v>
      </c>
      <c r="CR36" s="170">
        <f t="shared" si="26"/>
        <v>0</v>
      </c>
      <c r="CS36" s="170">
        <f t="shared" si="26"/>
        <v>0</v>
      </c>
      <c r="CT36" s="170">
        <f t="shared" si="26"/>
        <v>0</v>
      </c>
      <c r="CU36" s="170">
        <f t="shared" si="26"/>
        <v>0</v>
      </c>
      <c r="CV36" s="170">
        <f t="shared" si="26"/>
        <v>0</v>
      </c>
      <c r="CW36" s="170">
        <f t="shared" si="26"/>
        <v>0</v>
      </c>
      <c r="CX36" s="170">
        <f t="shared" si="26"/>
        <v>0</v>
      </c>
      <c r="CY36" s="170">
        <f t="shared" si="26"/>
        <v>0</v>
      </c>
      <c r="CZ36" s="170">
        <f t="shared" si="26"/>
        <v>0</v>
      </c>
      <c r="DA36" s="170">
        <f t="shared" si="26"/>
        <v>0</v>
      </c>
      <c r="DB36" s="170">
        <f t="shared" si="27"/>
        <v>0</v>
      </c>
      <c r="DC36" s="170">
        <f t="shared" si="27"/>
        <v>0</v>
      </c>
      <c r="DD36" s="170">
        <f t="shared" si="27"/>
        <v>0</v>
      </c>
      <c r="DE36" s="170" t="e">
        <f t="shared" si="27"/>
        <v>#VALUE!</v>
      </c>
      <c r="DF36" s="170" t="e">
        <f t="shared" si="27"/>
        <v>#VALUE!</v>
      </c>
      <c r="DG36" s="170" t="e">
        <f t="shared" si="27"/>
        <v>#VALUE!</v>
      </c>
      <c r="DH36" s="170" t="e">
        <f t="shared" si="27"/>
        <v>#VALUE!</v>
      </c>
      <c r="DI36" s="170" t="e">
        <f t="shared" si="27"/>
        <v>#VALUE!</v>
      </c>
      <c r="DJ36" s="170" t="e">
        <f t="shared" si="27"/>
        <v>#VALUE!</v>
      </c>
      <c r="DK36" s="170" t="e">
        <f t="shared" si="27"/>
        <v>#VALUE!</v>
      </c>
      <c r="DL36" s="170" t="e">
        <f t="shared" si="27"/>
        <v>#VALUE!</v>
      </c>
    </row>
    <row r="37" spans="1:116">
      <c r="A37" s="86">
        <f t="shared" si="17"/>
        <v>26</v>
      </c>
      <c r="B37" s="136" t="s">
        <v>140</v>
      </c>
      <c r="C37" s="154"/>
      <c r="D37" s="154"/>
      <c r="E37" s="155" t="e">
        <v>#N/A</v>
      </c>
      <c r="F37" s="155" t="e">
        <v>#N/A</v>
      </c>
      <c r="G37" s="155" t="e">
        <v>#N/A</v>
      </c>
      <c r="H37" s="155" t="e">
        <v>#N/A</v>
      </c>
      <c r="I37" s="155" t="e">
        <v>#N/A</v>
      </c>
      <c r="J37" s="155" t="e">
        <v>#N/A</v>
      </c>
      <c r="K37" s="155" t="e">
        <v>#N/A</v>
      </c>
      <c r="L37" s="155" t="e">
        <v>#N/A</v>
      </c>
      <c r="M37" s="155" t="e">
        <v>#N/A</v>
      </c>
      <c r="N37" s="155" t="e">
        <v>#N/A</v>
      </c>
      <c r="O37" s="155" t="e">
        <v>#N/A</v>
      </c>
      <c r="P37" s="155" t="e">
        <v>#N/A</v>
      </c>
      <c r="Q37" s="155" t="e">
        <v>#N/A</v>
      </c>
      <c r="R37" s="155" t="e">
        <v>#N/A</v>
      </c>
      <c r="S37" s="155" t="e">
        <v>#N/A</v>
      </c>
      <c r="T37" s="155" t="e">
        <v>#N/A</v>
      </c>
      <c r="U37" s="155" t="e">
        <v>#N/A</v>
      </c>
      <c r="V37" s="155" t="e">
        <v>#N/A</v>
      </c>
      <c r="W37" s="155" t="e">
        <v>#N/A</v>
      </c>
      <c r="X37" s="155" t="e">
        <v>#N/A</v>
      </c>
      <c r="Y37" s="155" t="e">
        <v>#N/A</v>
      </c>
      <c r="Z37" s="155" t="e">
        <v>#N/A</v>
      </c>
      <c r="AA37" s="155" t="e">
        <v>#N/A</v>
      </c>
      <c r="AB37" s="156"/>
      <c r="AC37" s="156"/>
      <c r="AD37" s="156"/>
      <c r="AE37" s="156"/>
      <c r="AG37" s="116" t="str">
        <f t="shared" si="6"/>
        <v>P90</v>
      </c>
      <c r="AH37" s="116">
        <f t="shared" si="22"/>
        <v>0</v>
      </c>
      <c r="AI37" s="116" t="e">
        <f t="shared" si="22"/>
        <v>#N/A</v>
      </c>
      <c r="AJ37" s="116" t="e">
        <f t="shared" si="22"/>
        <v>#N/A</v>
      </c>
      <c r="AK37" s="116" t="e">
        <f t="shared" si="22"/>
        <v>#N/A</v>
      </c>
      <c r="AL37" s="116" t="e">
        <f t="shared" si="22"/>
        <v>#N/A</v>
      </c>
      <c r="AM37" s="116" t="e">
        <f t="shared" si="22"/>
        <v>#N/A</v>
      </c>
      <c r="AN37" s="116" t="e">
        <f t="shared" si="22"/>
        <v>#N/A</v>
      </c>
      <c r="AO37" s="116" t="e">
        <f t="shared" si="22"/>
        <v>#N/A</v>
      </c>
      <c r="AP37" s="116" t="e">
        <f t="shared" si="22"/>
        <v>#N/A</v>
      </c>
      <c r="AQ37" s="116" t="e">
        <f t="shared" si="22"/>
        <v>#N/A</v>
      </c>
      <c r="AR37" s="116" t="e">
        <f t="shared" si="22"/>
        <v>#N/A</v>
      </c>
      <c r="AS37" s="116" t="e">
        <f t="shared" si="22"/>
        <v>#N/A</v>
      </c>
      <c r="AT37" s="116" t="e">
        <f t="shared" si="22"/>
        <v>#N/A</v>
      </c>
      <c r="AU37" s="116" t="e">
        <f t="shared" si="22"/>
        <v>#N/A</v>
      </c>
      <c r="AV37" s="116" t="e">
        <f t="shared" si="22"/>
        <v>#N/A</v>
      </c>
      <c r="AW37" s="116" t="e">
        <f t="shared" si="22"/>
        <v>#N/A</v>
      </c>
      <c r="AX37" s="116" t="e">
        <f t="shared" si="24"/>
        <v>#N/A</v>
      </c>
      <c r="AY37" s="116" t="e">
        <f t="shared" si="24"/>
        <v>#N/A</v>
      </c>
      <c r="AZ37" s="116" t="e">
        <f t="shared" si="24"/>
        <v>#N/A</v>
      </c>
      <c r="BA37" s="116" t="e">
        <f t="shared" si="24"/>
        <v>#N/A</v>
      </c>
      <c r="BB37" s="116" t="e">
        <f t="shared" si="24"/>
        <v>#N/A</v>
      </c>
      <c r="BC37" s="116" t="e">
        <f t="shared" si="24"/>
        <v>#N/A</v>
      </c>
      <c r="BD37" s="116" t="e">
        <f t="shared" si="24"/>
        <v>#N/A</v>
      </c>
      <c r="BE37" s="116" t="e">
        <f t="shared" si="24"/>
        <v>#N/A</v>
      </c>
      <c r="BF37" s="116" t="e">
        <f t="shared" si="24"/>
        <v>#N/A</v>
      </c>
      <c r="BG37" s="116">
        <f t="shared" si="24"/>
        <v>0</v>
      </c>
      <c r="BH37" s="116">
        <f t="shared" si="24"/>
        <v>0</v>
      </c>
      <c r="BI37" s="116">
        <f t="shared" si="25"/>
        <v>0</v>
      </c>
      <c r="BJ37" s="116"/>
      <c r="BK37" s="91"/>
      <c r="BL37" s="116" t="str">
        <f t="shared" si="9"/>
        <v>P90</v>
      </c>
      <c r="BM37" s="116">
        <f t="shared" si="23"/>
        <v>0</v>
      </c>
      <c r="BN37" s="116" t="e">
        <f t="shared" si="23"/>
        <v>#N/A</v>
      </c>
      <c r="BO37" s="116" t="e">
        <f t="shared" si="23"/>
        <v>#N/A</v>
      </c>
      <c r="BP37" s="116" t="e">
        <f t="shared" si="23"/>
        <v>#N/A</v>
      </c>
      <c r="BQ37" s="116" t="e">
        <f t="shared" si="23"/>
        <v>#N/A</v>
      </c>
      <c r="BR37" s="116" t="e">
        <f t="shared" si="23"/>
        <v>#N/A</v>
      </c>
      <c r="BS37" s="116" t="e">
        <f t="shared" si="23"/>
        <v>#N/A</v>
      </c>
      <c r="BT37" s="116" t="e">
        <f t="shared" si="23"/>
        <v>#N/A</v>
      </c>
      <c r="BU37" s="116" t="e">
        <f t="shared" si="23"/>
        <v>#N/A</v>
      </c>
      <c r="BV37" s="116" t="e">
        <f t="shared" si="23"/>
        <v>#N/A</v>
      </c>
      <c r="BW37" s="116" t="e">
        <f t="shared" si="23"/>
        <v>#N/A</v>
      </c>
      <c r="BX37" s="116" t="e">
        <f t="shared" si="23"/>
        <v>#N/A</v>
      </c>
      <c r="BY37" s="116" t="e">
        <f t="shared" si="23"/>
        <v>#N/A</v>
      </c>
      <c r="BZ37" s="116" t="e">
        <f t="shared" si="23"/>
        <v>#N/A</v>
      </c>
      <c r="CA37" s="116" t="e">
        <f t="shared" si="23"/>
        <v>#N/A</v>
      </c>
      <c r="CB37" s="116" t="e">
        <f t="shared" si="23"/>
        <v>#N/A</v>
      </c>
      <c r="CC37" s="116" t="e">
        <f t="shared" si="11"/>
        <v>#N/A</v>
      </c>
      <c r="CD37" s="116" t="e">
        <f t="shared" si="11"/>
        <v>#N/A</v>
      </c>
      <c r="CE37" s="116" t="e">
        <f t="shared" si="11"/>
        <v>#N/A</v>
      </c>
      <c r="CF37" s="116" t="e">
        <f t="shared" ref="CB37:CK62" si="28">W37-(BA37*W$10)</f>
        <v>#N/A</v>
      </c>
      <c r="CG37" s="116" t="e">
        <f t="shared" si="28"/>
        <v>#N/A</v>
      </c>
      <c r="CH37" s="116" t="e">
        <f t="shared" si="28"/>
        <v>#N/A</v>
      </c>
      <c r="CI37" s="116" t="e">
        <f t="shared" si="28"/>
        <v>#N/A</v>
      </c>
      <c r="CJ37" s="116" t="e">
        <f t="shared" si="28"/>
        <v>#N/A</v>
      </c>
      <c r="CK37" s="116" t="e">
        <f t="shared" si="28"/>
        <v>#N/A</v>
      </c>
      <c r="CL37" s="116">
        <f t="shared" si="12"/>
        <v>0</v>
      </c>
      <c r="CM37" s="116">
        <f t="shared" si="13"/>
        <v>0</v>
      </c>
      <c r="CN37" s="116">
        <f t="shared" si="13"/>
        <v>0</v>
      </c>
      <c r="CO37" s="89"/>
      <c r="CP37" s="134">
        <f t="shared" si="5"/>
        <v>28</v>
      </c>
      <c r="CQ37" s="116" t="str">
        <f t="shared" si="14"/>
        <v>P90</v>
      </c>
      <c r="CR37" s="158" t="e">
        <f t="shared" si="26"/>
        <v>#N/A</v>
      </c>
      <c r="CS37" s="158" t="e">
        <f t="shared" si="26"/>
        <v>#N/A</v>
      </c>
      <c r="CT37" s="158" t="e">
        <f t="shared" si="26"/>
        <v>#N/A</v>
      </c>
      <c r="CU37" s="158" t="e">
        <f t="shared" si="26"/>
        <v>#N/A</v>
      </c>
      <c r="CV37" s="158" t="e">
        <f t="shared" si="26"/>
        <v>#N/A</v>
      </c>
      <c r="CW37" s="158" t="e">
        <f t="shared" si="26"/>
        <v>#N/A</v>
      </c>
      <c r="CX37" s="158" t="e">
        <f t="shared" si="26"/>
        <v>#N/A</v>
      </c>
      <c r="CY37" s="158" t="e">
        <f t="shared" si="26"/>
        <v>#N/A</v>
      </c>
      <c r="CZ37" s="158" t="e">
        <f t="shared" si="26"/>
        <v>#N/A</v>
      </c>
      <c r="DA37" s="158" t="e">
        <f t="shared" si="26"/>
        <v>#N/A</v>
      </c>
      <c r="DB37" s="158" t="e">
        <f t="shared" si="27"/>
        <v>#N/A</v>
      </c>
      <c r="DC37" s="158" t="e">
        <f t="shared" si="27"/>
        <v>#N/A</v>
      </c>
      <c r="DD37" s="158" t="e">
        <f t="shared" si="27"/>
        <v>#N/A</v>
      </c>
      <c r="DE37" s="158" t="e">
        <f t="shared" si="27"/>
        <v>#VALUE!</v>
      </c>
      <c r="DF37" s="158" t="e">
        <f t="shared" si="27"/>
        <v>#VALUE!</v>
      </c>
      <c r="DG37" s="158" t="e">
        <f t="shared" si="27"/>
        <v>#VALUE!</v>
      </c>
      <c r="DH37" s="158" t="e">
        <f t="shared" si="27"/>
        <v>#VALUE!</v>
      </c>
      <c r="DI37" s="158" t="e">
        <f t="shared" si="27"/>
        <v>#VALUE!</v>
      </c>
      <c r="DJ37" s="158" t="e">
        <f t="shared" si="27"/>
        <v>#VALUE!</v>
      </c>
      <c r="DK37" s="158" t="e">
        <f t="shared" si="27"/>
        <v>#VALUE!</v>
      </c>
      <c r="DL37" s="158" t="e">
        <f t="shared" si="27"/>
        <v>#VALUE!</v>
      </c>
    </row>
    <row r="38" spans="1:116">
      <c r="A38" s="86">
        <f t="shared" si="17"/>
        <v>27</v>
      </c>
      <c r="B38" s="136" t="s">
        <v>141</v>
      </c>
      <c r="C38" s="154"/>
      <c r="D38" s="154"/>
      <c r="E38" s="155" t="e">
        <v>#N/A</v>
      </c>
      <c r="F38" s="155" t="e">
        <v>#N/A</v>
      </c>
      <c r="G38" s="155" t="e">
        <v>#N/A</v>
      </c>
      <c r="H38" s="155">
        <v>51.7</v>
      </c>
      <c r="I38" s="155">
        <v>64.900000000000006</v>
      </c>
      <c r="J38" s="155">
        <v>70.400000000000006</v>
      </c>
      <c r="K38" s="155">
        <v>69.3</v>
      </c>
      <c r="L38" s="155">
        <v>93.5</v>
      </c>
      <c r="M38" s="155">
        <v>104.3</v>
      </c>
      <c r="N38" s="155">
        <v>115.5</v>
      </c>
      <c r="O38" s="155">
        <v>127.1</v>
      </c>
      <c r="P38" s="155">
        <v>159.69999999999999</v>
      </c>
      <c r="Q38" s="155">
        <v>186.3</v>
      </c>
      <c r="R38" s="155">
        <v>229.3</v>
      </c>
      <c r="S38" s="155" t="e">
        <v>#N/A</v>
      </c>
      <c r="T38" s="155" t="e">
        <v>#N/A</v>
      </c>
      <c r="U38" s="155" t="e">
        <v>#N/A</v>
      </c>
      <c r="V38" s="155" t="e">
        <v>#N/A</v>
      </c>
      <c r="W38" s="155" t="e">
        <v>#N/A</v>
      </c>
      <c r="X38" s="155" t="e">
        <v>#N/A</v>
      </c>
      <c r="Y38" s="155" t="e">
        <v>#N/A</v>
      </c>
      <c r="Z38" s="155" t="e">
        <v>#N/A</v>
      </c>
      <c r="AA38" s="155" t="e">
        <v>#N/A</v>
      </c>
      <c r="AB38" s="156"/>
      <c r="AC38" s="156"/>
      <c r="AD38" s="156"/>
      <c r="AE38" s="156"/>
      <c r="AG38" s="116" t="str">
        <f t="shared" si="6"/>
        <v>P75</v>
      </c>
      <c r="AH38" s="116">
        <f t="shared" si="22"/>
        <v>0</v>
      </c>
      <c r="AI38" s="116" t="e">
        <f t="shared" si="22"/>
        <v>#N/A</v>
      </c>
      <c r="AJ38" s="116" t="e">
        <f t="shared" si="22"/>
        <v>#N/A</v>
      </c>
      <c r="AK38" s="116" t="e">
        <f t="shared" si="22"/>
        <v>#N/A</v>
      </c>
      <c r="AL38" s="116" t="e">
        <f t="shared" si="22"/>
        <v>#N/A</v>
      </c>
      <c r="AM38" s="116">
        <f t="shared" si="22"/>
        <v>0.40000000000000008</v>
      </c>
      <c r="AN38" s="116">
        <f t="shared" si="22"/>
        <v>0.14102564102564102</v>
      </c>
      <c r="AO38" s="116">
        <f t="shared" si="22"/>
        <v>-2.5581395348837407E-2</v>
      </c>
      <c r="AP38" s="116">
        <f t="shared" si="22"/>
        <v>0.47450980392156866</v>
      </c>
      <c r="AQ38" s="116">
        <f t="shared" si="22"/>
        <v>0.17419354838709672</v>
      </c>
      <c r="AR38" s="116">
        <f t="shared" si="22"/>
        <v>0.15135135135135139</v>
      </c>
      <c r="AS38" s="116">
        <f t="shared" si="22"/>
        <v>0.13181818181818175</v>
      </c>
      <c r="AT38" s="116">
        <f t="shared" si="22"/>
        <v>0.30185185185185182</v>
      </c>
      <c r="AU38" s="116">
        <f t="shared" si="22"/>
        <v>0.20000000000000018</v>
      </c>
      <c r="AV38" s="116">
        <f t="shared" si="22"/>
        <v>0.26874999999999999</v>
      </c>
      <c r="AW38" s="116" t="e">
        <f t="shared" si="22"/>
        <v>#N/A</v>
      </c>
      <c r="AX38" s="116" t="e">
        <f t="shared" si="24"/>
        <v>#N/A</v>
      </c>
      <c r="AY38" s="116" t="e">
        <f t="shared" si="24"/>
        <v>#N/A</v>
      </c>
      <c r="AZ38" s="116" t="e">
        <f t="shared" si="24"/>
        <v>#N/A</v>
      </c>
      <c r="BA38" s="116" t="e">
        <f t="shared" si="24"/>
        <v>#N/A</v>
      </c>
      <c r="BB38" s="116" t="e">
        <f t="shared" si="24"/>
        <v>#N/A</v>
      </c>
      <c r="BC38" s="116" t="e">
        <f t="shared" si="24"/>
        <v>#N/A</v>
      </c>
      <c r="BD38" s="116" t="e">
        <f t="shared" si="24"/>
        <v>#N/A</v>
      </c>
      <c r="BE38" s="116" t="e">
        <f t="shared" si="24"/>
        <v>#N/A</v>
      </c>
      <c r="BF38" s="116" t="e">
        <f t="shared" si="24"/>
        <v>#N/A</v>
      </c>
      <c r="BG38" s="116">
        <f t="shared" si="24"/>
        <v>0</v>
      </c>
      <c r="BH38" s="116">
        <f t="shared" si="24"/>
        <v>0</v>
      </c>
      <c r="BI38" s="116">
        <f t="shared" si="25"/>
        <v>0</v>
      </c>
      <c r="BJ38" s="116"/>
      <c r="BK38" s="91"/>
      <c r="BL38" s="116" t="str">
        <f t="shared" si="9"/>
        <v>P75</v>
      </c>
      <c r="BM38" s="116">
        <f t="shared" si="23"/>
        <v>0</v>
      </c>
      <c r="BN38" s="116" t="e">
        <f t="shared" si="23"/>
        <v>#N/A</v>
      </c>
      <c r="BO38" s="116" t="e">
        <f t="shared" si="23"/>
        <v>#N/A</v>
      </c>
      <c r="BP38" s="116" t="e">
        <f t="shared" si="23"/>
        <v>#N/A</v>
      </c>
      <c r="BQ38" s="116" t="e">
        <f t="shared" si="23"/>
        <v>#N/A</v>
      </c>
      <c r="BR38" s="116">
        <f t="shared" si="23"/>
        <v>-18.700000000000017</v>
      </c>
      <c r="BS38" s="116">
        <f t="shared" si="23"/>
        <v>35.425641025641035</v>
      </c>
      <c r="BT38" s="116">
        <f t="shared" si="23"/>
        <v>76.744186046511686</v>
      </c>
      <c r="BU38" s="116">
        <f t="shared" si="23"/>
        <v>-68.78235294117647</v>
      </c>
      <c r="BV38" s="116">
        <f t="shared" si="23"/>
        <v>33.925806451612928</v>
      </c>
      <c r="BW38" s="116">
        <f t="shared" si="23"/>
        <v>43.154054054054043</v>
      </c>
      <c r="BX38" s="116">
        <f t="shared" si="23"/>
        <v>52.490909090909128</v>
      </c>
      <c r="BY38" s="116">
        <f t="shared" si="23"/>
        <v>-43.748148148148147</v>
      </c>
      <c r="BZ38" s="116">
        <f t="shared" si="23"/>
        <v>24.899999999999864</v>
      </c>
      <c r="CA38" s="116">
        <f t="shared" si="23"/>
        <v>-30.581249999999955</v>
      </c>
      <c r="CB38" s="116" t="e">
        <f t="shared" si="23"/>
        <v>#N/A</v>
      </c>
      <c r="CC38" s="116" t="e">
        <f t="shared" si="28"/>
        <v>#N/A</v>
      </c>
      <c r="CD38" s="116" t="e">
        <f t="shared" si="28"/>
        <v>#N/A</v>
      </c>
      <c r="CE38" s="116" t="e">
        <f t="shared" si="28"/>
        <v>#N/A</v>
      </c>
      <c r="CF38" s="116" t="e">
        <f t="shared" si="28"/>
        <v>#N/A</v>
      </c>
      <c r="CG38" s="116" t="e">
        <f t="shared" si="28"/>
        <v>#N/A</v>
      </c>
      <c r="CH38" s="116" t="e">
        <f t="shared" si="28"/>
        <v>#N/A</v>
      </c>
      <c r="CI38" s="116" t="e">
        <f t="shared" si="28"/>
        <v>#N/A</v>
      </c>
      <c r="CJ38" s="116" t="e">
        <f t="shared" si="28"/>
        <v>#N/A</v>
      </c>
      <c r="CK38" s="116" t="e">
        <f t="shared" si="28"/>
        <v>#N/A</v>
      </c>
      <c r="CL38" s="116">
        <f t="shared" si="12"/>
        <v>0</v>
      </c>
      <c r="CM38" s="116">
        <f t="shared" si="13"/>
        <v>0</v>
      </c>
      <c r="CN38" s="116">
        <f t="shared" si="13"/>
        <v>0</v>
      </c>
      <c r="CO38" s="89"/>
      <c r="CP38" s="134">
        <f t="shared" si="5"/>
        <v>29</v>
      </c>
      <c r="CQ38" s="116" t="str">
        <f t="shared" si="14"/>
        <v>P75</v>
      </c>
      <c r="CR38" s="158" t="e">
        <f t="shared" si="26"/>
        <v>#N/A</v>
      </c>
      <c r="CS38" s="158" t="e">
        <f t="shared" si="26"/>
        <v>#N/A</v>
      </c>
      <c r="CT38" s="158">
        <f t="shared" si="26"/>
        <v>63.7</v>
      </c>
      <c r="CU38" s="158">
        <f t="shared" si="26"/>
        <v>70.27</v>
      </c>
      <c r="CV38" s="158">
        <f t="shared" si="26"/>
        <v>78.319999999999993</v>
      </c>
      <c r="CW38" s="158">
        <f t="shared" si="26"/>
        <v>100.29</v>
      </c>
      <c r="CX38" s="158">
        <f t="shared" si="26"/>
        <v>113.84</v>
      </c>
      <c r="CY38" s="158">
        <f t="shared" si="26"/>
        <v>129.21</v>
      </c>
      <c r="CZ38" s="158">
        <f t="shared" si="26"/>
        <v>170.1</v>
      </c>
      <c r="DA38" s="158">
        <f t="shared" si="26"/>
        <v>214.79</v>
      </c>
      <c r="DB38" s="158" t="e">
        <f t="shared" si="27"/>
        <v>#N/A</v>
      </c>
      <c r="DC38" s="158" t="e">
        <f t="shared" si="27"/>
        <v>#N/A</v>
      </c>
      <c r="DD38" s="158" t="e">
        <f t="shared" si="27"/>
        <v>#N/A</v>
      </c>
      <c r="DE38" s="158" t="e">
        <f t="shared" si="27"/>
        <v>#VALUE!</v>
      </c>
      <c r="DF38" s="158" t="e">
        <f t="shared" si="27"/>
        <v>#VALUE!</v>
      </c>
      <c r="DG38" s="158" t="e">
        <f t="shared" si="27"/>
        <v>#VALUE!</v>
      </c>
      <c r="DH38" s="158" t="e">
        <f t="shared" si="27"/>
        <v>#VALUE!</v>
      </c>
      <c r="DI38" s="158" t="e">
        <f t="shared" si="27"/>
        <v>#VALUE!</v>
      </c>
      <c r="DJ38" s="158" t="e">
        <f t="shared" si="27"/>
        <v>#VALUE!</v>
      </c>
      <c r="DK38" s="158" t="e">
        <f t="shared" si="27"/>
        <v>#VALUE!</v>
      </c>
      <c r="DL38" s="158" t="e">
        <f t="shared" si="27"/>
        <v>#VALUE!</v>
      </c>
    </row>
    <row r="39" spans="1:116">
      <c r="A39" s="86">
        <f t="shared" si="17"/>
        <v>28</v>
      </c>
      <c r="B39" s="136" t="s">
        <v>142</v>
      </c>
      <c r="C39" s="154"/>
      <c r="D39" s="154"/>
      <c r="E39" s="155" t="e">
        <v>#N/A</v>
      </c>
      <c r="F39" s="155">
        <v>38.9</v>
      </c>
      <c r="G39" s="155">
        <v>42.1</v>
      </c>
      <c r="H39" s="155">
        <v>46.9</v>
      </c>
      <c r="I39" s="155">
        <v>51.7</v>
      </c>
      <c r="J39" s="155">
        <v>55.7</v>
      </c>
      <c r="K39" s="155">
        <v>62.4</v>
      </c>
      <c r="L39" s="155">
        <v>77.2</v>
      </c>
      <c r="M39" s="155">
        <v>87.7</v>
      </c>
      <c r="N39" s="155">
        <v>92</v>
      </c>
      <c r="O39" s="155">
        <v>114.1</v>
      </c>
      <c r="P39" s="155">
        <v>148.4</v>
      </c>
      <c r="Q39" s="155">
        <v>162.4</v>
      </c>
      <c r="R39" s="155">
        <v>187.6</v>
      </c>
      <c r="S39" s="155">
        <v>250.9</v>
      </c>
      <c r="T39" s="155">
        <v>317.2</v>
      </c>
      <c r="U39" s="155">
        <v>353.7</v>
      </c>
      <c r="V39" s="155">
        <v>426</v>
      </c>
      <c r="W39" s="155">
        <v>592.4</v>
      </c>
      <c r="X39" s="155">
        <v>592.4</v>
      </c>
      <c r="Y39" s="155">
        <v>856.3</v>
      </c>
      <c r="Z39" s="155">
        <v>1111.8</v>
      </c>
      <c r="AA39" s="155" t="e">
        <v>#N/A</v>
      </c>
      <c r="AB39" s="156"/>
      <c r="AC39" s="156"/>
      <c r="AD39" s="156"/>
      <c r="AE39" s="156"/>
      <c r="AG39" s="116" t="str">
        <f t="shared" si="6"/>
        <v>P50</v>
      </c>
      <c r="AH39" s="116">
        <f t="shared" si="22"/>
        <v>0</v>
      </c>
      <c r="AI39" s="116" t="e">
        <f t="shared" si="22"/>
        <v>#N/A</v>
      </c>
      <c r="AJ39" s="116" t="e">
        <f t="shared" si="22"/>
        <v>#N/A</v>
      </c>
      <c r="AK39" s="116">
        <f t="shared" si="22"/>
        <v>0.13913043478260881</v>
      </c>
      <c r="AL39" s="116">
        <f t="shared" ref="AL39:AU43" si="29">(H39-G39)/(H$10-G$10)</f>
        <v>0.16551724137931026</v>
      </c>
      <c r="AM39" s="116">
        <f t="shared" si="29"/>
        <v>0.14545454545454559</v>
      </c>
      <c r="AN39" s="116">
        <f t="shared" si="29"/>
        <v>0.10256410256410256</v>
      </c>
      <c r="AO39" s="116">
        <f t="shared" si="29"/>
        <v>0.15581395348837199</v>
      </c>
      <c r="AP39" s="116">
        <f t="shared" si="29"/>
        <v>0.29019607843137263</v>
      </c>
      <c r="AQ39" s="116">
        <f t="shared" si="29"/>
        <v>0.16935483870967741</v>
      </c>
      <c r="AR39" s="116">
        <f t="shared" si="29"/>
        <v>5.810810810810807E-2</v>
      </c>
      <c r="AS39" s="116">
        <f t="shared" si="29"/>
        <v>0.25113636363636355</v>
      </c>
      <c r="AT39" s="116">
        <f t="shared" si="29"/>
        <v>0.3175925925925927</v>
      </c>
      <c r="AU39" s="116">
        <f t="shared" si="29"/>
        <v>0.10526315789473684</v>
      </c>
      <c r="AV39" s="116">
        <f t="shared" si="22"/>
        <v>0.15749999999999992</v>
      </c>
      <c r="AW39" s="116">
        <f t="shared" si="22"/>
        <v>0.3314136125654451</v>
      </c>
      <c r="AX39" s="116">
        <f t="shared" si="24"/>
        <v>0.293362831858407</v>
      </c>
      <c r="AY39" s="116">
        <f t="shared" si="24"/>
        <v>0.13518518518518519</v>
      </c>
      <c r="AZ39" s="116">
        <f t="shared" si="24"/>
        <v>0.22879746835443041</v>
      </c>
      <c r="BA39" s="116">
        <f t="shared" si="24"/>
        <v>0.44373333333333326</v>
      </c>
      <c r="BB39" s="116">
        <f t="shared" si="24"/>
        <v>0</v>
      </c>
      <c r="BC39" s="116">
        <f t="shared" si="24"/>
        <v>0.51242718446601943</v>
      </c>
      <c r="BD39" s="116">
        <f t="shared" si="24"/>
        <v>0.41544715447154473</v>
      </c>
      <c r="BE39" s="116" t="e">
        <f t="shared" si="24"/>
        <v>#N/A</v>
      </c>
      <c r="BF39" s="116" t="e">
        <f t="shared" si="24"/>
        <v>#N/A</v>
      </c>
      <c r="BG39" s="116">
        <f t="shared" si="24"/>
        <v>0</v>
      </c>
      <c r="BH39" s="116">
        <f t="shared" si="24"/>
        <v>0</v>
      </c>
      <c r="BI39" s="116">
        <f t="shared" si="25"/>
        <v>0</v>
      </c>
      <c r="BJ39" s="116"/>
      <c r="BK39" s="91"/>
      <c r="BL39" s="116" t="str">
        <f t="shared" si="9"/>
        <v>P50</v>
      </c>
      <c r="BM39" s="116">
        <f t="shared" si="23"/>
        <v>0</v>
      </c>
      <c r="BN39" s="116" t="e">
        <f t="shared" si="23"/>
        <v>#N/A</v>
      </c>
      <c r="BO39" s="116" t="e">
        <f t="shared" si="23"/>
        <v>#N/A</v>
      </c>
      <c r="BP39" s="116">
        <f t="shared" si="23"/>
        <v>21.647826086956506</v>
      </c>
      <c r="BQ39" s="116">
        <f t="shared" ref="BQ39:BZ43" si="30">H39-(AL39*H$10)</f>
        <v>17.768965517241394</v>
      </c>
      <c r="BR39" s="116">
        <f t="shared" si="30"/>
        <v>21.299999999999976</v>
      </c>
      <c r="BS39" s="116">
        <f t="shared" si="30"/>
        <v>30.264102564102568</v>
      </c>
      <c r="BT39" s="116">
        <f t="shared" si="30"/>
        <v>17.05813953488375</v>
      </c>
      <c r="BU39" s="116">
        <f t="shared" si="30"/>
        <v>-22.04705882352944</v>
      </c>
      <c r="BV39" s="116">
        <f t="shared" si="30"/>
        <v>19.280645161290323</v>
      </c>
      <c r="BW39" s="116">
        <f t="shared" si="30"/>
        <v>64.224324324324343</v>
      </c>
      <c r="BX39" s="116">
        <f t="shared" si="30"/>
        <v>-28.043181818181779</v>
      </c>
      <c r="BY39" s="116">
        <f t="shared" si="30"/>
        <v>-65.657407407407476</v>
      </c>
      <c r="BZ39" s="116">
        <f t="shared" si="30"/>
        <v>77.452631578947376</v>
      </c>
      <c r="CA39" s="116">
        <f t="shared" si="23"/>
        <v>35.29750000000007</v>
      </c>
      <c r="CB39" s="116">
        <f t="shared" si="23"/>
        <v>-132.87696335078542</v>
      </c>
      <c r="CC39" s="116">
        <f t="shared" si="28"/>
        <v>-88.814159292035299</v>
      </c>
      <c r="CD39" s="116">
        <f t="shared" si="28"/>
        <v>130.1037037037037</v>
      </c>
      <c r="CE39" s="116">
        <f t="shared" si="28"/>
        <v>-24.731012658227883</v>
      </c>
      <c r="CF39" s="116">
        <f t="shared" si="28"/>
        <v>-448.15466666666646</v>
      </c>
      <c r="CG39" s="116">
        <f t="shared" si="28"/>
        <v>592.4</v>
      </c>
      <c r="CH39" s="116">
        <f t="shared" si="28"/>
        <v>-834.70970873786405</v>
      </c>
      <c r="CI39" s="116">
        <f t="shared" si="28"/>
        <v>-514.67560975609763</v>
      </c>
      <c r="CJ39" s="116" t="e">
        <f t="shared" si="28"/>
        <v>#N/A</v>
      </c>
      <c r="CK39" s="116" t="e">
        <f t="shared" si="28"/>
        <v>#N/A</v>
      </c>
      <c r="CL39" s="116">
        <f t="shared" si="12"/>
        <v>0</v>
      </c>
      <c r="CM39" s="116">
        <f t="shared" si="13"/>
        <v>0</v>
      </c>
      <c r="CN39" s="116">
        <f t="shared" si="13"/>
        <v>0</v>
      </c>
      <c r="CO39" s="89"/>
      <c r="CP39" s="134">
        <f t="shared" si="5"/>
        <v>30</v>
      </c>
      <c r="CQ39" s="116" t="str">
        <f t="shared" si="14"/>
        <v>P50</v>
      </c>
      <c r="CR39" s="158">
        <f t="shared" si="26"/>
        <v>40.57</v>
      </c>
      <c r="CS39" s="158">
        <f t="shared" si="26"/>
        <v>45.41</v>
      </c>
      <c r="CT39" s="158">
        <f t="shared" si="26"/>
        <v>51.26</v>
      </c>
      <c r="CU39" s="158">
        <f t="shared" si="26"/>
        <v>56.48</v>
      </c>
      <c r="CV39" s="158">
        <f t="shared" si="26"/>
        <v>67.91</v>
      </c>
      <c r="CW39" s="158">
        <f t="shared" si="26"/>
        <v>83.8</v>
      </c>
      <c r="CX39" s="158">
        <f t="shared" si="26"/>
        <v>91.36</v>
      </c>
      <c r="CY39" s="158">
        <f t="shared" si="26"/>
        <v>116.32</v>
      </c>
      <c r="CZ39" s="158">
        <f t="shared" si="26"/>
        <v>153.87</v>
      </c>
      <c r="DA39" s="158">
        <f t="shared" si="26"/>
        <v>179.1</v>
      </c>
      <c r="DB39" s="158">
        <f t="shared" si="27"/>
        <v>237.97</v>
      </c>
      <c r="DC39" s="158">
        <f t="shared" si="27"/>
        <v>313.68</v>
      </c>
      <c r="DD39" s="158">
        <f t="shared" si="27"/>
        <v>359.88</v>
      </c>
      <c r="DE39" s="158" t="e">
        <f t="shared" si="27"/>
        <v>#VALUE!</v>
      </c>
      <c r="DF39" s="158" t="e">
        <f t="shared" si="27"/>
        <v>#VALUE!</v>
      </c>
      <c r="DG39" s="158" t="e">
        <f t="shared" si="27"/>
        <v>#VALUE!</v>
      </c>
      <c r="DH39" s="158" t="e">
        <f t="shared" si="27"/>
        <v>#VALUE!</v>
      </c>
      <c r="DI39" s="158" t="e">
        <f t="shared" si="27"/>
        <v>#VALUE!</v>
      </c>
      <c r="DJ39" s="158" t="e">
        <f t="shared" si="27"/>
        <v>#VALUE!</v>
      </c>
      <c r="DK39" s="158" t="e">
        <f t="shared" si="27"/>
        <v>#VALUE!</v>
      </c>
      <c r="DL39" s="158" t="e">
        <f t="shared" si="27"/>
        <v>#VALUE!</v>
      </c>
    </row>
    <row r="40" spans="1:116">
      <c r="A40" s="86">
        <f t="shared" si="17"/>
        <v>29</v>
      </c>
      <c r="B40" s="136" t="s">
        <v>143</v>
      </c>
      <c r="C40" s="154"/>
      <c r="D40" s="154"/>
      <c r="E40" s="155" t="e">
        <v>#N/A</v>
      </c>
      <c r="F40" s="155" t="e">
        <v>#N/A</v>
      </c>
      <c r="G40" s="155" t="e">
        <v>#N/A</v>
      </c>
      <c r="H40" s="155">
        <v>39.200000000000003</v>
      </c>
      <c r="I40" s="155">
        <v>49.3</v>
      </c>
      <c r="J40" s="155">
        <v>51.7</v>
      </c>
      <c r="K40" s="155">
        <v>57.1</v>
      </c>
      <c r="L40" s="155">
        <v>66.099999999999994</v>
      </c>
      <c r="M40" s="155">
        <v>79</v>
      </c>
      <c r="N40" s="155">
        <v>85.3</v>
      </c>
      <c r="O40" s="155">
        <v>95.4</v>
      </c>
      <c r="P40" s="155">
        <v>126.6</v>
      </c>
      <c r="Q40" s="155">
        <v>129.69999999999999</v>
      </c>
      <c r="R40" s="155">
        <v>170.9</v>
      </c>
      <c r="S40" s="155" t="e">
        <v>#N/A</v>
      </c>
      <c r="T40" s="155" t="e">
        <v>#N/A</v>
      </c>
      <c r="U40" s="155" t="e">
        <v>#N/A</v>
      </c>
      <c r="V40" s="155" t="e">
        <v>#N/A</v>
      </c>
      <c r="W40" s="155" t="e">
        <v>#N/A</v>
      </c>
      <c r="X40" s="155" t="e">
        <v>#N/A</v>
      </c>
      <c r="Y40" s="155" t="e">
        <v>#N/A</v>
      </c>
      <c r="Z40" s="155" t="e">
        <v>#N/A</v>
      </c>
      <c r="AA40" s="155" t="e">
        <v>#N/A</v>
      </c>
      <c r="AB40" s="156"/>
      <c r="AC40" s="156"/>
      <c r="AD40" s="156"/>
      <c r="AE40" s="156"/>
      <c r="AG40" s="116" t="str">
        <f t="shared" si="6"/>
        <v>P25</v>
      </c>
      <c r="AH40" s="116">
        <f t="shared" ref="AH40:AW55" si="31">(D40-C40)/(D$10-C$10)</f>
        <v>0</v>
      </c>
      <c r="AI40" s="116" t="e">
        <f t="shared" si="31"/>
        <v>#N/A</v>
      </c>
      <c r="AJ40" s="116" t="e">
        <f t="shared" si="31"/>
        <v>#N/A</v>
      </c>
      <c r="AK40" s="116" t="e">
        <f t="shared" si="31"/>
        <v>#N/A</v>
      </c>
      <c r="AL40" s="116" t="e">
        <f t="shared" si="29"/>
        <v>#N/A</v>
      </c>
      <c r="AM40" s="116">
        <f t="shared" si="29"/>
        <v>0.30606060606060587</v>
      </c>
      <c r="AN40" s="116">
        <f t="shared" si="29"/>
        <v>6.1538461538461688E-2</v>
      </c>
      <c r="AO40" s="116">
        <f t="shared" si="29"/>
        <v>0.12558139534883717</v>
      </c>
      <c r="AP40" s="116">
        <f t="shared" si="29"/>
        <v>0.17647058823529399</v>
      </c>
      <c r="AQ40" s="116">
        <f t="shared" si="29"/>
        <v>0.20806451612903235</v>
      </c>
      <c r="AR40" s="116">
        <f t="shared" si="29"/>
        <v>8.5135135135135098E-2</v>
      </c>
      <c r="AS40" s="116">
        <f t="shared" si="29"/>
        <v>0.11477272727272737</v>
      </c>
      <c r="AT40" s="116">
        <f t="shared" si="29"/>
        <v>0.28888888888888881</v>
      </c>
      <c r="AU40" s="116">
        <f t="shared" si="29"/>
        <v>2.3308270676691688E-2</v>
      </c>
      <c r="AV40" s="116">
        <f t="shared" ref="AV40:BE43" si="32">(R40-Q40)/(R$10-Q$10)</f>
        <v>0.25750000000000012</v>
      </c>
      <c r="AW40" s="116" t="e">
        <f t="shared" si="32"/>
        <v>#N/A</v>
      </c>
      <c r="AX40" s="116" t="e">
        <f t="shared" si="32"/>
        <v>#N/A</v>
      </c>
      <c r="AY40" s="116" t="e">
        <f t="shared" si="32"/>
        <v>#N/A</v>
      </c>
      <c r="AZ40" s="116" t="e">
        <f t="shared" si="32"/>
        <v>#N/A</v>
      </c>
      <c r="BA40" s="116" t="e">
        <f t="shared" si="32"/>
        <v>#N/A</v>
      </c>
      <c r="BB40" s="116" t="e">
        <f t="shared" si="32"/>
        <v>#N/A</v>
      </c>
      <c r="BC40" s="116" t="e">
        <f t="shared" si="32"/>
        <v>#N/A</v>
      </c>
      <c r="BD40" s="116" t="e">
        <f t="shared" si="32"/>
        <v>#N/A</v>
      </c>
      <c r="BE40" s="116" t="e">
        <f t="shared" si="32"/>
        <v>#N/A</v>
      </c>
      <c r="BF40" s="116" t="e">
        <f t="shared" si="24"/>
        <v>#N/A</v>
      </c>
      <c r="BG40" s="116">
        <f t="shared" si="24"/>
        <v>0</v>
      </c>
      <c r="BH40" s="116">
        <f t="shared" si="24"/>
        <v>0</v>
      </c>
      <c r="BI40" s="116">
        <f t="shared" si="25"/>
        <v>0</v>
      </c>
      <c r="BJ40" s="116"/>
      <c r="BK40" s="91"/>
      <c r="BL40" s="116" t="str">
        <f t="shared" si="9"/>
        <v>P25</v>
      </c>
      <c r="BM40" s="116">
        <f t="shared" ref="BM40:CA56" si="33">D40-(AH40*D$10)</f>
        <v>0</v>
      </c>
      <c r="BN40" s="116" t="e">
        <f t="shared" si="33"/>
        <v>#N/A</v>
      </c>
      <c r="BO40" s="116" t="e">
        <f t="shared" si="33"/>
        <v>#N/A</v>
      </c>
      <c r="BP40" s="116" t="e">
        <f t="shared" si="33"/>
        <v>#N/A</v>
      </c>
      <c r="BQ40" s="116" t="e">
        <f t="shared" si="30"/>
        <v>#N/A</v>
      </c>
      <c r="BR40" s="116">
        <f t="shared" si="30"/>
        <v>-14.666666666666629</v>
      </c>
      <c r="BS40" s="116">
        <f t="shared" si="30"/>
        <v>36.438461538461503</v>
      </c>
      <c r="BT40" s="116">
        <f t="shared" si="30"/>
        <v>20.555813953488389</v>
      </c>
      <c r="BU40" s="116">
        <f t="shared" si="30"/>
        <v>5.74705882352945</v>
      </c>
      <c r="BV40" s="116">
        <f t="shared" si="30"/>
        <v>-5.0580645161290647</v>
      </c>
      <c r="BW40" s="116">
        <f t="shared" si="30"/>
        <v>44.605405405405421</v>
      </c>
      <c r="BX40" s="116">
        <f t="shared" si="30"/>
        <v>30.438636363636306</v>
      </c>
      <c r="BY40" s="116">
        <f t="shared" si="30"/>
        <v>-68.111111111111057</v>
      </c>
      <c r="BZ40" s="116">
        <f t="shared" si="30"/>
        <v>110.89022556390979</v>
      </c>
      <c r="CA40" s="116">
        <f t="shared" ref="CA40:CI43" si="34">R40-(AV40*R$10)</f>
        <v>-78.102500000000106</v>
      </c>
      <c r="CB40" s="116" t="e">
        <f t="shared" si="34"/>
        <v>#N/A</v>
      </c>
      <c r="CC40" s="116" t="e">
        <f t="shared" si="34"/>
        <v>#N/A</v>
      </c>
      <c r="CD40" s="116" t="e">
        <f t="shared" si="34"/>
        <v>#N/A</v>
      </c>
      <c r="CE40" s="116" t="e">
        <f t="shared" si="34"/>
        <v>#N/A</v>
      </c>
      <c r="CF40" s="116" t="e">
        <f t="shared" si="34"/>
        <v>#N/A</v>
      </c>
      <c r="CG40" s="116" t="e">
        <f t="shared" si="34"/>
        <v>#N/A</v>
      </c>
      <c r="CH40" s="116" t="e">
        <f t="shared" si="34"/>
        <v>#N/A</v>
      </c>
      <c r="CI40" s="116" t="e">
        <f t="shared" si="34"/>
        <v>#N/A</v>
      </c>
      <c r="CJ40" s="116" t="e">
        <f t="shared" si="28"/>
        <v>#N/A</v>
      </c>
      <c r="CK40" s="116" t="e">
        <f t="shared" si="28"/>
        <v>#N/A</v>
      </c>
      <c r="CL40" s="116">
        <f t="shared" si="12"/>
        <v>0</v>
      </c>
      <c r="CM40" s="116">
        <f t="shared" si="13"/>
        <v>0</v>
      </c>
      <c r="CN40" s="116">
        <f t="shared" si="13"/>
        <v>0</v>
      </c>
      <c r="CO40" s="89"/>
      <c r="CP40" s="134">
        <f t="shared" si="5"/>
        <v>31</v>
      </c>
      <c r="CQ40" s="116" t="str">
        <f t="shared" si="14"/>
        <v>P25</v>
      </c>
      <c r="CR40" s="158" t="e">
        <f t="shared" si="26"/>
        <v>#N/A</v>
      </c>
      <c r="CS40" s="158" t="e">
        <f t="shared" si="26"/>
        <v>#N/A</v>
      </c>
      <c r="CT40" s="158">
        <f t="shared" si="26"/>
        <v>48.38</v>
      </c>
      <c r="CU40" s="158">
        <f t="shared" si="26"/>
        <v>52.33</v>
      </c>
      <c r="CV40" s="158">
        <f t="shared" si="26"/>
        <v>60.45</v>
      </c>
      <c r="CW40" s="158">
        <f t="shared" si="26"/>
        <v>74.209999999999994</v>
      </c>
      <c r="CX40" s="158">
        <f t="shared" si="26"/>
        <v>84.36</v>
      </c>
      <c r="CY40" s="158">
        <f t="shared" si="26"/>
        <v>97.42</v>
      </c>
      <c r="CZ40" s="158">
        <f t="shared" si="26"/>
        <v>127.81</v>
      </c>
      <c r="DA40" s="158">
        <f t="shared" si="26"/>
        <v>157</v>
      </c>
      <c r="DB40" s="158" t="e">
        <f t="shared" si="27"/>
        <v>#N/A</v>
      </c>
      <c r="DC40" s="158" t="e">
        <f t="shared" si="27"/>
        <v>#N/A</v>
      </c>
      <c r="DD40" s="158" t="e">
        <f t="shared" si="27"/>
        <v>#N/A</v>
      </c>
      <c r="DE40" s="158" t="e">
        <f t="shared" si="27"/>
        <v>#VALUE!</v>
      </c>
      <c r="DF40" s="158" t="e">
        <f t="shared" si="27"/>
        <v>#VALUE!</v>
      </c>
      <c r="DG40" s="158" t="e">
        <f t="shared" si="27"/>
        <v>#VALUE!</v>
      </c>
      <c r="DH40" s="158" t="e">
        <f t="shared" si="27"/>
        <v>#VALUE!</v>
      </c>
      <c r="DI40" s="158" t="e">
        <f t="shared" si="27"/>
        <v>#VALUE!</v>
      </c>
      <c r="DJ40" s="158" t="e">
        <f t="shared" si="27"/>
        <v>#VALUE!</v>
      </c>
      <c r="DK40" s="158" t="e">
        <f t="shared" si="27"/>
        <v>#VALUE!</v>
      </c>
      <c r="DL40" s="158" t="e">
        <f t="shared" si="27"/>
        <v>#VALUE!</v>
      </c>
    </row>
    <row r="41" spans="1:116">
      <c r="A41" s="86">
        <f t="shared" si="17"/>
        <v>30</v>
      </c>
      <c r="B41" s="136" t="s">
        <v>144</v>
      </c>
      <c r="C41" s="154"/>
      <c r="D41" s="154"/>
      <c r="E41" s="155" t="e">
        <v>#N/A</v>
      </c>
      <c r="F41" s="155" t="e">
        <v>#N/A</v>
      </c>
      <c r="G41" s="155" t="e">
        <v>#N/A</v>
      </c>
      <c r="H41" s="155" t="e">
        <v>#N/A</v>
      </c>
      <c r="I41" s="155" t="e">
        <v>#N/A</v>
      </c>
      <c r="J41" s="155" t="e">
        <v>#N/A</v>
      </c>
      <c r="K41" s="155" t="e">
        <v>#N/A</v>
      </c>
      <c r="L41" s="155" t="e">
        <v>#N/A</v>
      </c>
      <c r="M41" s="155" t="e">
        <v>#N/A</v>
      </c>
      <c r="N41" s="155" t="e">
        <v>#N/A</v>
      </c>
      <c r="O41" s="155" t="e">
        <v>#N/A</v>
      </c>
      <c r="P41" s="155" t="e">
        <v>#N/A</v>
      </c>
      <c r="Q41" s="155" t="e">
        <v>#N/A</v>
      </c>
      <c r="R41" s="155" t="e">
        <v>#N/A</v>
      </c>
      <c r="S41" s="155" t="e">
        <v>#N/A</v>
      </c>
      <c r="T41" s="155" t="e">
        <v>#N/A</v>
      </c>
      <c r="U41" s="155" t="e">
        <v>#N/A</v>
      </c>
      <c r="V41" s="155" t="e">
        <v>#N/A</v>
      </c>
      <c r="W41" s="155" t="e">
        <v>#N/A</v>
      </c>
      <c r="X41" s="155" t="e">
        <v>#N/A</v>
      </c>
      <c r="Y41" s="155" t="e">
        <v>#N/A</v>
      </c>
      <c r="Z41" s="155" t="e">
        <v>#N/A</v>
      </c>
      <c r="AA41" s="155" t="e">
        <v>#N/A</v>
      </c>
      <c r="AB41" s="156"/>
      <c r="AC41" s="156"/>
      <c r="AD41" s="156"/>
      <c r="AE41" s="156"/>
      <c r="AG41" s="116" t="str">
        <f t="shared" si="6"/>
        <v>P10</v>
      </c>
      <c r="AH41" s="116">
        <f t="shared" si="31"/>
        <v>0</v>
      </c>
      <c r="AI41" s="116" t="e">
        <f t="shared" si="31"/>
        <v>#N/A</v>
      </c>
      <c r="AJ41" s="116" t="e">
        <f t="shared" si="31"/>
        <v>#N/A</v>
      </c>
      <c r="AK41" s="116" t="e">
        <f t="shared" si="31"/>
        <v>#N/A</v>
      </c>
      <c r="AL41" s="116" t="e">
        <f t="shared" si="29"/>
        <v>#N/A</v>
      </c>
      <c r="AM41" s="116" t="e">
        <f t="shared" si="29"/>
        <v>#N/A</v>
      </c>
      <c r="AN41" s="116" t="e">
        <f t="shared" si="29"/>
        <v>#N/A</v>
      </c>
      <c r="AO41" s="116" t="e">
        <f t="shared" si="29"/>
        <v>#N/A</v>
      </c>
      <c r="AP41" s="116" t="e">
        <f t="shared" si="29"/>
        <v>#N/A</v>
      </c>
      <c r="AQ41" s="116" t="e">
        <f t="shared" si="29"/>
        <v>#N/A</v>
      </c>
      <c r="AR41" s="116" t="e">
        <f t="shared" si="29"/>
        <v>#N/A</v>
      </c>
      <c r="AS41" s="116" t="e">
        <f t="shared" si="29"/>
        <v>#N/A</v>
      </c>
      <c r="AT41" s="116" t="e">
        <f t="shared" si="29"/>
        <v>#N/A</v>
      </c>
      <c r="AU41" s="116" t="e">
        <f t="shared" si="29"/>
        <v>#N/A</v>
      </c>
      <c r="AV41" s="116" t="e">
        <f t="shared" si="32"/>
        <v>#N/A</v>
      </c>
      <c r="AW41" s="116" t="e">
        <f t="shared" si="32"/>
        <v>#N/A</v>
      </c>
      <c r="AX41" s="116" t="e">
        <f t="shared" si="32"/>
        <v>#N/A</v>
      </c>
      <c r="AY41" s="116" t="e">
        <f t="shared" si="32"/>
        <v>#N/A</v>
      </c>
      <c r="AZ41" s="116" t="e">
        <f t="shared" si="32"/>
        <v>#N/A</v>
      </c>
      <c r="BA41" s="116" t="e">
        <f t="shared" si="32"/>
        <v>#N/A</v>
      </c>
      <c r="BB41" s="116" t="e">
        <f t="shared" si="32"/>
        <v>#N/A</v>
      </c>
      <c r="BC41" s="116" t="e">
        <f t="shared" si="32"/>
        <v>#N/A</v>
      </c>
      <c r="BD41" s="116" t="e">
        <f t="shared" si="32"/>
        <v>#N/A</v>
      </c>
      <c r="BE41" s="116" t="e">
        <f t="shared" si="32"/>
        <v>#N/A</v>
      </c>
      <c r="BF41" s="116" t="e">
        <f t="shared" si="24"/>
        <v>#N/A</v>
      </c>
      <c r="BG41" s="116">
        <f t="shared" si="24"/>
        <v>0</v>
      </c>
      <c r="BH41" s="116">
        <f t="shared" si="24"/>
        <v>0</v>
      </c>
      <c r="BI41" s="116">
        <f t="shared" si="25"/>
        <v>0</v>
      </c>
      <c r="BJ41" s="116"/>
      <c r="BK41" s="91"/>
      <c r="BL41" s="116" t="str">
        <f t="shared" si="9"/>
        <v>P10</v>
      </c>
      <c r="BM41" s="116">
        <f t="shared" si="33"/>
        <v>0</v>
      </c>
      <c r="BN41" s="116" t="e">
        <f t="shared" si="33"/>
        <v>#N/A</v>
      </c>
      <c r="BO41" s="116" t="e">
        <f t="shared" si="33"/>
        <v>#N/A</v>
      </c>
      <c r="BP41" s="116" t="e">
        <f t="shared" si="33"/>
        <v>#N/A</v>
      </c>
      <c r="BQ41" s="116" t="e">
        <f t="shared" si="30"/>
        <v>#N/A</v>
      </c>
      <c r="BR41" s="116" t="e">
        <f t="shared" si="30"/>
        <v>#N/A</v>
      </c>
      <c r="BS41" s="116" t="e">
        <f t="shared" si="30"/>
        <v>#N/A</v>
      </c>
      <c r="BT41" s="116" t="e">
        <f t="shared" si="30"/>
        <v>#N/A</v>
      </c>
      <c r="BU41" s="116" t="e">
        <f t="shared" si="30"/>
        <v>#N/A</v>
      </c>
      <c r="BV41" s="116" t="e">
        <f t="shared" si="30"/>
        <v>#N/A</v>
      </c>
      <c r="BW41" s="116" t="e">
        <f t="shared" si="30"/>
        <v>#N/A</v>
      </c>
      <c r="BX41" s="116" t="e">
        <f t="shared" si="30"/>
        <v>#N/A</v>
      </c>
      <c r="BY41" s="116" t="e">
        <f t="shared" si="30"/>
        <v>#N/A</v>
      </c>
      <c r="BZ41" s="116" t="e">
        <f t="shared" si="30"/>
        <v>#N/A</v>
      </c>
      <c r="CA41" s="116" t="e">
        <f t="shared" si="34"/>
        <v>#N/A</v>
      </c>
      <c r="CB41" s="116" t="e">
        <f t="shared" si="34"/>
        <v>#N/A</v>
      </c>
      <c r="CC41" s="116" t="e">
        <f t="shared" si="34"/>
        <v>#N/A</v>
      </c>
      <c r="CD41" s="116" t="e">
        <f t="shared" si="34"/>
        <v>#N/A</v>
      </c>
      <c r="CE41" s="116" t="e">
        <f t="shared" si="34"/>
        <v>#N/A</v>
      </c>
      <c r="CF41" s="116" t="e">
        <f t="shared" si="34"/>
        <v>#N/A</v>
      </c>
      <c r="CG41" s="116" t="e">
        <f t="shared" si="34"/>
        <v>#N/A</v>
      </c>
      <c r="CH41" s="116" t="e">
        <f t="shared" si="34"/>
        <v>#N/A</v>
      </c>
      <c r="CI41" s="116" t="e">
        <f t="shared" si="34"/>
        <v>#N/A</v>
      </c>
      <c r="CJ41" s="116" t="e">
        <f t="shared" si="28"/>
        <v>#N/A</v>
      </c>
      <c r="CK41" s="116" t="e">
        <f t="shared" si="28"/>
        <v>#N/A</v>
      </c>
      <c r="CL41" s="116">
        <f t="shared" si="12"/>
        <v>0</v>
      </c>
      <c r="CM41" s="116">
        <f t="shared" si="13"/>
        <v>0</v>
      </c>
      <c r="CN41" s="116">
        <f t="shared" si="13"/>
        <v>0</v>
      </c>
      <c r="CO41" s="89"/>
      <c r="CP41" s="134">
        <f t="shared" si="5"/>
        <v>32</v>
      </c>
      <c r="CQ41" s="116" t="str">
        <f t="shared" si="14"/>
        <v>P10</v>
      </c>
      <c r="CR41" s="158" t="e">
        <f t="shared" si="26"/>
        <v>#N/A</v>
      </c>
      <c r="CS41" s="158" t="e">
        <f t="shared" si="26"/>
        <v>#N/A</v>
      </c>
      <c r="CT41" s="158" t="e">
        <f t="shared" si="26"/>
        <v>#N/A</v>
      </c>
      <c r="CU41" s="158" t="e">
        <f t="shared" si="26"/>
        <v>#N/A</v>
      </c>
      <c r="CV41" s="158" t="e">
        <f t="shared" si="26"/>
        <v>#N/A</v>
      </c>
      <c r="CW41" s="158" t="e">
        <f t="shared" si="26"/>
        <v>#N/A</v>
      </c>
      <c r="CX41" s="158" t="e">
        <f t="shared" si="26"/>
        <v>#N/A</v>
      </c>
      <c r="CY41" s="158" t="e">
        <f t="shared" si="26"/>
        <v>#N/A</v>
      </c>
      <c r="CZ41" s="158" t="e">
        <f t="shared" si="26"/>
        <v>#N/A</v>
      </c>
      <c r="DA41" s="158" t="e">
        <f t="shared" si="26"/>
        <v>#N/A</v>
      </c>
      <c r="DB41" s="158" t="e">
        <f t="shared" si="27"/>
        <v>#N/A</v>
      </c>
      <c r="DC41" s="158" t="e">
        <f t="shared" si="27"/>
        <v>#N/A</v>
      </c>
      <c r="DD41" s="158" t="e">
        <f t="shared" si="27"/>
        <v>#N/A</v>
      </c>
      <c r="DE41" s="158" t="e">
        <f t="shared" si="27"/>
        <v>#VALUE!</v>
      </c>
      <c r="DF41" s="158" t="e">
        <f t="shared" si="27"/>
        <v>#VALUE!</v>
      </c>
      <c r="DG41" s="158" t="e">
        <f t="shared" si="27"/>
        <v>#VALUE!</v>
      </c>
      <c r="DH41" s="158" t="e">
        <f t="shared" si="27"/>
        <v>#VALUE!</v>
      </c>
      <c r="DI41" s="158" t="e">
        <f t="shared" si="27"/>
        <v>#VALUE!</v>
      </c>
      <c r="DJ41" s="158" t="e">
        <f t="shared" si="27"/>
        <v>#VALUE!</v>
      </c>
      <c r="DK41" s="158" t="e">
        <f t="shared" si="27"/>
        <v>#VALUE!</v>
      </c>
      <c r="DL41" s="158" t="e">
        <f t="shared" si="27"/>
        <v>#VALUE!</v>
      </c>
    </row>
    <row r="42" spans="1:116">
      <c r="A42" s="86">
        <f t="shared" si="17"/>
        <v>31</v>
      </c>
      <c r="B42" s="136" t="s">
        <v>145</v>
      </c>
      <c r="C42" s="154"/>
      <c r="D42" s="154"/>
      <c r="E42" s="155" t="e">
        <v>#N/A</v>
      </c>
      <c r="F42" s="155">
        <v>39.9</v>
      </c>
      <c r="G42" s="155">
        <v>43.9</v>
      </c>
      <c r="H42" s="155">
        <v>46.9</v>
      </c>
      <c r="I42" s="155">
        <v>55.1</v>
      </c>
      <c r="J42" s="155">
        <v>59.5</v>
      </c>
      <c r="K42" s="155">
        <v>64.7</v>
      </c>
      <c r="L42" s="155">
        <v>83.8</v>
      </c>
      <c r="M42" s="155">
        <v>88.9</v>
      </c>
      <c r="N42" s="155">
        <v>98.8</v>
      </c>
      <c r="O42" s="155">
        <v>114</v>
      </c>
      <c r="P42" s="155">
        <v>146.19999999999999</v>
      </c>
      <c r="Q42" s="155">
        <v>162.4</v>
      </c>
      <c r="R42" s="155">
        <v>201.1</v>
      </c>
      <c r="S42" s="155">
        <v>233.7</v>
      </c>
      <c r="T42" s="155">
        <v>307.2</v>
      </c>
      <c r="U42" s="155">
        <v>387.9</v>
      </c>
      <c r="V42" s="155">
        <v>461.7</v>
      </c>
      <c r="W42" s="155">
        <v>563.4</v>
      </c>
      <c r="X42" s="155">
        <v>577.20000000000005</v>
      </c>
      <c r="Y42" s="155">
        <v>961.6</v>
      </c>
      <c r="Z42" s="155">
        <v>1122.3</v>
      </c>
      <c r="AA42" s="155" t="e">
        <v>#N/A</v>
      </c>
      <c r="AB42" s="156"/>
      <c r="AC42" s="156"/>
      <c r="AD42" s="156"/>
      <c r="AE42" s="156"/>
      <c r="AG42" s="116" t="str">
        <f t="shared" si="6"/>
        <v>AVG</v>
      </c>
      <c r="AH42" s="116">
        <f t="shared" si="31"/>
        <v>0</v>
      </c>
      <c r="AI42" s="116" t="e">
        <f t="shared" si="31"/>
        <v>#N/A</v>
      </c>
      <c r="AJ42" s="116" t="e">
        <f t="shared" si="31"/>
        <v>#N/A</v>
      </c>
      <c r="AK42" s="116">
        <f t="shared" si="31"/>
        <v>0.17391304347826086</v>
      </c>
      <c r="AL42" s="116">
        <f t="shared" si="29"/>
        <v>0.10344827586206896</v>
      </c>
      <c r="AM42" s="116">
        <f t="shared" si="29"/>
        <v>0.24848484848484856</v>
      </c>
      <c r="AN42" s="116">
        <f t="shared" si="29"/>
        <v>0.11282051282051278</v>
      </c>
      <c r="AO42" s="116">
        <f t="shared" si="29"/>
        <v>0.1209302325581396</v>
      </c>
      <c r="AP42" s="116">
        <f t="shared" si="29"/>
        <v>0.37450980392156852</v>
      </c>
      <c r="AQ42" s="116">
        <f t="shared" si="29"/>
        <v>8.2258064516129173E-2</v>
      </c>
      <c r="AR42" s="116">
        <f t="shared" si="29"/>
        <v>0.13378378378378367</v>
      </c>
      <c r="AS42" s="116">
        <f t="shared" si="29"/>
        <v>0.17272727272727276</v>
      </c>
      <c r="AT42" s="116">
        <f t="shared" si="29"/>
        <v>0.29814814814814805</v>
      </c>
      <c r="AU42" s="116">
        <f t="shared" si="29"/>
        <v>0.12180451127819562</v>
      </c>
      <c r="AV42" s="116">
        <f t="shared" si="32"/>
        <v>0.24187499999999992</v>
      </c>
      <c r="AW42" s="116">
        <f t="shared" si="32"/>
        <v>0.17068062827225128</v>
      </c>
      <c r="AX42" s="116">
        <f t="shared" si="32"/>
        <v>0.3252212389380531</v>
      </c>
      <c r="AY42" s="116">
        <f t="shared" si="32"/>
        <v>0.29888888888888887</v>
      </c>
      <c r="AZ42" s="116">
        <f t="shared" si="32"/>
        <v>0.23354430379746838</v>
      </c>
      <c r="BA42" s="116">
        <f t="shared" si="32"/>
        <v>0.2712</v>
      </c>
      <c r="BB42" s="116">
        <f t="shared" si="32"/>
        <v>3.1363636363636517E-2</v>
      </c>
      <c r="BC42" s="116">
        <f t="shared" si="32"/>
        <v>0.74640776699029121</v>
      </c>
      <c r="BD42" s="116">
        <f t="shared" si="32"/>
        <v>0.26130081300812996</v>
      </c>
      <c r="BE42" s="116" t="e">
        <f t="shared" si="32"/>
        <v>#N/A</v>
      </c>
      <c r="BF42" s="116" t="e">
        <f t="shared" si="24"/>
        <v>#N/A</v>
      </c>
      <c r="BG42" s="116">
        <f t="shared" si="24"/>
        <v>0</v>
      </c>
      <c r="BH42" s="116">
        <f t="shared" si="24"/>
        <v>0</v>
      </c>
      <c r="BI42" s="116">
        <f t="shared" si="25"/>
        <v>0</v>
      </c>
      <c r="BJ42" s="116"/>
      <c r="BK42" s="91"/>
      <c r="BL42" s="116" t="str">
        <f t="shared" si="9"/>
        <v>AVG</v>
      </c>
      <c r="BM42" s="116">
        <f t="shared" si="33"/>
        <v>0</v>
      </c>
      <c r="BN42" s="116" t="e">
        <f t="shared" si="33"/>
        <v>#N/A</v>
      </c>
      <c r="BO42" s="116" t="e">
        <f t="shared" si="33"/>
        <v>#N/A</v>
      </c>
      <c r="BP42" s="116">
        <f t="shared" si="33"/>
        <v>18.334782608695651</v>
      </c>
      <c r="BQ42" s="116">
        <f t="shared" si="30"/>
        <v>28.69310344827586</v>
      </c>
      <c r="BR42" s="116">
        <f t="shared" si="30"/>
        <v>3.1666666666666501</v>
      </c>
      <c r="BS42" s="116">
        <f t="shared" si="30"/>
        <v>31.520512820512831</v>
      </c>
      <c r="BT42" s="116">
        <f t="shared" si="30"/>
        <v>29.50930232558138</v>
      </c>
      <c r="BU42" s="116">
        <f t="shared" si="30"/>
        <v>-44.282352941176427</v>
      </c>
      <c r="BV42" s="116">
        <f t="shared" si="30"/>
        <v>55.667741935483818</v>
      </c>
      <c r="BW42" s="116">
        <f t="shared" si="30"/>
        <v>34.851351351351404</v>
      </c>
      <c r="BX42" s="116">
        <f t="shared" si="30"/>
        <v>16.23636363636362</v>
      </c>
      <c r="BY42" s="116">
        <f t="shared" si="30"/>
        <v>-54.751851851851796</v>
      </c>
      <c r="BZ42" s="116">
        <f t="shared" si="30"/>
        <v>64.103759398496138</v>
      </c>
      <c r="CA42" s="116">
        <f t="shared" si="34"/>
        <v>-32.793124999999918</v>
      </c>
      <c r="CB42" s="116">
        <f t="shared" si="34"/>
        <v>36.05183246073301</v>
      </c>
      <c r="CC42" s="116">
        <f t="shared" si="34"/>
        <v>-142.90619469026552</v>
      </c>
      <c r="CD42" s="116">
        <f t="shared" si="34"/>
        <v>-106.46222222222224</v>
      </c>
      <c r="CE42" s="116">
        <f t="shared" si="34"/>
        <v>1.6177215189873095</v>
      </c>
      <c r="CF42" s="116">
        <f t="shared" si="34"/>
        <v>-72.563999999999965</v>
      </c>
      <c r="CG42" s="116">
        <f t="shared" si="34"/>
        <v>489.85227272727235</v>
      </c>
      <c r="CH42" s="116">
        <f t="shared" si="34"/>
        <v>-1501.545631067961</v>
      </c>
      <c r="CI42" s="116">
        <f t="shared" si="34"/>
        <v>99.307317073171134</v>
      </c>
      <c r="CJ42" s="116" t="e">
        <f t="shared" si="28"/>
        <v>#N/A</v>
      </c>
      <c r="CK42" s="116" t="e">
        <f t="shared" si="28"/>
        <v>#N/A</v>
      </c>
      <c r="CL42" s="116">
        <f t="shared" si="12"/>
        <v>0</v>
      </c>
      <c r="CM42" s="116">
        <f t="shared" si="13"/>
        <v>0</v>
      </c>
      <c r="CN42" s="116">
        <f t="shared" si="13"/>
        <v>0</v>
      </c>
      <c r="CO42" s="89"/>
      <c r="CP42" s="134">
        <f t="shared" si="5"/>
        <v>33</v>
      </c>
      <c r="CQ42" s="116" t="str">
        <f t="shared" si="14"/>
        <v>AVG</v>
      </c>
      <c r="CR42" s="158">
        <f t="shared" si="26"/>
        <v>41.99</v>
      </c>
      <c r="CS42" s="158">
        <f t="shared" si="26"/>
        <v>45.97</v>
      </c>
      <c r="CT42" s="158">
        <f t="shared" si="26"/>
        <v>54.35</v>
      </c>
      <c r="CU42" s="158">
        <f t="shared" si="26"/>
        <v>60.1</v>
      </c>
      <c r="CV42" s="158">
        <f t="shared" si="26"/>
        <v>71.819999999999993</v>
      </c>
      <c r="CW42" s="158">
        <f t="shared" si="26"/>
        <v>87.01</v>
      </c>
      <c r="CX42" s="158">
        <f t="shared" si="26"/>
        <v>97.33</v>
      </c>
      <c r="CY42" s="158">
        <f t="shared" si="26"/>
        <v>116.09</v>
      </c>
      <c r="CZ42" s="158">
        <f t="shared" si="26"/>
        <v>152.53</v>
      </c>
      <c r="DA42" s="158">
        <f t="shared" si="26"/>
        <v>188.04</v>
      </c>
      <c r="DB42" s="158">
        <f t="shared" si="27"/>
        <v>227.04</v>
      </c>
      <c r="DC42" s="158">
        <f t="shared" si="27"/>
        <v>303.3</v>
      </c>
      <c r="DD42" s="158">
        <f t="shared" si="27"/>
        <v>394.21</v>
      </c>
      <c r="DE42" s="158" t="e">
        <f t="shared" si="27"/>
        <v>#VALUE!</v>
      </c>
      <c r="DF42" s="158" t="e">
        <f t="shared" si="27"/>
        <v>#VALUE!</v>
      </c>
      <c r="DG42" s="158" t="e">
        <f t="shared" si="27"/>
        <v>#VALUE!</v>
      </c>
      <c r="DH42" s="158" t="e">
        <f t="shared" si="27"/>
        <v>#VALUE!</v>
      </c>
      <c r="DI42" s="158" t="e">
        <f t="shared" si="27"/>
        <v>#VALUE!</v>
      </c>
      <c r="DJ42" s="158" t="e">
        <f t="shared" si="27"/>
        <v>#VALUE!</v>
      </c>
      <c r="DK42" s="158" t="e">
        <f t="shared" si="27"/>
        <v>#VALUE!</v>
      </c>
      <c r="DL42" s="158" t="e">
        <f t="shared" si="27"/>
        <v>#VALUE!</v>
      </c>
    </row>
    <row r="43" spans="1:116">
      <c r="A43" s="86">
        <f t="shared" si="17"/>
        <v>32</v>
      </c>
      <c r="B43" s="136" t="s">
        <v>146</v>
      </c>
      <c r="C43" s="154"/>
      <c r="D43" s="154"/>
      <c r="E43" s="155" t="e">
        <v>#N/A</v>
      </c>
      <c r="F43" s="155">
        <v>5</v>
      </c>
      <c r="G43" s="155">
        <v>6</v>
      </c>
      <c r="H43" s="155">
        <v>8</v>
      </c>
      <c r="I43" s="155">
        <v>8</v>
      </c>
      <c r="J43" s="155">
        <v>9</v>
      </c>
      <c r="K43" s="155">
        <v>9</v>
      </c>
      <c r="L43" s="155">
        <v>9</v>
      </c>
      <c r="M43" s="155">
        <v>9</v>
      </c>
      <c r="N43" s="155">
        <v>9</v>
      </c>
      <c r="O43" s="155">
        <v>9</v>
      </c>
      <c r="P43" s="155">
        <v>9</v>
      </c>
      <c r="Q43" s="155">
        <v>9</v>
      </c>
      <c r="R43" s="155">
        <v>9</v>
      </c>
      <c r="S43" s="155">
        <v>7</v>
      </c>
      <c r="T43" s="155">
        <v>6</v>
      </c>
      <c r="U43" s="155">
        <v>7</v>
      </c>
      <c r="V43" s="155">
        <v>6</v>
      </c>
      <c r="W43" s="155">
        <v>6</v>
      </c>
      <c r="X43" s="155">
        <v>5</v>
      </c>
      <c r="Y43" s="155">
        <v>5</v>
      </c>
      <c r="Z43" s="155">
        <v>5</v>
      </c>
      <c r="AA43" s="155" t="e">
        <v>#N/A</v>
      </c>
      <c r="AB43" s="156"/>
      <c r="AC43" s="156"/>
      <c r="AD43" s="156"/>
      <c r="AE43" s="156"/>
      <c r="AG43" s="116" t="str">
        <f t="shared" si="6"/>
        <v>N</v>
      </c>
      <c r="AH43" s="116">
        <f t="shared" si="31"/>
        <v>0</v>
      </c>
      <c r="AI43" s="116" t="e">
        <f t="shared" si="31"/>
        <v>#N/A</v>
      </c>
      <c r="AJ43" s="116" t="e">
        <f t="shared" si="31"/>
        <v>#N/A</v>
      </c>
      <c r="AK43" s="116">
        <f t="shared" si="31"/>
        <v>4.3478260869565216E-2</v>
      </c>
      <c r="AL43" s="116">
        <f t="shared" si="29"/>
        <v>6.8965517241379309E-2</v>
      </c>
      <c r="AM43" s="116">
        <f t="shared" si="29"/>
        <v>0</v>
      </c>
      <c r="AN43" s="116">
        <f t="shared" si="29"/>
        <v>2.564102564102564E-2</v>
      </c>
      <c r="AO43" s="116">
        <f t="shared" si="29"/>
        <v>0</v>
      </c>
      <c r="AP43" s="116">
        <f t="shared" si="29"/>
        <v>0</v>
      </c>
      <c r="AQ43" s="116">
        <f t="shared" si="29"/>
        <v>0</v>
      </c>
      <c r="AR43" s="116">
        <f t="shared" si="29"/>
        <v>0</v>
      </c>
      <c r="AS43" s="116">
        <f t="shared" si="29"/>
        <v>0</v>
      </c>
      <c r="AT43" s="116">
        <f t="shared" si="29"/>
        <v>0</v>
      </c>
      <c r="AU43" s="116">
        <f t="shared" si="29"/>
        <v>0</v>
      </c>
      <c r="AV43" s="116">
        <f t="shared" si="32"/>
        <v>0</v>
      </c>
      <c r="AW43" s="116">
        <f t="shared" si="32"/>
        <v>-1.0471204188481676E-2</v>
      </c>
      <c r="AX43" s="116">
        <f t="shared" si="32"/>
        <v>-4.4247787610619468E-3</v>
      </c>
      <c r="AY43" s="116">
        <f t="shared" si="32"/>
        <v>3.7037037037037038E-3</v>
      </c>
      <c r="AZ43" s="116">
        <f t="shared" si="32"/>
        <v>-3.1645569620253164E-3</v>
      </c>
      <c r="BA43" s="116">
        <f t="shared" si="32"/>
        <v>0</v>
      </c>
      <c r="BB43" s="116">
        <f t="shared" si="32"/>
        <v>-2.2727272727272726E-3</v>
      </c>
      <c r="BC43" s="116">
        <f t="shared" si="32"/>
        <v>0</v>
      </c>
      <c r="BD43" s="116">
        <f t="shared" si="32"/>
        <v>0</v>
      </c>
      <c r="BE43" s="116" t="e">
        <f t="shared" si="32"/>
        <v>#N/A</v>
      </c>
      <c r="BF43" s="116" t="e">
        <f t="shared" si="24"/>
        <v>#N/A</v>
      </c>
      <c r="BG43" s="116">
        <f t="shared" si="24"/>
        <v>0</v>
      </c>
      <c r="BH43" s="116">
        <f t="shared" si="24"/>
        <v>0</v>
      </c>
      <c r="BI43" s="116">
        <f t="shared" si="25"/>
        <v>0</v>
      </c>
      <c r="BJ43" s="116"/>
      <c r="BK43" s="91"/>
      <c r="BL43" s="116" t="str">
        <f t="shared" si="9"/>
        <v>N</v>
      </c>
      <c r="BM43" s="116">
        <f t="shared" si="33"/>
        <v>0</v>
      </c>
      <c r="BN43" s="116" t="e">
        <f t="shared" si="33"/>
        <v>#N/A</v>
      </c>
      <c r="BO43" s="116" t="e">
        <f t="shared" si="33"/>
        <v>#N/A</v>
      </c>
      <c r="BP43" s="116">
        <f t="shared" si="33"/>
        <v>-0.39130434782608692</v>
      </c>
      <c r="BQ43" s="116">
        <f t="shared" si="30"/>
        <v>-4.137931034482758</v>
      </c>
      <c r="BR43" s="116">
        <f t="shared" si="30"/>
        <v>8</v>
      </c>
      <c r="BS43" s="116">
        <f t="shared" si="30"/>
        <v>2.6410256410256414</v>
      </c>
      <c r="BT43" s="116">
        <f t="shared" si="30"/>
        <v>9</v>
      </c>
      <c r="BU43" s="116">
        <f t="shared" si="30"/>
        <v>9</v>
      </c>
      <c r="BV43" s="116">
        <f t="shared" si="30"/>
        <v>9</v>
      </c>
      <c r="BW43" s="116">
        <f t="shared" si="30"/>
        <v>9</v>
      </c>
      <c r="BX43" s="116">
        <f t="shared" si="30"/>
        <v>9</v>
      </c>
      <c r="BY43" s="116">
        <f t="shared" si="30"/>
        <v>9</v>
      </c>
      <c r="BZ43" s="116">
        <f t="shared" si="30"/>
        <v>9</v>
      </c>
      <c r="CA43" s="116">
        <f t="shared" si="34"/>
        <v>9</v>
      </c>
      <c r="CB43" s="116">
        <f t="shared" si="34"/>
        <v>19.125654450261781</v>
      </c>
      <c r="CC43" s="116">
        <f t="shared" si="34"/>
        <v>12.123893805309734</v>
      </c>
      <c r="CD43" s="116">
        <f t="shared" si="34"/>
        <v>0.87407407407407423</v>
      </c>
      <c r="CE43" s="116">
        <f t="shared" si="34"/>
        <v>12.234177215189874</v>
      </c>
      <c r="CF43" s="116">
        <f t="shared" si="34"/>
        <v>6</v>
      </c>
      <c r="CG43" s="116">
        <f t="shared" si="34"/>
        <v>11.329545454545453</v>
      </c>
      <c r="CH43" s="116">
        <f t="shared" si="34"/>
        <v>5</v>
      </c>
      <c r="CI43" s="116">
        <f t="shared" si="34"/>
        <v>5</v>
      </c>
      <c r="CJ43" s="116" t="e">
        <f t="shared" si="28"/>
        <v>#N/A</v>
      </c>
      <c r="CK43" s="116" t="e">
        <f t="shared" si="28"/>
        <v>#N/A</v>
      </c>
      <c r="CL43" s="116">
        <f t="shared" si="12"/>
        <v>0</v>
      </c>
      <c r="CM43" s="116">
        <f t="shared" si="13"/>
        <v>0</v>
      </c>
      <c r="CN43" s="116">
        <f t="shared" si="13"/>
        <v>0</v>
      </c>
      <c r="CO43" s="89"/>
      <c r="CP43" s="134">
        <f t="shared" si="5"/>
        <v>34</v>
      </c>
      <c r="CQ43" s="116" t="str">
        <f t="shared" si="14"/>
        <v>N</v>
      </c>
      <c r="CR43" s="158">
        <f t="shared" ref="CR43:DA52" si="35">ROUND((1+$CU$9)*(HLOOKUP(CR$10,$AH$9:$BI$180,$A43+3)*CR$10+HLOOKUP(CR$10,$BM$9:$CO$180,$A43+3)),$CX$9)</f>
        <v>5.52</v>
      </c>
      <c r="CS43" s="158">
        <f t="shared" si="35"/>
        <v>7.38</v>
      </c>
      <c r="CT43" s="158">
        <f t="shared" si="35"/>
        <v>8</v>
      </c>
      <c r="CU43" s="158">
        <f t="shared" si="35"/>
        <v>9</v>
      </c>
      <c r="CV43" s="158">
        <f t="shared" si="35"/>
        <v>9</v>
      </c>
      <c r="CW43" s="158">
        <f t="shared" si="35"/>
        <v>9</v>
      </c>
      <c r="CX43" s="158">
        <f t="shared" si="35"/>
        <v>9</v>
      </c>
      <c r="CY43" s="158">
        <f t="shared" si="35"/>
        <v>9</v>
      </c>
      <c r="CZ43" s="158">
        <f t="shared" si="35"/>
        <v>9</v>
      </c>
      <c r="DA43" s="158">
        <f t="shared" si="35"/>
        <v>9</v>
      </c>
      <c r="DB43" s="158">
        <f t="shared" ref="DB43:DL52" si="36">ROUND((1+$CU$9)*(HLOOKUP(DB$10,$AH$9:$BI$180,$A43+3)*DB$10+HLOOKUP(DB$10,$BM$9:$CO$180,$A43+3)),$CX$9)</f>
        <v>7.41</v>
      </c>
      <c r="DC43" s="158">
        <f t="shared" si="36"/>
        <v>6.05</v>
      </c>
      <c r="DD43" s="158">
        <f t="shared" si="36"/>
        <v>6.91</v>
      </c>
      <c r="DE43" s="158" t="e">
        <f t="shared" si="36"/>
        <v>#VALUE!</v>
      </c>
      <c r="DF43" s="158" t="e">
        <f t="shared" si="36"/>
        <v>#VALUE!</v>
      </c>
      <c r="DG43" s="158" t="e">
        <f t="shared" si="36"/>
        <v>#VALUE!</v>
      </c>
      <c r="DH43" s="158" t="e">
        <f t="shared" si="36"/>
        <v>#VALUE!</v>
      </c>
      <c r="DI43" s="158" t="e">
        <f t="shared" si="36"/>
        <v>#VALUE!</v>
      </c>
      <c r="DJ43" s="158" t="e">
        <f t="shared" si="36"/>
        <v>#VALUE!</v>
      </c>
      <c r="DK43" s="158" t="e">
        <f t="shared" si="36"/>
        <v>#VALUE!</v>
      </c>
      <c r="DL43" s="158" t="e">
        <f t="shared" si="36"/>
        <v>#VALUE!</v>
      </c>
    </row>
    <row r="44" spans="1:116" s="161" customFormat="1">
      <c r="A44" s="161">
        <f t="shared" si="17"/>
        <v>33</v>
      </c>
      <c r="B44" s="162" t="s">
        <v>149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2"/>
      <c r="W44" s="162"/>
      <c r="X44" s="162"/>
      <c r="Y44" s="162"/>
      <c r="Z44" s="162"/>
      <c r="AA44" s="162"/>
      <c r="AB44" s="162"/>
      <c r="AC44" s="164"/>
      <c r="AD44" s="164"/>
      <c r="AE44" s="164"/>
      <c r="AF44" s="165"/>
      <c r="AG44" s="166" t="str">
        <f t="shared" si="6"/>
        <v>TD_T</v>
      </c>
      <c r="AH44" s="166">
        <f t="shared" si="31"/>
        <v>0</v>
      </c>
      <c r="AI44" s="166">
        <f t="shared" si="31"/>
        <v>0</v>
      </c>
      <c r="AJ44" s="166">
        <f t="shared" si="31"/>
        <v>0</v>
      </c>
      <c r="AK44" s="166">
        <f t="shared" si="31"/>
        <v>0</v>
      </c>
      <c r="AL44" s="166">
        <f t="shared" si="31"/>
        <v>0</v>
      </c>
      <c r="AM44" s="166">
        <f t="shared" si="31"/>
        <v>0</v>
      </c>
      <c r="AN44" s="166">
        <f t="shared" si="31"/>
        <v>0</v>
      </c>
      <c r="AO44" s="166">
        <f t="shared" si="31"/>
        <v>0</v>
      </c>
      <c r="AP44" s="166">
        <f t="shared" si="31"/>
        <v>0</v>
      </c>
      <c r="AQ44" s="166">
        <f t="shared" si="31"/>
        <v>0</v>
      </c>
      <c r="AR44" s="166">
        <f t="shared" si="31"/>
        <v>0</v>
      </c>
      <c r="AS44" s="166">
        <f t="shared" si="31"/>
        <v>0</v>
      </c>
      <c r="AT44" s="166">
        <f t="shared" si="31"/>
        <v>0</v>
      </c>
      <c r="AU44" s="166">
        <f t="shared" si="31"/>
        <v>0</v>
      </c>
      <c r="AV44" s="166">
        <f t="shared" si="31"/>
        <v>0</v>
      </c>
      <c r="AW44" s="166">
        <f t="shared" si="31"/>
        <v>0</v>
      </c>
      <c r="AX44" s="166">
        <f t="shared" si="24"/>
        <v>0</v>
      </c>
      <c r="AY44" s="166">
        <f t="shared" si="24"/>
        <v>0</v>
      </c>
      <c r="AZ44" s="166">
        <f t="shared" si="24"/>
        <v>0</v>
      </c>
      <c r="BA44" s="166">
        <f t="shared" si="24"/>
        <v>0</v>
      </c>
      <c r="BB44" s="166">
        <f t="shared" si="24"/>
        <v>0</v>
      </c>
      <c r="BC44" s="166">
        <f t="shared" si="24"/>
        <v>0</v>
      </c>
      <c r="BD44" s="166">
        <f t="shared" si="24"/>
        <v>0</v>
      </c>
      <c r="BE44" s="166">
        <f t="shared" si="24"/>
        <v>0</v>
      </c>
      <c r="BF44" s="166">
        <f t="shared" si="24"/>
        <v>0</v>
      </c>
      <c r="BG44" s="166">
        <f t="shared" si="24"/>
        <v>0</v>
      </c>
      <c r="BH44" s="166">
        <f t="shared" si="24"/>
        <v>0</v>
      </c>
      <c r="BI44" s="166">
        <f t="shared" si="25"/>
        <v>0</v>
      </c>
      <c r="BJ44" s="166"/>
      <c r="BK44" s="167"/>
      <c r="BL44" s="166" t="str">
        <f t="shared" si="9"/>
        <v>TD_T</v>
      </c>
      <c r="BM44" s="166">
        <f t="shared" si="33"/>
        <v>0</v>
      </c>
      <c r="BN44" s="166">
        <f t="shared" si="33"/>
        <v>0</v>
      </c>
      <c r="BO44" s="166">
        <f t="shared" si="33"/>
        <v>0</v>
      </c>
      <c r="BP44" s="166">
        <f t="shared" si="33"/>
        <v>0</v>
      </c>
      <c r="BQ44" s="166">
        <f t="shared" si="33"/>
        <v>0</v>
      </c>
      <c r="BR44" s="166">
        <f t="shared" si="33"/>
        <v>0</v>
      </c>
      <c r="BS44" s="166">
        <f t="shared" si="33"/>
        <v>0</v>
      </c>
      <c r="BT44" s="166">
        <f t="shared" si="33"/>
        <v>0</v>
      </c>
      <c r="BU44" s="166">
        <f t="shared" si="33"/>
        <v>0</v>
      </c>
      <c r="BV44" s="166">
        <f t="shared" si="33"/>
        <v>0</v>
      </c>
      <c r="BW44" s="166">
        <f t="shared" si="33"/>
        <v>0</v>
      </c>
      <c r="BX44" s="166">
        <f t="shared" si="33"/>
        <v>0</v>
      </c>
      <c r="BY44" s="166">
        <f t="shared" si="33"/>
        <v>0</v>
      </c>
      <c r="BZ44" s="166">
        <f t="shared" si="33"/>
        <v>0</v>
      </c>
      <c r="CA44" s="166">
        <f t="shared" si="33"/>
        <v>0</v>
      </c>
      <c r="CB44" s="166">
        <f t="shared" si="28"/>
        <v>0</v>
      </c>
      <c r="CC44" s="166">
        <f t="shared" si="28"/>
        <v>0</v>
      </c>
      <c r="CD44" s="166">
        <f t="shared" si="28"/>
        <v>0</v>
      </c>
      <c r="CE44" s="166">
        <f t="shared" si="28"/>
        <v>0</v>
      </c>
      <c r="CF44" s="166">
        <f t="shared" si="28"/>
        <v>0</v>
      </c>
      <c r="CG44" s="166">
        <f t="shared" si="28"/>
        <v>0</v>
      </c>
      <c r="CH44" s="166">
        <f t="shared" si="28"/>
        <v>0</v>
      </c>
      <c r="CI44" s="166">
        <f t="shared" si="28"/>
        <v>0</v>
      </c>
      <c r="CJ44" s="166">
        <f t="shared" si="28"/>
        <v>0</v>
      </c>
      <c r="CK44" s="166">
        <f t="shared" si="28"/>
        <v>0</v>
      </c>
      <c r="CL44" s="166">
        <f t="shared" si="12"/>
        <v>0</v>
      </c>
      <c r="CM44" s="166">
        <f t="shared" ref="CM44:CN75" si="37">AE44-(BI44*AE$10)</f>
        <v>0</v>
      </c>
      <c r="CN44" s="166">
        <f t="shared" si="37"/>
        <v>0</v>
      </c>
      <c r="CO44" s="168"/>
      <c r="CP44" s="169">
        <f t="shared" si="5"/>
        <v>35</v>
      </c>
      <c r="CQ44" s="166" t="str">
        <f t="shared" si="14"/>
        <v>TD_T</v>
      </c>
      <c r="CR44" s="170">
        <f t="shared" si="35"/>
        <v>0</v>
      </c>
      <c r="CS44" s="170">
        <f t="shared" si="35"/>
        <v>0</v>
      </c>
      <c r="CT44" s="170">
        <f t="shared" si="35"/>
        <v>0</v>
      </c>
      <c r="CU44" s="170">
        <f t="shared" si="35"/>
        <v>0</v>
      </c>
      <c r="CV44" s="170">
        <f t="shared" si="35"/>
        <v>0</v>
      </c>
      <c r="CW44" s="170">
        <f t="shared" si="35"/>
        <v>0</v>
      </c>
      <c r="CX44" s="170">
        <f t="shared" si="35"/>
        <v>0</v>
      </c>
      <c r="CY44" s="170">
        <f t="shared" si="35"/>
        <v>0</v>
      </c>
      <c r="CZ44" s="170">
        <f t="shared" si="35"/>
        <v>0</v>
      </c>
      <c r="DA44" s="170">
        <f t="shared" si="35"/>
        <v>0</v>
      </c>
      <c r="DB44" s="170">
        <f t="shared" si="36"/>
        <v>0</v>
      </c>
      <c r="DC44" s="170">
        <f t="shared" si="36"/>
        <v>0</v>
      </c>
      <c r="DD44" s="170">
        <f t="shared" si="36"/>
        <v>0</v>
      </c>
      <c r="DE44" s="170" t="e">
        <f t="shared" si="36"/>
        <v>#VALUE!</v>
      </c>
      <c r="DF44" s="170" t="e">
        <f t="shared" si="36"/>
        <v>#VALUE!</v>
      </c>
      <c r="DG44" s="170" t="e">
        <f t="shared" si="36"/>
        <v>#VALUE!</v>
      </c>
      <c r="DH44" s="170" t="e">
        <f t="shared" si="36"/>
        <v>#VALUE!</v>
      </c>
      <c r="DI44" s="170" t="e">
        <f t="shared" si="36"/>
        <v>#VALUE!</v>
      </c>
      <c r="DJ44" s="170" t="e">
        <f t="shared" si="36"/>
        <v>#VALUE!</v>
      </c>
      <c r="DK44" s="170" t="e">
        <f t="shared" si="36"/>
        <v>#VALUE!</v>
      </c>
      <c r="DL44" s="170" t="e">
        <f t="shared" si="36"/>
        <v>#VALUE!</v>
      </c>
    </row>
    <row r="45" spans="1:116">
      <c r="A45" s="86">
        <f t="shared" si="17"/>
        <v>34</v>
      </c>
      <c r="B45" s="136" t="s">
        <v>140</v>
      </c>
      <c r="C45" s="154"/>
      <c r="D45" s="154"/>
      <c r="E45" s="155" t="e">
        <v>#N/A</v>
      </c>
      <c r="F45" s="155" t="e">
        <v>#N/A</v>
      </c>
      <c r="G45" s="155" t="e">
        <v>#N/A</v>
      </c>
      <c r="H45" s="155" t="e">
        <v>#N/A</v>
      </c>
      <c r="I45" s="155" t="e">
        <v>#N/A</v>
      </c>
      <c r="J45" s="155" t="e">
        <v>#N/A</v>
      </c>
      <c r="K45" s="155" t="e">
        <v>#N/A</v>
      </c>
      <c r="L45" s="155" t="e">
        <v>#N/A</v>
      </c>
      <c r="M45" s="155" t="e">
        <v>#N/A</v>
      </c>
      <c r="N45" s="155" t="e">
        <v>#N/A</v>
      </c>
      <c r="O45" s="155" t="e">
        <v>#N/A</v>
      </c>
      <c r="P45" s="155" t="e">
        <v>#N/A</v>
      </c>
      <c r="Q45" s="155" t="e">
        <v>#N/A</v>
      </c>
      <c r="R45" s="155" t="e">
        <v>#N/A</v>
      </c>
      <c r="S45" s="155" t="e">
        <v>#N/A</v>
      </c>
      <c r="T45" s="155" t="e">
        <v>#N/A</v>
      </c>
      <c r="U45" s="155" t="e">
        <v>#N/A</v>
      </c>
      <c r="V45" s="155" t="e">
        <v>#N/A</v>
      </c>
      <c r="W45" s="155" t="e">
        <v>#N/A</v>
      </c>
      <c r="X45" s="155" t="e">
        <v>#N/A</v>
      </c>
      <c r="Y45" s="155" t="e">
        <v>#N/A</v>
      </c>
      <c r="Z45" s="155" t="e">
        <v>#N/A</v>
      </c>
      <c r="AA45" s="155" t="e">
        <v>#N/A</v>
      </c>
      <c r="AB45" s="156"/>
      <c r="AC45" s="156"/>
      <c r="AD45" s="156"/>
      <c r="AE45" s="156"/>
      <c r="AG45" s="116" t="str">
        <f t="shared" si="6"/>
        <v>P90</v>
      </c>
      <c r="AH45" s="116">
        <f t="shared" si="31"/>
        <v>0</v>
      </c>
      <c r="AI45" s="116" t="e">
        <f t="shared" si="31"/>
        <v>#N/A</v>
      </c>
      <c r="AJ45" s="116" t="e">
        <f t="shared" si="31"/>
        <v>#N/A</v>
      </c>
      <c r="AK45" s="116" t="e">
        <f t="shared" si="31"/>
        <v>#N/A</v>
      </c>
      <c r="AL45" s="116" t="e">
        <f t="shared" si="31"/>
        <v>#N/A</v>
      </c>
      <c r="AM45" s="116" t="e">
        <f t="shared" si="31"/>
        <v>#N/A</v>
      </c>
      <c r="AN45" s="116" t="e">
        <f t="shared" si="31"/>
        <v>#N/A</v>
      </c>
      <c r="AO45" s="116" t="e">
        <f t="shared" si="31"/>
        <v>#N/A</v>
      </c>
      <c r="AP45" s="116" t="e">
        <f t="shared" si="31"/>
        <v>#N/A</v>
      </c>
      <c r="AQ45" s="116" t="e">
        <f t="shared" si="31"/>
        <v>#N/A</v>
      </c>
      <c r="AR45" s="116" t="e">
        <f t="shared" si="31"/>
        <v>#N/A</v>
      </c>
      <c r="AS45" s="116" t="e">
        <f t="shared" si="31"/>
        <v>#N/A</v>
      </c>
      <c r="AT45" s="116" t="e">
        <f t="shared" si="31"/>
        <v>#N/A</v>
      </c>
      <c r="AU45" s="116" t="e">
        <f t="shared" si="31"/>
        <v>#N/A</v>
      </c>
      <c r="AV45" s="116" t="e">
        <f t="shared" si="31"/>
        <v>#N/A</v>
      </c>
      <c r="AW45" s="116" t="e">
        <f t="shared" si="31"/>
        <v>#N/A</v>
      </c>
      <c r="AX45" s="116" t="e">
        <f t="shared" si="24"/>
        <v>#N/A</v>
      </c>
      <c r="AY45" s="116" t="e">
        <f t="shared" si="24"/>
        <v>#N/A</v>
      </c>
      <c r="AZ45" s="116" t="e">
        <f t="shared" si="24"/>
        <v>#N/A</v>
      </c>
      <c r="BA45" s="116" t="e">
        <f t="shared" si="24"/>
        <v>#N/A</v>
      </c>
      <c r="BB45" s="116" t="e">
        <f t="shared" si="24"/>
        <v>#N/A</v>
      </c>
      <c r="BC45" s="116" t="e">
        <f t="shared" si="24"/>
        <v>#N/A</v>
      </c>
      <c r="BD45" s="116" t="e">
        <f t="shared" si="24"/>
        <v>#N/A</v>
      </c>
      <c r="BE45" s="116" t="e">
        <f t="shared" si="24"/>
        <v>#N/A</v>
      </c>
      <c r="BF45" s="116" t="e">
        <f t="shared" si="24"/>
        <v>#N/A</v>
      </c>
      <c r="BG45" s="116">
        <f t="shared" si="24"/>
        <v>0</v>
      </c>
      <c r="BH45" s="116">
        <f t="shared" si="24"/>
        <v>0</v>
      </c>
      <c r="BI45" s="116">
        <f t="shared" si="25"/>
        <v>0</v>
      </c>
      <c r="BJ45" s="116"/>
      <c r="BK45" s="91"/>
      <c r="BL45" s="116" t="str">
        <f t="shared" si="9"/>
        <v>P90</v>
      </c>
      <c r="BM45" s="116">
        <f t="shared" si="33"/>
        <v>0</v>
      </c>
      <c r="BN45" s="116" t="e">
        <f t="shared" si="33"/>
        <v>#N/A</v>
      </c>
      <c r="BO45" s="116" t="e">
        <f t="shared" si="33"/>
        <v>#N/A</v>
      </c>
      <c r="BP45" s="116" t="e">
        <f t="shared" si="33"/>
        <v>#N/A</v>
      </c>
      <c r="BQ45" s="116" t="e">
        <f t="shared" si="33"/>
        <v>#N/A</v>
      </c>
      <c r="BR45" s="116" t="e">
        <f t="shared" si="33"/>
        <v>#N/A</v>
      </c>
      <c r="BS45" s="116" t="e">
        <f t="shared" si="33"/>
        <v>#N/A</v>
      </c>
      <c r="BT45" s="116" t="e">
        <f t="shared" si="33"/>
        <v>#N/A</v>
      </c>
      <c r="BU45" s="116" t="e">
        <f t="shared" si="33"/>
        <v>#N/A</v>
      </c>
      <c r="BV45" s="116" t="e">
        <f t="shared" si="33"/>
        <v>#N/A</v>
      </c>
      <c r="BW45" s="116" t="e">
        <f t="shared" si="33"/>
        <v>#N/A</v>
      </c>
      <c r="BX45" s="116" t="e">
        <f t="shared" si="33"/>
        <v>#N/A</v>
      </c>
      <c r="BY45" s="116" t="e">
        <f t="shared" si="33"/>
        <v>#N/A</v>
      </c>
      <c r="BZ45" s="116" t="e">
        <f t="shared" si="33"/>
        <v>#N/A</v>
      </c>
      <c r="CA45" s="116" t="e">
        <f t="shared" si="33"/>
        <v>#N/A</v>
      </c>
      <c r="CB45" s="116" t="e">
        <f t="shared" si="28"/>
        <v>#N/A</v>
      </c>
      <c r="CC45" s="116" t="e">
        <f t="shared" si="28"/>
        <v>#N/A</v>
      </c>
      <c r="CD45" s="116" t="e">
        <f t="shared" si="28"/>
        <v>#N/A</v>
      </c>
      <c r="CE45" s="116" t="e">
        <f t="shared" si="28"/>
        <v>#N/A</v>
      </c>
      <c r="CF45" s="116" t="e">
        <f t="shared" si="28"/>
        <v>#N/A</v>
      </c>
      <c r="CG45" s="116" t="e">
        <f t="shared" si="28"/>
        <v>#N/A</v>
      </c>
      <c r="CH45" s="116" t="e">
        <f t="shared" si="28"/>
        <v>#N/A</v>
      </c>
      <c r="CI45" s="116" t="e">
        <f t="shared" si="28"/>
        <v>#N/A</v>
      </c>
      <c r="CJ45" s="116" t="e">
        <f t="shared" si="28"/>
        <v>#N/A</v>
      </c>
      <c r="CK45" s="116" t="e">
        <f t="shared" si="28"/>
        <v>#N/A</v>
      </c>
      <c r="CL45" s="116">
        <f t="shared" si="12"/>
        <v>0</v>
      </c>
      <c r="CM45" s="116">
        <f t="shared" si="37"/>
        <v>0</v>
      </c>
      <c r="CN45" s="116">
        <f t="shared" si="37"/>
        <v>0</v>
      </c>
      <c r="CO45" s="89"/>
      <c r="CP45" s="134">
        <f t="shared" si="5"/>
        <v>36</v>
      </c>
      <c r="CQ45" s="116" t="str">
        <f t="shared" si="14"/>
        <v>P90</v>
      </c>
      <c r="CR45" s="158" t="e">
        <f t="shared" si="35"/>
        <v>#N/A</v>
      </c>
      <c r="CS45" s="158" t="e">
        <f t="shared" si="35"/>
        <v>#N/A</v>
      </c>
      <c r="CT45" s="158" t="e">
        <f t="shared" si="35"/>
        <v>#N/A</v>
      </c>
      <c r="CU45" s="158" t="e">
        <f t="shared" si="35"/>
        <v>#N/A</v>
      </c>
      <c r="CV45" s="158" t="e">
        <f t="shared" si="35"/>
        <v>#N/A</v>
      </c>
      <c r="CW45" s="158" t="e">
        <f t="shared" si="35"/>
        <v>#N/A</v>
      </c>
      <c r="CX45" s="158" t="e">
        <f t="shared" si="35"/>
        <v>#N/A</v>
      </c>
      <c r="CY45" s="158" t="e">
        <f t="shared" si="35"/>
        <v>#N/A</v>
      </c>
      <c r="CZ45" s="158" t="e">
        <f t="shared" si="35"/>
        <v>#N/A</v>
      </c>
      <c r="DA45" s="158" t="e">
        <f t="shared" si="35"/>
        <v>#N/A</v>
      </c>
      <c r="DB45" s="158" t="e">
        <f t="shared" si="36"/>
        <v>#N/A</v>
      </c>
      <c r="DC45" s="158" t="e">
        <f t="shared" si="36"/>
        <v>#N/A</v>
      </c>
      <c r="DD45" s="158" t="e">
        <f t="shared" si="36"/>
        <v>#N/A</v>
      </c>
      <c r="DE45" s="158" t="e">
        <f t="shared" si="36"/>
        <v>#VALUE!</v>
      </c>
      <c r="DF45" s="158" t="e">
        <f t="shared" si="36"/>
        <v>#VALUE!</v>
      </c>
      <c r="DG45" s="158" t="e">
        <f t="shared" si="36"/>
        <v>#VALUE!</v>
      </c>
      <c r="DH45" s="158" t="e">
        <f t="shared" si="36"/>
        <v>#VALUE!</v>
      </c>
      <c r="DI45" s="158" t="e">
        <f t="shared" si="36"/>
        <v>#VALUE!</v>
      </c>
      <c r="DJ45" s="158" t="e">
        <f t="shared" si="36"/>
        <v>#VALUE!</v>
      </c>
      <c r="DK45" s="158" t="e">
        <f t="shared" si="36"/>
        <v>#VALUE!</v>
      </c>
      <c r="DL45" s="158" t="e">
        <f t="shared" si="36"/>
        <v>#VALUE!</v>
      </c>
    </row>
    <row r="46" spans="1:116">
      <c r="A46" s="86">
        <f t="shared" si="17"/>
        <v>35</v>
      </c>
      <c r="B46" s="136" t="s">
        <v>141</v>
      </c>
      <c r="C46" s="154"/>
      <c r="D46" s="154"/>
      <c r="E46" s="155" t="e">
        <v>#N/A</v>
      </c>
      <c r="F46" s="155" t="e">
        <v>#N/A</v>
      </c>
      <c r="G46" s="155" t="e">
        <v>#N/A</v>
      </c>
      <c r="H46" s="155">
        <v>50.6</v>
      </c>
      <c r="I46" s="155">
        <v>56.1</v>
      </c>
      <c r="J46" s="155">
        <v>68.3</v>
      </c>
      <c r="K46" s="155">
        <v>71.7</v>
      </c>
      <c r="L46" s="155">
        <v>95.7</v>
      </c>
      <c r="M46" s="155">
        <v>101.7</v>
      </c>
      <c r="N46" s="155">
        <v>113</v>
      </c>
      <c r="O46" s="155">
        <v>135.19999999999999</v>
      </c>
      <c r="P46" s="155">
        <v>183.3</v>
      </c>
      <c r="Q46" s="155">
        <v>215.3</v>
      </c>
      <c r="R46" s="155">
        <v>273.8</v>
      </c>
      <c r="S46" s="155" t="e">
        <v>#N/A</v>
      </c>
      <c r="T46" s="155" t="e">
        <v>#N/A</v>
      </c>
      <c r="U46" s="155" t="e">
        <v>#N/A</v>
      </c>
      <c r="V46" s="155" t="e">
        <v>#N/A</v>
      </c>
      <c r="W46" s="155" t="e">
        <v>#N/A</v>
      </c>
      <c r="X46" s="155" t="e">
        <v>#N/A</v>
      </c>
      <c r="Y46" s="155" t="e">
        <v>#N/A</v>
      </c>
      <c r="Z46" s="155" t="e">
        <v>#N/A</v>
      </c>
      <c r="AA46" s="155" t="e">
        <v>#N/A</v>
      </c>
      <c r="AB46" s="156"/>
      <c r="AC46" s="156"/>
      <c r="AD46" s="156"/>
      <c r="AE46" s="156"/>
      <c r="AG46" s="116" t="str">
        <f t="shared" si="6"/>
        <v>P75</v>
      </c>
      <c r="AH46" s="116">
        <f t="shared" si="31"/>
        <v>0</v>
      </c>
      <c r="AI46" s="116" t="e">
        <f t="shared" si="31"/>
        <v>#N/A</v>
      </c>
      <c r="AJ46" s="116" t="e">
        <f t="shared" si="31"/>
        <v>#N/A</v>
      </c>
      <c r="AK46" s="116" t="e">
        <f t="shared" si="31"/>
        <v>#N/A</v>
      </c>
      <c r="AL46" s="116" t="e">
        <f t="shared" si="31"/>
        <v>#N/A</v>
      </c>
      <c r="AM46" s="116">
        <f t="shared" si="31"/>
        <v>0.16666666666666666</v>
      </c>
      <c r="AN46" s="116">
        <f t="shared" si="31"/>
        <v>0.31282051282051271</v>
      </c>
      <c r="AO46" s="116">
        <f t="shared" si="31"/>
        <v>7.9069767441860603E-2</v>
      </c>
      <c r="AP46" s="116">
        <f t="shared" si="31"/>
        <v>0.47058823529411764</v>
      </c>
      <c r="AQ46" s="116">
        <f t="shared" si="31"/>
        <v>9.6774193548387094E-2</v>
      </c>
      <c r="AR46" s="116">
        <f t="shared" si="31"/>
        <v>0.15270270270270267</v>
      </c>
      <c r="AS46" s="116">
        <f t="shared" si="31"/>
        <v>0.25227272727272715</v>
      </c>
      <c r="AT46" s="116">
        <f t="shared" si="31"/>
        <v>0.44537037037037058</v>
      </c>
      <c r="AU46" s="116">
        <f t="shared" si="31"/>
        <v>0.24060150375939848</v>
      </c>
      <c r="AV46" s="116">
        <f t="shared" si="31"/>
        <v>0.36562499999999998</v>
      </c>
      <c r="AW46" s="116" t="e">
        <f t="shared" si="31"/>
        <v>#N/A</v>
      </c>
      <c r="AX46" s="116" t="e">
        <f t="shared" si="24"/>
        <v>#N/A</v>
      </c>
      <c r="AY46" s="116" t="e">
        <f t="shared" si="24"/>
        <v>#N/A</v>
      </c>
      <c r="AZ46" s="116" t="e">
        <f t="shared" si="24"/>
        <v>#N/A</v>
      </c>
      <c r="BA46" s="116" t="e">
        <f t="shared" si="24"/>
        <v>#N/A</v>
      </c>
      <c r="BB46" s="116" t="e">
        <f t="shared" si="24"/>
        <v>#N/A</v>
      </c>
      <c r="BC46" s="116" t="e">
        <f t="shared" si="24"/>
        <v>#N/A</v>
      </c>
      <c r="BD46" s="116" t="e">
        <f t="shared" si="24"/>
        <v>#N/A</v>
      </c>
      <c r="BE46" s="116" t="e">
        <f t="shared" si="24"/>
        <v>#N/A</v>
      </c>
      <c r="BF46" s="116" t="e">
        <f t="shared" si="24"/>
        <v>#N/A</v>
      </c>
      <c r="BG46" s="116">
        <f t="shared" si="24"/>
        <v>0</v>
      </c>
      <c r="BH46" s="116">
        <f t="shared" si="24"/>
        <v>0</v>
      </c>
      <c r="BI46" s="116">
        <f t="shared" si="25"/>
        <v>0</v>
      </c>
      <c r="BJ46" s="116"/>
      <c r="BK46" s="91"/>
      <c r="BL46" s="116" t="str">
        <f t="shared" si="9"/>
        <v>P75</v>
      </c>
      <c r="BM46" s="116">
        <f t="shared" si="33"/>
        <v>0</v>
      </c>
      <c r="BN46" s="116" t="e">
        <f t="shared" si="33"/>
        <v>#N/A</v>
      </c>
      <c r="BO46" s="116" t="e">
        <f t="shared" si="33"/>
        <v>#N/A</v>
      </c>
      <c r="BP46" s="116" t="e">
        <f t="shared" si="33"/>
        <v>#N/A</v>
      </c>
      <c r="BQ46" s="116" t="e">
        <f t="shared" si="33"/>
        <v>#N/A</v>
      </c>
      <c r="BR46" s="116">
        <f t="shared" si="33"/>
        <v>21.266666666666673</v>
      </c>
      <c r="BS46" s="116">
        <f t="shared" si="33"/>
        <v>-9.2794871794871483</v>
      </c>
      <c r="BT46" s="116">
        <f t="shared" si="33"/>
        <v>48.690697674418573</v>
      </c>
      <c r="BU46" s="116">
        <f t="shared" si="33"/>
        <v>-65.241176470588229</v>
      </c>
      <c r="BV46" s="116">
        <f t="shared" si="33"/>
        <v>62.603225806451618</v>
      </c>
      <c r="BW46" s="116">
        <f t="shared" si="33"/>
        <v>40.008108108108118</v>
      </c>
      <c r="BX46" s="116">
        <f t="shared" si="33"/>
        <v>-7.5863636363635862</v>
      </c>
      <c r="BY46" s="116">
        <f t="shared" si="33"/>
        <v>-116.87962962962979</v>
      </c>
      <c r="BZ46" s="116">
        <f t="shared" si="33"/>
        <v>21.134586466165445</v>
      </c>
      <c r="CA46" s="116">
        <f t="shared" si="33"/>
        <v>-79.759374999999977</v>
      </c>
      <c r="CB46" s="116" t="e">
        <f t="shared" si="28"/>
        <v>#N/A</v>
      </c>
      <c r="CC46" s="116" t="e">
        <f t="shared" si="28"/>
        <v>#N/A</v>
      </c>
      <c r="CD46" s="116" t="e">
        <f t="shared" si="28"/>
        <v>#N/A</v>
      </c>
      <c r="CE46" s="116" t="e">
        <f t="shared" si="28"/>
        <v>#N/A</v>
      </c>
      <c r="CF46" s="116" t="e">
        <f t="shared" si="28"/>
        <v>#N/A</v>
      </c>
      <c r="CG46" s="116" t="e">
        <f t="shared" si="28"/>
        <v>#N/A</v>
      </c>
      <c r="CH46" s="116" t="e">
        <f t="shared" si="28"/>
        <v>#N/A</v>
      </c>
      <c r="CI46" s="116" t="e">
        <f t="shared" si="28"/>
        <v>#N/A</v>
      </c>
      <c r="CJ46" s="116" t="e">
        <f t="shared" si="28"/>
        <v>#N/A</v>
      </c>
      <c r="CK46" s="116" t="e">
        <f t="shared" si="28"/>
        <v>#N/A</v>
      </c>
      <c r="CL46" s="116">
        <f t="shared" si="12"/>
        <v>0</v>
      </c>
      <c r="CM46" s="116">
        <f t="shared" si="37"/>
        <v>0</v>
      </c>
      <c r="CN46" s="116">
        <f t="shared" si="37"/>
        <v>0</v>
      </c>
      <c r="CO46" s="89"/>
      <c r="CP46" s="134">
        <f t="shared" si="5"/>
        <v>37</v>
      </c>
      <c r="CQ46" s="116" t="str">
        <f t="shared" si="14"/>
        <v>P75</v>
      </c>
      <c r="CR46" s="158" t="e">
        <f t="shared" si="35"/>
        <v>#N/A</v>
      </c>
      <c r="CS46" s="158" t="e">
        <f t="shared" si="35"/>
        <v>#N/A</v>
      </c>
      <c r="CT46" s="158">
        <f t="shared" si="35"/>
        <v>55.6</v>
      </c>
      <c r="CU46" s="158">
        <f t="shared" si="35"/>
        <v>68.7</v>
      </c>
      <c r="CV46" s="158">
        <f t="shared" si="35"/>
        <v>80.64</v>
      </c>
      <c r="CW46" s="158">
        <f t="shared" si="35"/>
        <v>99.47</v>
      </c>
      <c r="CX46" s="158">
        <f t="shared" si="35"/>
        <v>111.32</v>
      </c>
      <c r="CY46" s="158">
        <f t="shared" si="35"/>
        <v>138.32</v>
      </c>
      <c r="CZ46" s="158">
        <f t="shared" si="35"/>
        <v>195.81</v>
      </c>
      <c r="DA46" s="158">
        <f t="shared" si="35"/>
        <v>254.06</v>
      </c>
      <c r="DB46" s="158" t="e">
        <f t="shared" si="36"/>
        <v>#N/A</v>
      </c>
      <c r="DC46" s="158" t="e">
        <f t="shared" si="36"/>
        <v>#N/A</v>
      </c>
      <c r="DD46" s="158" t="e">
        <f t="shared" si="36"/>
        <v>#N/A</v>
      </c>
      <c r="DE46" s="158" t="e">
        <f t="shared" si="36"/>
        <v>#VALUE!</v>
      </c>
      <c r="DF46" s="158" t="e">
        <f t="shared" si="36"/>
        <v>#VALUE!</v>
      </c>
      <c r="DG46" s="158" t="e">
        <f t="shared" si="36"/>
        <v>#VALUE!</v>
      </c>
      <c r="DH46" s="158" t="e">
        <f t="shared" si="36"/>
        <v>#VALUE!</v>
      </c>
      <c r="DI46" s="158" t="e">
        <f t="shared" si="36"/>
        <v>#VALUE!</v>
      </c>
      <c r="DJ46" s="158" t="e">
        <f t="shared" si="36"/>
        <v>#VALUE!</v>
      </c>
      <c r="DK46" s="158" t="e">
        <f t="shared" si="36"/>
        <v>#VALUE!</v>
      </c>
      <c r="DL46" s="158" t="e">
        <f t="shared" si="36"/>
        <v>#VALUE!</v>
      </c>
    </row>
    <row r="47" spans="1:116">
      <c r="A47" s="86">
        <f t="shared" si="17"/>
        <v>36</v>
      </c>
      <c r="B47" s="136" t="s">
        <v>142</v>
      </c>
      <c r="C47" s="154"/>
      <c r="D47" s="154"/>
      <c r="E47" s="155" t="e">
        <v>#N/A</v>
      </c>
      <c r="F47" s="155">
        <v>40.299999999999997</v>
      </c>
      <c r="G47" s="155">
        <v>42.2</v>
      </c>
      <c r="H47" s="155">
        <v>45.3</v>
      </c>
      <c r="I47" s="155">
        <v>48.1</v>
      </c>
      <c r="J47" s="155">
        <v>53.7</v>
      </c>
      <c r="K47" s="155">
        <v>63.5</v>
      </c>
      <c r="L47" s="155">
        <v>78.599999999999994</v>
      </c>
      <c r="M47" s="155">
        <v>85.2</v>
      </c>
      <c r="N47" s="155">
        <v>94.4</v>
      </c>
      <c r="O47" s="155">
        <v>109</v>
      </c>
      <c r="P47" s="155">
        <v>154</v>
      </c>
      <c r="Q47" s="155">
        <v>170.6</v>
      </c>
      <c r="R47" s="155">
        <v>234.8</v>
      </c>
      <c r="S47" s="155">
        <v>277.39999999999998</v>
      </c>
      <c r="T47" s="155">
        <v>411.5</v>
      </c>
      <c r="U47" s="155">
        <v>478.4</v>
      </c>
      <c r="V47" s="155">
        <v>668.3</v>
      </c>
      <c r="W47" s="155">
        <v>1145.9000000000001</v>
      </c>
      <c r="X47" s="155">
        <v>999.3</v>
      </c>
      <c r="Y47" s="155">
        <v>1840.5</v>
      </c>
      <c r="Z47" s="155">
        <v>2581.1999999999998</v>
      </c>
      <c r="AA47" s="155" t="e">
        <v>#N/A</v>
      </c>
      <c r="AB47" s="156"/>
      <c r="AC47" s="156"/>
      <c r="AD47" s="156"/>
      <c r="AE47" s="156"/>
      <c r="AG47" s="116" t="str">
        <f t="shared" si="6"/>
        <v>P50</v>
      </c>
      <c r="AH47" s="116">
        <f t="shared" si="31"/>
        <v>0</v>
      </c>
      <c r="AI47" s="116" t="e">
        <f t="shared" si="31"/>
        <v>#N/A</v>
      </c>
      <c r="AJ47" s="116" t="e">
        <f t="shared" si="31"/>
        <v>#N/A</v>
      </c>
      <c r="AK47" s="116">
        <f t="shared" si="31"/>
        <v>8.2608695652174158E-2</v>
      </c>
      <c r="AL47" s="116">
        <f t="shared" si="31"/>
        <v>0.10689655172413773</v>
      </c>
      <c r="AM47" s="116">
        <f t="shared" si="31"/>
        <v>8.4848484848484979E-2</v>
      </c>
      <c r="AN47" s="116">
        <f t="shared" si="31"/>
        <v>0.14358974358974363</v>
      </c>
      <c r="AO47" s="116">
        <f t="shared" si="31"/>
        <v>0.22790697674418597</v>
      </c>
      <c r="AP47" s="116">
        <f t="shared" si="31"/>
        <v>0.29607843137254891</v>
      </c>
      <c r="AQ47" s="116">
        <f t="shared" si="31"/>
        <v>0.10645161290322594</v>
      </c>
      <c r="AR47" s="116">
        <f t="shared" si="31"/>
        <v>0.12432432432432436</v>
      </c>
      <c r="AS47" s="116">
        <f t="shared" si="31"/>
        <v>0.16590909090909084</v>
      </c>
      <c r="AT47" s="116">
        <f t="shared" si="31"/>
        <v>0.41666666666666669</v>
      </c>
      <c r="AU47" s="116">
        <f t="shared" si="31"/>
        <v>0.12481203007518793</v>
      </c>
      <c r="AV47" s="116">
        <f t="shared" si="31"/>
        <v>0.40125000000000011</v>
      </c>
      <c r="AW47" s="116">
        <f t="shared" si="31"/>
        <v>0.22303664921465952</v>
      </c>
      <c r="AX47" s="116">
        <f t="shared" si="24"/>
        <v>0.59336283185840721</v>
      </c>
      <c r="AY47" s="116">
        <f t="shared" si="24"/>
        <v>0.24777777777777768</v>
      </c>
      <c r="AZ47" s="116">
        <f t="shared" si="24"/>
        <v>0.60094936708860758</v>
      </c>
      <c r="BA47" s="116">
        <f t="shared" si="24"/>
        <v>1.2736000000000003</v>
      </c>
      <c r="BB47" s="116">
        <f t="shared" si="24"/>
        <v>-0.33318181818181847</v>
      </c>
      <c r="BC47" s="116">
        <f t="shared" si="24"/>
        <v>1.6333980582524272</v>
      </c>
      <c r="BD47" s="116">
        <f t="shared" si="24"/>
        <v>1.2043902439024388</v>
      </c>
      <c r="BE47" s="116" t="e">
        <f t="shared" si="24"/>
        <v>#N/A</v>
      </c>
      <c r="BF47" s="116" t="e">
        <f t="shared" si="24"/>
        <v>#N/A</v>
      </c>
      <c r="BG47" s="116">
        <f t="shared" si="24"/>
        <v>0</v>
      </c>
      <c r="BH47" s="116">
        <f t="shared" si="24"/>
        <v>0</v>
      </c>
      <c r="BI47" s="116">
        <f t="shared" si="25"/>
        <v>0</v>
      </c>
      <c r="BJ47" s="116"/>
      <c r="BK47" s="91"/>
      <c r="BL47" s="116" t="str">
        <f t="shared" si="9"/>
        <v>P50</v>
      </c>
      <c r="BM47" s="116">
        <f t="shared" si="33"/>
        <v>0</v>
      </c>
      <c r="BN47" s="116" t="e">
        <f t="shared" si="33"/>
        <v>#N/A</v>
      </c>
      <c r="BO47" s="116" t="e">
        <f t="shared" si="33"/>
        <v>#N/A</v>
      </c>
      <c r="BP47" s="116">
        <f t="shared" si="33"/>
        <v>30.056521739130403</v>
      </c>
      <c r="BQ47" s="116">
        <f t="shared" si="33"/>
        <v>26.486206896551757</v>
      </c>
      <c r="BR47" s="116">
        <f t="shared" si="33"/>
        <v>30.366666666666642</v>
      </c>
      <c r="BS47" s="116">
        <f t="shared" si="33"/>
        <v>18.089743589743584</v>
      </c>
      <c r="BT47" s="116">
        <f t="shared" si="33"/>
        <v>-2.820930232558112</v>
      </c>
      <c r="BU47" s="116">
        <f t="shared" si="33"/>
        <v>-22.658823529411734</v>
      </c>
      <c r="BV47" s="116">
        <f t="shared" si="33"/>
        <v>42.193548387096726</v>
      </c>
      <c r="BW47" s="116">
        <f t="shared" si="33"/>
        <v>34.972972972972961</v>
      </c>
      <c r="BX47" s="116">
        <f t="shared" si="33"/>
        <v>15.095454545454587</v>
      </c>
      <c r="BY47" s="116">
        <f t="shared" si="33"/>
        <v>-126.83333333333337</v>
      </c>
      <c r="BZ47" s="116">
        <f t="shared" si="33"/>
        <v>69.87669172932334</v>
      </c>
      <c r="CA47" s="116">
        <f t="shared" si="33"/>
        <v>-153.20875000000007</v>
      </c>
      <c r="CB47" s="116">
        <f t="shared" si="28"/>
        <v>19.123560209424284</v>
      </c>
      <c r="CC47" s="116">
        <f t="shared" si="28"/>
        <v>-409.71415929203556</v>
      </c>
      <c r="CD47" s="116">
        <f t="shared" si="28"/>
        <v>68.575555555555695</v>
      </c>
      <c r="CE47" s="116">
        <f t="shared" si="28"/>
        <v>-515.57025316455702</v>
      </c>
      <c r="CF47" s="116">
        <f t="shared" si="28"/>
        <v>-1840.6920000000005</v>
      </c>
      <c r="CG47" s="116">
        <f t="shared" si="28"/>
        <v>1927.2113636363642</v>
      </c>
      <c r="CH47" s="116">
        <f t="shared" si="28"/>
        <v>-3549.7135922330099</v>
      </c>
      <c r="CI47" s="116">
        <f t="shared" si="28"/>
        <v>-2133.9878048780483</v>
      </c>
      <c r="CJ47" s="116" t="e">
        <f t="shared" si="28"/>
        <v>#N/A</v>
      </c>
      <c r="CK47" s="116" t="e">
        <f t="shared" si="28"/>
        <v>#N/A</v>
      </c>
      <c r="CL47" s="116">
        <f t="shared" si="12"/>
        <v>0</v>
      </c>
      <c r="CM47" s="116">
        <f t="shared" si="37"/>
        <v>0</v>
      </c>
      <c r="CN47" s="116">
        <f t="shared" si="37"/>
        <v>0</v>
      </c>
      <c r="CO47" s="89"/>
      <c r="CP47" s="134">
        <f t="shared" si="5"/>
        <v>38</v>
      </c>
      <c r="CQ47" s="116" t="str">
        <f t="shared" si="14"/>
        <v>P50</v>
      </c>
      <c r="CR47" s="158">
        <f t="shared" si="35"/>
        <v>41.29</v>
      </c>
      <c r="CS47" s="158">
        <f t="shared" si="35"/>
        <v>44.34</v>
      </c>
      <c r="CT47" s="158">
        <f t="shared" si="35"/>
        <v>47.85</v>
      </c>
      <c r="CU47" s="158">
        <f t="shared" si="35"/>
        <v>54.84</v>
      </c>
      <c r="CV47" s="158">
        <f t="shared" si="35"/>
        <v>69.13</v>
      </c>
      <c r="CW47" s="158">
        <f t="shared" si="35"/>
        <v>82.75</v>
      </c>
      <c r="CX47" s="158">
        <f t="shared" si="35"/>
        <v>93.03</v>
      </c>
      <c r="CY47" s="158">
        <f t="shared" si="35"/>
        <v>111.92</v>
      </c>
      <c r="CZ47" s="158">
        <f t="shared" si="35"/>
        <v>160.49</v>
      </c>
      <c r="DA47" s="158">
        <f t="shared" si="35"/>
        <v>213.13</v>
      </c>
      <c r="DB47" s="158">
        <f t="shared" si="36"/>
        <v>268.7</v>
      </c>
      <c r="DC47" s="158">
        <f t="shared" si="36"/>
        <v>404.38</v>
      </c>
      <c r="DD47" s="158">
        <f t="shared" si="36"/>
        <v>494.63</v>
      </c>
      <c r="DE47" s="158" t="e">
        <f t="shared" si="36"/>
        <v>#VALUE!</v>
      </c>
      <c r="DF47" s="158" t="e">
        <f t="shared" si="36"/>
        <v>#VALUE!</v>
      </c>
      <c r="DG47" s="158" t="e">
        <f t="shared" si="36"/>
        <v>#VALUE!</v>
      </c>
      <c r="DH47" s="158" t="e">
        <f t="shared" si="36"/>
        <v>#VALUE!</v>
      </c>
      <c r="DI47" s="158" t="e">
        <f t="shared" si="36"/>
        <v>#VALUE!</v>
      </c>
      <c r="DJ47" s="158" t="e">
        <f t="shared" si="36"/>
        <v>#VALUE!</v>
      </c>
      <c r="DK47" s="158" t="e">
        <f t="shared" si="36"/>
        <v>#VALUE!</v>
      </c>
      <c r="DL47" s="158" t="e">
        <f t="shared" si="36"/>
        <v>#VALUE!</v>
      </c>
    </row>
    <row r="48" spans="1:116">
      <c r="A48" s="86">
        <f t="shared" si="17"/>
        <v>37</v>
      </c>
      <c r="B48" s="136" t="s">
        <v>143</v>
      </c>
      <c r="C48" s="154"/>
      <c r="D48" s="154"/>
      <c r="E48" s="155" t="e">
        <v>#N/A</v>
      </c>
      <c r="F48" s="155" t="e">
        <v>#N/A</v>
      </c>
      <c r="G48" s="155" t="e">
        <v>#N/A</v>
      </c>
      <c r="H48" s="155">
        <v>39.1</v>
      </c>
      <c r="I48" s="155">
        <v>44</v>
      </c>
      <c r="J48" s="155">
        <v>47.3</v>
      </c>
      <c r="K48" s="155">
        <v>54.2</v>
      </c>
      <c r="L48" s="155">
        <v>65.400000000000006</v>
      </c>
      <c r="M48" s="155">
        <v>72</v>
      </c>
      <c r="N48" s="155">
        <v>81.3</v>
      </c>
      <c r="O48" s="155">
        <v>94.8</v>
      </c>
      <c r="P48" s="155">
        <v>126.1</v>
      </c>
      <c r="Q48" s="155">
        <v>133.1</v>
      </c>
      <c r="R48" s="155">
        <v>207.8</v>
      </c>
      <c r="S48" s="155" t="e">
        <v>#N/A</v>
      </c>
      <c r="T48" s="155" t="e">
        <v>#N/A</v>
      </c>
      <c r="U48" s="155" t="e">
        <v>#N/A</v>
      </c>
      <c r="V48" s="155" t="e">
        <v>#N/A</v>
      </c>
      <c r="W48" s="155" t="e">
        <v>#N/A</v>
      </c>
      <c r="X48" s="155" t="e">
        <v>#N/A</v>
      </c>
      <c r="Y48" s="155" t="e">
        <v>#N/A</v>
      </c>
      <c r="Z48" s="155" t="e">
        <v>#N/A</v>
      </c>
      <c r="AA48" s="155" t="e">
        <v>#N/A</v>
      </c>
      <c r="AB48" s="156"/>
      <c r="AC48" s="156"/>
      <c r="AD48" s="156"/>
      <c r="AE48" s="156"/>
      <c r="AG48" s="116" t="str">
        <f t="shared" si="6"/>
        <v>P25</v>
      </c>
      <c r="AH48" s="116">
        <f t="shared" si="31"/>
        <v>0</v>
      </c>
      <c r="AI48" s="116" t="e">
        <f t="shared" si="31"/>
        <v>#N/A</v>
      </c>
      <c r="AJ48" s="116" t="e">
        <f t="shared" si="31"/>
        <v>#N/A</v>
      </c>
      <c r="AK48" s="116" t="e">
        <f t="shared" si="31"/>
        <v>#N/A</v>
      </c>
      <c r="AL48" s="116" t="e">
        <f t="shared" si="31"/>
        <v>#N/A</v>
      </c>
      <c r="AM48" s="116">
        <f t="shared" si="31"/>
        <v>0.14848484848484844</v>
      </c>
      <c r="AN48" s="116">
        <f t="shared" si="31"/>
        <v>8.4615384615384537E-2</v>
      </c>
      <c r="AO48" s="116">
        <f t="shared" si="31"/>
        <v>0.1604651162790699</v>
      </c>
      <c r="AP48" s="116">
        <f t="shared" si="31"/>
        <v>0.21960784313725495</v>
      </c>
      <c r="AQ48" s="116">
        <f t="shared" si="31"/>
        <v>0.10645161290322572</v>
      </c>
      <c r="AR48" s="116">
        <f t="shared" si="31"/>
        <v>0.12567567567567564</v>
      </c>
      <c r="AS48" s="116">
        <f t="shared" si="31"/>
        <v>0.15340909090909091</v>
      </c>
      <c r="AT48" s="116">
        <f t="shared" si="31"/>
        <v>0.2898148148148148</v>
      </c>
      <c r="AU48" s="116">
        <f t="shared" si="31"/>
        <v>5.2631578947368418E-2</v>
      </c>
      <c r="AV48" s="116">
        <f t="shared" si="31"/>
        <v>0.4668750000000001</v>
      </c>
      <c r="AW48" s="116" t="e">
        <f t="shared" si="31"/>
        <v>#N/A</v>
      </c>
      <c r="AX48" s="116" t="e">
        <f t="shared" si="24"/>
        <v>#N/A</v>
      </c>
      <c r="AY48" s="116" t="e">
        <f t="shared" si="24"/>
        <v>#N/A</v>
      </c>
      <c r="AZ48" s="116" t="e">
        <f t="shared" si="24"/>
        <v>#N/A</v>
      </c>
      <c r="BA48" s="116" t="e">
        <f t="shared" si="24"/>
        <v>#N/A</v>
      </c>
      <c r="BB48" s="116" t="e">
        <f t="shared" si="24"/>
        <v>#N/A</v>
      </c>
      <c r="BC48" s="116" t="e">
        <f t="shared" si="24"/>
        <v>#N/A</v>
      </c>
      <c r="BD48" s="116" t="e">
        <f t="shared" si="24"/>
        <v>#N/A</v>
      </c>
      <c r="BE48" s="116" t="e">
        <f t="shared" si="24"/>
        <v>#N/A</v>
      </c>
      <c r="BF48" s="116" t="e">
        <f t="shared" si="24"/>
        <v>#N/A</v>
      </c>
      <c r="BG48" s="116">
        <f t="shared" si="24"/>
        <v>0</v>
      </c>
      <c r="BH48" s="116">
        <f t="shared" si="24"/>
        <v>0</v>
      </c>
      <c r="BI48" s="116">
        <f t="shared" si="25"/>
        <v>0</v>
      </c>
      <c r="BJ48" s="116"/>
      <c r="BK48" s="91"/>
      <c r="BL48" s="116" t="str">
        <f t="shared" si="9"/>
        <v>P25</v>
      </c>
      <c r="BM48" s="116">
        <f t="shared" si="33"/>
        <v>0</v>
      </c>
      <c r="BN48" s="116" t="e">
        <f t="shared" si="33"/>
        <v>#N/A</v>
      </c>
      <c r="BO48" s="116" t="e">
        <f t="shared" si="33"/>
        <v>#N/A</v>
      </c>
      <c r="BP48" s="116" t="e">
        <f t="shared" si="33"/>
        <v>#N/A</v>
      </c>
      <c r="BQ48" s="116" t="e">
        <f t="shared" si="33"/>
        <v>#N/A</v>
      </c>
      <c r="BR48" s="116">
        <f t="shared" si="33"/>
        <v>12.966666666666676</v>
      </c>
      <c r="BS48" s="116">
        <f t="shared" si="33"/>
        <v>26.31538461538463</v>
      </c>
      <c r="BT48" s="116">
        <f t="shared" si="33"/>
        <v>7.5046511627906654</v>
      </c>
      <c r="BU48" s="116">
        <f t="shared" si="33"/>
        <v>-9.7058823529411882</v>
      </c>
      <c r="BV48" s="116">
        <f t="shared" si="33"/>
        <v>28.993548387096808</v>
      </c>
      <c r="BW48" s="116">
        <f t="shared" si="33"/>
        <v>21.227027027027042</v>
      </c>
      <c r="BX48" s="116">
        <f t="shared" si="33"/>
        <v>7.9704545454545439</v>
      </c>
      <c r="BY48" s="116">
        <f t="shared" si="33"/>
        <v>-69.235185185185173</v>
      </c>
      <c r="BZ48" s="116">
        <f t="shared" si="33"/>
        <v>90.626315789473679</v>
      </c>
      <c r="CA48" s="116">
        <f t="shared" si="33"/>
        <v>-243.66812500000009</v>
      </c>
      <c r="CB48" s="116" t="e">
        <f t="shared" si="28"/>
        <v>#N/A</v>
      </c>
      <c r="CC48" s="116" t="e">
        <f t="shared" si="28"/>
        <v>#N/A</v>
      </c>
      <c r="CD48" s="116" t="e">
        <f t="shared" si="28"/>
        <v>#N/A</v>
      </c>
      <c r="CE48" s="116" t="e">
        <f t="shared" si="28"/>
        <v>#N/A</v>
      </c>
      <c r="CF48" s="116" t="e">
        <f t="shared" si="28"/>
        <v>#N/A</v>
      </c>
      <c r="CG48" s="116" t="e">
        <f t="shared" si="28"/>
        <v>#N/A</v>
      </c>
      <c r="CH48" s="116" t="e">
        <f t="shared" si="28"/>
        <v>#N/A</v>
      </c>
      <c r="CI48" s="116" t="e">
        <f t="shared" si="28"/>
        <v>#N/A</v>
      </c>
      <c r="CJ48" s="116" t="e">
        <f t="shared" si="28"/>
        <v>#N/A</v>
      </c>
      <c r="CK48" s="116" t="e">
        <f t="shared" si="28"/>
        <v>#N/A</v>
      </c>
      <c r="CL48" s="116">
        <f t="shared" si="12"/>
        <v>0</v>
      </c>
      <c r="CM48" s="116">
        <f t="shared" si="37"/>
        <v>0</v>
      </c>
      <c r="CN48" s="116">
        <f t="shared" si="37"/>
        <v>0</v>
      </c>
      <c r="CO48" s="89"/>
      <c r="CP48" s="134">
        <f t="shared" si="5"/>
        <v>39</v>
      </c>
      <c r="CQ48" s="116" t="str">
        <f t="shared" si="14"/>
        <v>P25</v>
      </c>
      <c r="CR48" s="158" t="e">
        <f t="shared" si="35"/>
        <v>#N/A</v>
      </c>
      <c r="CS48" s="158" t="e">
        <f t="shared" si="35"/>
        <v>#N/A</v>
      </c>
      <c r="CT48" s="158">
        <f t="shared" si="35"/>
        <v>43.55</v>
      </c>
      <c r="CU48" s="158">
        <f t="shared" si="35"/>
        <v>48.1</v>
      </c>
      <c r="CV48" s="158">
        <f t="shared" si="35"/>
        <v>58.37</v>
      </c>
      <c r="CW48" s="158">
        <f t="shared" si="35"/>
        <v>69.55</v>
      </c>
      <c r="CX48" s="158">
        <f t="shared" si="35"/>
        <v>79.92</v>
      </c>
      <c r="CY48" s="158">
        <f t="shared" si="35"/>
        <v>96.83</v>
      </c>
      <c r="CZ48" s="158">
        <f t="shared" si="35"/>
        <v>128.84</v>
      </c>
      <c r="DA48" s="158">
        <f t="shared" si="35"/>
        <v>182.59</v>
      </c>
      <c r="DB48" s="158" t="e">
        <f t="shared" si="36"/>
        <v>#N/A</v>
      </c>
      <c r="DC48" s="158" t="e">
        <f t="shared" si="36"/>
        <v>#N/A</v>
      </c>
      <c r="DD48" s="158" t="e">
        <f t="shared" si="36"/>
        <v>#N/A</v>
      </c>
      <c r="DE48" s="158" t="e">
        <f t="shared" si="36"/>
        <v>#VALUE!</v>
      </c>
      <c r="DF48" s="158" t="e">
        <f t="shared" si="36"/>
        <v>#VALUE!</v>
      </c>
      <c r="DG48" s="158" t="e">
        <f t="shared" si="36"/>
        <v>#VALUE!</v>
      </c>
      <c r="DH48" s="158" t="e">
        <f t="shared" si="36"/>
        <v>#VALUE!</v>
      </c>
      <c r="DI48" s="158" t="e">
        <f t="shared" si="36"/>
        <v>#VALUE!</v>
      </c>
      <c r="DJ48" s="158" t="e">
        <f t="shared" si="36"/>
        <v>#VALUE!</v>
      </c>
      <c r="DK48" s="158" t="e">
        <f t="shared" si="36"/>
        <v>#VALUE!</v>
      </c>
      <c r="DL48" s="158" t="e">
        <f t="shared" si="36"/>
        <v>#VALUE!</v>
      </c>
    </row>
    <row r="49" spans="1:119">
      <c r="A49" s="86">
        <f t="shared" si="17"/>
        <v>38</v>
      </c>
      <c r="B49" s="136" t="s">
        <v>144</v>
      </c>
      <c r="C49" s="154"/>
      <c r="D49" s="154"/>
      <c r="E49" s="155" t="e">
        <v>#N/A</v>
      </c>
      <c r="F49" s="155" t="e">
        <v>#N/A</v>
      </c>
      <c r="G49" s="155" t="e">
        <v>#N/A</v>
      </c>
      <c r="H49" s="155" t="e">
        <v>#N/A</v>
      </c>
      <c r="I49" s="155" t="e">
        <v>#N/A</v>
      </c>
      <c r="J49" s="155" t="e">
        <v>#N/A</v>
      </c>
      <c r="K49" s="155" t="e">
        <v>#N/A</v>
      </c>
      <c r="L49" s="155" t="e">
        <v>#N/A</v>
      </c>
      <c r="M49" s="155" t="e">
        <v>#N/A</v>
      </c>
      <c r="N49" s="155" t="e">
        <v>#N/A</v>
      </c>
      <c r="O49" s="155" t="e">
        <v>#N/A</v>
      </c>
      <c r="P49" s="155" t="e">
        <v>#N/A</v>
      </c>
      <c r="Q49" s="155" t="e">
        <v>#N/A</v>
      </c>
      <c r="R49" s="155" t="e">
        <v>#N/A</v>
      </c>
      <c r="S49" s="155" t="e">
        <v>#N/A</v>
      </c>
      <c r="T49" s="155" t="e">
        <v>#N/A</v>
      </c>
      <c r="U49" s="155" t="e">
        <v>#N/A</v>
      </c>
      <c r="V49" s="155" t="e">
        <v>#N/A</v>
      </c>
      <c r="W49" s="155" t="e">
        <v>#N/A</v>
      </c>
      <c r="X49" s="155" t="e">
        <v>#N/A</v>
      </c>
      <c r="Y49" s="155" t="e">
        <v>#N/A</v>
      </c>
      <c r="Z49" s="155" t="e">
        <v>#N/A</v>
      </c>
      <c r="AA49" s="155" t="e">
        <v>#N/A</v>
      </c>
      <c r="AB49" s="156"/>
      <c r="AC49" s="156"/>
      <c r="AD49" s="156"/>
      <c r="AE49" s="156"/>
      <c r="AG49" s="116" t="str">
        <f t="shared" si="6"/>
        <v>P10</v>
      </c>
      <c r="AH49" s="116">
        <f t="shared" si="31"/>
        <v>0</v>
      </c>
      <c r="AI49" s="116" t="e">
        <f t="shared" si="31"/>
        <v>#N/A</v>
      </c>
      <c r="AJ49" s="116" t="e">
        <f t="shared" si="31"/>
        <v>#N/A</v>
      </c>
      <c r="AK49" s="116" t="e">
        <f t="shared" si="31"/>
        <v>#N/A</v>
      </c>
      <c r="AL49" s="116" t="e">
        <f t="shared" si="31"/>
        <v>#N/A</v>
      </c>
      <c r="AM49" s="116" t="e">
        <f t="shared" si="31"/>
        <v>#N/A</v>
      </c>
      <c r="AN49" s="116" t="e">
        <f t="shared" si="31"/>
        <v>#N/A</v>
      </c>
      <c r="AO49" s="116" t="e">
        <f t="shared" si="31"/>
        <v>#N/A</v>
      </c>
      <c r="AP49" s="116" t="e">
        <f t="shared" si="31"/>
        <v>#N/A</v>
      </c>
      <c r="AQ49" s="116" t="e">
        <f t="shared" si="31"/>
        <v>#N/A</v>
      </c>
      <c r="AR49" s="116" t="e">
        <f t="shared" si="31"/>
        <v>#N/A</v>
      </c>
      <c r="AS49" s="116" t="e">
        <f t="shared" si="31"/>
        <v>#N/A</v>
      </c>
      <c r="AT49" s="116" t="e">
        <f t="shared" si="31"/>
        <v>#N/A</v>
      </c>
      <c r="AU49" s="116" t="e">
        <f t="shared" si="31"/>
        <v>#N/A</v>
      </c>
      <c r="AV49" s="116" t="e">
        <f t="shared" si="31"/>
        <v>#N/A</v>
      </c>
      <c r="AW49" s="116" t="e">
        <f t="shared" si="31"/>
        <v>#N/A</v>
      </c>
      <c r="AX49" s="116" t="e">
        <f t="shared" si="24"/>
        <v>#N/A</v>
      </c>
      <c r="AY49" s="116" t="e">
        <f t="shared" si="24"/>
        <v>#N/A</v>
      </c>
      <c r="AZ49" s="116" t="e">
        <f t="shared" si="24"/>
        <v>#N/A</v>
      </c>
      <c r="BA49" s="116" t="e">
        <f t="shared" si="24"/>
        <v>#N/A</v>
      </c>
      <c r="BB49" s="116" t="e">
        <f t="shared" si="24"/>
        <v>#N/A</v>
      </c>
      <c r="BC49" s="116" t="e">
        <f t="shared" si="24"/>
        <v>#N/A</v>
      </c>
      <c r="BD49" s="116" t="e">
        <f t="shared" si="24"/>
        <v>#N/A</v>
      </c>
      <c r="BE49" s="116" t="e">
        <f t="shared" si="24"/>
        <v>#N/A</v>
      </c>
      <c r="BF49" s="116" t="e">
        <f t="shared" si="24"/>
        <v>#N/A</v>
      </c>
      <c r="BG49" s="116">
        <f t="shared" si="24"/>
        <v>0</v>
      </c>
      <c r="BH49" s="116">
        <f t="shared" si="24"/>
        <v>0</v>
      </c>
      <c r="BI49" s="116">
        <f t="shared" si="25"/>
        <v>0</v>
      </c>
      <c r="BJ49" s="116"/>
      <c r="BK49" s="91"/>
      <c r="BL49" s="116" t="str">
        <f t="shared" si="9"/>
        <v>P10</v>
      </c>
      <c r="BM49" s="116">
        <f t="shared" si="33"/>
        <v>0</v>
      </c>
      <c r="BN49" s="116" t="e">
        <f t="shared" si="33"/>
        <v>#N/A</v>
      </c>
      <c r="BO49" s="116" t="e">
        <f t="shared" si="33"/>
        <v>#N/A</v>
      </c>
      <c r="BP49" s="116" t="e">
        <f t="shared" si="33"/>
        <v>#N/A</v>
      </c>
      <c r="BQ49" s="116" t="e">
        <f t="shared" si="33"/>
        <v>#N/A</v>
      </c>
      <c r="BR49" s="116" t="e">
        <f t="shared" si="33"/>
        <v>#N/A</v>
      </c>
      <c r="BS49" s="116" t="e">
        <f t="shared" si="33"/>
        <v>#N/A</v>
      </c>
      <c r="BT49" s="116" t="e">
        <f t="shared" si="33"/>
        <v>#N/A</v>
      </c>
      <c r="BU49" s="116" t="e">
        <f t="shared" si="33"/>
        <v>#N/A</v>
      </c>
      <c r="BV49" s="116" t="e">
        <f t="shared" si="33"/>
        <v>#N/A</v>
      </c>
      <c r="BW49" s="116" t="e">
        <f t="shared" si="33"/>
        <v>#N/A</v>
      </c>
      <c r="BX49" s="116" t="e">
        <f t="shared" si="33"/>
        <v>#N/A</v>
      </c>
      <c r="BY49" s="116" t="e">
        <f t="shared" si="33"/>
        <v>#N/A</v>
      </c>
      <c r="BZ49" s="116" t="e">
        <f t="shared" si="33"/>
        <v>#N/A</v>
      </c>
      <c r="CA49" s="116" t="e">
        <f t="shared" si="33"/>
        <v>#N/A</v>
      </c>
      <c r="CB49" s="116" t="e">
        <f t="shared" si="28"/>
        <v>#N/A</v>
      </c>
      <c r="CC49" s="116" t="e">
        <f t="shared" si="28"/>
        <v>#N/A</v>
      </c>
      <c r="CD49" s="116" t="e">
        <f t="shared" si="28"/>
        <v>#N/A</v>
      </c>
      <c r="CE49" s="116" t="e">
        <f t="shared" si="28"/>
        <v>#N/A</v>
      </c>
      <c r="CF49" s="116" t="e">
        <f t="shared" si="28"/>
        <v>#N/A</v>
      </c>
      <c r="CG49" s="116" t="e">
        <f t="shared" si="28"/>
        <v>#N/A</v>
      </c>
      <c r="CH49" s="116" t="e">
        <f t="shared" si="28"/>
        <v>#N/A</v>
      </c>
      <c r="CI49" s="116" t="e">
        <f t="shared" si="28"/>
        <v>#N/A</v>
      </c>
      <c r="CJ49" s="116" t="e">
        <f t="shared" si="28"/>
        <v>#N/A</v>
      </c>
      <c r="CK49" s="116" t="e">
        <f t="shared" si="28"/>
        <v>#N/A</v>
      </c>
      <c r="CL49" s="116">
        <f t="shared" si="12"/>
        <v>0</v>
      </c>
      <c r="CM49" s="116">
        <f t="shared" si="37"/>
        <v>0</v>
      </c>
      <c r="CN49" s="116">
        <f t="shared" si="37"/>
        <v>0</v>
      </c>
      <c r="CO49" s="89"/>
      <c r="CP49" s="134">
        <f t="shared" si="5"/>
        <v>40</v>
      </c>
      <c r="CQ49" s="116" t="str">
        <f t="shared" si="14"/>
        <v>P10</v>
      </c>
      <c r="CR49" s="158" t="e">
        <f t="shared" si="35"/>
        <v>#N/A</v>
      </c>
      <c r="CS49" s="158" t="e">
        <f t="shared" si="35"/>
        <v>#N/A</v>
      </c>
      <c r="CT49" s="158" t="e">
        <f t="shared" si="35"/>
        <v>#N/A</v>
      </c>
      <c r="CU49" s="158" t="e">
        <f t="shared" si="35"/>
        <v>#N/A</v>
      </c>
      <c r="CV49" s="158" t="e">
        <f t="shared" si="35"/>
        <v>#N/A</v>
      </c>
      <c r="CW49" s="158" t="e">
        <f t="shared" si="35"/>
        <v>#N/A</v>
      </c>
      <c r="CX49" s="158" t="e">
        <f t="shared" si="35"/>
        <v>#N/A</v>
      </c>
      <c r="CY49" s="158" t="e">
        <f t="shared" si="35"/>
        <v>#N/A</v>
      </c>
      <c r="CZ49" s="158" t="e">
        <f t="shared" si="35"/>
        <v>#N/A</v>
      </c>
      <c r="DA49" s="158" t="e">
        <f t="shared" si="35"/>
        <v>#N/A</v>
      </c>
      <c r="DB49" s="158" t="e">
        <f t="shared" si="36"/>
        <v>#N/A</v>
      </c>
      <c r="DC49" s="158" t="e">
        <f t="shared" si="36"/>
        <v>#N/A</v>
      </c>
      <c r="DD49" s="158" t="e">
        <f t="shared" si="36"/>
        <v>#N/A</v>
      </c>
      <c r="DE49" s="158" t="e">
        <f t="shared" si="36"/>
        <v>#VALUE!</v>
      </c>
      <c r="DF49" s="158" t="e">
        <f t="shared" si="36"/>
        <v>#VALUE!</v>
      </c>
      <c r="DG49" s="158" t="e">
        <f t="shared" si="36"/>
        <v>#VALUE!</v>
      </c>
      <c r="DH49" s="158" t="e">
        <f t="shared" si="36"/>
        <v>#VALUE!</v>
      </c>
      <c r="DI49" s="158" t="e">
        <f t="shared" si="36"/>
        <v>#VALUE!</v>
      </c>
      <c r="DJ49" s="158" t="e">
        <f t="shared" si="36"/>
        <v>#VALUE!</v>
      </c>
      <c r="DK49" s="158" t="e">
        <f t="shared" si="36"/>
        <v>#VALUE!</v>
      </c>
      <c r="DL49" s="158" t="e">
        <f t="shared" si="36"/>
        <v>#VALUE!</v>
      </c>
    </row>
    <row r="50" spans="1:119">
      <c r="A50" s="86">
        <f t="shared" si="17"/>
        <v>39</v>
      </c>
      <c r="B50" s="136" t="s">
        <v>145</v>
      </c>
      <c r="C50" s="154"/>
      <c r="D50" s="154"/>
      <c r="E50" s="155" t="e">
        <v>#N/A</v>
      </c>
      <c r="F50" s="155">
        <v>40.799999999999997</v>
      </c>
      <c r="G50" s="155">
        <v>45.1</v>
      </c>
      <c r="H50" s="155">
        <v>45.7</v>
      </c>
      <c r="I50" s="155">
        <v>51.5</v>
      </c>
      <c r="J50" s="155">
        <v>57.7</v>
      </c>
      <c r="K50" s="155">
        <v>64.599999999999994</v>
      </c>
      <c r="L50" s="155">
        <v>82.9</v>
      </c>
      <c r="M50" s="155">
        <v>87</v>
      </c>
      <c r="N50" s="155">
        <v>99.3</v>
      </c>
      <c r="O50" s="155">
        <v>116</v>
      </c>
      <c r="P50" s="155">
        <v>156.69999999999999</v>
      </c>
      <c r="Q50" s="155">
        <v>183.4</v>
      </c>
      <c r="R50" s="155">
        <v>253.9</v>
      </c>
      <c r="S50" s="155">
        <v>309.5</v>
      </c>
      <c r="T50" s="155">
        <v>488.8</v>
      </c>
      <c r="U50" s="155">
        <v>551.29999999999995</v>
      </c>
      <c r="V50" s="155">
        <v>786.6</v>
      </c>
      <c r="W50" s="155">
        <v>1263.4000000000001</v>
      </c>
      <c r="X50" s="155">
        <v>1144.4000000000001</v>
      </c>
      <c r="Y50" s="155">
        <v>2303</v>
      </c>
      <c r="Z50" s="155">
        <v>2816.5</v>
      </c>
      <c r="AA50" s="155" t="e">
        <v>#N/A</v>
      </c>
      <c r="AB50" s="156"/>
      <c r="AC50" s="156"/>
      <c r="AD50" s="156"/>
      <c r="AE50" s="156"/>
      <c r="AG50" s="116" t="str">
        <f t="shared" si="6"/>
        <v>AVG</v>
      </c>
      <c r="AH50" s="116">
        <f t="shared" si="31"/>
        <v>0</v>
      </c>
      <c r="AI50" s="116" t="e">
        <f t="shared" si="31"/>
        <v>#N/A</v>
      </c>
      <c r="AJ50" s="116" t="e">
        <f t="shared" si="31"/>
        <v>#N/A</v>
      </c>
      <c r="AK50" s="116">
        <f t="shared" si="31"/>
        <v>0.18695652173913063</v>
      </c>
      <c r="AL50" s="116">
        <f t="shared" si="31"/>
        <v>2.0689655172413841E-2</v>
      </c>
      <c r="AM50" s="116">
        <f t="shared" si="31"/>
        <v>0.17575757575757567</v>
      </c>
      <c r="AN50" s="116">
        <f t="shared" si="31"/>
        <v>0.15897435897435905</v>
      </c>
      <c r="AO50" s="116">
        <f t="shared" si="31"/>
        <v>0.16046511627906956</v>
      </c>
      <c r="AP50" s="116">
        <f t="shared" si="31"/>
        <v>0.35882352941176493</v>
      </c>
      <c r="AQ50" s="116">
        <f t="shared" si="31"/>
        <v>6.6129032258064421E-2</v>
      </c>
      <c r="AR50" s="116">
        <f t="shared" si="31"/>
        <v>0.16621621621621618</v>
      </c>
      <c r="AS50" s="116">
        <f t="shared" si="31"/>
        <v>0.18977272727272732</v>
      </c>
      <c r="AT50" s="116">
        <f t="shared" si="31"/>
        <v>0.37685185185185177</v>
      </c>
      <c r="AU50" s="116">
        <f t="shared" si="31"/>
        <v>0.20075187969924824</v>
      </c>
      <c r="AV50" s="116">
        <f t="shared" si="31"/>
        <v>0.44062499999999999</v>
      </c>
      <c r="AW50" s="116">
        <f t="shared" si="31"/>
        <v>0.29109947643979056</v>
      </c>
      <c r="AX50" s="116">
        <f t="shared" si="24"/>
        <v>0.79336283185840717</v>
      </c>
      <c r="AY50" s="116">
        <f t="shared" si="24"/>
        <v>0.23148148148148126</v>
      </c>
      <c r="AZ50" s="116">
        <f t="shared" si="24"/>
        <v>0.74462025316455716</v>
      </c>
      <c r="BA50" s="116">
        <f t="shared" si="24"/>
        <v>1.2714666666666667</v>
      </c>
      <c r="BB50" s="116">
        <f t="shared" si="24"/>
        <v>-0.27045454545454545</v>
      </c>
      <c r="BC50" s="116">
        <f t="shared" si="24"/>
        <v>2.2497087378640774</v>
      </c>
      <c r="BD50" s="116">
        <f t="shared" si="24"/>
        <v>0.83495934959349594</v>
      </c>
      <c r="BE50" s="116" t="e">
        <f t="shared" si="24"/>
        <v>#N/A</v>
      </c>
      <c r="BF50" s="116" t="e">
        <f t="shared" si="24"/>
        <v>#N/A</v>
      </c>
      <c r="BG50" s="116">
        <f t="shared" si="24"/>
        <v>0</v>
      </c>
      <c r="BH50" s="116">
        <f t="shared" si="24"/>
        <v>0</v>
      </c>
      <c r="BI50" s="116">
        <f t="shared" si="25"/>
        <v>0</v>
      </c>
      <c r="BJ50" s="116"/>
      <c r="BK50" s="91"/>
      <c r="BL50" s="116" t="str">
        <f t="shared" si="9"/>
        <v>AVG</v>
      </c>
      <c r="BM50" s="116">
        <f t="shared" si="33"/>
        <v>0</v>
      </c>
      <c r="BN50" s="116" t="e">
        <f t="shared" si="33"/>
        <v>#N/A</v>
      </c>
      <c r="BO50" s="116" t="e">
        <f t="shared" si="33"/>
        <v>#N/A</v>
      </c>
      <c r="BP50" s="116">
        <f t="shared" si="33"/>
        <v>17.617391304347798</v>
      </c>
      <c r="BQ50" s="116">
        <f t="shared" si="33"/>
        <v>42.058620689655164</v>
      </c>
      <c r="BR50" s="116">
        <f t="shared" si="33"/>
        <v>14.766666666666687</v>
      </c>
      <c r="BS50" s="116">
        <f t="shared" si="33"/>
        <v>18.274358974358961</v>
      </c>
      <c r="BT50" s="116">
        <f t="shared" si="33"/>
        <v>17.904651162790749</v>
      </c>
      <c r="BU50" s="116">
        <f t="shared" si="33"/>
        <v>-39.817647058823596</v>
      </c>
      <c r="BV50" s="116">
        <f t="shared" si="33"/>
        <v>60.283870967741976</v>
      </c>
      <c r="BW50" s="116">
        <f t="shared" si="33"/>
        <v>19.848648648648663</v>
      </c>
      <c r="BX50" s="116">
        <f t="shared" si="33"/>
        <v>8.5886363636363399</v>
      </c>
      <c r="BY50" s="116">
        <f t="shared" si="33"/>
        <v>-97.298148148148101</v>
      </c>
      <c r="BZ50" s="116">
        <f t="shared" si="33"/>
        <v>21.393233082706672</v>
      </c>
      <c r="CA50" s="116">
        <f t="shared" si="33"/>
        <v>-172.18437499999996</v>
      </c>
      <c r="CB50" s="116">
        <f t="shared" si="28"/>
        <v>-27.593193717277472</v>
      </c>
      <c r="CC50" s="116">
        <f t="shared" si="28"/>
        <v>-609.21415929203567</v>
      </c>
      <c r="CD50" s="116">
        <f t="shared" si="28"/>
        <v>168.42962962962997</v>
      </c>
      <c r="CE50" s="116">
        <f t="shared" si="28"/>
        <v>-680.3018987341776</v>
      </c>
      <c r="CF50" s="116">
        <f t="shared" si="28"/>
        <v>-1718.1893333333333</v>
      </c>
      <c r="CG50" s="116">
        <f t="shared" si="28"/>
        <v>1897.6159090909091</v>
      </c>
      <c r="CH50" s="116">
        <f t="shared" si="28"/>
        <v>-5121.0388349514551</v>
      </c>
      <c r="CI50" s="116">
        <f t="shared" si="28"/>
        <v>-452.36585365853671</v>
      </c>
      <c r="CJ50" s="116" t="e">
        <f t="shared" si="28"/>
        <v>#N/A</v>
      </c>
      <c r="CK50" s="116" t="e">
        <f t="shared" si="28"/>
        <v>#N/A</v>
      </c>
      <c r="CL50" s="116">
        <f t="shared" si="12"/>
        <v>0</v>
      </c>
      <c r="CM50" s="116">
        <f t="shared" si="37"/>
        <v>0</v>
      </c>
      <c r="CN50" s="116">
        <f t="shared" si="37"/>
        <v>0</v>
      </c>
      <c r="CO50" s="89"/>
      <c r="CP50" s="134">
        <f t="shared" si="5"/>
        <v>41</v>
      </c>
      <c r="CQ50" s="116" t="str">
        <f t="shared" si="14"/>
        <v>AVG</v>
      </c>
      <c r="CR50" s="158">
        <f t="shared" si="35"/>
        <v>43.04</v>
      </c>
      <c r="CS50" s="158">
        <f t="shared" si="35"/>
        <v>45.51</v>
      </c>
      <c r="CT50" s="158">
        <f t="shared" si="35"/>
        <v>50.97</v>
      </c>
      <c r="CU50" s="158">
        <f t="shared" si="35"/>
        <v>58.5</v>
      </c>
      <c r="CV50" s="158">
        <f t="shared" si="35"/>
        <v>71.42</v>
      </c>
      <c r="CW50" s="158">
        <f t="shared" si="35"/>
        <v>85.48</v>
      </c>
      <c r="CX50" s="158">
        <f t="shared" si="35"/>
        <v>97.47</v>
      </c>
      <c r="CY50" s="158">
        <f t="shared" si="35"/>
        <v>118.64</v>
      </c>
      <c r="CZ50" s="158">
        <f t="shared" si="35"/>
        <v>167.14</v>
      </c>
      <c r="DA50" s="158">
        <f t="shared" si="35"/>
        <v>230.11</v>
      </c>
      <c r="DB50" s="158">
        <f t="shared" si="36"/>
        <v>298.14999999999998</v>
      </c>
      <c r="DC50" s="158">
        <f t="shared" si="36"/>
        <v>479.28</v>
      </c>
      <c r="DD50" s="158">
        <f t="shared" si="36"/>
        <v>571.4</v>
      </c>
      <c r="DE50" s="158" t="e">
        <f t="shared" si="36"/>
        <v>#VALUE!</v>
      </c>
      <c r="DF50" s="158" t="e">
        <f t="shared" si="36"/>
        <v>#VALUE!</v>
      </c>
      <c r="DG50" s="158" t="e">
        <f t="shared" si="36"/>
        <v>#VALUE!</v>
      </c>
      <c r="DH50" s="158" t="e">
        <f t="shared" si="36"/>
        <v>#VALUE!</v>
      </c>
      <c r="DI50" s="158" t="e">
        <f t="shared" si="36"/>
        <v>#VALUE!</v>
      </c>
      <c r="DJ50" s="158" t="e">
        <f t="shared" si="36"/>
        <v>#VALUE!</v>
      </c>
      <c r="DK50" s="158" t="e">
        <f t="shared" si="36"/>
        <v>#VALUE!</v>
      </c>
      <c r="DL50" s="158" t="e">
        <f t="shared" si="36"/>
        <v>#VALUE!</v>
      </c>
    </row>
    <row r="51" spans="1:119">
      <c r="A51" s="86">
        <f t="shared" si="17"/>
        <v>40</v>
      </c>
      <c r="B51" s="136" t="s">
        <v>146</v>
      </c>
      <c r="C51" s="160"/>
      <c r="D51" s="160"/>
      <c r="E51" s="155" t="e">
        <v>#N/A</v>
      </c>
      <c r="F51" s="155">
        <v>5</v>
      </c>
      <c r="G51" s="155">
        <v>6</v>
      </c>
      <c r="H51" s="155">
        <v>8</v>
      </c>
      <c r="I51" s="155">
        <v>8</v>
      </c>
      <c r="J51" s="155">
        <v>9</v>
      </c>
      <c r="K51" s="155">
        <v>9</v>
      </c>
      <c r="L51" s="155">
        <v>9</v>
      </c>
      <c r="M51" s="155">
        <v>9</v>
      </c>
      <c r="N51" s="155">
        <v>9</v>
      </c>
      <c r="O51" s="155">
        <v>9</v>
      </c>
      <c r="P51" s="155">
        <v>9</v>
      </c>
      <c r="Q51" s="155">
        <v>9</v>
      </c>
      <c r="R51" s="155">
        <v>9</v>
      </c>
      <c r="S51" s="155">
        <v>7</v>
      </c>
      <c r="T51" s="155">
        <v>6</v>
      </c>
      <c r="U51" s="155">
        <v>7</v>
      </c>
      <c r="V51" s="155">
        <v>6</v>
      </c>
      <c r="W51" s="155">
        <v>6</v>
      </c>
      <c r="X51" s="155">
        <v>5</v>
      </c>
      <c r="Y51" s="155">
        <v>5</v>
      </c>
      <c r="Z51" s="155">
        <v>5</v>
      </c>
      <c r="AA51" s="155" t="e">
        <v>#N/A</v>
      </c>
      <c r="AB51" s="156"/>
      <c r="AC51" s="156"/>
      <c r="AD51" s="156"/>
      <c r="AE51" s="156"/>
      <c r="AG51" s="116" t="str">
        <f t="shared" si="6"/>
        <v>N</v>
      </c>
      <c r="AH51" s="116">
        <f t="shared" si="31"/>
        <v>0</v>
      </c>
      <c r="AI51" s="116" t="e">
        <f t="shared" si="31"/>
        <v>#N/A</v>
      </c>
      <c r="AJ51" s="116" t="e">
        <f t="shared" si="31"/>
        <v>#N/A</v>
      </c>
      <c r="AK51" s="116">
        <f t="shared" si="31"/>
        <v>4.3478260869565216E-2</v>
      </c>
      <c r="AL51" s="116">
        <f t="shared" si="31"/>
        <v>6.8965517241379309E-2</v>
      </c>
      <c r="AM51" s="116">
        <f t="shared" si="31"/>
        <v>0</v>
      </c>
      <c r="AN51" s="116">
        <f t="shared" si="31"/>
        <v>2.564102564102564E-2</v>
      </c>
      <c r="AO51" s="116">
        <f t="shared" si="31"/>
        <v>0</v>
      </c>
      <c r="AP51" s="116">
        <f t="shared" si="31"/>
        <v>0</v>
      </c>
      <c r="AQ51" s="116">
        <f t="shared" si="31"/>
        <v>0</v>
      </c>
      <c r="AR51" s="116">
        <f t="shared" si="31"/>
        <v>0</v>
      </c>
      <c r="AS51" s="116">
        <f t="shared" si="31"/>
        <v>0</v>
      </c>
      <c r="AT51" s="116">
        <f t="shared" si="31"/>
        <v>0</v>
      </c>
      <c r="AU51" s="116">
        <f t="shared" si="31"/>
        <v>0</v>
      </c>
      <c r="AV51" s="116">
        <f t="shared" si="31"/>
        <v>0</v>
      </c>
      <c r="AW51" s="116">
        <f t="shared" si="31"/>
        <v>-1.0471204188481676E-2</v>
      </c>
      <c r="AX51" s="116">
        <f t="shared" si="24"/>
        <v>-4.4247787610619468E-3</v>
      </c>
      <c r="AY51" s="116">
        <f t="shared" si="24"/>
        <v>3.7037037037037038E-3</v>
      </c>
      <c r="AZ51" s="116">
        <f t="shared" si="24"/>
        <v>-3.1645569620253164E-3</v>
      </c>
      <c r="BA51" s="116">
        <f t="shared" si="24"/>
        <v>0</v>
      </c>
      <c r="BB51" s="116">
        <f t="shared" si="24"/>
        <v>-2.2727272727272726E-3</v>
      </c>
      <c r="BC51" s="116">
        <f t="shared" si="24"/>
        <v>0</v>
      </c>
      <c r="BD51" s="116">
        <f t="shared" si="24"/>
        <v>0</v>
      </c>
      <c r="BE51" s="116" t="e">
        <f t="shared" si="24"/>
        <v>#N/A</v>
      </c>
      <c r="BF51" s="116" t="e">
        <f t="shared" si="24"/>
        <v>#N/A</v>
      </c>
      <c r="BG51" s="116">
        <f t="shared" si="24"/>
        <v>0</v>
      </c>
      <c r="BH51" s="116">
        <f t="shared" si="24"/>
        <v>0</v>
      </c>
      <c r="BI51" s="116">
        <f t="shared" si="25"/>
        <v>0</v>
      </c>
      <c r="BJ51" s="116"/>
      <c r="BK51" s="91"/>
      <c r="BL51" s="116" t="str">
        <f t="shared" si="9"/>
        <v>N</v>
      </c>
      <c r="BM51" s="116">
        <f t="shared" si="33"/>
        <v>0</v>
      </c>
      <c r="BN51" s="116" t="e">
        <f t="shared" si="33"/>
        <v>#N/A</v>
      </c>
      <c r="BO51" s="116" t="e">
        <f t="shared" si="33"/>
        <v>#N/A</v>
      </c>
      <c r="BP51" s="116">
        <f t="shared" si="33"/>
        <v>-0.39130434782608692</v>
      </c>
      <c r="BQ51" s="116">
        <f t="shared" si="33"/>
        <v>-4.137931034482758</v>
      </c>
      <c r="BR51" s="116">
        <f t="shared" si="33"/>
        <v>8</v>
      </c>
      <c r="BS51" s="116">
        <f t="shared" si="33"/>
        <v>2.6410256410256414</v>
      </c>
      <c r="BT51" s="116">
        <f t="shared" si="33"/>
        <v>9</v>
      </c>
      <c r="BU51" s="116">
        <f t="shared" si="33"/>
        <v>9</v>
      </c>
      <c r="BV51" s="116">
        <f t="shared" si="33"/>
        <v>9</v>
      </c>
      <c r="BW51" s="116">
        <f t="shared" si="33"/>
        <v>9</v>
      </c>
      <c r="BX51" s="116">
        <f t="shared" si="33"/>
        <v>9</v>
      </c>
      <c r="BY51" s="116">
        <f t="shared" si="33"/>
        <v>9</v>
      </c>
      <c r="BZ51" s="116">
        <f t="shared" si="33"/>
        <v>9</v>
      </c>
      <c r="CA51" s="116">
        <f t="shared" si="33"/>
        <v>9</v>
      </c>
      <c r="CB51" s="116">
        <f t="shared" si="28"/>
        <v>19.125654450261781</v>
      </c>
      <c r="CC51" s="116">
        <f t="shared" si="28"/>
        <v>12.123893805309734</v>
      </c>
      <c r="CD51" s="116">
        <f t="shared" si="28"/>
        <v>0.87407407407407423</v>
      </c>
      <c r="CE51" s="116">
        <f t="shared" si="28"/>
        <v>12.234177215189874</v>
      </c>
      <c r="CF51" s="116">
        <f t="shared" si="28"/>
        <v>6</v>
      </c>
      <c r="CG51" s="116">
        <f t="shared" si="28"/>
        <v>11.329545454545453</v>
      </c>
      <c r="CH51" s="116">
        <f t="shared" si="28"/>
        <v>5</v>
      </c>
      <c r="CI51" s="116">
        <f t="shared" si="28"/>
        <v>5</v>
      </c>
      <c r="CJ51" s="116" t="e">
        <f t="shared" si="28"/>
        <v>#N/A</v>
      </c>
      <c r="CK51" s="116" t="e">
        <f t="shared" si="28"/>
        <v>#N/A</v>
      </c>
      <c r="CL51" s="116">
        <f t="shared" si="12"/>
        <v>0</v>
      </c>
      <c r="CM51" s="116">
        <f t="shared" si="37"/>
        <v>0</v>
      </c>
      <c r="CN51" s="116">
        <f t="shared" si="37"/>
        <v>0</v>
      </c>
      <c r="CO51" s="89"/>
      <c r="CP51" s="134">
        <f t="shared" si="5"/>
        <v>42</v>
      </c>
      <c r="CQ51" s="116" t="str">
        <f t="shared" si="14"/>
        <v>N</v>
      </c>
      <c r="CR51" s="158">
        <f t="shared" si="35"/>
        <v>5.52</v>
      </c>
      <c r="CS51" s="158">
        <f t="shared" si="35"/>
        <v>7.38</v>
      </c>
      <c r="CT51" s="158">
        <f t="shared" si="35"/>
        <v>8</v>
      </c>
      <c r="CU51" s="158">
        <f t="shared" si="35"/>
        <v>9</v>
      </c>
      <c r="CV51" s="158">
        <f t="shared" si="35"/>
        <v>9</v>
      </c>
      <c r="CW51" s="158">
        <f t="shared" si="35"/>
        <v>9</v>
      </c>
      <c r="CX51" s="158">
        <f t="shared" si="35"/>
        <v>9</v>
      </c>
      <c r="CY51" s="158">
        <f t="shared" si="35"/>
        <v>9</v>
      </c>
      <c r="CZ51" s="158">
        <f t="shared" si="35"/>
        <v>9</v>
      </c>
      <c r="DA51" s="158">
        <f t="shared" si="35"/>
        <v>9</v>
      </c>
      <c r="DB51" s="158">
        <f t="shared" si="36"/>
        <v>7.41</v>
      </c>
      <c r="DC51" s="158">
        <f t="shared" si="36"/>
        <v>6.05</v>
      </c>
      <c r="DD51" s="158">
        <f t="shared" si="36"/>
        <v>6.91</v>
      </c>
      <c r="DE51" s="158" t="e">
        <f t="shared" si="36"/>
        <v>#VALUE!</v>
      </c>
      <c r="DF51" s="158" t="e">
        <f t="shared" si="36"/>
        <v>#VALUE!</v>
      </c>
      <c r="DG51" s="158" t="e">
        <f t="shared" si="36"/>
        <v>#VALUE!</v>
      </c>
      <c r="DH51" s="158" t="e">
        <f t="shared" si="36"/>
        <v>#VALUE!</v>
      </c>
      <c r="DI51" s="158" t="e">
        <f t="shared" si="36"/>
        <v>#VALUE!</v>
      </c>
      <c r="DJ51" s="158" t="e">
        <f t="shared" si="36"/>
        <v>#VALUE!</v>
      </c>
      <c r="DK51" s="158" t="e">
        <f t="shared" si="36"/>
        <v>#VALUE!</v>
      </c>
      <c r="DL51" s="158" t="e">
        <f t="shared" si="36"/>
        <v>#VALUE!</v>
      </c>
    </row>
    <row r="52" spans="1:119" s="161" customFormat="1">
      <c r="A52" s="161">
        <f t="shared" si="17"/>
        <v>41</v>
      </c>
      <c r="B52" s="172" t="s">
        <v>574</v>
      </c>
      <c r="C52" s="163"/>
      <c r="D52" s="163"/>
      <c r="E52" s="163"/>
      <c r="F52" s="16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4"/>
      <c r="V52" s="162"/>
      <c r="W52" s="162"/>
      <c r="X52" s="162"/>
      <c r="Y52" s="162"/>
      <c r="Z52" s="162"/>
      <c r="AA52" s="162"/>
      <c r="AB52" s="162"/>
      <c r="AC52" s="164"/>
      <c r="AD52" s="164"/>
      <c r="AE52" s="164"/>
      <c r="AF52" s="165"/>
      <c r="AG52" s="166" t="str">
        <f t="shared" si="6"/>
        <v>TD_T / TC_T</v>
      </c>
      <c r="AH52" s="166">
        <f t="shared" si="31"/>
        <v>0</v>
      </c>
      <c r="AI52" s="166">
        <f t="shared" si="31"/>
        <v>0</v>
      </c>
      <c r="AJ52" s="166">
        <f t="shared" si="31"/>
        <v>0</v>
      </c>
      <c r="AK52" s="166">
        <f t="shared" si="31"/>
        <v>0</v>
      </c>
      <c r="AL52" s="166">
        <f t="shared" si="31"/>
        <v>0</v>
      </c>
      <c r="AM52" s="166">
        <f t="shared" si="31"/>
        <v>0</v>
      </c>
      <c r="AN52" s="166">
        <f t="shared" si="31"/>
        <v>0</v>
      </c>
      <c r="AO52" s="166">
        <f t="shared" si="31"/>
        <v>0</v>
      </c>
      <c r="AP52" s="166">
        <f t="shared" si="31"/>
        <v>0</v>
      </c>
      <c r="AQ52" s="166">
        <f t="shared" si="31"/>
        <v>0</v>
      </c>
      <c r="AR52" s="166">
        <f t="shared" si="31"/>
        <v>0</v>
      </c>
      <c r="AS52" s="166">
        <f t="shared" si="31"/>
        <v>0</v>
      </c>
      <c r="AT52" s="166">
        <f t="shared" si="31"/>
        <v>0</v>
      </c>
      <c r="AU52" s="166">
        <f t="shared" si="31"/>
        <v>0</v>
      </c>
      <c r="AV52" s="166">
        <f t="shared" si="31"/>
        <v>0</v>
      </c>
      <c r="AW52" s="166">
        <f t="shared" si="31"/>
        <v>0</v>
      </c>
      <c r="AX52" s="166">
        <f t="shared" si="24"/>
        <v>0</v>
      </c>
      <c r="AY52" s="166">
        <f t="shared" si="24"/>
        <v>0</v>
      </c>
      <c r="AZ52" s="166">
        <f t="shared" si="24"/>
        <v>0</v>
      </c>
      <c r="BA52" s="166">
        <f t="shared" si="24"/>
        <v>0</v>
      </c>
      <c r="BB52" s="166">
        <f t="shared" si="24"/>
        <v>0</v>
      </c>
      <c r="BC52" s="166">
        <f t="shared" si="24"/>
        <v>0</v>
      </c>
      <c r="BD52" s="166">
        <f t="shared" si="24"/>
        <v>0</v>
      </c>
      <c r="BE52" s="166">
        <f t="shared" si="24"/>
        <v>0</v>
      </c>
      <c r="BF52" s="166">
        <f t="shared" si="24"/>
        <v>0</v>
      </c>
      <c r="BG52" s="166">
        <f t="shared" si="24"/>
        <v>0</v>
      </c>
      <c r="BH52" s="166">
        <f t="shared" si="24"/>
        <v>0</v>
      </c>
      <c r="BI52" s="166">
        <f t="shared" si="25"/>
        <v>0</v>
      </c>
      <c r="BJ52" s="166"/>
      <c r="BK52" s="167"/>
      <c r="BL52" s="166" t="str">
        <f t="shared" si="9"/>
        <v>TD_T / TC_T</v>
      </c>
      <c r="BM52" s="166">
        <f t="shared" si="33"/>
        <v>0</v>
      </c>
      <c r="BN52" s="166">
        <f t="shared" si="33"/>
        <v>0</v>
      </c>
      <c r="BO52" s="166">
        <f t="shared" si="33"/>
        <v>0</v>
      </c>
      <c r="BP52" s="166">
        <f t="shared" si="33"/>
        <v>0</v>
      </c>
      <c r="BQ52" s="166">
        <f t="shared" si="33"/>
        <v>0</v>
      </c>
      <c r="BR52" s="166">
        <f t="shared" si="33"/>
        <v>0</v>
      </c>
      <c r="BS52" s="166">
        <f t="shared" si="33"/>
        <v>0</v>
      </c>
      <c r="BT52" s="166">
        <f t="shared" si="33"/>
        <v>0</v>
      </c>
      <c r="BU52" s="166">
        <f t="shared" si="33"/>
        <v>0</v>
      </c>
      <c r="BV52" s="166">
        <f t="shared" si="33"/>
        <v>0</v>
      </c>
      <c r="BW52" s="166">
        <f t="shared" si="33"/>
        <v>0</v>
      </c>
      <c r="BX52" s="166">
        <f t="shared" si="33"/>
        <v>0</v>
      </c>
      <c r="BY52" s="166">
        <f t="shared" si="33"/>
        <v>0</v>
      </c>
      <c r="BZ52" s="166">
        <f t="shared" si="33"/>
        <v>0</v>
      </c>
      <c r="CA52" s="166">
        <f t="shared" si="33"/>
        <v>0</v>
      </c>
      <c r="CB52" s="166">
        <f t="shared" si="28"/>
        <v>0</v>
      </c>
      <c r="CC52" s="166">
        <f t="shared" si="28"/>
        <v>0</v>
      </c>
      <c r="CD52" s="166">
        <f t="shared" si="28"/>
        <v>0</v>
      </c>
      <c r="CE52" s="166">
        <f t="shared" si="28"/>
        <v>0</v>
      </c>
      <c r="CF52" s="166">
        <f t="shared" si="28"/>
        <v>0</v>
      </c>
      <c r="CG52" s="166">
        <f t="shared" si="28"/>
        <v>0</v>
      </c>
      <c r="CH52" s="166">
        <f t="shared" si="28"/>
        <v>0</v>
      </c>
      <c r="CI52" s="166">
        <f t="shared" si="28"/>
        <v>0</v>
      </c>
      <c r="CJ52" s="166">
        <f t="shared" si="28"/>
        <v>0</v>
      </c>
      <c r="CK52" s="166">
        <f t="shared" si="28"/>
        <v>0</v>
      </c>
      <c r="CL52" s="166">
        <f t="shared" si="12"/>
        <v>0</v>
      </c>
      <c r="CM52" s="166">
        <f t="shared" si="37"/>
        <v>0</v>
      </c>
      <c r="CN52" s="166">
        <f t="shared" si="37"/>
        <v>0</v>
      </c>
      <c r="CO52" s="168"/>
      <c r="CP52" s="169">
        <f t="shared" si="5"/>
        <v>43</v>
      </c>
      <c r="CQ52" s="166" t="str">
        <f t="shared" si="14"/>
        <v>TD_T / TC_T</v>
      </c>
      <c r="CR52" s="170">
        <f t="shared" si="35"/>
        <v>0</v>
      </c>
      <c r="CS52" s="170">
        <f t="shared" si="35"/>
        <v>0</v>
      </c>
      <c r="CT52" s="170">
        <f t="shared" si="35"/>
        <v>0</v>
      </c>
      <c r="CU52" s="170">
        <f t="shared" si="35"/>
        <v>0</v>
      </c>
      <c r="CV52" s="170">
        <f t="shared" si="35"/>
        <v>0</v>
      </c>
      <c r="CW52" s="170">
        <f t="shared" si="35"/>
        <v>0</v>
      </c>
      <c r="CX52" s="170">
        <f t="shared" si="35"/>
        <v>0</v>
      </c>
      <c r="CY52" s="170">
        <f t="shared" si="35"/>
        <v>0</v>
      </c>
      <c r="CZ52" s="170">
        <f t="shared" si="35"/>
        <v>0</v>
      </c>
      <c r="DA52" s="170">
        <f t="shared" si="35"/>
        <v>0</v>
      </c>
      <c r="DB52" s="170">
        <f t="shared" si="36"/>
        <v>0</v>
      </c>
      <c r="DC52" s="170">
        <f t="shared" si="36"/>
        <v>0</v>
      </c>
      <c r="DD52" s="170">
        <f t="shared" si="36"/>
        <v>0</v>
      </c>
      <c r="DE52" s="170" t="e">
        <f t="shared" si="36"/>
        <v>#VALUE!</v>
      </c>
      <c r="DF52" s="170" t="e">
        <f t="shared" si="36"/>
        <v>#VALUE!</v>
      </c>
      <c r="DG52" s="170" t="e">
        <f t="shared" si="36"/>
        <v>#VALUE!</v>
      </c>
      <c r="DH52" s="170" t="e">
        <f t="shared" si="36"/>
        <v>#VALUE!</v>
      </c>
      <c r="DI52" s="170" t="e">
        <f t="shared" si="36"/>
        <v>#VALUE!</v>
      </c>
      <c r="DJ52" s="170" t="e">
        <f t="shared" si="36"/>
        <v>#VALUE!</v>
      </c>
      <c r="DK52" s="170" t="e">
        <f t="shared" si="36"/>
        <v>#VALUE!</v>
      </c>
      <c r="DL52" s="170" t="e">
        <f t="shared" si="36"/>
        <v>#VALUE!</v>
      </c>
    </row>
    <row r="53" spans="1:119">
      <c r="A53" s="86">
        <f t="shared" si="17"/>
        <v>42</v>
      </c>
      <c r="B53" s="136" t="s">
        <v>140</v>
      </c>
      <c r="C53" s="154"/>
      <c r="D53" s="154"/>
      <c r="E53" s="358" t="str">
        <f>IFERROR(E45/E29,"*")</f>
        <v>*</v>
      </c>
      <c r="F53" s="358" t="str">
        <f t="shared" ref="F53:Z53" si="38">IFERROR(F45/F29,"*")</f>
        <v>*</v>
      </c>
      <c r="G53" s="358" t="str">
        <f t="shared" si="38"/>
        <v>*</v>
      </c>
      <c r="H53" s="358" t="str">
        <f t="shared" si="38"/>
        <v>*</v>
      </c>
      <c r="I53" s="358" t="str">
        <f t="shared" si="38"/>
        <v>*</v>
      </c>
      <c r="J53" s="358" t="str">
        <f t="shared" si="38"/>
        <v>*</v>
      </c>
      <c r="K53" s="358" t="str">
        <f t="shared" si="38"/>
        <v>*</v>
      </c>
      <c r="L53" s="358" t="str">
        <f t="shared" si="38"/>
        <v>*</v>
      </c>
      <c r="M53" s="358" t="str">
        <f t="shared" si="38"/>
        <v>*</v>
      </c>
      <c r="N53" s="358" t="str">
        <f t="shared" si="38"/>
        <v>*</v>
      </c>
      <c r="O53" s="358" t="str">
        <f t="shared" si="38"/>
        <v>*</v>
      </c>
      <c r="P53" s="358" t="str">
        <f t="shared" si="38"/>
        <v>*</v>
      </c>
      <c r="Q53" s="358" t="str">
        <f t="shared" si="38"/>
        <v>*</v>
      </c>
      <c r="R53" s="358" t="str">
        <f t="shared" si="38"/>
        <v>*</v>
      </c>
      <c r="S53" s="358" t="str">
        <f t="shared" si="38"/>
        <v>*</v>
      </c>
      <c r="T53" s="358" t="str">
        <f t="shared" si="38"/>
        <v>*</v>
      </c>
      <c r="U53" s="358" t="str">
        <f t="shared" si="38"/>
        <v>*</v>
      </c>
      <c r="V53" s="358" t="str">
        <f t="shared" si="38"/>
        <v>*</v>
      </c>
      <c r="W53" s="358" t="str">
        <f t="shared" si="38"/>
        <v>*</v>
      </c>
      <c r="X53" s="358" t="str">
        <f t="shared" si="38"/>
        <v>*</v>
      </c>
      <c r="Y53" s="358" t="str">
        <f t="shared" si="38"/>
        <v>*</v>
      </c>
      <c r="Z53" s="358" t="str">
        <f t="shared" si="38"/>
        <v>*</v>
      </c>
      <c r="AA53" s="155"/>
      <c r="AB53" s="156"/>
      <c r="AC53" s="156"/>
      <c r="AD53" s="156"/>
      <c r="AE53" s="156"/>
      <c r="AG53" s="116" t="str">
        <f t="shared" si="6"/>
        <v>P90</v>
      </c>
      <c r="AH53" s="116">
        <f t="shared" si="31"/>
        <v>0</v>
      </c>
      <c r="AI53" s="116">
        <f t="shared" si="31"/>
        <v>0</v>
      </c>
      <c r="AJ53" s="116">
        <f t="shared" si="31"/>
        <v>0</v>
      </c>
      <c r="AK53" s="116">
        <f t="shared" si="31"/>
        <v>0</v>
      </c>
      <c r="AL53" s="116">
        <f t="shared" si="31"/>
        <v>0</v>
      </c>
      <c r="AM53" s="116">
        <f t="shared" si="31"/>
        <v>0</v>
      </c>
      <c r="AN53" s="116">
        <f t="shared" si="31"/>
        <v>0</v>
      </c>
      <c r="AO53" s="116">
        <f t="shared" si="31"/>
        <v>0</v>
      </c>
      <c r="AP53" s="116">
        <f t="shared" si="31"/>
        <v>0</v>
      </c>
      <c r="AQ53" s="116">
        <f t="shared" si="31"/>
        <v>0</v>
      </c>
      <c r="AR53" s="116">
        <f t="shared" si="31"/>
        <v>0</v>
      </c>
      <c r="AS53" s="116">
        <f t="shared" si="31"/>
        <v>0</v>
      </c>
      <c r="AT53" s="116">
        <f t="shared" si="31"/>
        <v>0</v>
      </c>
      <c r="AU53" s="116">
        <f t="shared" si="31"/>
        <v>0</v>
      </c>
      <c r="AV53" s="116">
        <f t="shared" si="31"/>
        <v>0</v>
      </c>
      <c r="AW53" s="116">
        <f t="shared" si="31"/>
        <v>0</v>
      </c>
      <c r="AX53" s="116">
        <f t="shared" si="24"/>
        <v>0</v>
      </c>
      <c r="AY53" s="116">
        <f t="shared" ref="AW53:BH75" si="39">(U53-T53)/(U$10-T$10)</f>
        <v>0</v>
      </c>
      <c r="AZ53" s="116">
        <f t="shared" si="39"/>
        <v>0</v>
      </c>
      <c r="BA53" s="116">
        <f t="shared" si="39"/>
        <v>0</v>
      </c>
      <c r="BB53" s="116">
        <f t="shared" si="39"/>
        <v>0</v>
      </c>
      <c r="BC53" s="116">
        <f t="shared" si="39"/>
        <v>0</v>
      </c>
      <c r="BD53" s="116">
        <f t="shared" si="39"/>
        <v>0</v>
      </c>
      <c r="BE53" s="116">
        <f t="shared" si="39"/>
        <v>0</v>
      </c>
      <c r="BF53" s="116">
        <f t="shared" si="39"/>
        <v>0</v>
      </c>
      <c r="BG53" s="116">
        <f t="shared" si="39"/>
        <v>0</v>
      </c>
      <c r="BH53" s="116">
        <f t="shared" si="39"/>
        <v>0</v>
      </c>
      <c r="BI53" s="116">
        <f t="shared" si="25"/>
        <v>0</v>
      </c>
      <c r="BJ53" s="116"/>
      <c r="BK53" s="157"/>
      <c r="BL53" s="116" t="str">
        <f t="shared" si="9"/>
        <v>P90</v>
      </c>
      <c r="BM53" s="116">
        <f t="shared" si="33"/>
        <v>0</v>
      </c>
      <c r="BN53" s="116">
        <f t="shared" si="33"/>
        <v>0</v>
      </c>
      <c r="BO53" s="116">
        <f t="shared" si="33"/>
        <v>0</v>
      </c>
      <c r="BP53" s="116">
        <f t="shared" si="33"/>
        <v>0</v>
      </c>
      <c r="BQ53" s="116">
        <f t="shared" si="33"/>
        <v>0</v>
      </c>
      <c r="BR53" s="116">
        <f t="shared" si="33"/>
        <v>0</v>
      </c>
      <c r="BS53" s="116">
        <f t="shared" si="33"/>
        <v>0</v>
      </c>
      <c r="BT53" s="116">
        <f t="shared" si="33"/>
        <v>0</v>
      </c>
      <c r="BU53" s="116">
        <f t="shared" si="33"/>
        <v>0</v>
      </c>
      <c r="BV53" s="116">
        <f t="shared" si="33"/>
        <v>0</v>
      </c>
      <c r="BW53" s="116">
        <f t="shared" si="33"/>
        <v>0</v>
      </c>
      <c r="BX53" s="116">
        <f t="shared" si="33"/>
        <v>0</v>
      </c>
      <c r="BY53" s="116">
        <f t="shared" si="33"/>
        <v>0</v>
      </c>
      <c r="BZ53" s="116">
        <f t="shared" si="33"/>
        <v>0</v>
      </c>
      <c r="CA53" s="116">
        <f t="shared" si="33"/>
        <v>0</v>
      </c>
      <c r="CB53" s="116">
        <f t="shared" si="28"/>
        <v>0</v>
      </c>
      <c r="CC53" s="116">
        <f t="shared" si="28"/>
        <v>0</v>
      </c>
      <c r="CD53" s="116">
        <f t="shared" si="28"/>
        <v>0</v>
      </c>
      <c r="CE53" s="116">
        <f t="shared" si="28"/>
        <v>0</v>
      </c>
      <c r="CF53" s="116">
        <f t="shared" si="28"/>
        <v>0</v>
      </c>
      <c r="CG53" s="116">
        <f t="shared" si="28"/>
        <v>0</v>
      </c>
      <c r="CH53" s="116">
        <f t="shared" si="28"/>
        <v>0</v>
      </c>
      <c r="CI53" s="116">
        <f t="shared" si="28"/>
        <v>0</v>
      </c>
      <c r="CJ53" s="116">
        <f t="shared" si="28"/>
        <v>0</v>
      </c>
      <c r="CK53" s="116">
        <f t="shared" si="28"/>
        <v>0</v>
      </c>
      <c r="CL53" s="116">
        <f t="shared" si="12"/>
        <v>0</v>
      </c>
      <c r="CM53" s="116">
        <f t="shared" si="37"/>
        <v>0</v>
      </c>
      <c r="CN53" s="116">
        <f t="shared" si="37"/>
        <v>0</v>
      </c>
      <c r="CO53" s="89"/>
      <c r="CP53" s="134">
        <f t="shared" si="5"/>
        <v>44</v>
      </c>
      <c r="CQ53" s="116" t="str">
        <f t="shared" si="14"/>
        <v>P90</v>
      </c>
      <c r="CR53" s="158">
        <f t="shared" ref="CR53:DA62" si="40">ROUND((1+$CU$9)*(HLOOKUP(CR$10,$AH$9:$BI$180,$A53+3)*CR$10+HLOOKUP(CR$10,$BM$9:$CO$180,$A53+3)),$CX$9)</f>
        <v>0</v>
      </c>
      <c r="CS53" s="158">
        <f t="shared" si="40"/>
        <v>0</v>
      </c>
      <c r="CT53" s="158">
        <f t="shared" si="40"/>
        <v>0</v>
      </c>
      <c r="CU53" s="158">
        <f t="shared" si="40"/>
        <v>0</v>
      </c>
      <c r="CV53" s="158">
        <f t="shared" si="40"/>
        <v>0</v>
      </c>
      <c r="CW53" s="158">
        <f t="shared" si="40"/>
        <v>0</v>
      </c>
      <c r="CX53" s="158">
        <f t="shared" si="40"/>
        <v>0</v>
      </c>
      <c r="CY53" s="158">
        <f t="shared" si="40"/>
        <v>0</v>
      </c>
      <c r="CZ53" s="158">
        <f t="shared" si="40"/>
        <v>0</v>
      </c>
      <c r="DA53" s="158">
        <f t="shared" si="40"/>
        <v>0</v>
      </c>
      <c r="DB53" s="158">
        <f t="shared" ref="DB53:DL62" si="41">ROUND((1+$CU$9)*(HLOOKUP(DB$10,$AH$9:$BI$180,$A53+3)*DB$10+HLOOKUP(DB$10,$BM$9:$CO$180,$A53+3)),$CX$9)</f>
        <v>0</v>
      </c>
      <c r="DC53" s="158">
        <f t="shared" si="41"/>
        <v>0</v>
      </c>
      <c r="DD53" s="158">
        <f t="shared" si="41"/>
        <v>0</v>
      </c>
      <c r="DE53" s="158" t="e">
        <f t="shared" si="41"/>
        <v>#VALUE!</v>
      </c>
      <c r="DF53" s="158" t="e">
        <f t="shared" si="41"/>
        <v>#VALUE!</v>
      </c>
      <c r="DG53" s="158" t="e">
        <f t="shared" si="41"/>
        <v>#VALUE!</v>
      </c>
      <c r="DH53" s="158" t="e">
        <f t="shared" si="41"/>
        <v>#VALUE!</v>
      </c>
      <c r="DI53" s="158" t="e">
        <f t="shared" si="41"/>
        <v>#VALUE!</v>
      </c>
      <c r="DJ53" s="158" t="e">
        <f t="shared" si="41"/>
        <v>#VALUE!</v>
      </c>
      <c r="DK53" s="158" t="e">
        <f t="shared" si="41"/>
        <v>#VALUE!</v>
      </c>
      <c r="DL53" s="158" t="e">
        <f t="shared" si="41"/>
        <v>#VALUE!</v>
      </c>
      <c r="DO53" s="159"/>
    </row>
    <row r="54" spans="1:119">
      <c r="A54" s="86">
        <f t="shared" si="17"/>
        <v>43</v>
      </c>
      <c r="B54" s="136" t="s">
        <v>141</v>
      </c>
      <c r="C54" s="154"/>
      <c r="D54" s="154"/>
      <c r="E54" s="358" t="str">
        <f t="shared" ref="E54:Z54" si="42">IFERROR(E46/E30,"*")</f>
        <v>*</v>
      </c>
      <c r="F54" s="358" t="str">
        <f t="shared" si="42"/>
        <v>*</v>
      </c>
      <c r="G54" s="358" t="str">
        <f t="shared" si="42"/>
        <v>*</v>
      </c>
      <c r="H54" s="358">
        <f t="shared" si="42"/>
        <v>1.001980198019802</v>
      </c>
      <c r="I54" s="358">
        <f t="shared" si="42"/>
        <v>1</v>
      </c>
      <c r="J54" s="358">
        <f t="shared" si="42"/>
        <v>1</v>
      </c>
      <c r="K54" s="358">
        <f t="shared" si="42"/>
        <v>1</v>
      </c>
      <c r="L54" s="358">
        <f t="shared" si="42"/>
        <v>1.0180851063829788</v>
      </c>
      <c r="M54" s="358">
        <f t="shared" si="42"/>
        <v>1.0079286422200198</v>
      </c>
      <c r="N54" s="358">
        <f t="shared" si="42"/>
        <v>1.0171017101710171</v>
      </c>
      <c r="O54" s="358">
        <f t="shared" si="42"/>
        <v>1.0029673590504449</v>
      </c>
      <c r="P54" s="358">
        <f t="shared" si="42"/>
        <v>1.0498281786941581</v>
      </c>
      <c r="Q54" s="358">
        <f t="shared" si="42"/>
        <v>1.0846347607052897</v>
      </c>
      <c r="R54" s="358">
        <f t="shared" si="42"/>
        <v>1.1480083857442349</v>
      </c>
      <c r="S54" s="358" t="str">
        <f t="shared" si="42"/>
        <v>*</v>
      </c>
      <c r="T54" s="358" t="str">
        <f t="shared" si="42"/>
        <v>*</v>
      </c>
      <c r="U54" s="358" t="str">
        <f t="shared" si="42"/>
        <v>*</v>
      </c>
      <c r="V54" s="358" t="str">
        <f t="shared" si="42"/>
        <v>*</v>
      </c>
      <c r="W54" s="358" t="str">
        <f t="shared" si="42"/>
        <v>*</v>
      </c>
      <c r="X54" s="358" t="str">
        <f t="shared" si="42"/>
        <v>*</v>
      </c>
      <c r="Y54" s="358" t="str">
        <f t="shared" si="42"/>
        <v>*</v>
      </c>
      <c r="Z54" s="358" t="str">
        <f t="shared" si="42"/>
        <v>*</v>
      </c>
      <c r="AA54" s="155"/>
      <c r="AB54" s="156"/>
      <c r="AC54" s="156"/>
      <c r="AD54" s="156"/>
      <c r="AE54" s="156"/>
      <c r="AG54" s="116" t="str">
        <f t="shared" si="6"/>
        <v>P75</v>
      </c>
      <c r="AH54" s="116">
        <f t="shared" si="31"/>
        <v>0</v>
      </c>
      <c r="AI54" s="116">
        <f t="shared" si="31"/>
        <v>0</v>
      </c>
      <c r="AJ54" s="116">
        <f t="shared" si="31"/>
        <v>0</v>
      </c>
      <c r="AK54" s="116">
        <f t="shared" si="31"/>
        <v>0</v>
      </c>
      <c r="AL54" s="116">
        <f t="shared" si="31"/>
        <v>3.4551041311027653E-2</v>
      </c>
      <c r="AM54" s="116">
        <f t="shared" si="31"/>
        <v>-6.0006000600060062E-5</v>
      </c>
      <c r="AN54" s="116">
        <f t="shared" si="31"/>
        <v>0</v>
      </c>
      <c r="AO54" s="116">
        <f t="shared" si="31"/>
        <v>0</v>
      </c>
      <c r="AP54" s="116">
        <f t="shared" si="31"/>
        <v>3.5460992907801524E-4</v>
      </c>
      <c r="AQ54" s="116">
        <f t="shared" si="31"/>
        <v>-1.6381393811224212E-4</v>
      </c>
      <c r="AR54" s="116">
        <f t="shared" si="31"/>
        <v>1.2396037771618068E-4</v>
      </c>
      <c r="AS54" s="116">
        <f t="shared" si="31"/>
        <v>-1.6061762637013937E-4</v>
      </c>
      <c r="AT54" s="116">
        <f t="shared" si="31"/>
        <v>4.3389647818253005E-4</v>
      </c>
      <c r="AU54" s="116">
        <f t="shared" si="31"/>
        <v>2.6170362414384681E-4</v>
      </c>
      <c r="AV54" s="116">
        <f t="shared" si="31"/>
        <v>3.9608515649340733E-4</v>
      </c>
      <c r="AW54" s="116">
        <f t="shared" si="31"/>
        <v>-6.0105151086085598E-3</v>
      </c>
      <c r="AX54" s="116">
        <f t="shared" si="39"/>
        <v>0</v>
      </c>
      <c r="AY54" s="116">
        <f t="shared" si="39"/>
        <v>0</v>
      </c>
      <c r="AZ54" s="116">
        <f t="shared" si="39"/>
        <v>0</v>
      </c>
      <c r="BA54" s="116">
        <f t="shared" si="39"/>
        <v>0</v>
      </c>
      <c r="BB54" s="116">
        <f t="shared" si="39"/>
        <v>0</v>
      </c>
      <c r="BC54" s="116">
        <f t="shared" si="39"/>
        <v>0</v>
      </c>
      <c r="BD54" s="116">
        <f t="shared" si="39"/>
        <v>0</v>
      </c>
      <c r="BE54" s="116">
        <f t="shared" si="39"/>
        <v>0</v>
      </c>
      <c r="BF54" s="116">
        <f t="shared" si="39"/>
        <v>0</v>
      </c>
      <c r="BG54" s="116">
        <f t="shared" si="39"/>
        <v>0</v>
      </c>
      <c r="BH54" s="116">
        <f t="shared" si="39"/>
        <v>0</v>
      </c>
      <c r="BI54" s="116">
        <f t="shared" si="25"/>
        <v>0</v>
      </c>
      <c r="BJ54" s="116"/>
      <c r="BK54" s="91"/>
      <c r="BL54" s="116" t="str">
        <f t="shared" si="9"/>
        <v>P75</v>
      </c>
      <c r="BM54" s="116">
        <f t="shared" si="33"/>
        <v>0</v>
      </c>
      <c r="BN54" s="116">
        <f t="shared" si="33"/>
        <v>0</v>
      </c>
      <c r="BO54" s="116">
        <f t="shared" si="33"/>
        <v>0</v>
      </c>
      <c r="BP54" s="116">
        <f t="shared" si="33"/>
        <v>0</v>
      </c>
      <c r="BQ54" s="116">
        <f t="shared" si="33"/>
        <v>-5.0790030727210649</v>
      </c>
      <c r="BR54" s="116">
        <f t="shared" si="33"/>
        <v>1.0125412541254126</v>
      </c>
      <c r="BS54" s="116">
        <f t="shared" si="33"/>
        <v>1</v>
      </c>
      <c r="BT54" s="116">
        <f t="shared" si="33"/>
        <v>1</v>
      </c>
      <c r="BU54" s="116">
        <f t="shared" si="33"/>
        <v>0.89680851063829758</v>
      </c>
      <c r="BV54" s="116">
        <f t="shared" si="33"/>
        <v>1.0741094732173655</v>
      </c>
      <c r="BW54" s="116">
        <f t="shared" si="33"/>
        <v>0.95784864962268279</v>
      </c>
      <c r="BX54" s="116">
        <f t="shared" si="33"/>
        <v>1.0938769355759437</v>
      </c>
      <c r="BY54" s="116">
        <f t="shared" si="33"/>
        <v>0.75738195239913286</v>
      </c>
      <c r="BZ54" s="116">
        <f t="shared" si="33"/>
        <v>0.8734399360212054</v>
      </c>
      <c r="CA54" s="116">
        <f t="shared" si="33"/>
        <v>0.76499403941511002</v>
      </c>
      <c r="CB54" s="116">
        <f t="shared" si="28"/>
        <v>6.960176495768712</v>
      </c>
      <c r="CC54" s="116">
        <f t="shared" si="28"/>
        <v>0</v>
      </c>
      <c r="CD54" s="116">
        <f t="shared" si="28"/>
        <v>0</v>
      </c>
      <c r="CE54" s="116">
        <f t="shared" si="28"/>
        <v>0</v>
      </c>
      <c r="CF54" s="116">
        <f t="shared" si="28"/>
        <v>0</v>
      </c>
      <c r="CG54" s="116">
        <f t="shared" si="28"/>
        <v>0</v>
      </c>
      <c r="CH54" s="116">
        <f t="shared" si="28"/>
        <v>0</v>
      </c>
      <c r="CI54" s="116">
        <f t="shared" si="28"/>
        <v>0</v>
      </c>
      <c r="CJ54" s="116">
        <f t="shared" si="28"/>
        <v>0</v>
      </c>
      <c r="CK54" s="116">
        <f t="shared" si="28"/>
        <v>0</v>
      </c>
      <c r="CL54" s="116">
        <f t="shared" si="12"/>
        <v>0</v>
      </c>
      <c r="CM54" s="116">
        <f t="shared" si="37"/>
        <v>0</v>
      </c>
      <c r="CN54" s="116">
        <f t="shared" si="37"/>
        <v>0</v>
      </c>
      <c r="CO54" s="89"/>
      <c r="CP54" s="134">
        <f t="shared" si="5"/>
        <v>45</v>
      </c>
      <c r="CQ54" s="116" t="str">
        <f t="shared" si="14"/>
        <v>P75</v>
      </c>
      <c r="CR54" s="158">
        <f t="shared" si="40"/>
        <v>0</v>
      </c>
      <c r="CS54" s="158">
        <f t="shared" si="40"/>
        <v>0.69</v>
      </c>
      <c r="CT54" s="158">
        <f t="shared" si="40"/>
        <v>1</v>
      </c>
      <c r="CU54" s="158">
        <f t="shared" si="40"/>
        <v>1</v>
      </c>
      <c r="CV54" s="158">
        <f t="shared" si="40"/>
        <v>1.01</v>
      </c>
      <c r="CW54" s="158">
        <f t="shared" si="40"/>
        <v>1.01</v>
      </c>
      <c r="CX54" s="158">
        <f t="shared" si="40"/>
        <v>1.02</v>
      </c>
      <c r="CY54" s="158">
        <f t="shared" si="40"/>
        <v>1.01</v>
      </c>
      <c r="CZ54" s="158">
        <f t="shared" si="40"/>
        <v>1.06</v>
      </c>
      <c r="DA54" s="158">
        <f t="shared" si="40"/>
        <v>1.1299999999999999</v>
      </c>
      <c r="DB54" s="158">
        <f t="shared" si="41"/>
        <v>0.23</v>
      </c>
      <c r="DC54" s="158">
        <f t="shared" si="41"/>
        <v>0</v>
      </c>
      <c r="DD54" s="158">
        <f t="shared" si="41"/>
        <v>0</v>
      </c>
      <c r="DE54" s="158" t="e">
        <f t="shared" si="41"/>
        <v>#VALUE!</v>
      </c>
      <c r="DF54" s="158" t="e">
        <f t="shared" si="41"/>
        <v>#VALUE!</v>
      </c>
      <c r="DG54" s="158" t="e">
        <f t="shared" si="41"/>
        <v>#VALUE!</v>
      </c>
      <c r="DH54" s="158" t="e">
        <f t="shared" si="41"/>
        <v>#VALUE!</v>
      </c>
      <c r="DI54" s="158" t="e">
        <f t="shared" si="41"/>
        <v>#VALUE!</v>
      </c>
      <c r="DJ54" s="158" t="e">
        <f t="shared" si="41"/>
        <v>#VALUE!</v>
      </c>
      <c r="DK54" s="158" t="e">
        <f t="shared" si="41"/>
        <v>#VALUE!</v>
      </c>
      <c r="DL54" s="158" t="e">
        <f t="shared" si="41"/>
        <v>#VALUE!</v>
      </c>
    </row>
    <row r="55" spans="1:119">
      <c r="A55" s="86">
        <f t="shared" si="17"/>
        <v>44</v>
      </c>
      <c r="B55" s="136" t="s">
        <v>142</v>
      </c>
      <c r="C55" s="154"/>
      <c r="D55" s="154"/>
      <c r="E55" s="358" t="str">
        <f t="shared" ref="E55:Z55" si="43">IFERROR(E47/E31,"*")</f>
        <v>*</v>
      </c>
      <c r="F55" s="358">
        <f t="shared" si="43"/>
        <v>1</v>
      </c>
      <c r="G55" s="358">
        <f t="shared" si="43"/>
        <v>1</v>
      </c>
      <c r="H55" s="358">
        <f t="shared" si="43"/>
        <v>1</v>
      </c>
      <c r="I55" s="358">
        <f t="shared" si="43"/>
        <v>1</v>
      </c>
      <c r="J55" s="358">
        <f t="shared" si="43"/>
        <v>1</v>
      </c>
      <c r="K55" s="358">
        <f t="shared" si="43"/>
        <v>1</v>
      </c>
      <c r="L55" s="358">
        <f t="shared" si="43"/>
        <v>1.0025510204081631</v>
      </c>
      <c r="M55" s="358">
        <f t="shared" si="43"/>
        <v>1.0035335689045937</v>
      </c>
      <c r="N55" s="358">
        <f t="shared" si="43"/>
        <v>1</v>
      </c>
      <c r="O55" s="358">
        <f t="shared" si="43"/>
        <v>1</v>
      </c>
      <c r="P55" s="358">
        <f t="shared" si="43"/>
        <v>1.0412440838404327</v>
      </c>
      <c r="Q55" s="358">
        <f t="shared" si="43"/>
        <v>1.086624203821656</v>
      </c>
      <c r="R55" s="358">
        <f t="shared" si="43"/>
        <v>1.091585309158531</v>
      </c>
      <c r="S55" s="358">
        <f t="shared" si="43"/>
        <v>1.1364195002048341</v>
      </c>
      <c r="T55" s="358">
        <f t="shared" si="43"/>
        <v>1.358534169692968</v>
      </c>
      <c r="U55" s="358">
        <f t="shared" si="43"/>
        <v>1.3438202247191011</v>
      </c>
      <c r="V55" s="358">
        <f t="shared" si="43"/>
        <v>1.5938468876699259</v>
      </c>
      <c r="W55" s="358">
        <f t="shared" si="43"/>
        <v>1.8644646924829158</v>
      </c>
      <c r="X55" s="358">
        <f t="shared" si="43"/>
        <v>1.5488220706757592</v>
      </c>
      <c r="Y55" s="358">
        <f t="shared" si="43"/>
        <v>2.149363540815135</v>
      </c>
      <c r="Z55" s="358">
        <f t="shared" si="43"/>
        <v>2.3216405828386399</v>
      </c>
      <c r="AA55" s="155"/>
      <c r="AB55" s="156"/>
      <c r="AC55" s="156"/>
      <c r="AD55" s="156"/>
      <c r="AE55" s="156"/>
      <c r="AG55" s="116" t="str">
        <f t="shared" si="6"/>
        <v>P50</v>
      </c>
      <c r="AH55" s="116">
        <f t="shared" si="31"/>
        <v>0</v>
      </c>
      <c r="AI55" s="116">
        <f t="shared" si="31"/>
        <v>0</v>
      </c>
      <c r="AJ55" s="116">
        <f t="shared" si="31"/>
        <v>5.2631578947368418E-2</v>
      </c>
      <c r="AK55" s="116">
        <f t="shared" si="31"/>
        <v>0</v>
      </c>
      <c r="AL55" s="116">
        <f t="shared" si="31"/>
        <v>0</v>
      </c>
      <c r="AM55" s="116">
        <f t="shared" si="31"/>
        <v>0</v>
      </c>
      <c r="AN55" s="116">
        <f t="shared" si="31"/>
        <v>0</v>
      </c>
      <c r="AO55" s="116">
        <f t="shared" si="31"/>
        <v>0</v>
      </c>
      <c r="AP55" s="116">
        <f t="shared" si="31"/>
        <v>5.0020008003198614E-5</v>
      </c>
      <c r="AQ55" s="116">
        <f t="shared" si="31"/>
        <v>1.5847556394040893E-5</v>
      </c>
      <c r="AR55" s="116">
        <f t="shared" si="31"/>
        <v>-4.775093114315763E-5</v>
      </c>
      <c r="AS55" s="116">
        <f t="shared" si="31"/>
        <v>0</v>
      </c>
      <c r="AT55" s="116">
        <f t="shared" si="31"/>
        <v>3.8188966518919127E-4</v>
      </c>
      <c r="AU55" s="116">
        <f t="shared" ref="AH55:AW71" si="44">(Q55-P55)/(Q$10-P$10)</f>
        <v>3.4120390963325847E-4</v>
      </c>
      <c r="AV55" s="116">
        <f t="shared" si="44"/>
        <v>3.1006908355468711E-5</v>
      </c>
      <c r="AW55" s="116">
        <f t="shared" si="44"/>
        <v>2.3473398453561801E-4</v>
      </c>
      <c r="AX55" s="116">
        <f t="shared" si="39"/>
        <v>9.8280827207138923E-4</v>
      </c>
      <c r="AY55" s="116">
        <f t="shared" si="39"/>
        <v>-5.449609249580337E-5</v>
      </c>
      <c r="AZ55" s="116">
        <f t="shared" si="39"/>
        <v>7.912236169329898E-4</v>
      </c>
      <c r="BA55" s="116">
        <f t="shared" si="39"/>
        <v>7.2164747950130646E-4</v>
      </c>
      <c r="BB55" s="116">
        <f t="shared" si="39"/>
        <v>-7.1736959501626503E-4</v>
      </c>
      <c r="BC55" s="116">
        <f t="shared" si="39"/>
        <v>1.1660999420182055E-3</v>
      </c>
      <c r="BD55" s="116">
        <f t="shared" si="39"/>
        <v>2.8012527158293479E-4</v>
      </c>
      <c r="BE55" s="116">
        <f t="shared" si="39"/>
        <v>-3.1373521389711349E-3</v>
      </c>
      <c r="BF55" s="116">
        <f t="shared" si="39"/>
        <v>0</v>
      </c>
      <c r="BG55" s="116">
        <f t="shared" si="39"/>
        <v>0</v>
      </c>
      <c r="BH55" s="116">
        <f t="shared" si="39"/>
        <v>0</v>
      </c>
      <c r="BI55" s="116">
        <f t="shared" si="25"/>
        <v>0</v>
      </c>
      <c r="BJ55" s="116"/>
      <c r="BK55" s="91"/>
      <c r="BL55" s="116" t="str">
        <f t="shared" si="9"/>
        <v>P50</v>
      </c>
      <c r="BM55" s="116">
        <f t="shared" si="33"/>
        <v>0</v>
      </c>
      <c r="BN55" s="116">
        <f t="shared" si="33"/>
        <v>0</v>
      </c>
      <c r="BO55" s="116">
        <f t="shared" si="33"/>
        <v>-5.5263157894736841</v>
      </c>
      <c r="BP55" s="116">
        <f t="shared" si="33"/>
        <v>1</v>
      </c>
      <c r="BQ55" s="116">
        <f t="shared" si="33"/>
        <v>1</v>
      </c>
      <c r="BR55" s="116">
        <f t="shared" si="33"/>
        <v>1</v>
      </c>
      <c r="BS55" s="116">
        <f t="shared" si="33"/>
        <v>1</v>
      </c>
      <c r="BT55" s="116">
        <f t="shared" si="33"/>
        <v>1</v>
      </c>
      <c r="BU55" s="116">
        <f t="shared" si="33"/>
        <v>0.98544417767106918</v>
      </c>
      <c r="BV55" s="116">
        <f t="shared" si="33"/>
        <v>0.99713115612140113</v>
      </c>
      <c r="BW55" s="116">
        <f t="shared" si="33"/>
        <v>1.0228249450864293</v>
      </c>
      <c r="BX55" s="116">
        <f t="shared" si="33"/>
        <v>1</v>
      </c>
      <c r="BY55" s="116">
        <f t="shared" si="33"/>
        <v>0.78385044950291771</v>
      </c>
      <c r="BZ55" s="116">
        <f t="shared" si="33"/>
        <v>0.81127264874761651</v>
      </c>
      <c r="CA55" s="116">
        <f t="shared" si="33"/>
        <v>1.0616016287787928</v>
      </c>
      <c r="CB55" s="116">
        <f t="shared" si="28"/>
        <v>0.86459754611258843</v>
      </c>
      <c r="CC55" s="116">
        <f t="shared" si="28"/>
        <v>-1.6724788538347024E-3</v>
      </c>
      <c r="CD55" s="116">
        <f t="shared" si="28"/>
        <v>1.4339567617071598</v>
      </c>
      <c r="CE55" s="116">
        <f t="shared" si="28"/>
        <v>3.5136362311936065E-2</v>
      </c>
      <c r="CF55" s="116">
        <f t="shared" si="28"/>
        <v>0.17220135305235207</v>
      </c>
      <c r="CG55" s="116">
        <f t="shared" si="28"/>
        <v>3.5466963927960573</v>
      </c>
      <c r="CH55" s="116">
        <f t="shared" si="28"/>
        <v>-1.6987662678449431</v>
      </c>
      <c r="CI55" s="116">
        <f t="shared" si="28"/>
        <v>1.2249501445914504</v>
      </c>
      <c r="CJ55" s="116">
        <f t="shared" si="28"/>
        <v>14.604374206910633</v>
      </c>
      <c r="CK55" s="116">
        <f t="shared" si="28"/>
        <v>0</v>
      </c>
      <c r="CL55" s="116">
        <f t="shared" si="12"/>
        <v>0</v>
      </c>
      <c r="CM55" s="116">
        <f t="shared" si="37"/>
        <v>0</v>
      </c>
      <c r="CN55" s="116">
        <f t="shared" si="37"/>
        <v>0</v>
      </c>
      <c r="CO55" s="89"/>
      <c r="CP55" s="134">
        <f t="shared" si="5"/>
        <v>46</v>
      </c>
      <c r="CQ55" s="116" t="str">
        <f t="shared" si="14"/>
        <v>P50</v>
      </c>
      <c r="CR55" s="158">
        <f t="shared" si="40"/>
        <v>1</v>
      </c>
      <c r="CS55" s="158">
        <f t="shared" si="40"/>
        <v>1</v>
      </c>
      <c r="CT55" s="158">
        <f t="shared" si="40"/>
        <v>1</v>
      </c>
      <c r="CU55" s="158">
        <f t="shared" si="40"/>
        <v>1</v>
      </c>
      <c r="CV55" s="158">
        <f t="shared" si="40"/>
        <v>1</v>
      </c>
      <c r="CW55" s="158">
        <f t="shared" si="40"/>
        <v>1</v>
      </c>
      <c r="CX55" s="158">
        <f t="shared" si="40"/>
        <v>1</v>
      </c>
      <c r="CY55" s="158">
        <f t="shared" si="40"/>
        <v>1</v>
      </c>
      <c r="CZ55" s="158">
        <f t="shared" si="40"/>
        <v>1.06</v>
      </c>
      <c r="DA55" s="158">
        <f t="shared" si="40"/>
        <v>1.0900000000000001</v>
      </c>
      <c r="DB55" s="158">
        <f t="shared" si="41"/>
        <v>1.1299999999999999</v>
      </c>
      <c r="DC55" s="158">
        <f t="shared" si="41"/>
        <v>1.35</v>
      </c>
      <c r="DD55" s="158">
        <f t="shared" si="41"/>
        <v>1.37</v>
      </c>
      <c r="DE55" s="158" t="e">
        <f t="shared" si="41"/>
        <v>#VALUE!</v>
      </c>
      <c r="DF55" s="158" t="e">
        <f t="shared" si="41"/>
        <v>#VALUE!</v>
      </c>
      <c r="DG55" s="158" t="e">
        <f t="shared" si="41"/>
        <v>#VALUE!</v>
      </c>
      <c r="DH55" s="158" t="e">
        <f t="shared" si="41"/>
        <v>#VALUE!</v>
      </c>
      <c r="DI55" s="158" t="e">
        <f t="shared" si="41"/>
        <v>#VALUE!</v>
      </c>
      <c r="DJ55" s="158" t="e">
        <f t="shared" si="41"/>
        <v>#VALUE!</v>
      </c>
      <c r="DK55" s="158" t="e">
        <f t="shared" si="41"/>
        <v>#VALUE!</v>
      </c>
      <c r="DL55" s="158" t="e">
        <f t="shared" si="41"/>
        <v>#VALUE!</v>
      </c>
    </row>
    <row r="56" spans="1:119">
      <c r="A56" s="86">
        <f t="shared" si="17"/>
        <v>45</v>
      </c>
      <c r="B56" s="136" t="s">
        <v>143</v>
      </c>
      <c r="C56" s="154"/>
      <c r="D56" s="154"/>
      <c r="E56" s="358" t="str">
        <f t="shared" ref="E56:Z56" si="45">IFERROR(E48/E32,"*")</f>
        <v>*</v>
      </c>
      <c r="F56" s="358" t="str">
        <f t="shared" si="45"/>
        <v>*</v>
      </c>
      <c r="G56" s="358" t="str">
        <f t="shared" si="45"/>
        <v>*</v>
      </c>
      <c r="H56" s="358">
        <f t="shared" si="45"/>
        <v>1</v>
      </c>
      <c r="I56" s="358">
        <f t="shared" si="45"/>
        <v>1</v>
      </c>
      <c r="J56" s="358">
        <f t="shared" si="45"/>
        <v>1</v>
      </c>
      <c r="K56" s="358">
        <f t="shared" si="45"/>
        <v>1</v>
      </c>
      <c r="L56" s="358">
        <f t="shared" si="45"/>
        <v>1</v>
      </c>
      <c r="M56" s="358">
        <f t="shared" si="45"/>
        <v>1</v>
      </c>
      <c r="N56" s="358">
        <f t="shared" si="45"/>
        <v>1</v>
      </c>
      <c r="O56" s="358">
        <f t="shared" si="45"/>
        <v>1</v>
      </c>
      <c r="P56" s="358">
        <f t="shared" si="45"/>
        <v>1</v>
      </c>
      <c r="Q56" s="358">
        <f t="shared" si="45"/>
        <v>1.0113981762917934</v>
      </c>
      <c r="R56" s="358">
        <f t="shared" si="45"/>
        <v>1.1467991169977927</v>
      </c>
      <c r="S56" s="358" t="str">
        <f t="shared" si="45"/>
        <v>*</v>
      </c>
      <c r="T56" s="358" t="str">
        <f t="shared" si="45"/>
        <v>*</v>
      </c>
      <c r="U56" s="358" t="str">
        <f t="shared" si="45"/>
        <v>*</v>
      </c>
      <c r="V56" s="358" t="str">
        <f t="shared" si="45"/>
        <v>*</v>
      </c>
      <c r="W56" s="358" t="str">
        <f t="shared" si="45"/>
        <v>*</v>
      </c>
      <c r="X56" s="358" t="str">
        <f t="shared" si="45"/>
        <v>*</v>
      </c>
      <c r="Y56" s="358" t="str">
        <f t="shared" si="45"/>
        <v>*</v>
      </c>
      <c r="Z56" s="358" t="str">
        <f t="shared" si="45"/>
        <v>*</v>
      </c>
      <c r="AA56" s="155"/>
      <c r="AB56" s="156"/>
      <c r="AC56" s="156"/>
      <c r="AD56" s="156"/>
      <c r="AE56" s="156"/>
      <c r="AG56" s="116" t="str">
        <f t="shared" si="6"/>
        <v>P25</v>
      </c>
      <c r="AH56" s="116">
        <f t="shared" si="44"/>
        <v>0</v>
      </c>
      <c r="AI56" s="116">
        <f t="shared" si="44"/>
        <v>0</v>
      </c>
      <c r="AJ56" s="116">
        <f t="shared" si="44"/>
        <v>0</v>
      </c>
      <c r="AK56" s="116">
        <f t="shared" si="44"/>
        <v>0</v>
      </c>
      <c r="AL56" s="116">
        <f t="shared" si="44"/>
        <v>3.4482758620689655E-2</v>
      </c>
      <c r="AM56" s="116">
        <f t="shared" si="44"/>
        <v>0</v>
      </c>
      <c r="AN56" s="116">
        <f t="shared" si="44"/>
        <v>0</v>
      </c>
      <c r="AO56" s="116">
        <f t="shared" si="44"/>
        <v>0</v>
      </c>
      <c r="AP56" s="116">
        <f t="shared" si="44"/>
        <v>0</v>
      </c>
      <c r="AQ56" s="116">
        <f t="shared" si="44"/>
        <v>0</v>
      </c>
      <c r="AR56" s="116">
        <f t="shared" si="44"/>
        <v>0</v>
      </c>
      <c r="AS56" s="116">
        <f t="shared" si="44"/>
        <v>0</v>
      </c>
      <c r="AT56" s="116">
        <f t="shared" si="44"/>
        <v>0</v>
      </c>
      <c r="AU56" s="116">
        <f t="shared" si="44"/>
        <v>8.5700573622506804E-5</v>
      </c>
      <c r="AV56" s="116">
        <f t="shared" si="44"/>
        <v>8.4625587941249548E-4</v>
      </c>
      <c r="AW56" s="116">
        <f t="shared" si="44"/>
        <v>-6.0041838586271865E-3</v>
      </c>
      <c r="AX56" s="116">
        <f t="shared" si="39"/>
        <v>0</v>
      </c>
      <c r="AY56" s="116">
        <f t="shared" si="39"/>
        <v>0</v>
      </c>
      <c r="AZ56" s="116">
        <f t="shared" si="39"/>
        <v>0</v>
      </c>
      <c r="BA56" s="116">
        <f t="shared" si="39"/>
        <v>0</v>
      </c>
      <c r="BB56" s="116">
        <f t="shared" si="39"/>
        <v>0</v>
      </c>
      <c r="BC56" s="116">
        <f t="shared" si="39"/>
        <v>0</v>
      </c>
      <c r="BD56" s="116">
        <f t="shared" si="39"/>
        <v>0</v>
      </c>
      <c r="BE56" s="116">
        <f t="shared" si="39"/>
        <v>0</v>
      </c>
      <c r="BF56" s="116">
        <f t="shared" si="39"/>
        <v>0</v>
      </c>
      <c r="BG56" s="116">
        <f t="shared" si="39"/>
        <v>0</v>
      </c>
      <c r="BH56" s="116">
        <f t="shared" si="39"/>
        <v>0</v>
      </c>
      <c r="BI56" s="116">
        <f t="shared" si="25"/>
        <v>0</v>
      </c>
      <c r="BJ56" s="116"/>
      <c r="BK56" s="91"/>
      <c r="BL56" s="116" t="str">
        <f t="shared" si="9"/>
        <v>P25</v>
      </c>
      <c r="BM56" s="116">
        <f t="shared" si="33"/>
        <v>0</v>
      </c>
      <c r="BN56" s="116">
        <f t="shared" si="33"/>
        <v>0</v>
      </c>
      <c r="BO56" s="116">
        <f t="shared" si="33"/>
        <v>0</v>
      </c>
      <c r="BP56" s="116">
        <f t="shared" si="33"/>
        <v>0</v>
      </c>
      <c r="BQ56" s="116">
        <f t="shared" si="33"/>
        <v>-5.068965517241379</v>
      </c>
      <c r="BR56" s="116">
        <f t="shared" si="33"/>
        <v>1</v>
      </c>
      <c r="BS56" s="116">
        <f t="shared" si="33"/>
        <v>1</v>
      </c>
      <c r="BT56" s="116">
        <f t="shared" si="33"/>
        <v>1</v>
      </c>
      <c r="BU56" s="116">
        <f t="shared" si="33"/>
        <v>1</v>
      </c>
      <c r="BV56" s="116">
        <f t="shared" si="33"/>
        <v>1</v>
      </c>
      <c r="BW56" s="116">
        <f t="shared" si="33"/>
        <v>1</v>
      </c>
      <c r="BX56" s="116">
        <f t="shared" ref="BM56:CB72" si="46">O56-(AS56*O$10)</f>
        <v>1</v>
      </c>
      <c r="BY56" s="116">
        <f t="shared" si="46"/>
        <v>1</v>
      </c>
      <c r="BZ56" s="116">
        <f t="shared" si="46"/>
        <v>0.94223781337843038</v>
      </c>
      <c r="CA56" s="116">
        <f t="shared" si="46"/>
        <v>0.3284696816059095</v>
      </c>
      <c r="CB56" s="116">
        <f t="shared" si="28"/>
        <v>6.9528449082902819</v>
      </c>
      <c r="CC56" s="116">
        <f t="shared" si="28"/>
        <v>0</v>
      </c>
      <c r="CD56" s="116">
        <f t="shared" si="28"/>
        <v>0</v>
      </c>
      <c r="CE56" s="116">
        <f t="shared" si="28"/>
        <v>0</v>
      </c>
      <c r="CF56" s="116">
        <f t="shared" si="28"/>
        <v>0</v>
      </c>
      <c r="CG56" s="116">
        <f t="shared" si="28"/>
        <v>0</v>
      </c>
      <c r="CH56" s="116">
        <f t="shared" si="28"/>
        <v>0</v>
      </c>
      <c r="CI56" s="116">
        <f t="shared" si="28"/>
        <v>0</v>
      </c>
      <c r="CJ56" s="116">
        <f t="shared" si="28"/>
        <v>0</v>
      </c>
      <c r="CK56" s="116">
        <f t="shared" si="28"/>
        <v>0</v>
      </c>
      <c r="CL56" s="116">
        <f t="shared" si="12"/>
        <v>0</v>
      </c>
      <c r="CM56" s="116">
        <f t="shared" si="37"/>
        <v>0</v>
      </c>
      <c r="CN56" s="116">
        <f t="shared" si="37"/>
        <v>0</v>
      </c>
      <c r="CO56" s="89"/>
      <c r="CP56" s="134">
        <f t="shared" si="5"/>
        <v>47</v>
      </c>
      <c r="CQ56" s="116" t="str">
        <f t="shared" si="14"/>
        <v>P25</v>
      </c>
      <c r="CR56" s="158">
        <f t="shared" si="40"/>
        <v>0</v>
      </c>
      <c r="CS56" s="158">
        <f t="shared" si="40"/>
        <v>0.69</v>
      </c>
      <c r="CT56" s="158">
        <f t="shared" si="40"/>
        <v>1</v>
      </c>
      <c r="CU56" s="158">
        <f t="shared" si="40"/>
        <v>1</v>
      </c>
      <c r="CV56" s="158">
        <f t="shared" si="40"/>
        <v>1</v>
      </c>
      <c r="CW56" s="158">
        <f t="shared" si="40"/>
        <v>1</v>
      </c>
      <c r="CX56" s="158">
        <f t="shared" si="40"/>
        <v>1</v>
      </c>
      <c r="CY56" s="158">
        <f t="shared" si="40"/>
        <v>1</v>
      </c>
      <c r="CZ56" s="158">
        <f t="shared" si="40"/>
        <v>1</v>
      </c>
      <c r="DA56" s="158">
        <f t="shared" si="40"/>
        <v>1.1000000000000001</v>
      </c>
      <c r="DB56" s="158">
        <f t="shared" si="41"/>
        <v>0.23</v>
      </c>
      <c r="DC56" s="158">
        <f t="shared" si="41"/>
        <v>0</v>
      </c>
      <c r="DD56" s="158">
        <f t="shared" si="41"/>
        <v>0</v>
      </c>
      <c r="DE56" s="158" t="e">
        <f t="shared" si="41"/>
        <v>#VALUE!</v>
      </c>
      <c r="DF56" s="158" t="e">
        <f t="shared" si="41"/>
        <v>#VALUE!</v>
      </c>
      <c r="DG56" s="158" t="e">
        <f t="shared" si="41"/>
        <v>#VALUE!</v>
      </c>
      <c r="DH56" s="158" t="e">
        <f t="shared" si="41"/>
        <v>#VALUE!</v>
      </c>
      <c r="DI56" s="158" t="e">
        <f t="shared" si="41"/>
        <v>#VALUE!</v>
      </c>
      <c r="DJ56" s="158" t="e">
        <f t="shared" si="41"/>
        <v>#VALUE!</v>
      </c>
      <c r="DK56" s="158" t="e">
        <f t="shared" si="41"/>
        <v>#VALUE!</v>
      </c>
      <c r="DL56" s="158" t="e">
        <f t="shared" si="41"/>
        <v>#VALUE!</v>
      </c>
    </row>
    <row r="57" spans="1:119">
      <c r="A57" s="86">
        <f t="shared" si="17"/>
        <v>46</v>
      </c>
      <c r="B57" s="136" t="s">
        <v>144</v>
      </c>
      <c r="C57" s="154"/>
      <c r="D57" s="154"/>
      <c r="E57" s="358" t="str">
        <f t="shared" ref="E57:Z57" si="47">IFERROR(E49/E33,"*")</f>
        <v>*</v>
      </c>
      <c r="F57" s="358" t="str">
        <f t="shared" si="47"/>
        <v>*</v>
      </c>
      <c r="G57" s="358" t="str">
        <f t="shared" si="47"/>
        <v>*</v>
      </c>
      <c r="H57" s="358" t="str">
        <f t="shared" si="47"/>
        <v>*</v>
      </c>
      <c r="I57" s="358" t="str">
        <f t="shared" si="47"/>
        <v>*</v>
      </c>
      <c r="J57" s="358" t="str">
        <f t="shared" si="47"/>
        <v>*</v>
      </c>
      <c r="K57" s="358" t="str">
        <f t="shared" si="47"/>
        <v>*</v>
      </c>
      <c r="L57" s="358" t="str">
        <f t="shared" si="47"/>
        <v>*</v>
      </c>
      <c r="M57" s="358" t="str">
        <f t="shared" si="47"/>
        <v>*</v>
      </c>
      <c r="N57" s="358" t="str">
        <f t="shared" si="47"/>
        <v>*</v>
      </c>
      <c r="O57" s="358" t="str">
        <f t="shared" si="47"/>
        <v>*</v>
      </c>
      <c r="P57" s="358" t="str">
        <f t="shared" si="47"/>
        <v>*</v>
      </c>
      <c r="Q57" s="358" t="str">
        <f t="shared" si="47"/>
        <v>*</v>
      </c>
      <c r="R57" s="358" t="str">
        <f t="shared" si="47"/>
        <v>*</v>
      </c>
      <c r="S57" s="358" t="str">
        <f t="shared" si="47"/>
        <v>*</v>
      </c>
      <c r="T57" s="358" t="str">
        <f t="shared" si="47"/>
        <v>*</v>
      </c>
      <c r="U57" s="358" t="str">
        <f t="shared" si="47"/>
        <v>*</v>
      </c>
      <c r="V57" s="358" t="str">
        <f t="shared" si="47"/>
        <v>*</v>
      </c>
      <c r="W57" s="358" t="str">
        <f t="shared" si="47"/>
        <v>*</v>
      </c>
      <c r="X57" s="358" t="str">
        <f t="shared" si="47"/>
        <v>*</v>
      </c>
      <c r="Y57" s="358" t="str">
        <f t="shared" si="47"/>
        <v>*</v>
      </c>
      <c r="Z57" s="358" t="str">
        <f t="shared" si="47"/>
        <v>*</v>
      </c>
      <c r="AA57" s="155"/>
      <c r="AB57" s="156"/>
      <c r="AC57" s="156"/>
      <c r="AD57" s="156"/>
      <c r="AE57" s="156"/>
      <c r="AG57" s="116" t="str">
        <f t="shared" si="6"/>
        <v>P10</v>
      </c>
      <c r="AH57" s="116">
        <f t="shared" si="44"/>
        <v>0</v>
      </c>
      <c r="AI57" s="116">
        <f t="shared" si="44"/>
        <v>0</v>
      </c>
      <c r="AJ57" s="116">
        <f t="shared" si="44"/>
        <v>0</v>
      </c>
      <c r="AK57" s="116">
        <f t="shared" si="44"/>
        <v>0</v>
      </c>
      <c r="AL57" s="116">
        <f t="shared" si="44"/>
        <v>0</v>
      </c>
      <c r="AM57" s="116">
        <f t="shared" si="44"/>
        <v>0</v>
      </c>
      <c r="AN57" s="116">
        <f t="shared" si="44"/>
        <v>0</v>
      </c>
      <c r="AO57" s="116">
        <f t="shared" si="44"/>
        <v>0</v>
      </c>
      <c r="AP57" s="116">
        <f t="shared" si="44"/>
        <v>0</v>
      </c>
      <c r="AQ57" s="116">
        <f t="shared" si="44"/>
        <v>0</v>
      </c>
      <c r="AR57" s="116">
        <f t="shared" si="44"/>
        <v>0</v>
      </c>
      <c r="AS57" s="116">
        <f t="shared" si="44"/>
        <v>0</v>
      </c>
      <c r="AT57" s="116">
        <f t="shared" si="44"/>
        <v>0</v>
      </c>
      <c r="AU57" s="116">
        <f t="shared" si="44"/>
        <v>0</v>
      </c>
      <c r="AV57" s="116">
        <f t="shared" si="44"/>
        <v>0</v>
      </c>
      <c r="AW57" s="116">
        <f t="shared" si="44"/>
        <v>0</v>
      </c>
      <c r="AX57" s="116">
        <f t="shared" si="39"/>
        <v>0</v>
      </c>
      <c r="AY57" s="116">
        <f t="shared" si="39"/>
        <v>0</v>
      </c>
      <c r="AZ57" s="116">
        <f t="shared" si="39"/>
        <v>0</v>
      </c>
      <c r="BA57" s="116">
        <f t="shared" si="39"/>
        <v>0</v>
      </c>
      <c r="BB57" s="116">
        <f t="shared" si="39"/>
        <v>0</v>
      </c>
      <c r="BC57" s="116">
        <f t="shared" si="39"/>
        <v>0</v>
      </c>
      <c r="BD57" s="116">
        <f t="shared" si="39"/>
        <v>0</v>
      </c>
      <c r="BE57" s="116">
        <f t="shared" si="39"/>
        <v>0</v>
      </c>
      <c r="BF57" s="116">
        <f t="shared" si="39"/>
        <v>0</v>
      </c>
      <c r="BG57" s="116">
        <f t="shared" si="39"/>
        <v>0</v>
      </c>
      <c r="BH57" s="116">
        <f t="shared" si="39"/>
        <v>0</v>
      </c>
      <c r="BI57" s="116">
        <f t="shared" si="25"/>
        <v>0</v>
      </c>
      <c r="BJ57" s="116"/>
      <c r="BK57" s="91"/>
      <c r="BL57" s="116" t="str">
        <f t="shared" si="9"/>
        <v>P10</v>
      </c>
      <c r="BM57" s="116">
        <f t="shared" si="46"/>
        <v>0</v>
      </c>
      <c r="BN57" s="116">
        <f t="shared" si="46"/>
        <v>0</v>
      </c>
      <c r="BO57" s="116">
        <f t="shared" si="46"/>
        <v>0</v>
      </c>
      <c r="BP57" s="116">
        <f t="shared" si="46"/>
        <v>0</v>
      </c>
      <c r="BQ57" s="116">
        <f t="shared" si="46"/>
        <v>0</v>
      </c>
      <c r="BR57" s="116">
        <f t="shared" si="46"/>
        <v>0</v>
      </c>
      <c r="BS57" s="116">
        <f t="shared" si="46"/>
        <v>0</v>
      </c>
      <c r="BT57" s="116">
        <f t="shared" si="46"/>
        <v>0</v>
      </c>
      <c r="BU57" s="116">
        <f t="shared" si="46"/>
        <v>0</v>
      </c>
      <c r="BV57" s="116">
        <f t="shared" si="46"/>
        <v>0</v>
      </c>
      <c r="BW57" s="116">
        <f t="shared" si="46"/>
        <v>0</v>
      </c>
      <c r="BX57" s="116">
        <f t="shared" si="46"/>
        <v>0</v>
      </c>
      <c r="BY57" s="116">
        <f t="shared" si="46"/>
        <v>0</v>
      </c>
      <c r="BZ57" s="116">
        <f t="shared" si="46"/>
        <v>0</v>
      </c>
      <c r="CA57" s="116">
        <f t="shared" si="46"/>
        <v>0</v>
      </c>
      <c r="CB57" s="116">
        <f t="shared" si="28"/>
        <v>0</v>
      </c>
      <c r="CC57" s="116">
        <f t="shared" si="28"/>
        <v>0</v>
      </c>
      <c r="CD57" s="116">
        <f t="shared" si="28"/>
        <v>0</v>
      </c>
      <c r="CE57" s="116">
        <f t="shared" si="28"/>
        <v>0</v>
      </c>
      <c r="CF57" s="116">
        <f t="shared" si="28"/>
        <v>0</v>
      </c>
      <c r="CG57" s="116">
        <f t="shared" si="28"/>
        <v>0</v>
      </c>
      <c r="CH57" s="116">
        <f t="shared" si="28"/>
        <v>0</v>
      </c>
      <c r="CI57" s="116">
        <f t="shared" si="28"/>
        <v>0</v>
      </c>
      <c r="CJ57" s="116">
        <f t="shared" si="28"/>
        <v>0</v>
      </c>
      <c r="CK57" s="116">
        <f t="shared" si="28"/>
        <v>0</v>
      </c>
      <c r="CL57" s="116">
        <f t="shared" si="12"/>
        <v>0</v>
      </c>
      <c r="CM57" s="116">
        <f t="shared" si="37"/>
        <v>0</v>
      </c>
      <c r="CN57" s="116">
        <f t="shared" si="37"/>
        <v>0</v>
      </c>
      <c r="CO57" s="89"/>
      <c r="CP57" s="134">
        <f t="shared" si="5"/>
        <v>48</v>
      </c>
      <c r="CQ57" s="116" t="str">
        <f t="shared" si="14"/>
        <v>P10</v>
      </c>
      <c r="CR57" s="158">
        <f t="shared" si="40"/>
        <v>0</v>
      </c>
      <c r="CS57" s="158">
        <f t="shared" si="40"/>
        <v>0</v>
      </c>
      <c r="CT57" s="158">
        <f t="shared" si="40"/>
        <v>0</v>
      </c>
      <c r="CU57" s="158">
        <f t="shared" si="40"/>
        <v>0</v>
      </c>
      <c r="CV57" s="158">
        <f t="shared" si="40"/>
        <v>0</v>
      </c>
      <c r="CW57" s="158">
        <f t="shared" si="40"/>
        <v>0</v>
      </c>
      <c r="CX57" s="158">
        <f t="shared" si="40"/>
        <v>0</v>
      </c>
      <c r="CY57" s="158">
        <f t="shared" si="40"/>
        <v>0</v>
      </c>
      <c r="CZ57" s="158">
        <f t="shared" si="40"/>
        <v>0</v>
      </c>
      <c r="DA57" s="158">
        <f t="shared" si="40"/>
        <v>0</v>
      </c>
      <c r="DB57" s="158">
        <f t="shared" si="41"/>
        <v>0</v>
      </c>
      <c r="DC57" s="158">
        <f t="shared" si="41"/>
        <v>0</v>
      </c>
      <c r="DD57" s="158">
        <f t="shared" si="41"/>
        <v>0</v>
      </c>
      <c r="DE57" s="158" t="e">
        <f t="shared" si="41"/>
        <v>#VALUE!</v>
      </c>
      <c r="DF57" s="158" t="e">
        <f t="shared" si="41"/>
        <v>#VALUE!</v>
      </c>
      <c r="DG57" s="158" t="e">
        <f t="shared" si="41"/>
        <v>#VALUE!</v>
      </c>
      <c r="DH57" s="158" t="e">
        <f t="shared" si="41"/>
        <v>#VALUE!</v>
      </c>
      <c r="DI57" s="158" t="e">
        <f t="shared" si="41"/>
        <v>#VALUE!</v>
      </c>
      <c r="DJ57" s="158" t="e">
        <f t="shared" si="41"/>
        <v>#VALUE!</v>
      </c>
      <c r="DK57" s="158" t="e">
        <f t="shared" si="41"/>
        <v>#VALUE!</v>
      </c>
      <c r="DL57" s="158" t="e">
        <f t="shared" si="41"/>
        <v>#VALUE!</v>
      </c>
    </row>
    <row r="58" spans="1:119">
      <c r="A58" s="86">
        <f t="shared" si="17"/>
        <v>47</v>
      </c>
      <c r="B58" s="136" t="s">
        <v>145</v>
      </c>
      <c r="C58" s="154"/>
      <c r="D58" s="154"/>
      <c r="E58" s="358" t="str">
        <f t="shared" ref="E58:Z58" si="48">IFERROR(E50/E34,"*")</f>
        <v>*</v>
      </c>
      <c r="F58" s="358">
        <f t="shared" si="48"/>
        <v>1</v>
      </c>
      <c r="G58" s="358">
        <f t="shared" si="48"/>
        <v>1</v>
      </c>
      <c r="H58" s="358">
        <f t="shared" si="48"/>
        <v>1</v>
      </c>
      <c r="I58" s="358">
        <f t="shared" si="48"/>
        <v>1</v>
      </c>
      <c r="J58" s="358">
        <f t="shared" si="48"/>
        <v>1.0017361111111112</v>
      </c>
      <c r="K58" s="358">
        <f t="shared" si="48"/>
        <v>1.0046656298600312</v>
      </c>
      <c r="L58" s="358">
        <f t="shared" si="48"/>
        <v>1.0109756097560976</v>
      </c>
      <c r="M58" s="358">
        <f t="shared" si="48"/>
        <v>1.0116279069767442</v>
      </c>
      <c r="N58" s="358">
        <f t="shared" si="48"/>
        <v>1.0163766632548619</v>
      </c>
      <c r="O58" s="358">
        <f t="shared" si="48"/>
        <v>1.0157618213660244</v>
      </c>
      <c r="P58" s="358">
        <f t="shared" si="48"/>
        <v>1.0495646349631613</v>
      </c>
      <c r="Q58" s="358">
        <f t="shared" si="48"/>
        <v>1.1034897713598075</v>
      </c>
      <c r="R58" s="358">
        <f t="shared" si="48"/>
        <v>1.1858944418496031</v>
      </c>
      <c r="S58" s="358">
        <f t="shared" si="48"/>
        <v>1.1986831913245546</v>
      </c>
      <c r="T58" s="358">
        <f t="shared" si="48"/>
        <v>1.5681745267885789</v>
      </c>
      <c r="U58" s="358">
        <f t="shared" si="48"/>
        <v>1.4534669127339834</v>
      </c>
      <c r="V58" s="358">
        <f t="shared" si="48"/>
        <v>1.761307657859382</v>
      </c>
      <c r="W58" s="358">
        <f t="shared" si="48"/>
        <v>2.148639455782313</v>
      </c>
      <c r="X58" s="358">
        <f t="shared" si="48"/>
        <v>1.9495741056218059</v>
      </c>
      <c r="Y58" s="358">
        <f t="shared" si="48"/>
        <v>2.3632632119035404</v>
      </c>
      <c r="Z58" s="358">
        <f t="shared" si="48"/>
        <v>2.5136099955377063</v>
      </c>
      <c r="AA58" s="155"/>
      <c r="AB58" s="156"/>
      <c r="AC58" s="156"/>
      <c r="AD58" s="156"/>
      <c r="AE58" s="156"/>
      <c r="AG58" s="116" t="str">
        <f t="shared" si="6"/>
        <v>AVG</v>
      </c>
      <c r="AH58" s="116">
        <f t="shared" si="44"/>
        <v>0</v>
      </c>
      <c r="AI58" s="116">
        <f t="shared" si="44"/>
        <v>0</v>
      </c>
      <c r="AJ58" s="116">
        <f t="shared" si="44"/>
        <v>5.2631578947368418E-2</v>
      </c>
      <c r="AK58" s="116">
        <f t="shared" si="44"/>
        <v>0</v>
      </c>
      <c r="AL58" s="116">
        <f t="shared" si="44"/>
        <v>0</v>
      </c>
      <c r="AM58" s="116">
        <f t="shared" si="44"/>
        <v>0</v>
      </c>
      <c r="AN58" s="116">
        <f t="shared" si="44"/>
        <v>4.4515669515670778E-5</v>
      </c>
      <c r="AO58" s="116">
        <f t="shared" si="44"/>
        <v>6.8128342998139571E-5</v>
      </c>
      <c r="AP58" s="116">
        <f t="shared" si="44"/>
        <v>1.2372509600130213E-4</v>
      </c>
      <c r="AQ58" s="116">
        <f t="shared" si="44"/>
        <v>1.0520922913655419E-5</v>
      </c>
      <c r="AR58" s="116">
        <f t="shared" si="44"/>
        <v>6.4172382136725144E-5</v>
      </c>
      <c r="AS58" s="116">
        <f t="shared" si="44"/>
        <v>-6.9868396458798321E-6</v>
      </c>
      <c r="AT58" s="116">
        <f t="shared" si="44"/>
        <v>3.1298901478830449E-4</v>
      </c>
      <c r="AU58" s="116">
        <f t="shared" si="44"/>
        <v>4.0545215335824211E-4</v>
      </c>
      <c r="AV58" s="116">
        <f t="shared" si="44"/>
        <v>5.1502919056122258E-4</v>
      </c>
      <c r="AW58" s="116">
        <f t="shared" si="44"/>
        <v>6.695680353377725E-5</v>
      </c>
      <c r="AX58" s="116">
        <f t="shared" si="39"/>
        <v>1.6349174135576298E-3</v>
      </c>
      <c r="AY58" s="116">
        <f t="shared" si="39"/>
        <v>-4.2484301501702039E-4</v>
      </c>
      <c r="AZ58" s="116">
        <f t="shared" si="39"/>
        <v>9.7417957318164119E-4</v>
      </c>
      <c r="BA58" s="116">
        <f t="shared" si="39"/>
        <v>1.0328847944611492E-3</v>
      </c>
      <c r="BB58" s="116">
        <f t="shared" si="39"/>
        <v>-4.5242125036478885E-4</v>
      </c>
      <c r="BC58" s="116">
        <f t="shared" si="39"/>
        <v>8.0327981802278542E-4</v>
      </c>
      <c r="BD58" s="116">
        <f t="shared" si="39"/>
        <v>2.444663148523022E-4</v>
      </c>
      <c r="BE58" s="116">
        <f t="shared" si="39"/>
        <v>-3.3967702642401436E-3</v>
      </c>
      <c r="BF58" s="116">
        <f t="shared" si="39"/>
        <v>0</v>
      </c>
      <c r="BG58" s="116">
        <f t="shared" si="39"/>
        <v>0</v>
      </c>
      <c r="BH58" s="116">
        <f t="shared" si="39"/>
        <v>0</v>
      </c>
      <c r="BI58" s="116">
        <f t="shared" si="25"/>
        <v>0</v>
      </c>
      <c r="BJ58" s="116"/>
      <c r="BK58" s="91"/>
      <c r="BL58" s="116" t="str">
        <f t="shared" si="9"/>
        <v>AVG</v>
      </c>
      <c r="BM58" s="116">
        <f t="shared" si="46"/>
        <v>0</v>
      </c>
      <c r="BN58" s="116">
        <f t="shared" si="46"/>
        <v>0</v>
      </c>
      <c r="BO58" s="116">
        <f t="shared" si="46"/>
        <v>-5.5263157894736841</v>
      </c>
      <c r="BP58" s="116">
        <f t="shared" si="46"/>
        <v>1</v>
      </c>
      <c r="BQ58" s="116">
        <f t="shared" si="46"/>
        <v>1</v>
      </c>
      <c r="BR58" s="116">
        <f t="shared" si="46"/>
        <v>1</v>
      </c>
      <c r="BS58" s="116">
        <f t="shared" si="46"/>
        <v>0.99069622507122479</v>
      </c>
      <c r="BT58" s="116">
        <f t="shared" si="46"/>
        <v>0.98484028204757257</v>
      </c>
      <c r="BU58" s="116">
        <f t="shared" si="46"/>
        <v>0.96866162692365221</v>
      </c>
      <c r="BV58" s="116">
        <f t="shared" si="46"/>
        <v>1.0073774541196274</v>
      </c>
      <c r="BW58" s="116">
        <f t="shared" si="46"/>
        <v>0.98570226459350729</v>
      </c>
      <c r="BX58" s="116">
        <f t="shared" si="46"/>
        <v>1.0197163726055924</v>
      </c>
      <c r="BY58" s="116">
        <f t="shared" si="46"/>
        <v>0.83861003899584408</v>
      </c>
      <c r="BZ58" s="116">
        <f t="shared" si="46"/>
        <v>0.77628988359970608</v>
      </c>
      <c r="CA58" s="116">
        <f t="shared" si="46"/>
        <v>0.68786121457690097</v>
      </c>
      <c r="CB58" s="116">
        <f t="shared" si="28"/>
        <v>1.1211472128324405</v>
      </c>
      <c r="CC58" s="116">
        <f t="shared" si="28"/>
        <v>-0.69455117357518059</v>
      </c>
      <c r="CD58" s="116">
        <f t="shared" si="28"/>
        <v>2.1561572595721352</v>
      </c>
      <c r="CE58" s="116">
        <f t="shared" si="28"/>
        <v>-0.15782610130845121</v>
      </c>
      <c r="CF58" s="116">
        <f t="shared" si="28"/>
        <v>-0.27347538722908205</v>
      </c>
      <c r="CG58" s="116">
        <f t="shared" si="28"/>
        <v>3.2095672878877428</v>
      </c>
      <c r="CH58" s="116">
        <f t="shared" si="28"/>
        <v>-0.28756018757165158</v>
      </c>
      <c r="CI58" s="116">
        <f t="shared" si="28"/>
        <v>1.556524372890943</v>
      </c>
      <c r="CJ58" s="116">
        <f t="shared" si="28"/>
        <v>15.811965580037869</v>
      </c>
      <c r="CK58" s="116">
        <f t="shared" si="28"/>
        <v>0</v>
      </c>
      <c r="CL58" s="116">
        <f t="shared" si="12"/>
        <v>0</v>
      </c>
      <c r="CM58" s="116">
        <f t="shared" si="37"/>
        <v>0</v>
      </c>
      <c r="CN58" s="116">
        <f t="shared" si="37"/>
        <v>0</v>
      </c>
      <c r="CO58" s="89"/>
      <c r="CP58" s="134">
        <f t="shared" si="5"/>
        <v>49</v>
      </c>
      <c r="CQ58" s="116" t="str">
        <f t="shared" si="14"/>
        <v>AVG</v>
      </c>
      <c r="CR58" s="158">
        <f t="shared" si="40"/>
        <v>1</v>
      </c>
      <c r="CS58" s="158">
        <f t="shared" si="40"/>
        <v>1</v>
      </c>
      <c r="CT58" s="158">
        <f t="shared" si="40"/>
        <v>1</v>
      </c>
      <c r="CU58" s="158">
        <f t="shared" si="40"/>
        <v>1</v>
      </c>
      <c r="CV58" s="158">
        <f t="shared" si="40"/>
        <v>1.01</v>
      </c>
      <c r="CW58" s="158">
        <f t="shared" si="40"/>
        <v>1.01</v>
      </c>
      <c r="CX58" s="158">
        <f t="shared" si="40"/>
        <v>1.02</v>
      </c>
      <c r="CY58" s="158">
        <f t="shared" si="40"/>
        <v>1.02</v>
      </c>
      <c r="CZ58" s="158">
        <f t="shared" si="40"/>
        <v>1.07</v>
      </c>
      <c r="DA58" s="158">
        <f t="shared" si="40"/>
        <v>1.1599999999999999</v>
      </c>
      <c r="DB58" s="158">
        <f t="shared" si="41"/>
        <v>1.2</v>
      </c>
      <c r="DC58" s="158">
        <f t="shared" si="41"/>
        <v>1.55</v>
      </c>
      <c r="DD58" s="158">
        <f t="shared" si="41"/>
        <v>1.48</v>
      </c>
      <c r="DE58" s="158" t="e">
        <f t="shared" si="41"/>
        <v>#VALUE!</v>
      </c>
      <c r="DF58" s="158" t="e">
        <f t="shared" si="41"/>
        <v>#VALUE!</v>
      </c>
      <c r="DG58" s="158" t="e">
        <f t="shared" si="41"/>
        <v>#VALUE!</v>
      </c>
      <c r="DH58" s="158" t="e">
        <f t="shared" si="41"/>
        <v>#VALUE!</v>
      </c>
      <c r="DI58" s="158" t="e">
        <f t="shared" si="41"/>
        <v>#VALUE!</v>
      </c>
      <c r="DJ58" s="158" t="e">
        <f t="shared" si="41"/>
        <v>#VALUE!</v>
      </c>
      <c r="DK58" s="158" t="e">
        <f t="shared" si="41"/>
        <v>#VALUE!</v>
      </c>
      <c r="DL58" s="158" t="e">
        <f t="shared" si="41"/>
        <v>#VALUE!</v>
      </c>
    </row>
    <row r="59" spans="1:119">
      <c r="A59" s="86">
        <f t="shared" si="17"/>
        <v>48</v>
      </c>
      <c r="B59" s="136" t="s">
        <v>146</v>
      </c>
      <c r="C59" s="160"/>
      <c r="D59" s="160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75"/>
      <c r="X59" s="175"/>
      <c r="Y59" s="156"/>
      <c r="Z59" s="156"/>
      <c r="AA59" s="156"/>
      <c r="AB59" s="156"/>
      <c r="AC59" s="156"/>
      <c r="AD59" s="156"/>
      <c r="AE59" s="156"/>
      <c r="AG59" s="116" t="str">
        <f t="shared" si="6"/>
        <v>N</v>
      </c>
      <c r="AH59" s="116">
        <f t="shared" si="44"/>
        <v>0</v>
      </c>
      <c r="AI59" s="116">
        <f t="shared" si="44"/>
        <v>0</v>
      </c>
      <c r="AJ59" s="116">
        <f t="shared" si="44"/>
        <v>0</v>
      </c>
      <c r="AK59" s="116">
        <f t="shared" si="44"/>
        <v>0</v>
      </c>
      <c r="AL59" s="116">
        <f t="shared" si="44"/>
        <v>0</v>
      </c>
      <c r="AM59" s="116">
        <f t="shared" si="44"/>
        <v>0</v>
      </c>
      <c r="AN59" s="116">
        <f t="shared" si="44"/>
        <v>0</v>
      </c>
      <c r="AO59" s="116">
        <f t="shared" si="44"/>
        <v>0</v>
      </c>
      <c r="AP59" s="116">
        <f t="shared" si="44"/>
        <v>0</v>
      </c>
      <c r="AQ59" s="116">
        <f t="shared" si="44"/>
        <v>0</v>
      </c>
      <c r="AR59" s="116">
        <f t="shared" si="44"/>
        <v>0</v>
      </c>
      <c r="AS59" s="116">
        <f t="shared" si="44"/>
        <v>0</v>
      </c>
      <c r="AT59" s="116">
        <f t="shared" si="44"/>
        <v>0</v>
      </c>
      <c r="AU59" s="116">
        <f t="shared" si="44"/>
        <v>0</v>
      </c>
      <c r="AV59" s="116">
        <f t="shared" si="44"/>
        <v>0</v>
      </c>
      <c r="AW59" s="116">
        <f t="shared" si="44"/>
        <v>0</v>
      </c>
      <c r="AX59" s="116">
        <f t="shared" si="39"/>
        <v>0</v>
      </c>
      <c r="AY59" s="116">
        <f t="shared" si="39"/>
        <v>0</v>
      </c>
      <c r="AZ59" s="116">
        <f t="shared" si="39"/>
        <v>0</v>
      </c>
      <c r="BA59" s="116">
        <f t="shared" si="39"/>
        <v>0</v>
      </c>
      <c r="BB59" s="116">
        <f t="shared" si="39"/>
        <v>0</v>
      </c>
      <c r="BC59" s="116">
        <f t="shared" si="39"/>
        <v>0</v>
      </c>
      <c r="BD59" s="116">
        <f t="shared" si="39"/>
        <v>0</v>
      </c>
      <c r="BE59" s="116">
        <f t="shared" si="39"/>
        <v>0</v>
      </c>
      <c r="BF59" s="116">
        <f t="shared" si="39"/>
        <v>0</v>
      </c>
      <c r="BG59" s="116">
        <f t="shared" si="39"/>
        <v>0</v>
      </c>
      <c r="BH59" s="116">
        <f t="shared" si="39"/>
        <v>0</v>
      </c>
      <c r="BI59" s="116">
        <f t="shared" si="25"/>
        <v>0</v>
      </c>
      <c r="BJ59" s="116"/>
      <c r="BK59" s="91"/>
      <c r="BL59" s="116" t="str">
        <f t="shared" si="9"/>
        <v>N</v>
      </c>
      <c r="BM59" s="116">
        <f t="shared" si="46"/>
        <v>0</v>
      </c>
      <c r="BN59" s="116">
        <f t="shared" si="46"/>
        <v>0</v>
      </c>
      <c r="BO59" s="116">
        <f t="shared" si="46"/>
        <v>0</v>
      </c>
      <c r="BP59" s="116">
        <f t="shared" si="46"/>
        <v>0</v>
      </c>
      <c r="BQ59" s="116">
        <f t="shared" si="46"/>
        <v>0</v>
      </c>
      <c r="BR59" s="116">
        <f t="shared" si="46"/>
        <v>0</v>
      </c>
      <c r="BS59" s="116">
        <f t="shared" si="46"/>
        <v>0</v>
      </c>
      <c r="BT59" s="116">
        <f t="shared" si="46"/>
        <v>0</v>
      </c>
      <c r="BU59" s="116">
        <f t="shared" si="46"/>
        <v>0</v>
      </c>
      <c r="BV59" s="116">
        <f t="shared" si="46"/>
        <v>0</v>
      </c>
      <c r="BW59" s="116">
        <f t="shared" si="46"/>
        <v>0</v>
      </c>
      <c r="BX59" s="116">
        <f t="shared" si="46"/>
        <v>0</v>
      </c>
      <c r="BY59" s="116">
        <f t="shared" si="46"/>
        <v>0</v>
      </c>
      <c r="BZ59" s="116">
        <f t="shared" si="46"/>
        <v>0</v>
      </c>
      <c r="CA59" s="116">
        <f t="shared" si="46"/>
        <v>0</v>
      </c>
      <c r="CB59" s="116">
        <f t="shared" si="46"/>
        <v>0</v>
      </c>
      <c r="CC59" s="116">
        <f t="shared" si="28"/>
        <v>0</v>
      </c>
      <c r="CD59" s="116">
        <f t="shared" si="28"/>
        <v>0</v>
      </c>
      <c r="CE59" s="116">
        <f t="shared" si="28"/>
        <v>0</v>
      </c>
      <c r="CF59" s="116">
        <f t="shared" si="28"/>
        <v>0</v>
      </c>
      <c r="CG59" s="116">
        <f t="shared" si="28"/>
        <v>0</v>
      </c>
      <c r="CH59" s="116">
        <f t="shared" si="28"/>
        <v>0</v>
      </c>
      <c r="CI59" s="116">
        <f t="shared" si="28"/>
        <v>0</v>
      </c>
      <c r="CJ59" s="116">
        <f t="shared" si="28"/>
        <v>0</v>
      </c>
      <c r="CK59" s="116">
        <f t="shared" si="28"/>
        <v>0</v>
      </c>
      <c r="CL59" s="116">
        <f t="shared" si="12"/>
        <v>0</v>
      </c>
      <c r="CM59" s="116">
        <f t="shared" si="37"/>
        <v>0</v>
      </c>
      <c r="CN59" s="116">
        <f t="shared" si="37"/>
        <v>0</v>
      </c>
      <c r="CO59" s="89"/>
      <c r="CP59" s="134">
        <f t="shared" si="5"/>
        <v>50</v>
      </c>
      <c r="CQ59" s="116" t="str">
        <f t="shared" si="14"/>
        <v>N</v>
      </c>
      <c r="CR59" s="158">
        <f t="shared" si="40"/>
        <v>0</v>
      </c>
      <c r="CS59" s="158">
        <f t="shared" si="40"/>
        <v>0</v>
      </c>
      <c r="CT59" s="158">
        <f t="shared" si="40"/>
        <v>0</v>
      </c>
      <c r="CU59" s="158">
        <f t="shared" si="40"/>
        <v>0</v>
      </c>
      <c r="CV59" s="158">
        <f t="shared" si="40"/>
        <v>0</v>
      </c>
      <c r="CW59" s="158">
        <f t="shared" si="40"/>
        <v>0</v>
      </c>
      <c r="CX59" s="158">
        <f t="shared" si="40"/>
        <v>0</v>
      </c>
      <c r="CY59" s="158">
        <f t="shared" si="40"/>
        <v>0</v>
      </c>
      <c r="CZ59" s="158">
        <f t="shared" si="40"/>
        <v>0</v>
      </c>
      <c r="DA59" s="158">
        <f t="shared" si="40"/>
        <v>0</v>
      </c>
      <c r="DB59" s="158">
        <f t="shared" si="41"/>
        <v>0</v>
      </c>
      <c r="DC59" s="158">
        <f t="shared" si="41"/>
        <v>0</v>
      </c>
      <c r="DD59" s="158">
        <f t="shared" si="41"/>
        <v>0</v>
      </c>
      <c r="DE59" s="158" t="e">
        <f t="shared" si="41"/>
        <v>#VALUE!</v>
      </c>
      <c r="DF59" s="158" t="e">
        <f t="shared" si="41"/>
        <v>#VALUE!</v>
      </c>
      <c r="DG59" s="158" t="e">
        <f t="shared" si="41"/>
        <v>#VALUE!</v>
      </c>
      <c r="DH59" s="158" t="e">
        <f t="shared" si="41"/>
        <v>#VALUE!</v>
      </c>
      <c r="DI59" s="158" t="e">
        <f t="shared" si="41"/>
        <v>#VALUE!</v>
      </c>
      <c r="DJ59" s="158" t="e">
        <f t="shared" si="41"/>
        <v>#VALUE!</v>
      </c>
      <c r="DK59" s="158" t="e">
        <f t="shared" si="41"/>
        <v>#VALUE!</v>
      </c>
      <c r="DL59" s="158" t="e">
        <f t="shared" si="41"/>
        <v>#VALUE!</v>
      </c>
    </row>
    <row r="60" spans="1:119" s="161" customFormat="1">
      <c r="A60" s="161">
        <f t="shared" si="17"/>
        <v>49</v>
      </c>
      <c r="B60" s="162" t="s">
        <v>578</v>
      </c>
      <c r="C60" s="163"/>
      <c r="D60" s="163"/>
      <c r="E60" s="163"/>
      <c r="F60" s="16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62"/>
      <c r="W60" s="162"/>
      <c r="X60" s="162"/>
      <c r="Y60" s="162"/>
      <c r="Z60" s="162"/>
      <c r="AA60" s="162"/>
      <c r="AB60" s="162"/>
      <c r="AC60" s="164"/>
      <c r="AD60" s="164"/>
      <c r="AE60" s="164"/>
      <c r="AF60" s="165"/>
      <c r="AG60" s="166" t="str">
        <f t="shared" si="6"/>
        <v>TC_T / ACT</v>
      </c>
      <c r="AH60" s="166">
        <f t="shared" si="44"/>
        <v>0</v>
      </c>
      <c r="AI60" s="166">
        <f t="shared" si="44"/>
        <v>0</v>
      </c>
      <c r="AJ60" s="166">
        <f t="shared" si="44"/>
        <v>0</v>
      </c>
      <c r="AK60" s="166">
        <f t="shared" si="44"/>
        <v>0</v>
      </c>
      <c r="AL60" s="166">
        <f t="shared" si="44"/>
        <v>0</v>
      </c>
      <c r="AM60" s="166">
        <f t="shared" si="44"/>
        <v>0</v>
      </c>
      <c r="AN60" s="166">
        <f t="shared" si="44"/>
        <v>0</v>
      </c>
      <c r="AO60" s="166">
        <f t="shared" si="44"/>
        <v>0</v>
      </c>
      <c r="AP60" s="166">
        <f t="shared" si="44"/>
        <v>0</v>
      </c>
      <c r="AQ60" s="166">
        <f t="shared" si="44"/>
        <v>0</v>
      </c>
      <c r="AR60" s="166">
        <f t="shared" si="44"/>
        <v>0</v>
      </c>
      <c r="AS60" s="166">
        <f t="shared" si="44"/>
        <v>0</v>
      </c>
      <c r="AT60" s="166">
        <f t="shared" si="44"/>
        <v>0</v>
      </c>
      <c r="AU60" s="166">
        <f t="shared" si="44"/>
        <v>0</v>
      </c>
      <c r="AV60" s="166">
        <f t="shared" si="44"/>
        <v>0</v>
      </c>
      <c r="AW60" s="166">
        <f t="shared" si="44"/>
        <v>0</v>
      </c>
      <c r="AX60" s="166">
        <f t="shared" si="39"/>
        <v>0</v>
      </c>
      <c r="AY60" s="166">
        <f t="shared" si="39"/>
        <v>0</v>
      </c>
      <c r="AZ60" s="166">
        <f t="shared" si="39"/>
        <v>0</v>
      </c>
      <c r="BA60" s="166">
        <f t="shared" si="39"/>
        <v>0</v>
      </c>
      <c r="BB60" s="166">
        <f t="shared" si="39"/>
        <v>0</v>
      </c>
      <c r="BC60" s="166">
        <f t="shared" si="39"/>
        <v>0</v>
      </c>
      <c r="BD60" s="166">
        <f t="shared" si="39"/>
        <v>0</v>
      </c>
      <c r="BE60" s="166">
        <f t="shared" si="39"/>
        <v>0</v>
      </c>
      <c r="BF60" s="166">
        <f t="shared" si="39"/>
        <v>0</v>
      </c>
      <c r="BG60" s="166">
        <f t="shared" si="39"/>
        <v>0</v>
      </c>
      <c r="BH60" s="166">
        <f t="shared" si="39"/>
        <v>0</v>
      </c>
      <c r="BI60" s="166">
        <f t="shared" si="25"/>
        <v>0</v>
      </c>
      <c r="BJ60" s="166"/>
      <c r="BK60" s="167"/>
      <c r="BL60" s="166" t="str">
        <f t="shared" si="9"/>
        <v>TC_T / ACT</v>
      </c>
      <c r="BM60" s="166">
        <f t="shared" si="46"/>
        <v>0</v>
      </c>
      <c r="BN60" s="166">
        <f t="shared" si="46"/>
        <v>0</v>
      </c>
      <c r="BO60" s="166">
        <f t="shared" si="46"/>
        <v>0</v>
      </c>
      <c r="BP60" s="166">
        <f t="shared" si="46"/>
        <v>0</v>
      </c>
      <c r="BQ60" s="166">
        <f t="shared" si="46"/>
        <v>0</v>
      </c>
      <c r="BR60" s="166">
        <f t="shared" si="46"/>
        <v>0</v>
      </c>
      <c r="BS60" s="166">
        <f t="shared" si="46"/>
        <v>0</v>
      </c>
      <c r="BT60" s="166">
        <f t="shared" si="46"/>
        <v>0</v>
      </c>
      <c r="BU60" s="166">
        <f t="shared" si="46"/>
        <v>0</v>
      </c>
      <c r="BV60" s="166">
        <f t="shared" si="46"/>
        <v>0</v>
      </c>
      <c r="BW60" s="166">
        <f t="shared" si="46"/>
        <v>0</v>
      </c>
      <c r="BX60" s="166">
        <f t="shared" si="46"/>
        <v>0</v>
      </c>
      <c r="BY60" s="166">
        <f t="shared" si="46"/>
        <v>0</v>
      </c>
      <c r="BZ60" s="166">
        <f t="shared" si="46"/>
        <v>0</v>
      </c>
      <c r="CA60" s="166">
        <f t="shared" si="46"/>
        <v>0</v>
      </c>
      <c r="CB60" s="166">
        <f t="shared" si="46"/>
        <v>0</v>
      </c>
      <c r="CC60" s="166">
        <f t="shared" si="28"/>
        <v>0</v>
      </c>
      <c r="CD60" s="166">
        <f t="shared" si="28"/>
        <v>0</v>
      </c>
      <c r="CE60" s="166">
        <f t="shared" si="28"/>
        <v>0</v>
      </c>
      <c r="CF60" s="166">
        <f t="shared" si="28"/>
        <v>0</v>
      </c>
      <c r="CG60" s="166">
        <f t="shared" si="28"/>
        <v>0</v>
      </c>
      <c r="CH60" s="166">
        <f t="shared" si="28"/>
        <v>0</v>
      </c>
      <c r="CI60" s="166">
        <f t="shared" si="28"/>
        <v>0</v>
      </c>
      <c r="CJ60" s="166">
        <f t="shared" si="28"/>
        <v>0</v>
      </c>
      <c r="CK60" s="166">
        <f t="shared" si="28"/>
        <v>0</v>
      </c>
      <c r="CL60" s="166">
        <f t="shared" si="12"/>
        <v>0</v>
      </c>
      <c r="CM60" s="166">
        <f t="shared" si="37"/>
        <v>0</v>
      </c>
      <c r="CN60" s="166">
        <f t="shared" si="37"/>
        <v>0</v>
      </c>
      <c r="CO60" s="168"/>
      <c r="CP60" s="169">
        <f t="shared" si="5"/>
        <v>51</v>
      </c>
      <c r="CQ60" s="166" t="str">
        <f t="shared" si="14"/>
        <v>TC_T / ACT</v>
      </c>
      <c r="CR60" s="170">
        <f t="shared" si="40"/>
        <v>0</v>
      </c>
      <c r="CS60" s="170">
        <f t="shared" si="40"/>
        <v>0</v>
      </c>
      <c r="CT60" s="170">
        <f t="shared" si="40"/>
        <v>0</v>
      </c>
      <c r="CU60" s="170">
        <f t="shared" si="40"/>
        <v>0</v>
      </c>
      <c r="CV60" s="170">
        <f t="shared" si="40"/>
        <v>0</v>
      </c>
      <c r="CW60" s="170">
        <f t="shared" si="40"/>
        <v>0</v>
      </c>
      <c r="CX60" s="170">
        <f t="shared" si="40"/>
        <v>0</v>
      </c>
      <c r="CY60" s="170">
        <f t="shared" si="40"/>
        <v>0</v>
      </c>
      <c r="CZ60" s="170">
        <f t="shared" si="40"/>
        <v>0</v>
      </c>
      <c r="DA60" s="170">
        <f t="shared" si="40"/>
        <v>0</v>
      </c>
      <c r="DB60" s="170">
        <f t="shared" si="41"/>
        <v>0</v>
      </c>
      <c r="DC60" s="170">
        <f t="shared" si="41"/>
        <v>0</v>
      </c>
      <c r="DD60" s="170">
        <f t="shared" si="41"/>
        <v>0</v>
      </c>
      <c r="DE60" s="170" t="e">
        <f t="shared" si="41"/>
        <v>#VALUE!</v>
      </c>
      <c r="DF60" s="170" t="e">
        <f t="shared" si="41"/>
        <v>#VALUE!</v>
      </c>
      <c r="DG60" s="170" t="e">
        <f t="shared" si="41"/>
        <v>#VALUE!</v>
      </c>
      <c r="DH60" s="170" t="e">
        <f t="shared" si="41"/>
        <v>#VALUE!</v>
      </c>
      <c r="DI60" s="170" t="e">
        <f t="shared" si="41"/>
        <v>#VALUE!</v>
      </c>
      <c r="DJ60" s="170" t="e">
        <f t="shared" si="41"/>
        <v>#VALUE!</v>
      </c>
      <c r="DK60" s="170" t="e">
        <f t="shared" si="41"/>
        <v>#VALUE!</v>
      </c>
      <c r="DL60" s="170" t="e">
        <f t="shared" si="41"/>
        <v>#VALUE!</v>
      </c>
    </row>
    <row r="61" spans="1:119">
      <c r="A61" s="86">
        <f t="shared" si="17"/>
        <v>50</v>
      </c>
      <c r="B61" s="136" t="s">
        <v>140</v>
      </c>
      <c r="C61" s="154"/>
      <c r="D61" s="154"/>
      <c r="E61" s="358" t="str">
        <f>IFERROR(E29/E21,"*")</f>
        <v>*</v>
      </c>
      <c r="F61" s="358" t="str">
        <f t="shared" ref="F61:AA61" si="49">IFERROR(F29/F21,"*")</f>
        <v>*</v>
      </c>
      <c r="G61" s="358" t="str">
        <f t="shared" si="49"/>
        <v>*</v>
      </c>
      <c r="H61" s="358" t="str">
        <f t="shared" si="49"/>
        <v>*</v>
      </c>
      <c r="I61" s="358" t="str">
        <f t="shared" si="49"/>
        <v>*</v>
      </c>
      <c r="J61" s="358" t="str">
        <f t="shared" si="49"/>
        <v>*</v>
      </c>
      <c r="K61" s="358" t="str">
        <f t="shared" si="49"/>
        <v>*</v>
      </c>
      <c r="L61" s="358" t="str">
        <f t="shared" si="49"/>
        <v>*</v>
      </c>
      <c r="M61" s="358" t="str">
        <f t="shared" si="49"/>
        <v>*</v>
      </c>
      <c r="N61" s="358" t="str">
        <f t="shared" si="49"/>
        <v>*</v>
      </c>
      <c r="O61" s="358" t="str">
        <f t="shared" si="49"/>
        <v>*</v>
      </c>
      <c r="P61" s="358" t="str">
        <f t="shared" si="49"/>
        <v>*</v>
      </c>
      <c r="Q61" s="358" t="str">
        <f t="shared" si="49"/>
        <v>*</v>
      </c>
      <c r="R61" s="358" t="str">
        <f t="shared" si="49"/>
        <v>*</v>
      </c>
      <c r="S61" s="358" t="str">
        <f t="shared" si="49"/>
        <v>*</v>
      </c>
      <c r="T61" s="358" t="str">
        <f t="shared" si="49"/>
        <v>*</v>
      </c>
      <c r="U61" s="358" t="str">
        <f t="shared" si="49"/>
        <v>*</v>
      </c>
      <c r="V61" s="358" t="str">
        <f t="shared" si="49"/>
        <v>*</v>
      </c>
      <c r="W61" s="358" t="str">
        <f t="shared" si="49"/>
        <v>*</v>
      </c>
      <c r="X61" s="358" t="str">
        <f t="shared" si="49"/>
        <v>*</v>
      </c>
      <c r="Y61" s="358" t="str">
        <f t="shared" si="49"/>
        <v>*</v>
      </c>
      <c r="Z61" s="358" t="str">
        <f t="shared" si="49"/>
        <v>*</v>
      </c>
      <c r="AA61" s="358" t="str">
        <f t="shared" si="49"/>
        <v>*</v>
      </c>
      <c r="AB61" s="156"/>
      <c r="AC61" s="156"/>
      <c r="AD61" s="156"/>
      <c r="AE61" s="156"/>
      <c r="AG61" s="116" t="str">
        <f t="shared" si="6"/>
        <v>P90</v>
      </c>
      <c r="AH61" s="116">
        <f t="shared" si="44"/>
        <v>0</v>
      </c>
      <c r="AI61" s="116">
        <f t="shared" si="44"/>
        <v>0</v>
      </c>
      <c r="AJ61" s="116">
        <f t="shared" si="44"/>
        <v>0</v>
      </c>
      <c r="AK61" s="116">
        <f t="shared" si="44"/>
        <v>0</v>
      </c>
      <c r="AL61" s="116">
        <f t="shared" si="44"/>
        <v>0</v>
      </c>
      <c r="AM61" s="116">
        <f t="shared" si="44"/>
        <v>0</v>
      </c>
      <c r="AN61" s="116">
        <f t="shared" si="44"/>
        <v>0</v>
      </c>
      <c r="AO61" s="116">
        <f t="shared" si="44"/>
        <v>0</v>
      </c>
      <c r="AP61" s="116">
        <f t="shared" si="44"/>
        <v>0</v>
      </c>
      <c r="AQ61" s="116">
        <f t="shared" si="44"/>
        <v>0</v>
      </c>
      <c r="AR61" s="116">
        <f t="shared" si="44"/>
        <v>0</v>
      </c>
      <c r="AS61" s="116">
        <f t="shared" si="44"/>
        <v>0</v>
      </c>
      <c r="AT61" s="116">
        <f t="shared" si="44"/>
        <v>0</v>
      </c>
      <c r="AU61" s="116">
        <f t="shared" si="44"/>
        <v>0</v>
      </c>
      <c r="AV61" s="116">
        <f t="shared" si="44"/>
        <v>0</v>
      </c>
      <c r="AW61" s="116">
        <f t="shared" si="44"/>
        <v>0</v>
      </c>
      <c r="AX61" s="116">
        <f t="shared" si="39"/>
        <v>0</v>
      </c>
      <c r="AY61" s="116">
        <f t="shared" si="39"/>
        <v>0</v>
      </c>
      <c r="AZ61" s="116">
        <f t="shared" si="39"/>
        <v>0</v>
      </c>
      <c r="BA61" s="116">
        <f t="shared" si="39"/>
        <v>0</v>
      </c>
      <c r="BB61" s="116">
        <f t="shared" si="39"/>
        <v>0</v>
      </c>
      <c r="BC61" s="116">
        <f t="shared" si="39"/>
        <v>0</v>
      </c>
      <c r="BD61" s="116">
        <f t="shared" si="39"/>
        <v>0</v>
      </c>
      <c r="BE61" s="116">
        <f t="shared" si="39"/>
        <v>0</v>
      </c>
      <c r="BF61" s="116">
        <f t="shared" si="39"/>
        <v>0</v>
      </c>
      <c r="BG61" s="116">
        <f t="shared" si="39"/>
        <v>0</v>
      </c>
      <c r="BH61" s="116">
        <f t="shared" si="39"/>
        <v>0</v>
      </c>
      <c r="BI61" s="116">
        <f t="shared" si="25"/>
        <v>0</v>
      </c>
      <c r="BJ61" s="116"/>
      <c r="BK61" s="91"/>
      <c r="BL61" s="116" t="str">
        <f t="shared" si="9"/>
        <v>P90</v>
      </c>
      <c r="BM61" s="116">
        <f t="shared" si="46"/>
        <v>0</v>
      </c>
      <c r="BN61" s="116">
        <f t="shared" si="46"/>
        <v>0</v>
      </c>
      <c r="BO61" s="116">
        <f t="shared" si="46"/>
        <v>0</v>
      </c>
      <c r="BP61" s="116">
        <f t="shared" si="46"/>
        <v>0</v>
      </c>
      <c r="BQ61" s="116">
        <f t="shared" si="46"/>
        <v>0</v>
      </c>
      <c r="BR61" s="116">
        <f t="shared" si="46"/>
        <v>0</v>
      </c>
      <c r="BS61" s="116">
        <f t="shared" si="46"/>
        <v>0</v>
      </c>
      <c r="BT61" s="116">
        <f t="shared" si="46"/>
        <v>0</v>
      </c>
      <c r="BU61" s="116">
        <f t="shared" si="46"/>
        <v>0</v>
      </c>
      <c r="BV61" s="116">
        <f t="shared" si="46"/>
        <v>0</v>
      </c>
      <c r="BW61" s="116">
        <f t="shared" si="46"/>
        <v>0</v>
      </c>
      <c r="BX61" s="116">
        <f t="shared" si="46"/>
        <v>0</v>
      </c>
      <c r="BY61" s="116">
        <f t="shared" si="46"/>
        <v>0</v>
      </c>
      <c r="BZ61" s="116">
        <f t="shared" si="46"/>
        <v>0</v>
      </c>
      <c r="CA61" s="116">
        <f t="shared" si="46"/>
        <v>0</v>
      </c>
      <c r="CB61" s="116">
        <f t="shared" si="46"/>
        <v>0</v>
      </c>
      <c r="CC61" s="116">
        <f t="shared" si="28"/>
        <v>0</v>
      </c>
      <c r="CD61" s="116">
        <f t="shared" si="28"/>
        <v>0</v>
      </c>
      <c r="CE61" s="116">
        <f t="shared" si="28"/>
        <v>0</v>
      </c>
      <c r="CF61" s="116">
        <f t="shared" si="28"/>
        <v>0</v>
      </c>
      <c r="CG61" s="116">
        <f t="shared" si="28"/>
        <v>0</v>
      </c>
      <c r="CH61" s="116">
        <f t="shared" si="28"/>
        <v>0</v>
      </c>
      <c r="CI61" s="116">
        <f t="shared" si="28"/>
        <v>0</v>
      </c>
      <c r="CJ61" s="116">
        <f t="shared" si="28"/>
        <v>0</v>
      </c>
      <c r="CK61" s="116">
        <f t="shared" si="28"/>
        <v>0</v>
      </c>
      <c r="CL61" s="116">
        <f t="shared" si="12"/>
        <v>0</v>
      </c>
      <c r="CM61" s="116">
        <f t="shared" si="37"/>
        <v>0</v>
      </c>
      <c r="CN61" s="116">
        <f t="shared" si="37"/>
        <v>0</v>
      </c>
      <c r="CO61" s="89"/>
      <c r="CP61" s="134">
        <f t="shared" si="5"/>
        <v>52</v>
      </c>
      <c r="CQ61" s="116" t="str">
        <f t="shared" si="14"/>
        <v>P90</v>
      </c>
      <c r="CR61" s="158">
        <f t="shared" si="40"/>
        <v>0</v>
      </c>
      <c r="CS61" s="158">
        <f t="shared" si="40"/>
        <v>0</v>
      </c>
      <c r="CT61" s="158">
        <f t="shared" si="40"/>
        <v>0</v>
      </c>
      <c r="CU61" s="158">
        <f t="shared" si="40"/>
        <v>0</v>
      </c>
      <c r="CV61" s="158">
        <f t="shared" si="40"/>
        <v>0</v>
      </c>
      <c r="CW61" s="158">
        <f t="shared" si="40"/>
        <v>0</v>
      </c>
      <c r="CX61" s="158">
        <f t="shared" si="40"/>
        <v>0</v>
      </c>
      <c r="CY61" s="158">
        <f t="shared" si="40"/>
        <v>0</v>
      </c>
      <c r="CZ61" s="158">
        <f t="shared" si="40"/>
        <v>0</v>
      </c>
      <c r="DA61" s="158">
        <f t="shared" si="40"/>
        <v>0</v>
      </c>
      <c r="DB61" s="158">
        <f t="shared" si="41"/>
        <v>0</v>
      </c>
      <c r="DC61" s="158">
        <f t="shared" si="41"/>
        <v>0</v>
      </c>
      <c r="DD61" s="158">
        <f t="shared" si="41"/>
        <v>0</v>
      </c>
      <c r="DE61" s="158" t="e">
        <f t="shared" si="41"/>
        <v>#VALUE!</v>
      </c>
      <c r="DF61" s="158" t="e">
        <f t="shared" si="41"/>
        <v>#VALUE!</v>
      </c>
      <c r="DG61" s="158" t="e">
        <f t="shared" si="41"/>
        <v>#VALUE!</v>
      </c>
      <c r="DH61" s="158" t="e">
        <f t="shared" si="41"/>
        <v>#VALUE!</v>
      </c>
      <c r="DI61" s="158" t="e">
        <f t="shared" si="41"/>
        <v>#VALUE!</v>
      </c>
      <c r="DJ61" s="158" t="e">
        <f t="shared" si="41"/>
        <v>#VALUE!</v>
      </c>
      <c r="DK61" s="158" t="e">
        <f t="shared" si="41"/>
        <v>#VALUE!</v>
      </c>
      <c r="DL61" s="158" t="e">
        <f t="shared" si="41"/>
        <v>#VALUE!</v>
      </c>
    </row>
    <row r="62" spans="1:119">
      <c r="A62" s="86">
        <f t="shared" si="17"/>
        <v>51</v>
      </c>
      <c r="B62" s="136" t="s">
        <v>141</v>
      </c>
      <c r="C62" s="154"/>
      <c r="D62" s="154"/>
      <c r="E62" s="358" t="str">
        <f t="shared" ref="E62:AA62" si="50">IFERROR(E30/E22,"*")</f>
        <v>*</v>
      </c>
      <c r="F62" s="358" t="str">
        <f t="shared" si="50"/>
        <v>*</v>
      </c>
      <c r="G62" s="358" t="str">
        <f t="shared" si="50"/>
        <v>*</v>
      </c>
      <c r="H62" s="358">
        <f t="shared" si="50"/>
        <v>1.0412371134020619</v>
      </c>
      <c r="I62" s="358">
        <f t="shared" si="50"/>
        <v>1.0584905660377359</v>
      </c>
      <c r="J62" s="358">
        <f t="shared" si="50"/>
        <v>1.0910543130990416</v>
      </c>
      <c r="K62" s="358">
        <f t="shared" si="50"/>
        <v>1.0717488789237668</v>
      </c>
      <c r="L62" s="358">
        <f t="shared" si="50"/>
        <v>1.2319790301441678</v>
      </c>
      <c r="M62" s="358">
        <f t="shared" si="50"/>
        <v>1.1388261851015802</v>
      </c>
      <c r="N62" s="358">
        <f t="shared" si="50"/>
        <v>1.1406570841889117</v>
      </c>
      <c r="O62" s="358">
        <f t="shared" si="50"/>
        <v>1.199288256227758</v>
      </c>
      <c r="P62" s="358">
        <f t="shared" si="50"/>
        <v>1.2382978723404254</v>
      </c>
      <c r="Q62" s="358">
        <f t="shared" si="50"/>
        <v>1.2383031815346226</v>
      </c>
      <c r="R62" s="358">
        <f t="shared" si="50"/>
        <v>1.2801932367149758</v>
      </c>
      <c r="S62" s="358" t="str">
        <f t="shared" si="50"/>
        <v>*</v>
      </c>
      <c r="T62" s="358" t="str">
        <f t="shared" si="50"/>
        <v>*</v>
      </c>
      <c r="U62" s="358" t="str">
        <f t="shared" si="50"/>
        <v>*</v>
      </c>
      <c r="V62" s="358" t="str">
        <f t="shared" si="50"/>
        <v>*</v>
      </c>
      <c r="W62" s="358" t="str">
        <f t="shared" si="50"/>
        <v>*</v>
      </c>
      <c r="X62" s="358" t="str">
        <f t="shared" si="50"/>
        <v>*</v>
      </c>
      <c r="Y62" s="358" t="str">
        <f t="shared" si="50"/>
        <v>*</v>
      </c>
      <c r="Z62" s="358" t="str">
        <f t="shared" si="50"/>
        <v>*</v>
      </c>
      <c r="AA62" s="358" t="str">
        <f t="shared" si="50"/>
        <v>*</v>
      </c>
      <c r="AB62" s="156"/>
      <c r="AC62" s="156"/>
      <c r="AD62" s="156"/>
      <c r="AE62" s="156"/>
      <c r="AG62" s="116" t="str">
        <f t="shared" si="6"/>
        <v>P75</v>
      </c>
      <c r="AH62" s="116">
        <f t="shared" si="44"/>
        <v>0</v>
      </c>
      <c r="AI62" s="116">
        <f t="shared" si="44"/>
        <v>0</v>
      </c>
      <c r="AJ62" s="116">
        <f t="shared" si="44"/>
        <v>0</v>
      </c>
      <c r="AK62" s="116">
        <f t="shared" si="44"/>
        <v>0</v>
      </c>
      <c r="AL62" s="116">
        <f t="shared" si="44"/>
        <v>3.5904728048346962E-2</v>
      </c>
      <c r="AM62" s="116">
        <f t="shared" si="44"/>
        <v>5.2283189805072772E-4</v>
      </c>
      <c r="AN62" s="116">
        <f t="shared" si="44"/>
        <v>8.3496787336681034E-4</v>
      </c>
      <c r="AO62" s="116">
        <f t="shared" si="44"/>
        <v>-4.4896358547150578E-4</v>
      </c>
      <c r="AP62" s="116">
        <f t="shared" si="44"/>
        <v>3.1417676709882543E-3</v>
      </c>
      <c r="AQ62" s="116">
        <f t="shared" si="44"/>
        <v>-1.5024652426223804E-3</v>
      </c>
      <c r="AR62" s="116">
        <f t="shared" si="44"/>
        <v>2.4741879558533411E-5</v>
      </c>
      <c r="AS62" s="116">
        <f t="shared" si="44"/>
        <v>6.6626331862325435E-4</v>
      </c>
      <c r="AT62" s="116">
        <f t="shared" si="44"/>
        <v>3.6120014919136483E-4</v>
      </c>
      <c r="AU62" s="116">
        <f t="shared" si="44"/>
        <v>3.9918753362159729E-8</v>
      </c>
      <c r="AV62" s="116">
        <f t="shared" si="44"/>
        <v>2.6181284487720725E-4</v>
      </c>
      <c r="AW62" s="116">
        <f t="shared" si="44"/>
        <v>-6.7025823911778838E-3</v>
      </c>
      <c r="AX62" s="116">
        <f t="shared" si="39"/>
        <v>0</v>
      </c>
      <c r="AY62" s="116">
        <f t="shared" si="39"/>
        <v>0</v>
      </c>
      <c r="AZ62" s="116">
        <f t="shared" si="39"/>
        <v>0</v>
      </c>
      <c r="BA62" s="116">
        <f t="shared" si="39"/>
        <v>0</v>
      </c>
      <c r="BB62" s="116">
        <f t="shared" si="39"/>
        <v>0</v>
      </c>
      <c r="BC62" s="116">
        <f t="shared" si="39"/>
        <v>0</v>
      </c>
      <c r="BD62" s="116">
        <f t="shared" si="39"/>
        <v>0</v>
      </c>
      <c r="BE62" s="116">
        <f t="shared" si="39"/>
        <v>0</v>
      </c>
      <c r="BF62" s="116">
        <f t="shared" si="39"/>
        <v>0</v>
      </c>
      <c r="BG62" s="116">
        <f t="shared" si="39"/>
        <v>0</v>
      </c>
      <c r="BH62" s="116">
        <f t="shared" si="39"/>
        <v>0</v>
      </c>
      <c r="BI62" s="116">
        <f t="shared" si="25"/>
        <v>0</v>
      </c>
      <c r="BJ62" s="116"/>
      <c r="BK62" s="91"/>
      <c r="BL62" s="116" t="str">
        <f t="shared" si="9"/>
        <v>P75</v>
      </c>
      <c r="BM62" s="116">
        <f t="shared" si="46"/>
        <v>0</v>
      </c>
      <c r="BN62" s="116">
        <f t="shared" si="46"/>
        <v>0</v>
      </c>
      <c r="BO62" s="116">
        <f t="shared" si="46"/>
        <v>0</v>
      </c>
      <c r="BP62" s="116">
        <f t="shared" si="46"/>
        <v>0</v>
      </c>
      <c r="BQ62" s="116">
        <f t="shared" si="46"/>
        <v>-5.2779950231070032</v>
      </c>
      <c r="BR62" s="116">
        <f t="shared" si="46"/>
        <v>0.94921869934513381</v>
      </c>
      <c r="BS62" s="116">
        <f t="shared" si="46"/>
        <v>0.88398228050407257</v>
      </c>
      <c r="BT62" s="116">
        <f t="shared" si="46"/>
        <v>1.202397282295975</v>
      </c>
      <c r="BU62" s="116">
        <f t="shared" si="46"/>
        <v>0.15749448666618471</v>
      </c>
      <c r="BV62" s="116">
        <f t="shared" si="46"/>
        <v>1.7458221431210219</v>
      </c>
      <c r="BW62" s="116">
        <f t="shared" si="46"/>
        <v>1.1288304657599326</v>
      </c>
      <c r="BX62" s="116">
        <f t="shared" si="46"/>
        <v>0.82218321788699611</v>
      </c>
      <c r="BY62" s="116">
        <f t="shared" si="46"/>
        <v>0.99484897178544551</v>
      </c>
      <c r="BZ62" s="116">
        <f t="shared" si="46"/>
        <v>1.2382709671006593</v>
      </c>
      <c r="CA62" s="116">
        <f t="shared" si="46"/>
        <v>1.0270202157187163</v>
      </c>
      <c r="CB62" s="116">
        <f t="shared" si="46"/>
        <v>7.7615904089839898</v>
      </c>
      <c r="CC62" s="116">
        <f t="shared" si="28"/>
        <v>0</v>
      </c>
      <c r="CD62" s="116">
        <f t="shared" si="28"/>
        <v>0</v>
      </c>
      <c r="CE62" s="116">
        <f t="shared" si="28"/>
        <v>0</v>
      </c>
      <c r="CF62" s="116">
        <f t="shared" si="28"/>
        <v>0</v>
      </c>
      <c r="CG62" s="116">
        <f t="shared" si="28"/>
        <v>0</v>
      </c>
      <c r="CH62" s="116">
        <f t="shared" si="28"/>
        <v>0</v>
      </c>
      <c r="CI62" s="116">
        <f t="shared" si="28"/>
        <v>0</v>
      </c>
      <c r="CJ62" s="116">
        <f t="shared" ref="CF62:CK71" si="51">AA62-(BE62*AA$10)</f>
        <v>0</v>
      </c>
      <c r="CK62" s="116">
        <f t="shared" si="51"/>
        <v>0</v>
      </c>
      <c r="CL62" s="116">
        <f t="shared" si="12"/>
        <v>0</v>
      </c>
      <c r="CM62" s="116">
        <f t="shared" si="37"/>
        <v>0</v>
      </c>
      <c r="CN62" s="116">
        <f t="shared" si="37"/>
        <v>0</v>
      </c>
      <c r="CO62" s="89"/>
      <c r="CP62" s="134">
        <f t="shared" si="5"/>
        <v>53</v>
      </c>
      <c r="CQ62" s="116" t="str">
        <f t="shared" si="14"/>
        <v>P75</v>
      </c>
      <c r="CR62" s="158">
        <f t="shared" si="40"/>
        <v>0</v>
      </c>
      <c r="CS62" s="158">
        <f t="shared" si="40"/>
        <v>0.72</v>
      </c>
      <c r="CT62" s="158">
        <f t="shared" si="40"/>
        <v>1.06</v>
      </c>
      <c r="CU62" s="158">
        <f t="shared" si="40"/>
        <v>1.0900000000000001</v>
      </c>
      <c r="CV62" s="158">
        <f t="shared" si="40"/>
        <v>1.1299999999999999</v>
      </c>
      <c r="CW62" s="158">
        <f t="shared" si="40"/>
        <v>1.17</v>
      </c>
      <c r="CX62" s="158">
        <f t="shared" si="40"/>
        <v>1.1399999999999999</v>
      </c>
      <c r="CY62" s="158">
        <f t="shared" si="40"/>
        <v>1.2</v>
      </c>
      <c r="CZ62" s="158">
        <f t="shared" si="40"/>
        <v>1.24</v>
      </c>
      <c r="DA62" s="158">
        <f t="shared" si="40"/>
        <v>1.27</v>
      </c>
      <c r="DB62" s="158">
        <f t="shared" si="41"/>
        <v>0.26</v>
      </c>
      <c r="DC62" s="158">
        <f t="shared" si="41"/>
        <v>0</v>
      </c>
      <c r="DD62" s="158">
        <f t="shared" si="41"/>
        <v>0</v>
      </c>
      <c r="DE62" s="158" t="e">
        <f t="shared" si="41"/>
        <v>#VALUE!</v>
      </c>
      <c r="DF62" s="158" t="e">
        <f t="shared" si="41"/>
        <v>#VALUE!</v>
      </c>
      <c r="DG62" s="158" t="e">
        <f t="shared" si="41"/>
        <v>#VALUE!</v>
      </c>
      <c r="DH62" s="158" t="e">
        <f t="shared" si="41"/>
        <v>#VALUE!</v>
      </c>
      <c r="DI62" s="158" t="e">
        <f t="shared" si="41"/>
        <v>#VALUE!</v>
      </c>
      <c r="DJ62" s="158" t="e">
        <f t="shared" si="41"/>
        <v>#VALUE!</v>
      </c>
      <c r="DK62" s="158" t="e">
        <f t="shared" si="41"/>
        <v>#VALUE!</v>
      </c>
      <c r="DL62" s="158" t="e">
        <f t="shared" si="41"/>
        <v>#VALUE!</v>
      </c>
    </row>
    <row r="63" spans="1:119">
      <c r="A63" s="86">
        <f t="shared" si="17"/>
        <v>52</v>
      </c>
      <c r="B63" s="136" t="s">
        <v>142</v>
      </c>
      <c r="C63" s="154"/>
      <c r="D63" s="154"/>
      <c r="E63" s="358" t="str">
        <f t="shared" ref="E63:AA63" si="52">IFERROR(E31/E23,"*")</f>
        <v>*</v>
      </c>
      <c r="F63" s="358">
        <f t="shared" si="52"/>
        <v>1.0467532467532468</v>
      </c>
      <c r="G63" s="358">
        <f t="shared" si="52"/>
        <v>1.0144230769230769</v>
      </c>
      <c r="H63" s="358">
        <f t="shared" si="52"/>
        <v>1.0559440559440558</v>
      </c>
      <c r="I63" s="358">
        <f t="shared" si="52"/>
        <v>1.0212314225053079</v>
      </c>
      <c r="J63" s="358">
        <f t="shared" si="52"/>
        <v>1.0151228733459359</v>
      </c>
      <c r="K63" s="358">
        <f t="shared" si="52"/>
        <v>1.0726351351351351</v>
      </c>
      <c r="L63" s="358">
        <f t="shared" si="52"/>
        <v>1.1614814814814816</v>
      </c>
      <c r="M63" s="358">
        <f t="shared" si="52"/>
        <v>1.0665829145728645</v>
      </c>
      <c r="N63" s="358">
        <f t="shared" si="52"/>
        <v>1.1028037383177571</v>
      </c>
      <c r="O63" s="358">
        <f t="shared" si="52"/>
        <v>1.1213991769547325</v>
      </c>
      <c r="P63" s="358">
        <f t="shared" si="52"/>
        <v>1.2223140495867768</v>
      </c>
      <c r="Q63" s="358">
        <f t="shared" si="52"/>
        <v>1.2021439509954059</v>
      </c>
      <c r="R63" s="358">
        <f t="shared" si="52"/>
        <v>1.3360248447204968</v>
      </c>
      <c r="S63" s="358">
        <f t="shared" si="52"/>
        <v>1.2813648293963253</v>
      </c>
      <c r="T63" s="358">
        <f t="shared" si="52"/>
        <v>1.3279263480929415</v>
      </c>
      <c r="U63" s="358">
        <f t="shared" si="52"/>
        <v>1.3692307692307693</v>
      </c>
      <c r="V63" s="358">
        <f t="shared" si="52"/>
        <v>1.4980350125044661</v>
      </c>
      <c r="W63" s="358">
        <f t="shared" si="52"/>
        <v>1.5670576236613973</v>
      </c>
      <c r="X63" s="358">
        <f t="shared" si="52"/>
        <v>1.6501278772378518</v>
      </c>
      <c r="Y63" s="358">
        <f t="shared" si="52"/>
        <v>1.6627184466019416</v>
      </c>
      <c r="Z63" s="358">
        <f t="shared" si="52"/>
        <v>1.8802638254693049</v>
      </c>
      <c r="AA63" s="358" t="str">
        <f t="shared" si="52"/>
        <v>*</v>
      </c>
      <c r="AB63" s="156"/>
      <c r="AC63" s="156"/>
      <c r="AD63" s="156"/>
      <c r="AE63" s="156"/>
      <c r="AG63" s="116" t="str">
        <f t="shared" si="6"/>
        <v>P50</v>
      </c>
      <c r="AH63" s="116">
        <f t="shared" si="44"/>
        <v>0</v>
      </c>
      <c r="AI63" s="116">
        <f t="shared" si="44"/>
        <v>0</v>
      </c>
      <c r="AJ63" s="116">
        <f t="shared" si="44"/>
        <v>5.5092276144907727E-2</v>
      </c>
      <c r="AK63" s="116">
        <f t="shared" si="44"/>
        <v>-1.4056595578334737E-3</v>
      </c>
      <c r="AL63" s="116">
        <f t="shared" si="44"/>
        <v>1.4317578972751364E-3</v>
      </c>
      <c r="AM63" s="116">
        <f t="shared" si="44"/>
        <v>-1.0518979829923628E-3</v>
      </c>
      <c r="AN63" s="116">
        <f t="shared" si="44"/>
        <v>-1.5662946562492252E-4</v>
      </c>
      <c r="AO63" s="116">
        <f t="shared" si="44"/>
        <v>1.3374944602139352E-3</v>
      </c>
      <c r="AP63" s="116">
        <f t="shared" si="44"/>
        <v>1.7420852224773818E-3</v>
      </c>
      <c r="AQ63" s="116">
        <f t="shared" si="44"/>
        <v>-1.5306220469131788E-3</v>
      </c>
      <c r="AR63" s="116">
        <f t="shared" si="44"/>
        <v>4.8947059114719813E-4</v>
      </c>
      <c r="AS63" s="116">
        <f t="shared" si="44"/>
        <v>2.1131180269290143E-4</v>
      </c>
      <c r="AT63" s="116">
        <f t="shared" si="44"/>
        <v>9.3439696881522552E-4</v>
      </c>
      <c r="AU63" s="116">
        <f t="shared" si="44"/>
        <v>-1.5165487662684862E-4</v>
      </c>
      <c r="AV63" s="116">
        <f t="shared" si="44"/>
        <v>8.3675558578181759E-4</v>
      </c>
      <c r="AW63" s="116">
        <f t="shared" si="44"/>
        <v>-2.8617809070246816E-4</v>
      </c>
      <c r="AX63" s="116">
        <f t="shared" si="39"/>
        <v>2.06024419011576E-4</v>
      </c>
      <c r="AY63" s="116">
        <f t="shared" si="39"/>
        <v>1.529793375475101E-4</v>
      </c>
      <c r="AZ63" s="116">
        <f t="shared" si="39"/>
        <v>4.0760836479018E-4</v>
      </c>
      <c r="BA63" s="116">
        <f t="shared" si="39"/>
        <v>1.8406029641848321E-4</v>
      </c>
      <c r="BB63" s="116">
        <f t="shared" si="39"/>
        <v>1.8879603085557835E-4</v>
      </c>
      <c r="BC63" s="116">
        <f t="shared" si="39"/>
        <v>2.44477075030869E-5</v>
      </c>
      <c r="BD63" s="116">
        <f t="shared" si="39"/>
        <v>3.5373232336156641E-4</v>
      </c>
      <c r="BE63" s="116">
        <f t="shared" si="39"/>
        <v>-2.5408970614450065E-3</v>
      </c>
      <c r="BF63" s="116">
        <f t="shared" si="39"/>
        <v>0</v>
      </c>
      <c r="BG63" s="116">
        <f t="shared" si="39"/>
        <v>0</v>
      </c>
      <c r="BH63" s="116">
        <f t="shared" si="39"/>
        <v>0</v>
      </c>
      <c r="BI63" s="116">
        <f t="shared" si="25"/>
        <v>0</v>
      </c>
      <c r="BJ63" s="116"/>
      <c r="BK63" s="91"/>
      <c r="BL63" s="116" t="str">
        <f t="shared" si="9"/>
        <v>P50</v>
      </c>
      <c r="BM63" s="116">
        <f t="shared" si="46"/>
        <v>0</v>
      </c>
      <c r="BN63" s="116">
        <f t="shared" si="46"/>
        <v>0</v>
      </c>
      <c r="BO63" s="116">
        <f t="shared" si="46"/>
        <v>-5.7846889952153111</v>
      </c>
      <c r="BP63" s="116">
        <f t="shared" si="46"/>
        <v>1.2210550319245974</v>
      </c>
      <c r="BQ63" s="116">
        <f t="shared" si="46"/>
        <v>0.80395466602363186</v>
      </c>
      <c r="BR63" s="116">
        <f t="shared" si="46"/>
        <v>1.2410781009507117</v>
      </c>
      <c r="BS63" s="116">
        <f t="shared" si="46"/>
        <v>1.0539669808209167</v>
      </c>
      <c r="BT63" s="116">
        <f t="shared" si="46"/>
        <v>0.68342424721287998</v>
      </c>
      <c r="BU63" s="116">
        <f t="shared" si="46"/>
        <v>0.56568833539421703</v>
      </c>
      <c r="BV63" s="116">
        <f t="shared" si="46"/>
        <v>1.6849542215257887</v>
      </c>
      <c r="BW63" s="116">
        <f t="shared" si="46"/>
        <v>0.86883679574939643</v>
      </c>
      <c r="BX63" s="116">
        <f t="shared" si="46"/>
        <v>1.0017966966305503</v>
      </c>
      <c r="BY63" s="116">
        <f t="shared" si="46"/>
        <v>0.59253049260531476</v>
      </c>
      <c r="BZ63" s="116">
        <f t="shared" si="46"/>
        <v>1.3245294364332727</v>
      </c>
      <c r="CA63" s="116">
        <f t="shared" si="46"/>
        <v>0.52688219326947916</v>
      </c>
      <c r="CB63" s="116">
        <f t="shared" si="46"/>
        <v>1.6127590584297835</v>
      </c>
      <c r="CC63" s="116">
        <f t="shared" ref="CC63:CK90" si="53">T63-(AX63*T$10)</f>
        <v>1.0427885521809204</v>
      </c>
      <c r="CD63" s="116">
        <f t="shared" si="53"/>
        <v>1.1162029449271875</v>
      </c>
      <c r="CE63" s="116">
        <f t="shared" si="53"/>
        <v>0.69504653386781157</v>
      </c>
      <c r="CF63" s="116">
        <f t="shared" si="51"/>
        <v>1.1354362285600543</v>
      </c>
      <c r="CG63" s="116">
        <f t="shared" si="51"/>
        <v>1.124330931305066</v>
      </c>
      <c r="CH63" s="116">
        <f t="shared" si="51"/>
        <v>1.5820410118417547</v>
      </c>
      <c r="CI63" s="116">
        <f t="shared" si="51"/>
        <v>0.4954017795087724</v>
      </c>
      <c r="CJ63" s="116">
        <f t="shared" si="51"/>
        <v>11.827875821026506</v>
      </c>
      <c r="CK63" s="116">
        <f t="shared" si="51"/>
        <v>0</v>
      </c>
      <c r="CL63" s="116">
        <f t="shared" si="12"/>
        <v>0</v>
      </c>
      <c r="CM63" s="116">
        <f t="shared" si="37"/>
        <v>0</v>
      </c>
      <c r="CN63" s="116">
        <f t="shared" si="37"/>
        <v>0</v>
      </c>
      <c r="CO63" s="89"/>
      <c r="CP63" s="134">
        <f t="shared" si="5"/>
        <v>54</v>
      </c>
      <c r="CQ63" s="116" t="str">
        <f t="shared" si="14"/>
        <v>P50</v>
      </c>
      <c r="CR63" s="158">
        <f t="shared" ref="CR63:DA72" si="54">ROUND((1+$CU$9)*(HLOOKUP(CR$10,$AH$9:$BI$180,$A63+3)*CR$10+HLOOKUP(CR$10,$BM$9:$CO$180,$A63+3)),$CX$9)</f>
        <v>1.03</v>
      </c>
      <c r="CS63" s="158">
        <f t="shared" si="54"/>
        <v>1.04</v>
      </c>
      <c r="CT63" s="158">
        <f t="shared" si="54"/>
        <v>1.02</v>
      </c>
      <c r="CU63" s="158">
        <f t="shared" si="54"/>
        <v>1.02</v>
      </c>
      <c r="CV63" s="158">
        <f t="shared" si="54"/>
        <v>1.1100000000000001</v>
      </c>
      <c r="CW63" s="158">
        <f t="shared" si="54"/>
        <v>1.1000000000000001</v>
      </c>
      <c r="CX63" s="158">
        <f t="shared" si="54"/>
        <v>1.1000000000000001</v>
      </c>
      <c r="CY63" s="158">
        <f t="shared" si="54"/>
        <v>1.1299999999999999</v>
      </c>
      <c r="CZ63" s="158">
        <f t="shared" si="54"/>
        <v>1.21</v>
      </c>
      <c r="DA63" s="158">
        <f t="shared" si="54"/>
        <v>1.29</v>
      </c>
      <c r="DB63" s="158">
        <f t="shared" ref="DB63:DL72" si="55">ROUND((1+$CU$9)*(HLOOKUP(DB$10,$AH$9:$BI$180,$A63+3)*DB$10+HLOOKUP(DB$10,$BM$9:$CO$180,$A63+3)),$CX$9)</f>
        <v>1.29</v>
      </c>
      <c r="DC63" s="158">
        <f t="shared" si="55"/>
        <v>1.33</v>
      </c>
      <c r="DD63" s="158">
        <f t="shared" si="55"/>
        <v>1.38</v>
      </c>
      <c r="DE63" s="158" t="e">
        <f t="shared" si="55"/>
        <v>#VALUE!</v>
      </c>
      <c r="DF63" s="158" t="e">
        <f t="shared" si="55"/>
        <v>#VALUE!</v>
      </c>
      <c r="DG63" s="158" t="e">
        <f t="shared" si="55"/>
        <v>#VALUE!</v>
      </c>
      <c r="DH63" s="158" t="e">
        <f t="shared" si="55"/>
        <v>#VALUE!</v>
      </c>
      <c r="DI63" s="158" t="e">
        <f t="shared" si="55"/>
        <v>#VALUE!</v>
      </c>
      <c r="DJ63" s="158" t="e">
        <f t="shared" si="55"/>
        <v>#VALUE!</v>
      </c>
      <c r="DK63" s="158" t="e">
        <f t="shared" si="55"/>
        <v>#VALUE!</v>
      </c>
      <c r="DL63" s="158" t="e">
        <f t="shared" si="55"/>
        <v>#VALUE!</v>
      </c>
    </row>
    <row r="64" spans="1:119">
      <c r="A64" s="86">
        <f t="shared" si="17"/>
        <v>53</v>
      </c>
      <c r="B64" s="136" t="s">
        <v>143</v>
      </c>
      <c r="C64" s="154"/>
      <c r="D64" s="154"/>
      <c r="E64" s="358" t="str">
        <f t="shared" ref="E64:AA64" si="56">IFERROR(E32/E24,"*")</f>
        <v>*</v>
      </c>
      <c r="F64" s="358" t="str">
        <f t="shared" si="56"/>
        <v>*</v>
      </c>
      <c r="G64" s="358" t="str">
        <f t="shared" si="56"/>
        <v>*</v>
      </c>
      <c r="H64" s="358">
        <f t="shared" si="56"/>
        <v>1.0155844155844156</v>
      </c>
      <c r="I64" s="358">
        <f t="shared" si="56"/>
        <v>1.0208816705336428</v>
      </c>
      <c r="J64" s="358">
        <f t="shared" si="56"/>
        <v>1.0464601769911503</v>
      </c>
      <c r="K64" s="358">
        <f t="shared" si="56"/>
        <v>1.0363288718929256</v>
      </c>
      <c r="L64" s="358">
        <f t="shared" si="56"/>
        <v>1.1554770318021201</v>
      </c>
      <c r="M64" s="358">
        <f t="shared" si="56"/>
        <v>1.0730253353204173</v>
      </c>
      <c r="N64" s="358">
        <f t="shared" si="56"/>
        <v>1.0476804123711341</v>
      </c>
      <c r="O64" s="358">
        <f t="shared" si="56"/>
        <v>1.1023255813953488</v>
      </c>
      <c r="P64" s="358">
        <f t="shared" si="56"/>
        <v>1.2242718446601941</v>
      </c>
      <c r="Q64" s="358">
        <f t="shared" si="56"/>
        <v>1.1834532374100719</v>
      </c>
      <c r="R64" s="358">
        <f t="shared" si="56"/>
        <v>1.3035971223021583</v>
      </c>
      <c r="S64" s="358" t="str">
        <f t="shared" si="56"/>
        <v>*</v>
      </c>
      <c r="T64" s="358" t="str">
        <f t="shared" si="56"/>
        <v>*</v>
      </c>
      <c r="U64" s="358" t="str">
        <f t="shared" si="56"/>
        <v>*</v>
      </c>
      <c r="V64" s="358" t="str">
        <f t="shared" si="56"/>
        <v>*</v>
      </c>
      <c r="W64" s="358" t="str">
        <f t="shared" si="56"/>
        <v>*</v>
      </c>
      <c r="X64" s="358" t="str">
        <f t="shared" si="56"/>
        <v>*</v>
      </c>
      <c r="Y64" s="358" t="str">
        <f t="shared" si="56"/>
        <v>*</v>
      </c>
      <c r="Z64" s="358" t="str">
        <f t="shared" si="56"/>
        <v>*</v>
      </c>
      <c r="AA64" s="358" t="str">
        <f t="shared" si="56"/>
        <v>*</v>
      </c>
      <c r="AB64" s="156"/>
      <c r="AC64" s="156"/>
      <c r="AD64" s="156"/>
      <c r="AE64" s="156"/>
      <c r="AG64" s="116" t="str">
        <f t="shared" si="6"/>
        <v>P25</v>
      </c>
      <c r="AH64" s="116">
        <f t="shared" si="44"/>
        <v>0</v>
      </c>
      <c r="AI64" s="116">
        <f t="shared" si="44"/>
        <v>0</v>
      </c>
      <c r="AJ64" s="116">
        <f t="shared" si="44"/>
        <v>0</v>
      </c>
      <c r="AK64" s="116">
        <f t="shared" si="44"/>
        <v>0</v>
      </c>
      <c r="AL64" s="116">
        <f t="shared" si="44"/>
        <v>3.5020152261531573E-2</v>
      </c>
      <c r="AM64" s="116">
        <f t="shared" si="44"/>
        <v>1.6052287724930818E-4</v>
      </c>
      <c r="AN64" s="116">
        <f t="shared" si="44"/>
        <v>6.5585913993609197E-4</v>
      </c>
      <c r="AO64" s="116">
        <f t="shared" si="44"/>
        <v>-2.3561174647034411E-4</v>
      </c>
      <c r="AP64" s="116">
        <f t="shared" si="44"/>
        <v>2.3362384295920508E-3</v>
      </c>
      <c r="AQ64" s="116">
        <f t="shared" si="44"/>
        <v>-1.3298660722855292E-3</v>
      </c>
      <c r="AR64" s="116">
        <f t="shared" si="44"/>
        <v>-3.4249895877409804E-4</v>
      </c>
      <c r="AS64" s="116">
        <f t="shared" si="44"/>
        <v>6.2096782982062134E-4</v>
      </c>
      <c r="AT64" s="116">
        <f t="shared" si="44"/>
        <v>1.1291320672670868E-3</v>
      </c>
      <c r="AU64" s="116">
        <f t="shared" si="44"/>
        <v>-3.0690682142949026E-4</v>
      </c>
      <c r="AV64" s="116">
        <f t="shared" si="44"/>
        <v>7.5089928057553987E-4</v>
      </c>
      <c r="AW64" s="116">
        <f t="shared" si="44"/>
        <v>-6.8251158235715093E-3</v>
      </c>
      <c r="AX64" s="116">
        <f t="shared" si="39"/>
        <v>0</v>
      </c>
      <c r="AY64" s="116">
        <f t="shared" si="39"/>
        <v>0</v>
      </c>
      <c r="AZ64" s="116">
        <f t="shared" si="39"/>
        <v>0</v>
      </c>
      <c r="BA64" s="116">
        <f t="shared" si="39"/>
        <v>0</v>
      </c>
      <c r="BB64" s="116">
        <f t="shared" si="39"/>
        <v>0</v>
      </c>
      <c r="BC64" s="116">
        <f t="shared" si="39"/>
        <v>0</v>
      </c>
      <c r="BD64" s="116">
        <f t="shared" si="39"/>
        <v>0</v>
      </c>
      <c r="BE64" s="116">
        <f t="shared" si="39"/>
        <v>0</v>
      </c>
      <c r="BF64" s="116">
        <f t="shared" si="39"/>
        <v>0</v>
      </c>
      <c r="BG64" s="116">
        <f t="shared" si="39"/>
        <v>0</v>
      </c>
      <c r="BH64" s="116">
        <f t="shared" si="39"/>
        <v>0</v>
      </c>
      <c r="BI64" s="116">
        <f t="shared" si="25"/>
        <v>0</v>
      </c>
      <c r="BJ64" s="116"/>
      <c r="BK64" s="91"/>
      <c r="BL64" s="116" t="str">
        <f t="shared" si="9"/>
        <v>P25</v>
      </c>
      <c r="BM64" s="116">
        <f t="shared" si="46"/>
        <v>0</v>
      </c>
      <c r="BN64" s="116">
        <f t="shared" si="46"/>
        <v>0</v>
      </c>
      <c r="BO64" s="116">
        <f t="shared" si="46"/>
        <v>0</v>
      </c>
      <c r="BP64" s="116">
        <f t="shared" si="46"/>
        <v>0</v>
      </c>
      <c r="BQ64" s="116">
        <f t="shared" si="46"/>
        <v>-5.1479623824451419</v>
      </c>
      <c r="BR64" s="116">
        <f t="shared" si="46"/>
        <v>0.98733238918853738</v>
      </c>
      <c r="BS64" s="116">
        <f t="shared" si="46"/>
        <v>0.88380711028699954</v>
      </c>
      <c r="BT64" s="116">
        <f t="shared" si="46"/>
        <v>1.1048918901157956</v>
      </c>
      <c r="BU64" s="116">
        <f t="shared" si="46"/>
        <v>0.35648348888163872</v>
      </c>
      <c r="BV64" s="116">
        <f t="shared" si="46"/>
        <v>1.6102912285237712</v>
      </c>
      <c r="BW64" s="116">
        <f t="shared" si="46"/>
        <v>1.2113949146651528</v>
      </c>
      <c r="BX64" s="116">
        <f t="shared" si="46"/>
        <v>0.75085778971687711</v>
      </c>
      <c r="BY64" s="116">
        <f t="shared" si="46"/>
        <v>0.46323683132217763</v>
      </c>
      <c r="BZ64" s="116">
        <f t="shared" si="46"/>
        <v>1.4311270423036706</v>
      </c>
      <c r="CA64" s="116">
        <f t="shared" si="46"/>
        <v>0.5774775179856112</v>
      </c>
      <c r="CB64" s="116">
        <f t="shared" si="46"/>
        <v>7.903484123695808</v>
      </c>
      <c r="CC64" s="116">
        <f t="shared" si="53"/>
        <v>0</v>
      </c>
      <c r="CD64" s="116">
        <f t="shared" si="53"/>
        <v>0</v>
      </c>
      <c r="CE64" s="116">
        <f t="shared" si="53"/>
        <v>0</v>
      </c>
      <c r="CF64" s="116">
        <f t="shared" si="51"/>
        <v>0</v>
      </c>
      <c r="CG64" s="116">
        <f t="shared" si="51"/>
        <v>0</v>
      </c>
      <c r="CH64" s="116">
        <f t="shared" si="51"/>
        <v>0</v>
      </c>
      <c r="CI64" s="116">
        <f t="shared" si="51"/>
        <v>0</v>
      </c>
      <c r="CJ64" s="116">
        <f t="shared" si="51"/>
        <v>0</v>
      </c>
      <c r="CK64" s="116">
        <f t="shared" si="51"/>
        <v>0</v>
      </c>
      <c r="CL64" s="116">
        <f t="shared" si="12"/>
        <v>0</v>
      </c>
      <c r="CM64" s="116">
        <f t="shared" si="37"/>
        <v>0</v>
      </c>
      <c r="CN64" s="116">
        <f t="shared" si="37"/>
        <v>0</v>
      </c>
      <c r="CO64" s="89"/>
      <c r="CP64" s="134">
        <f t="shared" si="5"/>
        <v>55</v>
      </c>
      <c r="CQ64" s="116" t="str">
        <f t="shared" si="14"/>
        <v>P25</v>
      </c>
      <c r="CR64" s="158">
        <f t="shared" si="54"/>
        <v>0</v>
      </c>
      <c r="CS64" s="158">
        <f t="shared" si="54"/>
        <v>0.7</v>
      </c>
      <c r="CT64" s="158">
        <f t="shared" si="54"/>
        <v>1.02</v>
      </c>
      <c r="CU64" s="158">
        <f t="shared" si="54"/>
        <v>1.05</v>
      </c>
      <c r="CV64" s="158">
        <f t="shared" si="54"/>
        <v>1.08</v>
      </c>
      <c r="CW64" s="158">
        <f t="shared" si="54"/>
        <v>1.1000000000000001</v>
      </c>
      <c r="CX64" s="158">
        <f t="shared" si="54"/>
        <v>1.05</v>
      </c>
      <c r="CY64" s="158">
        <f t="shared" si="54"/>
        <v>1.1100000000000001</v>
      </c>
      <c r="CZ64" s="158">
        <f t="shared" si="54"/>
        <v>1.21</v>
      </c>
      <c r="DA64" s="158">
        <f t="shared" si="54"/>
        <v>1.26</v>
      </c>
      <c r="DB64" s="158">
        <f t="shared" si="55"/>
        <v>0.27</v>
      </c>
      <c r="DC64" s="158">
        <f t="shared" si="55"/>
        <v>0</v>
      </c>
      <c r="DD64" s="158">
        <f t="shared" si="55"/>
        <v>0</v>
      </c>
      <c r="DE64" s="158" t="e">
        <f t="shared" si="55"/>
        <v>#VALUE!</v>
      </c>
      <c r="DF64" s="158" t="e">
        <f t="shared" si="55"/>
        <v>#VALUE!</v>
      </c>
      <c r="DG64" s="158" t="e">
        <f t="shared" si="55"/>
        <v>#VALUE!</v>
      </c>
      <c r="DH64" s="158" t="e">
        <f t="shared" si="55"/>
        <v>#VALUE!</v>
      </c>
      <c r="DI64" s="158" t="e">
        <f t="shared" si="55"/>
        <v>#VALUE!</v>
      </c>
      <c r="DJ64" s="158" t="e">
        <f t="shared" si="55"/>
        <v>#VALUE!</v>
      </c>
      <c r="DK64" s="158" t="e">
        <f t="shared" si="55"/>
        <v>#VALUE!</v>
      </c>
      <c r="DL64" s="158" t="e">
        <f t="shared" si="55"/>
        <v>#VALUE!</v>
      </c>
    </row>
    <row r="65" spans="1:152">
      <c r="A65" s="86">
        <f t="shared" si="17"/>
        <v>54</v>
      </c>
      <c r="B65" s="136" t="s">
        <v>144</v>
      </c>
      <c r="C65" s="154"/>
      <c r="D65" s="154"/>
      <c r="E65" s="358" t="str">
        <f t="shared" ref="E65:AA65" si="57">IFERROR(E33/E25,"*")</f>
        <v>*</v>
      </c>
      <c r="F65" s="358" t="str">
        <f t="shared" si="57"/>
        <v>*</v>
      </c>
      <c r="G65" s="358" t="str">
        <f t="shared" si="57"/>
        <v>*</v>
      </c>
      <c r="H65" s="358" t="str">
        <f t="shared" si="57"/>
        <v>*</v>
      </c>
      <c r="I65" s="358" t="str">
        <f t="shared" si="57"/>
        <v>*</v>
      </c>
      <c r="J65" s="358" t="str">
        <f t="shared" si="57"/>
        <v>*</v>
      </c>
      <c r="K65" s="358" t="str">
        <f t="shared" si="57"/>
        <v>*</v>
      </c>
      <c r="L65" s="358" t="str">
        <f t="shared" si="57"/>
        <v>*</v>
      </c>
      <c r="M65" s="358" t="str">
        <f t="shared" si="57"/>
        <v>*</v>
      </c>
      <c r="N65" s="358" t="str">
        <f t="shared" si="57"/>
        <v>*</v>
      </c>
      <c r="O65" s="358" t="str">
        <f t="shared" si="57"/>
        <v>*</v>
      </c>
      <c r="P65" s="358" t="str">
        <f t="shared" si="57"/>
        <v>*</v>
      </c>
      <c r="Q65" s="358" t="str">
        <f t="shared" si="57"/>
        <v>*</v>
      </c>
      <c r="R65" s="358" t="str">
        <f t="shared" si="57"/>
        <v>*</v>
      </c>
      <c r="S65" s="358" t="str">
        <f t="shared" si="57"/>
        <v>*</v>
      </c>
      <c r="T65" s="358" t="str">
        <f t="shared" si="57"/>
        <v>*</v>
      </c>
      <c r="U65" s="358" t="str">
        <f t="shared" si="57"/>
        <v>*</v>
      </c>
      <c r="V65" s="358" t="str">
        <f t="shared" si="57"/>
        <v>*</v>
      </c>
      <c r="W65" s="358" t="str">
        <f t="shared" si="57"/>
        <v>*</v>
      </c>
      <c r="X65" s="358" t="str">
        <f t="shared" si="57"/>
        <v>*</v>
      </c>
      <c r="Y65" s="358" t="str">
        <f t="shared" si="57"/>
        <v>*</v>
      </c>
      <c r="Z65" s="358" t="str">
        <f t="shared" si="57"/>
        <v>*</v>
      </c>
      <c r="AA65" s="358" t="str">
        <f t="shared" si="57"/>
        <v>*</v>
      </c>
      <c r="AB65" s="156"/>
      <c r="AC65" s="156"/>
      <c r="AD65" s="156"/>
      <c r="AE65" s="156"/>
      <c r="AG65" s="116" t="str">
        <f t="shared" si="6"/>
        <v>P10</v>
      </c>
      <c r="AH65" s="116">
        <f t="shared" si="44"/>
        <v>0</v>
      </c>
      <c r="AI65" s="116">
        <f t="shared" si="44"/>
        <v>0</v>
      </c>
      <c r="AJ65" s="116">
        <f t="shared" si="44"/>
        <v>0</v>
      </c>
      <c r="AK65" s="116">
        <f t="shared" si="44"/>
        <v>0</v>
      </c>
      <c r="AL65" s="116">
        <f t="shared" si="44"/>
        <v>0</v>
      </c>
      <c r="AM65" s="116">
        <f t="shared" si="44"/>
        <v>0</v>
      </c>
      <c r="AN65" s="116">
        <f t="shared" si="44"/>
        <v>0</v>
      </c>
      <c r="AO65" s="116">
        <f t="shared" si="44"/>
        <v>0</v>
      </c>
      <c r="AP65" s="116">
        <f t="shared" si="44"/>
        <v>0</v>
      </c>
      <c r="AQ65" s="116">
        <f t="shared" si="44"/>
        <v>0</v>
      </c>
      <c r="AR65" s="116">
        <f t="shared" si="44"/>
        <v>0</v>
      </c>
      <c r="AS65" s="116">
        <f t="shared" si="44"/>
        <v>0</v>
      </c>
      <c r="AT65" s="116">
        <f t="shared" si="44"/>
        <v>0</v>
      </c>
      <c r="AU65" s="116">
        <f t="shared" si="44"/>
        <v>0</v>
      </c>
      <c r="AV65" s="116">
        <f t="shared" si="44"/>
        <v>0</v>
      </c>
      <c r="AW65" s="116">
        <f t="shared" si="44"/>
        <v>0</v>
      </c>
      <c r="AX65" s="116">
        <f t="shared" si="39"/>
        <v>0</v>
      </c>
      <c r="AY65" s="116">
        <f t="shared" si="39"/>
        <v>0</v>
      </c>
      <c r="AZ65" s="116">
        <f t="shared" si="39"/>
        <v>0</v>
      </c>
      <c r="BA65" s="116">
        <f t="shared" si="39"/>
        <v>0</v>
      </c>
      <c r="BB65" s="116">
        <f t="shared" si="39"/>
        <v>0</v>
      </c>
      <c r="BC65" s="116">
        <f t="shared" si="39"/>
        <v>0</v>
      </c>
      <c r="BD65" s="116">
        <f t="shared" si="39"/>
        <v>0</v>
      </c>
      <c r="BE65" s="116">
        <f t="shared" si="39"/>
        <v>0</v>
      </c>
      <c r="BF65" s="116">
        <f t="shared" si="39"/>
        <v>0</v>
      </c>
      <c r="BG65" s="116">
        <f t="shared" si="39"/>
        <v>0</v>
      </c>
      <c r="BH65" s="116">
        <f t="shared" si="39"/>
        <v>0</v>
      </c>
      <c r="BI65" s="116">
        <f t="shared" si="25"/>
        <v>0</v>
      </c>
      <c r="BJ65" s="116"/>
      <c r="BK65" s="91"/>
      <c r="BL65" s="116" t="str">
        <f t="shared" si="9"/>
        <v>P10</v>
      </c>
      <c r="BM65" s="116">
        <f t="shared" si="46"/>
        <v>0</v>
      </c>
      <c r="BN65" s="116">
        <f t="shared" si="46"/>
        <v>0</v>
      </c>
      <c r="BO65" s="116">
        <f t="shared" si="46"/>
        <v>0</v>
      </c>
      <c r="BP65" s="116">
        <f t="shared" si="46"/>
        <v>0</v>
      </c>
      <c r="BQ65" s="116">
        <f t="shared" si="46"/>
        <v>0</v>
      </c>
      <c r="BR65" s="116">
        <f t="shared" si="46"/>
        <v>0</v>
      </c>
      <c r="BS65" s="116">
        <f t="shared" si="46"/>
        <v>0</v>
      </c>
      <c r="BT65" s="116">
        <f t="shared" si="46"/>
        <v>0</v>
      </c>
      <c r="BU65" s="116">
        <f t="shared" si="46"/>
        <v>0</v>
      </c>
      <c r="BV65" s="116">
        <f t="shared" si="46"/>
        <v>0</v>
      </c>
      <c r="BW65" s="116">
        <f t="shared" si="46"/>
        <v>0</v>
      </c>
      <c r="BX65" s="116">
        <f t="shared" si="46"/>
        <v>0</v>
      </c>
      <c r="BY65" s="116">
        <f t="shared" si="46"/>
        <v>0</v>
      </c>
      <c r="BZ65" s="116">
        <f t="shared" si="46"/>
        <v>0</v>
      </c>
      <c r="CA65" s="116">
        <f t="shared" si="46"/>
        <v>0</v>
      </c>
      <c r="CB65" s="116">
        <f t="shared" si="46"/>
        <v>0</v>
      </c>
      <c r="CC65" s="116">
        <f t="shared" si="53"/>
        <v>0</v>
      </c>
      <c r="CD65" s="116">
        <f t="shared" si="53"/>
        <v>0</v>
      </c>
      <c r="CE65" s="116">
        <f t="shared" si="53"/>
        <v>0</v>
      </c>
      <c r="CF65" s="116">
        <f t="shared" si="51"/>
        <v>0</v>
      </c>
      <c r="CG65" s="116">
        <f t="shared" si="51"/>
        <v>0</v>
      </c>
      <c r="CH65" s="116">
        <f t="shared" si="51"/>
        <v>0</v>
      </c>
      <c r="CI65" s="116">
        <f t="shared" si="51"/>
        <v>0</v>
      </c>
      <c r="CJ65" s="116">
        <f t="shared" si="51"/>
        <v>0</v>
      </c>
      <c r="CK65" s="116">
        <f t="shared" si="51"/>
        <v>0</v>
      </c>
      <c r="CL65" s="116">
        <f t="shared" si="12"/>
        <v>0</v>
      </c>
      <c r="CM65" s="116">
        <f t="shared" si="37"/>
        <v>0</v>
      </c>
      <c r="CN65" s="116">
        <f t="shared" si="37"/>
        <v>0</v>
      </c>
      <c r="CO65" s="89"/>
      <c r="CP65" s="134">
        <f t="shared" si="5"/>
        <v>56</v>
      </c>
      <c r="CQ65" s="116" t="str">
        <f t="shared" si="14"/>
        <v>P10</v>
      </c>
      <c r="CR65" s="158">
        <f t="shared" si="54"/>
        <v>0</v>
      </c>
      <c r="CS65" s="158">
        <f t="shared" si="54"/>
        <v>0</v>
      </c>
      <c r="CT65" s="158">
        <f t="shared" si="54"/>
        <v>0</v>
      </c>
      <c r="CU65" s="158">
        <f t="shared" si="54"/>
        <v>0</v>
      </c>
      <c r="CV65" s="158">
        <f t="shared" si="54"/>
        <v>0</v>
      </c>
      <c r="CW65" s="158">
        <f t="shared" si="54"/>
        <v>0</v>
      </c>
      <c r="CX65" s="158">
        <f t="shared" si="54"/>
        <v>0</v>
      </c>
      <c r="CY65" s="158">
        <f t="shared" si="54"/>
        <v>0</v>
      </c>
      <c r="CZ65" s="158">
        <f t="shared" si="54"/>
        <v>0</v>
      </c>
      <c r="DA65" s="158">
        <f t="shared" si="54"/>
        <v>0</v>
      </c>
      <c r="DB65" s="158">
        <f t="shared" si="55"/>
        <v>0</v>
      </c>
      <c r="DC65" s="158">
        <f t="shared" si="55"/>
        <v>0</v>
      </c>
      <c r="DD65" s="158">
        <f t="shared" si="55"/>
        <v>0</v>
      </c>
      <c r="DE65" s="158" t="e">
        <f t="shared" si="55"/>
        <v>#VALUE!</v>
      </c>
      <c r="DF65" s="158" t="e">
        <f t="shared" si="55"/>
        <v>#VALUE!</v>
      </c>
      <c r="DG65" s="158" t="e">
        <f t="shared" si="55"/>
        <v>#VALUE!</v>
      </c>
      <c r="DH65" s="158" t="e">
        <f t="shared" si="55"/>
        <v>#VALUE!</v>
      </c>
      <c r="DI65" s="158" t="e">
        <f t="shared" si="55"/>
        <v>#VALUE!</v>
      </c>
      <c r="DJ65" s="158" t="e">
        <f t="shared" si="55"/>
        <v>#VALUE!</v>
      </c>
      <c r="DK65" s="158" t="e">
        <f t="shared" si="55"/>
        <v>#VALUE!</v>
      </c>
      <c r="DL65" s="158" t="e">
        <f t="shared" si="55"/>
        <v>#VALUE!</v>
      </c>
    </row>
    <row r="66" spans="1:152">
      <c r="A66" s="86">
        <f t="shared" si="17"/>
        <v>55</v>
      </c>
      <c r="B66" s="136" t="s">
        <v>145</v>
      </c>
      <c r="C66" s="154"/>
      <c r="D66" s="154"/>
      <c r="E66" s="358" t="str">
        <f t="shared" ref="E66:AA66" si="58">IFERROR(E34/E26,"*")</f>
        <v>*</v>
      </c>
      <c r="F66" s="358">
        <f t="shared" si="58"/>
        <v>1.0597402597402596</v>
      </c>
      <c r="G66" s="358">
        <f t="shared" si="58"/>
        <v>1.0611764705882354</v>
      </c>
      <c r="H66" s="358">
        <f t="shared" si="58"/>
        <v>1.0554272517321017</v>
      </c>
      <c r="I66" s="358">
        <f t="shared" si="58"/>
        <v>1.0774058577405858</v>
      </c>
      <c r="J66" s="358">
        <f t="shared" si="58"/>
        <v>1.0588235294117647</v>
      </c>
      <c r="K66" s="358">
        <f t="shared" si="58"/>
        <v>1.061056105610561</v>
      </c>
      <c r="L66" s="358">
        <f t="shared" si="58"/>
        <v>1.2112259970457901</v>
      </c>
      <c r="M66" s="358">
        <f t="shared" si="58"/>
        <v>1.10397946084724</v>
      </c>
      <c r="N66" s="358">
        <f t="shared" si="58"/>
        <v>1.1102272727272728</v>
      </c>
      <c r="O66" s="358">
        <f t="shared" si="58"/>
        <v>1.1465863453815262</v>
      </c>
      <c r="P66" s="358">
        <f t="shared" si="58"/>
        <v>1.2400332225913622</v>
      </c>
      <c r="Q66" s="358">
        <f t="shared" si="58"/>
        <v>1.2008670520231213</v>
      </c>
      <c r="R66" s="358">
        <f t="shared" si="58"/>
        <v>1.293655589123867</v>
      </c>
      <c r="S66" s="358">
        <f t="shared" si="58"/>
        <v>1.3364389233954452</v>
      </c>
      <c r="T66" s="358">
        <f t="shared" si="58"/>
        <v>1.3683055311676908</v>
      </c>
      <c r="U66" s="358">
        <f t="shared" si="58"/>
        <v>1.4400151860288537</v>
      </c>
      <c r="V66" s="358">
        <f t="shared" si="58"/>
        <v>1.5072561592980087</v>
      </c>
      <c r="W66" s="358">
        <f t="shared" si="58"/>
        <v>1.5481832543443916</v>
      </c>
      <c r="X66" s="358">
        <f t="shared" si="58"/>
        <v>1.5886332882273342</v>
      </c>
      <c r="Y66" s="358">
        <f t="shared" si="58"/>
        <v>1.8307345481871127</v>
      </c>
      <c r="Z66" s="358">
        <f t="shared" si="58"/>
        <v>1.8854114083796063</v>
      </c>
      <c r="AA66" s="358" t="str">
        <f t="shared" si="58"/>
        <v>*</v>
      </c>
      <c r="AB66" s="156"/>
      <c r="AC66" s="156"/>
      <c r="AD66" s="156"/>
      <c r="AE66" s="156"/>
      <c r="AG66" s="116" t="str">
        <f t="shared" si="6"/>
        <v>AVG</v>
      </c>
      <c r="AH66" s="116">
        <f t="shared" si="44"/>
        <v>0</v>
      </c>
      <c r="AI66" s="116">
        <f t="shared" si="44"/>
        <v>0</v>
      </c>
      <c r="AJ66" s="116">
        <f t="shared" si="44"/>
        <v>5.5775803144224194E-2</v>
      </c>
      <c r="AK66" s="116">
        <f t="shared" si="44"/>
        <v>6.2443949911988625E-5</v>
      </c>
      <c r="AL66" s="116">
        <f t="shared" si="44"/>
        <v>-1.9824892607357464E-4</v>
      </c>
      <c r="AM66" s="116">
        <f t="shared" si="44"/>
        <v>6.66018363893458E-4</v>
      </c>
      <c r="AN66" s="116">
        <f t="shared" si="44"/>
        <v>-4.7646995714925946E-4</v>
      </c>
      <c r="AO66" s="116">
        <f t="shared" si="44"/>
        <v>5.1920376716191706E-5</v>
      </c>
      <c r="AP66" s="116">
        <f t="shared" si="44"/>
        <v>2.9445076752005724E-3</v>
      </c>
      <c r="AQ66" s="116">
        <f t="shared" si="44"/>
        <v>-1.7297828419120997E-3</v>
      </c>
      <c r="AR66" s="116">
        <f t="shared" si="44"/>
        <v>8.442989027071449E-5</v>
      </c>
      <c r="AS66" s="116">
        <f t="shared" si="44"/>
        <v>4.1317128016196946E-4</v>
      </c>
      <c r="AT66" s="116">
        <f t="shared" si="44"/>
        <v>8.6524886305403719E-4</v>
      </c>
      <c r="AU66" s="116">
        <f t="shared" si="44"/>
        <v>-2.9448248547549546E-4</v>
      </c>
      <c r="AV66" s="116">
        <f t="shared" si="44"/>
        <v>5.7992835687966098E-4</v>
      </c>
      <c r="AW66" s="116">
        <f t="shared" si="39"/>
        <v>2.2399651451088069E-4</v>
      </c>
      <c r="AX66" s="116">
        <f t="shared" si="39"/>
        <v>1.4100268925772386E-4</v>
      </c>
      <c r="AY66" s="116">
        <f t="shared" si="39"/>
        <v>2.6559131430060326E-4</v>
      </c>
      <c r="AZ66" s="116">
        <f t="shared" si="39"/>
        <v>2.1278789009226271E-4</v>
      </c>
      <c r="BA66" s="116">
        <f t="shared" si="39"/>
        <v>1.091389201236878E-4</v>
      </c>
      <c r="BB66" s="116">
        <f t="shared" si="39"/>
        <v>9.1931895188505786E-5</v>
      </c>
      <c r="BC66" s="116">
        <f t="shared" si="39"/>
        <v>4.7009953390248253E-4</v>
      </c>
      <c r="BD66" s="116">
        <f t="shared" si="39"/>
        <v>8.8905463727631913E-5</v>
      </c>
      <c r="BE66" s="116">
        <f t="shared" si="39"/>
        <v>-2.5478532545670355E-3</v>
      </c>
      <c r="BF66" s="116">
        <f t="shared" si="39"/>
        <v>0</v>
      </c>
      <c r="BG66" s="116">
        <f t="shared" si="39"/>
        <v>0</v>
      </c>
      <c r="BH66" s="116">
        <f t="shared" si="39"/>
        <v>0</v>
      </c>
      <c r="BI66" s="116">
        <f t="shared" si="25"/>
        <v>0</v>
      </c>
      <c r="BJ66" s="116"/>
      <c r="BK66" s="91"/>
      <c r="BL66" s="116" t="str">
        <f t="shared" si="9"/>
        <v>AVG</v>
      </c>
      <c r="BM66" s="116">
        <f t="shared" si="46"/>
        <v>0</v>
      </c>
      <c r="BN66" s="116">
        <f t="shared" si="46"/>
        <v>0</v>
      </c>
      <c r="BO66" s="116">
        <f t="shared" si="46"/>
        <v>-5.8564593301435401</v>
      </c>
      <c r="BP66" s="116">
        <f t="shared" si="46"/>
        <v>1.051997209951173</v>
      </c>
      <c r="BQ66" s="116">
        <f t="shared" si="46"/>
        <v>1.0903190627210508</v>
      </c>
      <c r="BR66" s="116">
        <f t="shared" si="46"/>
        <v>0.93820801968685308</v>
      </c>
      <c r="BS66" s="116">
        <f t="shared" si="46"/>
        <v>1.1769880787847811</v>
      </c>
      <c r="BT66" s="116">
        <f t="shared" si="46"/>
        <v>1.0459472759861492</v>
      </c>
      <c r="BU66" s="116">
        <f t="shared" si="46"/>
        <v>0.20420437212719444</v>
      </c>
      <c r="BV66" s="116">
        <f t="shared" si="46"/>
        <v>1.8028117289797283</v>
      </c>
      <c r="BW66" s="116">
        <f t="shared" si="46"/>
        <v>1.0698697851778713</v>
      </c>
      <c r="BX66" s="116">
        <f t="shared" si="46"/>
        <v>0.91273140080985149</v>
      </c>
      <c r="BY66" s="116">
        <f t="shared" si="46"/>
        <v>0.6568554888929411</v>
      </c>
      <c r="BZ66" s="116">
        <f t="shared" si="46"/>
        <v>1.4385144178018461</v>
      </c>
      <c r="CA66" s="116">
        <f t="shared" si="46"/>
        <v>0.73286486802123485</v>
      </c>
      <c r="CB66" s="116">
        <f t="shared" si="46"/>
        <v>1.0770509595918454</v>
      </c>
      <c r="CC66" s="116">
        <f t="shared" si="53"/>
        <v>1.173157809235001</v>
      </c>
      <c r="CD66" s="116">
        <f t="shared" si="53"/>
        <v>1.000727152175656</v>
      </c>
      <c r="CE66" s="116">
        <f t="shared" si="53"/>
        <v>1.0880640158162511</v>
      </c>
      <c r="CF66" s="116">
        <f t="shared" si="51"/>
        <v>1.2922524866543437</v>
      </c>
      <c r="CG66" s="116">
        <f t="shared" si="51"/>
        <v>1.3326029601273457</v>
      </c>
      <c r="CH66" s="116">
        <f t="shared" si="51"/>
        <v>0.27940608630892028</v>
      </c>
      <c r="CI66" s="116">
        <f t="shared" si="51"/>
        <v>1.5373465178859274</v>
      </c>
      <c r="CJ66" s="116">
        <f t="shared" si="51"/>
        <v>11.860256900009551</v>
      </c>
      <c r="CK66" s="116">
        <f t="shared" si="51"/>
        <v>0</v>
      </c>
      <c r="CL66" s="116">
        <f t="shared" si="12"/>
        <v>0</v>
      </c>
      <c r="CM66" s="116">
        <f t="shared" si="37"/>
        <v>0</v>
      </c>
      <c r="CN66" s="116">
        <f t="shared" si="37"/>
        <v>0</v>
      </c>
      <c r="CO66" s="89"/>
      <c r="CP66" s="134">
        <f t="shared" si="5"/>
        <v>57</v>
      </c>
      <c r="CQ66" s="116" t="str">
        <f t="shared" si="14"/>
        <v>AVG</v>
      </c>
      <c r="CR66" s="158">
        <f t="shared" si="54"/>
        <v>1.06</v>
      </c>
      <c r="CS66" s="158">
        <f t="shared" si="54"/>
        <v>1.06</v>
      </c>
      <c r="CT66" s="158">
        <f t="shared" si="54"/>
        <v>1.08</v>
      </c>
      <c r="CU66" s="158">
        <f t="shared" si="54"/>
        <v>1.06</v>
      </c>
      <c r="CV66" s="158">
        <f t="shared" si="54"/>
        <v>1.1200000000000001</v>
      </c>
      <c r="CW66" s="158">
        <f t="shared" si="54"/>
        <v>1.1399999999999999</v>
      </c>
      <c r="CX66" s="158">
        <f t="shared" si="54"/>
        <v>1.1100000000000001</v>
      </c>
      <c r="CY66" s="158">
        <f t="shared" si="54"/>
        <v>1.1499999999999999</v>
      </c>
      <c r="CZ66" s="158">
        <f t="shared" si="54"/>
        <v>1.22</v>
      </c>
      <c r="DA66" s="158">
        <f t="shared" si="54"/>
        <v>1.26</v>
      </c>
      <c r="DB66" s="158">
        <f t="shared" si="55"/>
        <v>1.33</v>
      </c>
      <c r="DC66" s="158">
        <f t="shared" si="55"/>
        <v>1.37</v>
      </c>
      <c r="DD66" s="158">
        <f t="shared" si="55"/>
        <v>1.45</v>
      </c>
      <c r="DE66" s="158" t="e">
        <f t="shared" si="55"/>
        <v>#VALUE!</v>
      </c>
      <c r="DF66" s="158" t="e">
        <f t="shared" si="55"/>
        <v>#VALUE!</v>
      </c>
      <c r="DG66" s="158" t="e">
        <f t="shared" si="55"/>
        <v>#VALUE!</v>
      </c>
      <c r="DH66" s="158" t="e">
        <f t="shared" si="55"/>
        <v>#VALUE!</v>
      </c>
      <c r="DI66" s="158" t="e">
        <f t="shared" si="55"/>
        <v>#VALUE!</v>
      </c>
      <c r="DJ66" s="158" t="e">
        <f t="shared" si="55"/>
        <v>#VALUE!</v>
      </c>
      <c r="DK66" s="158" t="e">
        <f t="shared" si="55"/>
        <v>#VALUE!</v>
      </c>
      <c r="DL66" s="158" t="e">
        <f t="shared" si="55"/>
        <v>#VALUE!</v>
      </c>
    </row>
    <row r="67" spans="1:152">
      <c r="A67" s="86">
        <f t="shared" si="17"/>
        <v>56</v>
      </c>
      <c r="B67" s="136" t="s">
        <v>146</v>
      </c>
      <c r="C67" s="160"/>
      <c r="D67" s="160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75"/>
      <c r="X67" s="175"/>
      <c r="Y67" s="156"/>
      <c r="Z67" s="156"/>
      <c r="AA67" s="156"/>
      <c r="AB67" s="156"/>
      <c r="AC67" s="156"/>
      <c r="AD67" s="156"/>
      <c r="AE67" s="156"/>
      <c r="AG67" s="116" t="str">
        <f t="shared" si="6"/>
        <v>N</v>
      </c>
      <c r="AH67" s="116">
        <f t="shared" si="44"/>
        <v>0</v>
      </c>
      <c r="AI67" s="116">
        <f t="shared" si="44"/>
        <v>0</v>
      </c>
      <c r="AJ67" s="116">
        <f t="shared" si="44"/>
        <v>0</v>
      </c>
      <c r="AK67" s="116">
        <f t="shared" si="44"/>
        <v>0</v>
      </c>
      <c r="AL67" s="116">
        <f t="shared" si="44"/>
        <v>0</v>
      </c>
      <c r="AM67" s="116">
        <f t="shared" si="44"/>
        <v>0</v>
      </c>
      <c r="AN67" s="116">
        <f t="shared" si="44"/>
        <v>0</v>
      </c>
      <c r="AO67" s="116">
        <f t="shared" si="44"/>
        <v>0</v>
      </c>
      <c r="AP67" s="116">
        <f t="shared" si="44"/>
        <v>0</v>
      </c>
      <c r="AQ67" s="116">
        <f t="shared" si="44"/>
        <v>0</v>
      </c>
      <c r="AR67" s="116">
        <f t="shared" si="44"/>
        <v>0</v>
      </c>
      <c r="AS67" s="116">
        <f t="shared" si="44"/>
        <v>0</v>
      </c>
      <c r="AT67" s="116">
        <f t="shared" si="44"/>
        <v>0</v>
      </c>
      <c r="AU67" s="116">
        <f t="shared" si="44"/>
        <v>0</v>
      </c>
      <c r="AV67" s="116">
        <f t="shared" si="44"/>
        <v>0</v>
      </c>
      <c r="AW67" s="116">
        <f t="shared" si="39"/>
        <v>0</v>
      </c>
      <c r="AX67" s="116">
        <f t="shared" si="39"/>
        <v>0</v>
      </c>
      <c r="AY67" s="116">
        <f t="shared" si="39"/>
        <v>0</v>
      </c>
      <c r="AZ67" s="116">
        <f t="shared" si="39"/>
        <v>0</v>
      </c>
      <c r="BA67" s="116">
        <f t="shared" si="39"/>
        <v>0</v>
      </c>
      <c r="BB67" s="116">
        <f t="shared" si="39"/>
        <v>0</v>
      </c>
      <c r="BC67" s="116">
        <f t="shared" si="39"/>
        <v>0</v>
      </c>
      <c r="BD67" s="116">
        <f t="shared" si="39"/>
        <v>0</v>
      </c>
      <c r="BE67" s="116">
        <f t="shared" si="39"/>
        <v>0</v>
      </c>
      <c r="BF67" s="116">
        <f t="shared" si="39"/>
        <v>0</v>
      </c>
      <c r="BG67" s="116">
        <f t="shared" si="39"/>
        <v>0</v>
      </c>
      <c r="BH67" s="116">
        <f t="shared" si="39"/>
        <v>0</v>
      </c>
      <c r="BI67" s="116">
        <f t="shared" si="25"/>
        <v>0</v>
      </c>
      <c r="BJ67" s="116"/>
      <c r="BK67" s="91"/>
      <c r="BL67" s="116" t="str">
        <f t="shared" si="9"/>
        <v>N</v>
      </c>
      <c r="BM67" s="116">
        <f t="shared" si="46"/>
        <v>0</v>
      </c>
      <c r="BN67" s="116">
        <f t="shared" si="46"/>
        <v>0</v>
      </c>
      <c r="BO67" s="116">
        <f t="shared" si="46"/>
        <v>0</v>
      </c>
      <c r="BP67" s="116">
        <f t="shared" si="46"/>
        <v>0</v>
      </c>
      <c r="BQ67" s="116">
        <f t="shared" si="46"/>
        <v>0</v>
      </c>
      <c r="BR67" s="116">
        <f t="shared" si="46"/>
        <v>0</v>
      </c>
      <c r="BS67" s="116">
        <f t="shared" si="46"/>
        <v>0</v>
      </c>
      <c r="BT67" s="116">
        <f t="shared" si="46"/>
        <v>0</v>
      </c>
      <c r="BU67" s="116">
        <f t="shared" si="46"/>
        <v>0</v>
      </c>
      <c r="BV67" s="116">
        <f t="shared" si="46"/>
        <v>0</v>
      </c>
      <c r="BW67" s="116">
        <f t="shared" si="46"/>
        <v>0</v>
      </c>
      <c r="BX67" s="116">
        <f t="shared" si="46"/>
        <v>0</v>
      </c>
      <c r="BY67" s="116">
        <f t="shared" si="46"/>
        <v>0</v>
      </c>
      <c r="BZ67" s="116">
        <f t="shared" si="46"/>
        <v>0</v>
      </c>
      <c r="CA67" s="116">
        <f t="shared" si="46"/>
        <v>0</v>
      </c>
      <c r="CB67" s="116">
        <f t="shared" si="46"/>
        <v>0</v>
      </c>
      <c r="CC67" s="116">
        <f t="shared" si="53"/>
        <v>0</v>
      </c>
      <c r="CD67" s="116">
        <f t="shared" si="53"/>
        <v>0</v>
      </c>
      <c r="CE67" s="116">
        <f t="shared" si="53"/>
        <v>0</v>
      </c>
      <c r="CF67" s="116">
        <f t="shared" si="51"/>
        <v>0</v>
      </c>
      <c r="CG67" s="116">
        <f t="shared" si="51"/>
        <v>0</v>
      </c>
      <c r="CH67" s="116">
        <f t="shared" si="51"/>
        <v>0</v>
      </c>
      <c r="CI67" s="116">
        <f t="shared" si="51"/>
        <v>0</v>
      </c>
      <c r="CJ67" s="116">
        <f t="shared" si="51"/>
        <v>0</v>
      </c>
      <c r="CK67" s="116">
        <f t="shared" si="51"/>
        <v>0</v>
      </c>
      <c r="CL67" s="116">
        <f t="shared" si="12"/>
        <v>0</v>
      </c>
      <c r="CM67" s="116">
        <f t="shared" si="37"/>
        <v>0</v>
      </c>
      <c r="CN67" s="116">
        <f t="shared" si="37"/>
        <v>0</v>
      </c>
      <c r="CO67" s="89"/>
      <c r="CP67" s="134">
        <f t="shared" si="5"/>
        <v>58</v>
      </c>
      <c r="CQ67" s="116" t="str">
        <f t="shared" si="14"/>
        <v>N</v>
      </c>
      <c r="CR67" s="158">
        <f t="shared" si="54"/>
        <v>0</v>
      </c>
      <c r="CS67" s="158">
        <f t="shared" si="54"/>
        <v>0</v>
      </c>
      <c r="CT67" s="158">
        <f t="shared" si="54"/>
        <v>0</v>
      </c>
      <c r="CU67" s="158">
        <f t="shared" si="54"/>
        <v>0</v>
      </c>
      <c r="CV67" s="158">
        <f t="shared" si="54"/>
        <v>0</v>
      </c>
      <c r="CW67" s="158">
        <f t="shared" si="54"/>
        <v>0</v>
      </c>
      <c r="CX67" s="158">
        <f t="shared" si="54"/>
        <v>0</v>
      </c>
      <c r="CY67" s="158">
        <f t="shared" si="54"/>
        <v>0</v>
      </c>
      <c r="CZ67" s="158">
        <f t="shared" si="54"/>
        <v>0</v>
      </c>
      <c r="DA67" s="158">
        <f t="shared" si="54"/>
        <v>0</v>
      </c>
      <c r="DB67" s="158">
        <f t="shared" si="55"/>
        <v>0</v>
      </c>
      <c r="DC67" s="158">
        <f t="shared" si="55"/>
        <v>0</v>
      </c>
      <c r="DD67" s="158">
        <f t="shared" si="55"/>
        <v>0</v>
      </c>
      <c r="DE67" s="158" t="e">
        <f t="shared" si="55"/>
        <v>#VALUE!</v>
      </c>
      <c r="DF67" s="158" t="e">
        <f t="shared" si="55"/>
        <v>#VALUE!</v>
      </c>
      <c r="DG67" s="158" t="e">
        <f t="shared" si="55"/>
        <v>#VALUE!</v>
      </c>
      <c r="DH67" s="158" t="e">
        <f t="shared" si="55"/>
        <v>#VALUE!</v>
      </c>
      <c r="DI67" s="158" t="e">
        <f t="shared" si="55"/>
        <v>#VALUE!</v>
      </c>
      <c r="DJ67" s="158" t="e">
        <f t="shared" si="55"/>
        <v>#VALUE!</v>
      </c>
      <c r="DK67" s="158" t="e">
        <f t="shared" si="55"/>
        <v>#VALUE!</v>
      </c>
      <c r="DL67" s="158" t="e">
        <f t="shared" si="55"/>
        <v>#VALUE!</v>
      </c>
    </row>
    <row r="68" spans="1:152" s="161" customFormat="1" ht="12.95" customHeight="1">
      <c r="A68" s="161">
        <f t="shared" si="17"/>
        <v>57</v>
      </c>
      <c r="B68" s="162" t="s">
        <v>149</v>
      </c>
      <c r="C68" s="163"/>
      <c r="D68" s="163"/>
      <c r="E68" s="163"/>
      <c r="F68" s="16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4"/>
      <c r="V68" s="162"/>
      <c r="W68" s="162"/>
      <c r="X68" s="162"/>
      <c r="Y68" s="162"/>
      <c r="Z68" s="162"/>
      <c r="AA68" s="162"/>
      <c r="AB68" s="162"/>
      <c r="AC68" s="164"/>
      <c r="AD68" s="164"/>
      <c r="AE68" s="164"/>
      <c r="AF68" s="165"/>
      <c r="AG68" s="166" t="str">
        <f t="shared" si="6"/>
        <v>TD_T</v>
      </c>
      <c r="AH68" s="166">
        <f t="shared" si="44"/>
        <v>0</v>
      </c>
      <c r="AI68" s="166">
        <f t="shared" si="44"/>
        <v>0</v>
      </c>
      <c r="AJ68" s="166">
        <f t="shared" si="44"/>
        <v>0</v>
      </c>
      <c r="AK68" s="166">
        <f t="shared" si="44"/>
        <v>0</v>
      </c>
      <c r="AL68" s="166">
        <f t="shared" si="44"/>
        <v>0</v>
      </c>
      <c r="AM68" s="166">
        <f t="shared" si="44"/>
        <v>0</v>
      </c>
      <c r="AN68" s="166">
        <f t="shared" si="44"/>
        <v>0</v>
      </c>
      <c r="AO68" s="166">
        <f t="shared" si="44"/>
        <v>0</v>
      </c>
      <c r="AP68" s="166">
        <f t="shared" si="44"/>
        <v>0</v>
      </c>
      <c r="AQ68" s="166">
        <f t="shared" si="44"/>
        <v>0</v>
      </c>
      <c r="AR68" s="166">
        <f t="shared" si="44"/>
        <v>0</v>
      </c>
      <c r="AS68" s="166">
        <f t="shared" si="44"/>
        <v>0</v>
      </c>
      <c r="AT68" s="166">
        <f t="shared" si="44"/>
        <v>0</v>
      </c>
      <c r="AU68" s="166">
        <f t="shared" si="44"/>
        <v>0</v>
      </c>
      <c r="AV68" s="166">
        <f t="shared" si="44"/>
        <v>0</v>
      </c>
      <c r="AW68" s="166">
        <f t="shared" si="39"/>
        <v>0</v>
      </c>
      <c r="AX68" s="166">
        <f t="shared" si="39"/>
        <v>0</v>
      </c>
      <c r="AY68" s="166">
        <f t="shared" si="39"/>
        <v>0</v>
      </c>
      <c r="AZ68" s="166">
        <f t="shared" si="39"/>
        <v>0</v>
      </c>
      <c r="BA68" s="166">
        <f t="shared" si="39"/>
        <v>0</v>
      </c>
      <c r="BB68" s="166">
        <f t="shared" si="39"/>
        <v>0</v>
      </c>
      <c r="BC68" s="166">
        <f t="shared" si="39"/>
        <v>0</v>
      </c>
      <c r="BD68" s="166">
        <f t="shared" si="39"/>
        <v>0</v>
      </c>
      <c r="BE68" s="166">
        <f t="shared" si="39"/>
        <v>0</v>
      </c>
      <c r="BF68" s="166">
        <f t="shared" si="39"/>
        <v>0</v>
      </c>
      <c r="BG68" s="166">
        <f t="shared" si="39"/>
        <v>0</v>
      </c>
      <c r="BH68" s="166">
        <f t="shared" si="39"/>
        <v>0</v>
      </c>
      <c r="BI68" s="166">
        <f t="shared" si="25"/>
        <v>0</v>
      </c>
      <c r="BJ68" s="166"/>
      <c r="BK68" s="167"/>
      <c r="BL68" s="166" t="str">
        <f t="shared" si="9"/>
        <v>TD_T</v>
      </c>
      <c r="BM68" s="166">
        <f t="shared" si="46"/>
        <v>0</v>
      </c>
      <c r="BN68" s="166">
        <f t="shared" si="46"/>
        <v>0</v>
      </c>
      <c r="BO68" s="166">
        <f t="shared" si="46"/>
        <v>0</v>
      </c>
      <c r="BP68" s="166">
        <f t="shared" si="46"/>
        <v>0</v>
      </c>
      <c r="BQ68" s="166">
        <f t="shared" si="46"/>
        <v>0</v>
      </c>
      <c r="BR68" s="166">
        <f t="shared" si="46"/>
        <v>0</v>
      </c>
      <c r="BS68" s="166">
        <f t="shared" si="46"/>
        <v>0</v>
      </c>
      <c r="BT68" s="166">
        <f t="shared" si="46"/>
        <v>0</v>
      </c>
      <c r="BU68" s="166">
        <f t="shared" si="46"/>
        <v>0</v>
      </c>
      <c r="BV68" s="166">
        <f t="shared" si="46"/>
        <v>0</v>
      </c>
      <c r="BW68" s="166">
        <f t="shared" si="46"/>
        <v>0</v>
      </c>
      <c r="BX68" s="166">
        <f t="shared" si="46"/>
        <v>0</v>
      </c>
      <c r="BY68" s="166">
        <f t="shared" si="46"/>
        <v>0</v>
      </c>
      <c r="BZ68" s="166">
        <f t="shared" si="46"/>
        <v>0</v>
      </c>
      <c r="CA68" s="166">
        <f t="shared" si="46"/>
        <v>0</v>
      </c>
      <c r="CB68" s="166">
        <f t="shared" si="46"/>
        <v>0</v>
      </c>
      <c r="CC68" s="166">
        <f t="shared" si="53"/>
        <v>0</v>
      </c>
      <c r="CD68" s="166">
        <f t="shared" si="53"/>
        <v>0</v>
      </c>
      <c r="CE68" s="166">
        <f t="shared" si="53"/>
        <v>0</v>
      </c>
      <c r="CF68" s="166">
        <f t="shared" si="51"/>
        <v>0</v>
      </c>
      <c r="CG68" s="166">
        <f t="shared" si="51"/>
        <v>0</v>
      </c>
      <c r="CH68" s="166">
        <f t="shared" si="51"/>
        <v>0</v>
      </c>
      <c r="CI68" s="166">
        <f t="shared" si="51"/>
        <v>0</v>
      </c>
      <c r="CJ68" s="166">
        <f t="shared" si="51"/>
        <v>0</v>
      </c>
      <c r="CK68" s="166">
        <f t="shared" si="51"/>
        <v>0</v>
      </c>
      <c r="CL68" s="166">
        <f t="shared" si="12"/>
        <v>0</v>
      </c>
      <c r="CM68" s="166">
        <f t="shared" si="37"/>
        <v>0</v>
      </c>
      <c r="CN68" s="166">
        <f t="shared" si="37"/>
        <v>0</v>
      </c>
      <c r="CO68" s="168"/>
      <c r="CP68" s="169">
        <f t="shared" si="5"/>
        <v>59</v>
      </c>
      <c r="CQ68" s="166" t="str">
        <f t="shared" si="14"/>
        <v>TD_T</v>
      </c>
      <c r="CR68" s="170">
        <f t="shared" si="54"/>
        <v>0</v>
      </c>
      <c r="CS68" s="170">
        <f t="shared" si="54"/>
        <v>0</v>
      </c>
      <c r="CT68" s="170">
        <f t="shared" si="54"/>
        <v>0</v>
      </c>
      <c r="CU68" s="170">
        <f t="shared" si="54"/>
        <v>0</v>
      </c>
      <c r="CV68" s="170">
        <f t="shared" si="54"/>
        <v>0</v>
      </c>
      <c r="CW68" s="170">
        <f t="shared" si="54"/>
        <v>0</v>
      </c>
      <c r="CX68" s="170">
        <f t="shared" si="54"/>
        <v>0</v>
      </c>
      <c r="CY68" s="170">
        <f t="shared" si="54"/>
        <v>0</v>
      </c>
      <c r="CZ68" s="170">
        <f t="shared" si="54"/>
        <v>0</v>
      </c>
      <c r="DA68" s="170">
        <f t="shared" si="54"/>
        <v>0</v>
      </c>
      <c r="DB68" s="170">
        <f t="shared" si="55"/>
        <v>0</v>
      </c>
      <c r="DC68" s="170">
        <f t="shared" si="55"/>
        <v>0</v>
      </c>
      <c r="DD68" s="170">
        <f t="shared" si="55"/>
        <v>0</v>
      </c>
      <c r="DE68" s="170" t="e">
        <f t="shared" si="55"/>
        <v>#VALUE!</v>
      </c>
      <c r="DF68" s="170" t="e">
        <f t="shared" si="55"/>
        <v>#VALUE!</v>
      </c>
      <c r="DG68" s="170" t="e">
        <f t="shared" si="55"/>
        <v>#VALUE!</v>
      </c>
      <c r="DH68" s="170" t="e">
        <f t="shared" si="55"/>
        <v>#VALUE!</v>
      </c>
      <c r="DI68" s="170" t="e">
        <f t="shared" si="55"/>
        <v>#VALUE!</v>
      </c>
      <c r="DJ68" s="170" t="e">
        <f t="shared" si="55"/>
        <v>#VALUE!</v>
      </c>
      <c r="DK68" s="170" t="e">
        <f t="shared" si="55"/>
        <v>#VALUE!</v>
      </c>
      <c r="DL68" s="170" t="e">
        <f t="shared" si="55"/>
        <v>#VALUE!</v>
      </c>
    </row>
    <row r="69" spans="1:152">
      <c r="A69" s="86">
        <f t="shared" si="17"/>
        <v>58</v>
      </c>
      <c r="B69" s="136" t="s">
        <v>140</v>
      </c>
      <c r="C69" s="154"/>
      <c r="D69" s="154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6"/>
      <c r="AC69" s="156"/>
      <c r="AD69" s="156"/>
      <c r="AE69" s="156"/>
      <c r="AG69" s="116" t="str">
        <f t="shared" si="6"/>
        <v>P90</v>
      </c>
      <c r="AH69" s="116">
        <f t="shared" si="44"/>
        <v>0</v>
      </c>
      <c r="AI69" s="116">
        <f t="shared" si="44"/>
        <v>0</v>
      </c>
      <c r="AJ69" s="116">
        <f t="shared" si="44"/>
        <v>0</v>
      </c>
      <c r="AK69" s="116">
        <f t="shared" si="44"/>
        <v>0</v>
      </c>
      <c r="AL69" s="116">
        <f t="shared" si="44"/>
        <v>0</v>
      </c>
      <c r="AM69" s="116">
        <f t="shared" si="44"/>
        <v>0</v>
      </c>
      <c r="AN69" s="116">
        <f t="shared" si="44"/>
        <v>0</v>
      </c>
      <c r="AO69" s="116">
        <f t="shared" si="44"/>
        <v>0</v>
      </c>
      <c r="AP69" s="116">
        <f t="shared" si="44"/>
        <v>0</v>
      </c>
      <c r="AQ69" s="116">
        <f t="shared" si="44"/>
        <v>0</v>
      </c>
      <c r="AR69" s="116">
        <f t="shared" si="44"/>
        <v>0</v>
      </c>
      <c r="AS69" s="116">
        <f t="shared" si="44"/>
        <v>0</v>
      </c>
      <c r="AT69" s="116">
        <f t="shared" si="44"/>
        <v>0</v>
      </c>
      <c r="AU69" s="116">
        <f t="shared" si="44"/>
        <v>0</v>
      </c>
      <c r="AV69" s="116">
        <f t="shared" si="44"/>
        <v>0</v>
      </c>
      <c r="AW69" s="116">
        <f t="shared" si="39"/>
        <v>0</v>
      </c>
      <c r="AX69" s="116">
        <f t="shared" si="39"/>
        <v>0</v>
      </c>
      <c r="AY69" s="116">
        <f t="shared" si="39"/>
        <v>0</v>
      </c>
      <c r="AZ69" s="116">
        <f t="shared" si="39"/>
        <v>0</v>
      </c>
      <c r="BA69" s="116">
        <f t="shared" si="39"/>
        <v>0</v>
      </c>
      <c r="BB69" s="116">
        <f t="shared" si="39"/>
        <v>0</v>
      </c>
      <c r="BC69" s="116">
        <f t="shared" si="39"/>
        <v>0</v>
      </c>
      <c r="BD69" s="116">
        <f t="shared" si="39"/>
        <v>0</v>
      </c>
      <c r="BE69" s="116">
        <f t="shared" si="39"/>
        <v>0</v>
      </c>
      <c r="BF69" s="116">
        <f t="shared" si="39"/>
        <v>0</v>
      </c>
      <c r="BG69" s="116">
        <f t="shared" si="39"/>
        <v>0</v>
      </c>
      <c r="BH69" s="116">
        <f t="shared" si="39"/>
        <v>0</v>
      </c>
      <c r="BI69" s="116">
        <f t="shared" si="25"/>
        <v>0</v>
      </c>
      <c r="BJ69" s="116"/>
      <c r="BK69" s="91"/>
      <c r="BL69" s="116" t="str">
        <f t="shared" si="9"/>
        <v>P90</v>
      </c>
      <c r="BM69" s="116">
        <f t="shared" si="46"/>
        <v>0</v>
      </c>
      <c r="BN69" s="116">
        <f t="shared" si="46"/>
        <v>0</v>
      </c>
      <c r="BO69" s="116">
        <f t="shared" si="46"/>
        <v>0</v>
      </c>
      <c r="BP69" s="116">
        <f t="shared" si="46"/>
        <v>0</v>
      </c>
      <c r="BQ69" s="116">
        <f t="shared" si="46"/>
        <v>0</v>
      </c>
      <c r="BR69" s="116">
        <f t="shared" si="46"/>
        <v>0</v>
      </c>
      <c r="BS69" s="116">
        <f t="shared" si="46"/>
        <v>0</v>
      </c>
      <c r="BT69" s="116">
        <f t="shared" si="46"/>
        <v>0</v>
      </c>
      <c r="BU69" s="116">
        <f t="shared" si="46"/>
        <v>0</v>
      </c>
      <c r="BV69" s="116">
        <f t="shared" si="46"/>
        <v>0</v>
      </c>
      <c r="BW69" s="116">
        <f t="shared" si="46"/>
        <v>0</v>
      </c>
      <c r="BX69" s="116">
        <f t="shared" si="46"/>
        <v>0</v>
      </c>
      <c r="BY69" s="116">
        <f t="shared" si="46"/>
        <v>0</v>
      </c>
      <c r="BZ69" s="116">
        <f t="shared" si="46"/>
        <v>0</v>
      </c>
      <c r="CA69" s="116">
        <f t="shared" si="46"/>
        <v>0</v>
      </c>
      <c r="CB69" s="116">
        <f t="shared" si="46"/>
        <v>0</v>
      </c>
      <c r="CC69" s="116">
        <f t="shared" si="53"/>
        <v>0</v>
      </c>
      <c r="CD69" s="116">
        <f t="shared" si="53"/>
        <v>0</v>
      </c>
      <c r="CE69" s="116">
        <f t="shared" si="53"/>
        <v>0</v>
      </c>
      <c r="CF69" s="116">
        <f t="shared" si="51"/>
        <v>0</v>
      </c>
      <c r="CG69" s="116">
        <f t="shared" si="51"/>
        <v>0</v>
      </c>
      <c r="CH69" s="116">
        <f t="shared" si="51"/>
        <v>0</v>
      </c>
      <c r="CI69" s="116">
        <f t="shared" si="51"/>
        <v>0</v>
      </c>
      <c r="CJ69" s="116">
        <f t="shared" si="51"/>
        <v>0</v>
      </c>
      <c r="CK69" s="116">
        <f t="shared" si="51"/>
        <v>0</v>
      </c>
      <c r="CL69" s="116">
        <f t="shared" si="12"/>
        <v>0</v>
      </c>
      <c r="CM69" s="116">
        <f t="shared" si="37"/>
        <v>0</v>
      </c>
      <c r="CN69" s="116">
        <f t="shared" si="37"/>
        <v>0</v>
      </c>
      <c r="CO69" s="89"/>
      <c r="CP69" s="134">
        <f t="shared" si="5"/>
        <v>60</v>
      </c>
      <c r="CQ69" s="116" t="str">
        <f t="shared" si="14"/>
        <v>P90</v>
      </c>
      <c r="CR69" s="158">
        <f t="shared" si="54"/>
        <v>0</v>
      </c>
      <c r="CS69" s="158">
        <f t="shared" si="54"/>
        <v>0</v>
      </c>
      <c r="CT69" s="158">
        <f t="shared" si="54"/>
        <v>0</v>
      </c>
      <c r="CU69" s="158">
        <f t="shared" si="54"/>
        <v>0</v>
      </c>
      <c r="CV69" s="158">
        <f t="shared" si="54"/>
        <v>0</v>
      </c>
      <c r="CW69" s="158">
        <f t="shared" si="54"/>
        <v>0</v>
      </c>
      <c r="CX69" s="158">
        <f t="shared" si="54"/>
        <v>0</v>
      </c>
      <c r="CY69" s="158">
        <f t="shared" si="54"/>
        <v>0</v>
      </c>
      <c r="CZ69" s="158">
        <f t="shared" si="54"/>
        <v>0</v>
      </c>
      <c r="DA69" s="158">
        <f t="shared" si="54"/>
        <v>0</v>
      </c>
      <c r="DB69" s="158">
        <f t="shared" si="55"/>
        <v>0</v>
      </c>
      <c r="DC69" s="158">
        <f t="shared" si="55"/>
        <v>0</v>
      </c>
      <c r="DD69" s="158">
        <f t="shared" si="55"/>
        <v>0</v>
      </c>
      <c r="DE69" s="158" t="e">
        <f t="shared" si="55"/>
        <v>#VALUE!</v>
      </c>
      <c r="DF69" s="158" t="e">
        <f t="shared" si="55"/>
        <v>#VALUE!</v>
      </c>
      <c r="DG69" s="158" t="e">
        <f t="shared" si="55"/>
        <v>#VALUE!</v>
      </c>
      <c r="DH69" s="158" t="e">
        <f t="shared" si="55"/>
        <v>#VALUE!</v>
      </c>
      <c r="DI69" s="158" t="e">
        <f t="shared" si="55"/>
        <v>#VALUE!</v>
      </c>
      <c r="DJ69" s="158" t="e">
        <f t="shared" si="55"/>
        <v>#VALUE!</v>
      </c>
      <c r="DK69" s="158" t="e">
        <f t="shared" si="55"/>
        <v>#VALUE!</v>
      </c>
      <c r="DL69" s="158" t="e">
        <f t="shared" si="55"/>
        <v>#VALUE!</v>
      </c>
      <c r="DM69" s="159"/>
      <c r="DN69" s="159"/>
      <c r="DO69" s="159"/>
      <c r="DP69" s="159"/>
      <c r="DQ69" s="159"/>
      <c r="DR69" s="159"/>
      <c r="DS69" s="159"/>
      <c r="DT69" s="159"/>
      <c r="DU69" s="159"/>
      <c r="DV69" s="159"/>
      <c r="DW69" s="159"/>
      <c r="DX69" s="159"/>
      <c r="DY69" s="159"/>
      <c r="DZ69" s="159"/>
      <c r="EA69" s="159"/>
      <c r="EB69" s="159"/>
      <c r="EC69" s="159"/>
      <c r="ED69" s="159"/>
      <c r="EE69" s="159"/>
      <c r="EF69" s="159"/>
      <c r="EG69" s="159"/>
      <c r="EH69" s="159"/>
      <c r="EI69" s="159"/>
      <c r="EJ69" s="159"/>
      <c r="EK69" s="159"/>
      <c r="EL69" s="159"/>
      <c r="EM69" s="159"/>
      <c r="EN69" s="159"/>
      <c r="EO69" s="159"/>
      <c r="EP69" s="159"/>
      <c r="EQ69" s="159"/>
      <c r="ER69" s="159"/>
      <c r="ES69" s="159"/>
      <c r="ET69" s="159"/>
      <c r="EU69" s="159"/>
      <c r="EV69" s="159"/>
    </row>
    <row r="70" spans="1:152">
      <c r="A70" s="86">
        <f t="shared" si="17"/>
        <v>59</v>
      </c>
      <c r="B70" s="136" t="s">
        <v>141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6"/>
      <c r="AC70" s="156"/>
      <c r="AD70" s="156"/>
      <c r="AE70" s="156"/>
      <c r="AG70" s="116" t="str">
        <f t="shared" si="6"/>
        <v>P75</v>
      </c>
      <c r="AH70" s="116">
        <f t="shared" si="44"/>
        <v>0</v>
      </c>
      <c r="AI70" s="116">
        <f t="shared" si="44"/>
        <v>0</v>
      </c>
      <c r="AJ70" s="116">
        <f t="shared" si="44"/>
        <v>0</v>
      </c>
      <c r="AK70" s="116">
        <f t="shared" si="44"/>
        <v>0</v>
      </c>
      <c r="AL70" s="116">
        <f t="shared" si="44"/>
        <v>0</v>
      </c>
      <c r="AM70" s="116">
        <f t="shared" si="44"/>
        <v>0</v>
      </c>
      <c r="AN70" s="116">
        <f t="shared" si="44"/>
        <v>0</v>
      </c>
      <c r="AO70" s="116">
        <f t="shared" si="44"/>
        <v>0</v>
      </c>
      <c r="AP70" s="116">
        <f t="shared" si="44"/>
        <v>0</v>
      </c>
      <c r="AQ70" s="116">
        <f t="shared" si="44"/>
        <v>0</v>
      </c>
      <c r="AR70" s="116">
        <f t="shared" si="44"/>
        <v>0</v>
      </c>
      <c r="AS70" s="116">
        <f t="shared" si="44"/>
        <v>0</v>
      </c>
      <c r="AT70" s="116">
        <f t="shared" si="44"/>
        <v>0</v>
      </c>
      <c r="AU70" s="116">
        <f t="shared" si="44"/>
        <v>0</v>
      </c>
      <c r="AV70" s="116">
        <f t="shared" si="44"/>
        <v>0</v>
      </c>
      <c r="AW70" s="116">
        <f t="shared" si="39"/>
        <v>0</v>
      </c>
      <c r="AX70" s="116">
        <f t="shared" si="39"/>
        <v>0</v>
      </c>
      <c r="AY70" s="116">
        <f t="shared" si="39"/>
        <v>0</v>
      </c>
      <c r="AZ70" s="116">
        <f t="shared" si="39"/>
        <v>0</v>
      </c>
      <c r="BA70" s="116">
        <f t="shared" si="39"/>
        <v>0</v>
      </c>
      <c r="BB70" s="116">
        <f t="shared" si="39"/>
        <v>0</v>
      </c>
      <c r="BC70" s="116">
        <f t="shared" si="39"/>
        <v>0</v>
      </c>
      <c r="BD70" s="116">
        <f t="shared" si="39"/>
        <v>0</v>
      </c>
      <c r="BE70" s="116">
        <f t="shared" si="39"/>
        <v>0</v>
      </c>
      <c r="BF70" s="116">
        <f t="shared" si="39"/>
        <v>0</v>
      </c>
      <c r="BG70" s="116">
        <f t="shared" si="39"/>
        <v>0</v>
      </c>
      <c r="BH70" s="116">
        <f t="shared" si="39"/>
        <v>0</v>
      </c>
      <c r="BI70" s="116">
        <f t="shared" si="25"/>
        <v>0</v>
      </c>
      <c r="BJ70" s="116"/>
      <c r="BK70" s="91"/>
      <c r="BL70" s="116" t="str">
        <f t="shared" si="9"/>
        <v>P75</v>
      </c>
      <c r="BM70" s="116">
        <f t="shared" si="46"/>
        <v>0</v>
      </c>
      <c r="BN70" s="116">
        <f t="shared" si="46"/>
        <v>0</v>
      </c>
      <c r="BO70" s="116">
        <f t="shared" si="46"/>
        <v>0</v>
      </c>
      <c r="BP70" s="116">
        <f t="shared" si="46"/>
        <v>0</v>
      </c>
      <c r="BQ70" s="116">
        <f t="shared" si="46"/>
        <v>0</v>
      </c>
      <c r="BR70" s="116">
        <f t="shared" si="46"/>
        <v>0</v>
      </c>
      <c r="BS70" s="116">
        <f t="shared" si="46"/>
        <v>0</v>
      </c>
      <c r="BT70" s="116">
        <f t="shared" si="46"/>
        <v>0</v>
      </c>
      <c r="BU70" s="116">
        <f t="shared" si="46"/>
        <v>0</v>
      </c>
      <c r="BV70" s="116">
        <f t="shared" si="46"/>
        <v>0</v>
      </c>
      <c r="BW70" s="116">
        <f t="shared" si="46"/>
        <v>0</v>
      </c>
      <c r="BX70" s="116">
        <f t="shared" si="46"/>
        <v>0</v>
      </c>
      <c r="BY70" s="116">
        <f t="shared" si="46"/>
        <v>0</v>
      </c>
      <c r="BZ70" s="116">
        <f t="shared" si="46"/>
        <v>0</v>
      </c>
      <c r="CA70" s="116">
        <f t="shared" si="46"/>
        <v>0</v>
      </c>
      <c r="CB70" s="116">
        <f t="shared" si="46"/>
        <v>0</v>
      </c>
      <c r="CC70" s="116">
        <f t="shared" si="53"/>
        <v>0</v>
      </c>
      <c r="CD70" s="116">
        <f t="shared" si="53"/>
        <v>0</v>
      </c>
      <c r="CE70" s="116">
        <f t="shared" si="53"/>
        <v>0</v>
      </c>
      <c r="CF70" s="116">
        <f t="shared" si="51"/>
        <v>0</v>
      </c>
      <c r="CG70" s="116">
        <f t="shared" si="51"/>
        <v>0</v>
      </c>
      <c r="CH70" s="116">
        <f t="shared" si="51"/>
        <v>0</v>
      </c>
      <c r="CI70" s="116">
        <f t="shared" si="51"/>
        <v>0</v>
      </c>
      <c r="CJ70" s="116">
        <f t="shared" si="51"/>
        <v>0</v>
      </c>
      <c r="CK70" s="116">
        <f t="shared" si="51"/>
        <v>0</v>
      </c>
      <c r="CL70" s="116">
        <f t="shared" si="12"/>
        <v>0</v>
      </c>
      <c r="CM70" s="116">
        <f t="shared" si="37"/>
        <v>0</v>
      </c>
      <c r="CN70" s="116">
        <f t="shared" si="37"/>
        <v>0</v>
      </c>
      <c r="CO70" s="89"/>
      <c r="CP70" s="134">
        <f t="shared" si="5"/>
        <v>61</v>
      </c>
      <c r="CQ70" s="116" t="str">
        <f t="shared" si="14"/>
        <v>P75</v>
      </c>
      <c r="CR70" s="158">
        <f t="shared" si="54"/>
        <v>0</v>
      </c>
      <c r="CS70" s="158">
        <f t="shared" si="54"/>
        <v>0</v>
      </c>
      <c r="CT70" s="158">
        <f t="shared" si="54"/>
        <v>0</v>
      </c>
      <c r="CU70" s="158">
        <f t="shared" si="54"/>
        <v>0</v>
      </c>
      <c r="CV70" s="158">
        <f t="shared" si="54"/>
        <v>0</v>
      </c>
      <c r="CW70" s="158">
        <f t="shared" si="54"/>
        <v>0</v>
      </c>
      <c r="CX70" s="158">
        <f t="shared" si="54"/>
        <v>0</v>
      </c>
      <c r="CY70" s="158">
        <f t="shared" si="54"/>
        <v>0</v>
      </c>
      <c r="CZ70" s="158">
        <f t="shared" si="54"/>
        <v>0</v>
      </c>
      <c r="DA70" s="158">
        <f t="shared" si="54"/>
        <v>0</v>
      </c>
      <c r="DB70" s="158">
        <f t="shared" si="55"/>
        <v>0</v>
      </c>
      <c r="DC70" s="158">
        <f t="shared" si="55"/>
        <v>0</v>
      </c>
      <c r="DD70" s="158">
        <f t="shared" si="55"/>
        <v>0</v>
      </c>
      <c r="DE70" s="158" t="e">
        <f t="shared" si="55"/>
        <v>#VALUE!</v>
      </c>
      <c r="DF70" s="158" t="e">
        <f t="shared" si="55"/>
        <v>#VALUE!</v>
      </c>
      <c r="DG70" s="158" t="e">
        <f t="shared" si="55"/>
        <v>#VALUE!</v>
      </c>
      <c r="DH70" s="158" t="e">
        <f t="shared" si="55"/>
        <v>#VALUE!</v>
      </c>
      <c r="DI70" s="158" t="e">
        <f t="shared" si="55"/>
        <v>#VALUE!</v>
      </c>
      <c r="DJ70" s="158" t="e">
        <f t="shared" si="55"/>
        <v>#VALUE!</v>
      </c>
      <c r="DK70" s="158" t="e">
        <f t="shared" si="55"/>
        <v>#VALUE!</v>
      </c>
      <c r="DL70" s="158" t="e">
        <f t="shared" si="55"/>
        <v>#VALUE!</v>
      </c>
      <c r="DM70" s="159"/>
      <c r="DN70" s="159"/>
      <c r="DO70" s="159"/>
      <c r="DP70" s="159"/>
      <c r="DQ70" s="159"/>
      <c r="DR70" s="159"/>
      <c r="DS70" s="159"/>
      <c r="DT70" s="159"/>
      <c r="DU70" s="159"/>
      <c r="DV70" s="159"/>
      <c r="DW70" s="159"/>
      <c r="DX70" s="159"/>
      <c r="DY70" s="159"/>
      <c r="DZ70" s="159"/>
      <c r="EA70" s="159"/>
      <c r="EB70" s="159"/>
      <c r="EC70" s="159"/>
      <c r="ED70" s="159"/>
      <c r="EE70" s="159"/>
      <c r="EF70" s="159"/>
      <c r="EG70" s="159"/>
      <c r="EH70" s="159"/>
      <c r="EI70" s="159"/>
      <c r="EJ70" s="159"/>
      <c r="EK70" s="159"/>
      <c r="EL70" s="159"/>
      <c r="EM70" s="159"/>
      <c r="EN70" s="159"/>
      <c r="EO70" s="159"/>
      <c r="EP70" s="159"/>
      <c r="EQ70" s="159"/>
      <c r="ER70" s="159"/>
      <c r="ES70" s="159"/>
      <c r="ET70" s="159"/>
      <c r="EU70" s="159"/>
      <c r="EV70" s="159"/>
    </row>
    <row r="71" spans="1:152">
      <c r="A71" s="86">
        <f t="shared" si="17"/>
        <v>60</v>
      </c>
      <c r="B71" s="136" t="s">
        <v>142</v>
      </c>
      <c r="C71" s="154"/>
      <c r="D71" s="154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6"/>
      <c r="AC71" s="156"/>
      <c r="AD71" s="156"/>
      <c r="AE71" s="156"/>
      <c r="AG71" s="116" t="str">
        <f t="shared" si="6"/>
        <v>P50</v>
      </c>
      <c r="AH71" s="116">
        <f t="shared" si="44"/>
        <v>0</v>
      </c>
      <c r="AI71" s="116">
        <f t="shared" si="44"/>
        <v>0</v>
      </c>
      <c r="AJ71" s="116">
        <f t="shared" si="44"/>
        <v>0</v>
      </c>
      <c r="AK71" s="116">
        <f t="shared" si="44"/>
        <v>0</v>
      </c>
      <c r="AL71" s="116">
        <f t="shared" si="44"/>
        <v>0</v>
      </c>
      <c r="AM71" s="116">
        <f t="shared" si="44"/>
        <v>0</v>
      </c>
      <c r="AN71" s="116">
        <f t="shared" si="44"/>
        <v>0</v>
      </c>
      <c r="AO71" s="116">
        <f t="shared" si="44"/>
        <v>0</v>
      </c>
      <c r="AP71" s="116">
        <f t="shared" si="44"/>
        <v>0</v>
      </c>
      <c r="AQ71" s="116">
        <f t="shared" si="44"/>
        <v>0</v>
      </c>
      <c r="AR71" s="116">
        <f t="shared" si="44"/>
        <v>0</v>
      </c>
      <c r="AS71" s="116">
        <f t="shared" si="44"/>
        <v>0</v>
      </c>
      <c r="AT71" s="116">
        <f t="shared" si="44"/>
        <v>0</v>
      </c>
      <c r="AU71" s="116">
        <f t="shared" si="44"/>
        <v>0</v>
      </c>
      <c r="AV71" s="116">
        <f t="shared" si="44"/>
        <v>0</v>
      </c>
      <c r="AW71" s="116">
        <f t="shared" si="39"/>
        <v>0</v>
      </c>
      <c r="AX71" s="116">
        <f t="shared" si="39"/>
        <v>0</v>
      </c>
      <c r="AY71" s="116">
        <f t="shared" si="39"/>
        <v>0</v>
      </c>
      <c r="AZ71" s="116">
        <f t="shared" si="39"/>
        <v>0</v>
      </c>
      <c r="BA71" s="116">
        <f t="shared" si="39"/>
        <v>0</v>
      </c>
      <c r="BB71" s="116">
        <f t="shared" si="39"/>
        <v>0</v>
      </c>
      <c r="BC71" s="116">
        <f t="shared" si="39"/>
        <v>0</v>
      </c>
      <c r="BD71" s="116">
        <f t="shared" si="39"/>
        <v>0</v>
      </c>
      <c r="BE71" s="116">
        <f t="shared" si="39"/>
        <v>0</v>
      </c>
      <c r="BF71" s="116">
        <f t="shared" si="39"/>
        <v>0</v>
      </c>
      <c r="BG71" s="116">
        <f t="shared" si="39"/>
        <v>0</v>
      </c>
      <c r="BH71" s="116">
        <f t="shared" si="39"/>
        <v>0</v>
      </c>
      <c r="BI71" s="116">
        <f t="shared" si="25"/>
        <v>0</v>
      </c>
      <c r="BJ71" s="116"/>
      <c r="BK71" s="91"/>
      <c r="BL71" s="116" t="str">
        <f t="shared" si="9"/>
        <v>P50</v>
      </c>
      <c r="BM71" s="116">
        <f t="shared" si="46"/>
        <v>0</v>
      </c>
      <c r="BN71" s="116">
        <f t="shared" si="46"/>
        <v>0</v>
      </c>
      <c r="BO71" s="116">
        <f t="shared" si="46"/>
        <v>0</v>
      </c>
      <c r="BP71" s="116">
        <f t="shared" si="46"/>
        <v>0</v>
      </c>
      <c r="BQ71" s="116">
        <f t="shared" si="46"/>
        <v>0</v>
      </c>
      <c r="BR71" s="116">
        <f t="shared" si="46"/>
        <v>0</v>
      </c>
      <c r="BS71" s="116">
        <f t="shared" si="46"/>
        <v>0</v>
      </c>
      <c r="BT71" s="116">
        <f t="shared" si="46"/>
        <v>0</v>
      </c>
      <c r="BU71" s="116">
        <f t="shared" si="46"/>
        <v>0</v>
      </c>
      <c r="BV71" s="116">
        <f t="shared" si="46"/>
        <v>0</v>
      </c>
      <c r="BW71" s="116">
        <f t="shared" si="46"/>
        <v>0</v>
      </c>
      <c r="BX71" s="116">
        <f t="shared" si="46"/>
        <v>0</v>
      </c>
      <c r="BY71" s="116">
        <f t="shared" si="46"/>
        <v>0</v>
      </c>
      <c r="BZ71" s="116">
        <f t="shared" si="46"/>
        <v>0</v>
      </c>
      <c r="CA71" s="116">
        <f t="shared" si="46"/>
        <v>0</v>
      </c>
      <c r="CB71" s="116">
        <f t="shared" si="46"/>
        <v>0</v>
      </c>
      <c r="CC71" s="116">
        <f t="shared" si="53"/>
        <v>0</v>
      </c>
      <c r="CD71" s="116">
        <f t="shared" si="53"/>
        <v>0</v>
      </c>
      <c r="CE71" s="116">
        <f t="shared" si="53"/>
        <v>0</v>
      </c>
      <c r="CF71" s="116">
        <f t="shared" si="51"/>
        <v>0</v>
      </c>
      <c r="CG71" s="116">
        <f t="shared" si="51"/>
        <v>0</v>
      </c>
      <c r="CH71" s="116">
        <f t="shared" si="51"/>
        <v>0</v>
      </c>
      <c r="CI71" s="116">
        <f t="shared" si="51"/>
        <v>0</v>
      </c>
      <c r="CJ71" s="116">
        <f t="shared" si="51"/>
        <v>0</v>
      </c>
      <c r="CK71" s="116">
        <f t="shared" si="51"/>
        <v>0</v>
      </c>
      <c r="CL71" s="116">
        <f t="shared" si="12"/>
        <v>0</v>
      </c>
      <c r="CM71" s="116">
        <f t="shared" si="37"/>
        <v>0</v>
      </c>
      <c r="CN71" s="116">
        <f t="shared" si="37"/>
        <v>0</v>
      </c>
      <c r="CO71" s="89"/>
      <c r="CP71" s="134">
        <f t="shared" si="5"/>
        <v>62</v>
      </c>
      <c r="CQ71" s="116" t="str">
        <f t="shared" si="14"/>
        <v>P50</v>
      </c>
      <c r="CR71" s="158">
        <f t="shared" si="54"/>
        <v>0</v>
      </c>
      <c r="CS71" s="158">
        <f t="shared" si="54"/>
        <v>0</v>
      </c>
      <c r="CT71" s="158">
        <f t="shared" si="54"/>
        <v>0</v>
      </c>
      <c r="CU71" s="158">
        <f t="shared" si="54"/>
        <v>0</v>
      </c>
      <c r="CV71" s="158">
        <f t="shared" si="54"/>
        <v>0</v>
      </c>
      <c r="CW71" s="158">
        <f t="shared" si="54"/>
        <v>0</v>
      </c>
      <c r="CX71" s="158">
        <f t="shared" si="54"/>
        <v>0</v>
      </c>
      <c r="CY71" s="158">
        <f t="shared" si="54"/>
        <v>0</v>
      </c>
      <c r="CZ71" s="158">
        <f t="shared" si="54"/>
        <v>0</v>
      </c>
      <c r="DA71" s="158">
        <f t="shared" si="54"/>
        <v>0</v>
      </c>
      <c r="DB71" s="158">
        <f t="shared" si="55"/>
        <v>0</v>
      </c>
      <c r="DC71" s="158">
        <f t="shared" si="55"/>
        <v>0</v>
      </c>
      <c r="DD71" s="158">
        <f t="shared" si="55"/>
        <v>0</v>
      </c>
      <c r="DE71" s="158" t="e">
        <f t="shared" si="55"/>
        <v>#VALUE!</v>
      </c>
      <c r="DF71" s="158" t="e">
        <f t="shared" si="55"/>
        <v>#VALUE!</v>
      </c>
      <c r="DG71" s="158" t="e">
        <f t="shared" si="55"/>
        <v>#VALUE!</v>
      </c>
      <c r="DH71" s="158" t="e">
        <f t="shared" si="55"/>
        <v>#VALUE!</v>
      </c>
      <c r="DI71" s="158" t="e">
        <f t="shared" si="55"/>
        <v>#VALUE!</v>
      </c>
      <c r="DJ71" s="158" t="e">
        <f t="shared" si="55"/>
        <v>#VALUE!</v>
      </c>
      <c r="DK71" s="158" t="e">
        <f t="shared" si="55"/>
        <v>#VALUE!</v>
      </c>
      <c r="DL71" s="158" t="e">
        <f t="shared" si="55"/>
        <v>#VALUE!</v>
      </c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59"/>
      <c r="EU71" s="159"/>
      <c r="EV71" s="159"/>
    </row>
    <row r="72" spans="1:152">
      <c r="A72" s="86">
        <f t="shared" si="17"/>
        <v>61</v>
      </c>
      <c r="B72" s="136" t="s">
        <v>143</v>
      </c>
      <c r="C72" s="154"/>
      <c r="D72" s="154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6"/>
      <c r="AC72" s="156"/>
      <c r="AD72" s="156"/>
      <c r="AE72" s="156"/>
      <c r="AG72" s="116" t="str">
        <f t="shared" si="6"/>
        <v>P25</v>
      </c>
      <c r="AH72" s="116">
        <f t="shared" ref="AH72:AW88" si="59">(D72-C72)/(D$10-C$10)</f>
        <v>0</v>
      </c>
      <c r="AI72" s="116">
        <f t="shared" si="59"/>
        <v>0</v>
      </c>
      <c r="AJ72" s="116">
        <f t="shared" si="59"/>
        <v>0</v>
      </c>
      <c r="AK72" s="116">
        <f t="shared" si="59"/>
        <v>0</v>
      </c>
      <c r="AL72" s="116">
        <f t="shared" si="59"/>
        <v>0</v>
      </c>
      <c r="AM72" s="116">
        <f t="shared" si="59"/>
        <v>0</v>
      </c>
      <c r="AN72" s="116">
        <f t="shared" si="59"/>
        <v>0</v>
      </c>
      <c r="AO72" s="116">
        <f t="shared" si="59"/>
        <v>0</v>
      </c>
      <c r="AP72" s="116">
        <f t="shared" si="59"/>
        <v>0</v>
      </c>
      <c r="AQ72" s="116">
        <f t="shared" si="59"/>
        <v>0</v>
      </c>
      <c r="AR72" s="116">
        <f t="shared" si="59"/>
        <v>0</v>
      </c>
      <c r="AS72" s="116">
        <f t="shared" si="59"/>
        <v>0</v>
      </c>
      <c r="AT72" s="116">
        <f t="shared" si="59"/>
        <v>0</v>
      </c>
      <c r="AU72" s="116">
        <f t="shared" si="59"/>
        <v>0</v>
      </c>
      <c r="AV72" s="116">
        <f t="shared" si="59"/>
        <v>0</v>
      </c>
      <c r="AW72" s="116">
        <f t="shared" si="39"/>
        <v>0</v>
      </c>
      <c r="AX72" s="116">
        <f t="shared" si="39"/>
        <v>0</v>
      </c>
      <c r="AY72" s="116">
        <f t="shared" si="39"/>
        <v>0</v>
      </c>
      <c r="AZ72" s="116">
        <f t="shared" si="39"/>
        <v>0</v>
      </c>
      <c r="BA72" s="116">
        <f t="shared" si="39"/>
        <v>0</v>
      </c>
      <c r="BB72" s="116">
        <f t="shared" si="39"/>
        <v>0</v>
      </c>
      <c r="BC72" s="116">
        <f t="shared" si="39"/>
        <v>0</v>
      </c>
      <c r="BD72" s="116">
        <f t="shared" si="39"/>
        <v>0</v>
      </c>
      <c r="BE72" s="116">
        <f t="shared" si="39"/>
        <v>0</v>
      </c>
      <c r="BF72" s="116">
        <f t="shared" si="39"/>
        <v>0</v>
      </c>
      <c r="BG72" s="116">
        <f t="shared" si="39"/>
        <v>0</v>
      </c>
      <c r="BH72" s="116">
        <f t="shared" si="39"/>
        <v>0</v>
      </c>
      <c r="BI72" s="116">
        <f t="shared" si="25"/>
        <v>0</v>
      </c>
      <c r="BJ72" s="116"/>
      <c r="BK72" s="91"/>
      <c r="BL72" s="116" t="str">
        <f t="shared" si="9"/>
        <v>P25</v>
      </c>
      <c r="BM72" s="116">
        <f t="shared" si="46"/>
        <v>0</v>
      </c>
      <c r="BN72" s="116">
        <f t="shared" si="46"/>
        <v>0</v>
      </c>
      <c r="BO72" s="116">
        <f t="shared" si="46"/>
        <v>0</v>
      </c>
      <c r="BP72" s="116">
        <f t="shared" si="46"/>
        <v>0</v>
      </c>
      <c r="BQ72" s="116">
        <f t="shared" si="46"/>
        <v>0</v>
      </c>
      <c r="BR72" s="116">
        <f t="shared" si="46"/>
        <v>0</v>
      </c>
      <c r="BS72" s="116">
        <f t="shared" si="46"/>
        <v>0</v>
      </c>
      <c r="BT72" s="116">
        <f t="shared" si="46"/>
        <v>0</v>
      </c>
      <c r="BU72" s="116">
        <f t="shared" si="46"/>
        <v>0</v>
      </c>
      <c r="BV72" s="116">
        <f t="shared" si="46"/>
        <v>0</v>
      </c>
      <c r="BW72" s="116">
        <f t="shared" si="46"/>
        <v>0</v>
      </c>
      <c r="BX72" s="116">
        <f t="shared" si="46"/>
        <v>0</v>
      </c>
      <c r="BY72" s="116">
        <f t="shared" si="46"/>
        <v>0</v>
      </c>
      <c r="BZ72" s="116">
        <f t="shared" ref="BZ72:CK103" si="60">Q72-(AU72*Q$10)</f>
        <v>0</v>
      </c>
      <c r="CA72" s="116">
        <f t="shared" si="60"/>
        <v>0</v>
      </c>
      <c r="CB72" s="116">
        <f t="shared" si="60"/>
        <v>0</v>
      </c>
      <c r="CC72" s="116">
        <f t="shared" si="53"/>
        <v>0</v>
      </c>
      <c r="CD72" s="116">
        <f t="shared" si="53"/>
        <v>0</v>
      </c>
      <c r="CE72" s="116">
        <f t="shared" si="53"/>
        <v>0</v>
      </c>
      <c r="CF72" s="116">
        <f t="shared" si="53"/>
        <v>0</v>
      </c>
      <c r="CG72" s="116">
        <f t="shared" si="53"/>
        <v>0</v>
      </c>
      <c r="CH72" s="116">
        <f t="shared" si="53"/>
        <v>0</v>
      </c>
      <c r="CI72" s="116">
        <f t="shared" si="53"/>
        <v>0</v>
      </c>
      <c r="CJ72" s="116">
        <f t="shared" si="53"/>
        <v>0</v>
      </c>
      <c r="CK72" s="116">
        <f t="shared" si="53"/>
        <v>0</v>
      </c>
      <c r="CL72" s="116">
        <f t="shared" si="12"/>
        <v>0</v>
      </c>
      <c r="CM72" s="116">
        <f t="shared" si="37"/>
        <v>0</v>
      </c>
      <c r="CN72" s="116">
        <f t="shared" si="37"/>
        <v>0</v>
      </c>
      <c r="CO72" s="89"/>
      <c r="CP72" s="134">
        <f t="shared" si="5"/>
        <v>63</v>
      </c>
      <c r="CQ72" s="116" t="str">
        <f t="shared" si="14"/>
        <v>P25</v>
      </c>
      <c r="CR72" s="158">
        <f t="shared" si="54"/>
        <v>0</v>
      </c>
      <c r="CS72" s="158">
        <f t="shared" si="54"/>
        <v>0</v>
      </c>
      <c r="CT72" s="158">
        <f t="shared" si="54"/>
        <v>0</v>
      </c>
      <c r="CU72" s="158">
        <f t="shared" si="54"/>
        <v>0</v>
      </c>
      <c r="CV72" s="158">
        <f t="shared" si="54"/>
        <v>0</v>
      </c>
      <c r="CW72" s="158">
        <f t="shared" si="54"/>
        <v>0</v>
      </c>
      <c r="CX72" s="158">
        <f t="shared" si="54"/>
        <v>0</v>
      </c>
      <c r="CY72" s="158">
        <f t="shared" si="54"/>
        <v>0</v>
      </c>
      <c r="CZ72" s="158">
        <f t="shared" si="54"/>
        <v>0</v>
      </c>
      <c r="DA72" s="158">
        <f t="shared" si="54"/>
        <v>0</v>
      </c>
      <c r="DB72" s="158">
        <f t="shared" si="55"/>
        <v>0</v>
      </c>
      <c r="DC72" s="158">
        <f t="shared" si="55"/>
        <v>0</v>
      </c>
      <c r="DD72" s="158">
        <f t="shared" si="55"/>
        <v>0</v>
      </c>
      <c r="DE72" s="158" t="e">
        <f t="shared" si="55"/>
        <v>#VALUE!</v>
      </c>
      <c r="DF72" s="158" t="e">
        <f t="shared" si="55"/>
        <v>#VALUE!</v>
      </c>
      <c r="DG72" s="158" t="e">
        <f t="shared" si="55"/>
        <v>#VALUE!</v>
      </c>
      <c r="DH72" s="158" t="e">
        <f t="shared" si="55"/>
        <v>#VALUE!</v>
      </c>
      <c r="DI72" s="158" t="e">
        <f t="shared" si="55"/>
        <v>#VALUE!</v>
      </c>
      <c r="DJ72" s="158" t="e">
        <f t="shared" si="55"/>
        <v>#VALUE!</v>
      </c>
      <c r="DK72" s="158" t="e">
        <f t="shared" si="55"/>
        <v>#VALUE!</v>
      </c>
      <c r="DL72" s="158" t="e">
        <f t="shared" si="55"/>
        <v>#VALUE!</v>
      </c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59"/>
      <c r="EU72" s="159"/>
      <c r="EV72" s="159"/>
    </row>
    <row r="73" spans="1:152">
      <c r="A73" s="86">
        <f t="shared" si="17"/>
        <v>62</v>
      </c>
      <c r="B73" s="136" t="s">
        <v>144</v>
      </c>
      <c r="C73" s="154"/>
      <c r="D73" s="154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6"/>
      <c r="AC73" s="156"/>
      <c r="AD73" s="156"/>
      <c r="AE73" s="156"/>
      <c r="AG73" s="116" t="str">
        <f t="shared" si="6"/>
        <v>P10</v>
      </c>
      <c r="AH73" s="116">
        <f t="shared" si="59"/>
        <v>0</v>
      </c>
      <c r="AI73" s="116">
        <f t="shared" si="59"/>
        <v>0</v>
      </c>
      <c r="AJ73" s="116">
        <f t="shared" si="59"/>
        <v>0</v>
      </c>
      <c r="AK73" s="116">
        <f t="shared" si="59"/>
        <v>0</v>
      </c>
      <c r="AL73" s="116">
        <f t="shared" si="59"/>
        <v>0</v>
      </c>
      <c r="AM73" s="116">
        <f t="shared" si="59"/>
        <v>0</v>
      </c>
      <c r="AN73" s="116">
        <f t="shared" si="59"/>
        <v>0</v>
      </c>
      <c r="AO73" s="116">
        <f t="shared" si="59"/>
        <v>0</v>
      </c>
      <c r="AP73" s="116">
        <f t="shared" si="59"/>
        <v>0</v>
      </c>
      <c r="AQ73" s="116">
        <f t="shared" si="59"/>
        <v>0</v>
      </c>
      <c r="AR73" s="116">
        <f t="shared" si="59"/>
        <v>0</v>
      </c>
      <c r="AS73" s="116">
        <f t="shared" si="59"/>
        <v>0</v>
      </c>
      <c r="AT73" s="116">
        <f t="shared" si="59"/>
        <v>0</v>
      </c>
      <c r="AU73" s="116">
        <f t="shared" si="59"/>
        <v>0</v>
      </c>
      <c r="AV73" s="116">
        <f t="shared" si="59"/>
        <v>0</v>
      </c>
      <c r="AW73" s="116">
        <f t="shared" si="39"/>
        <v>0</v>
      </c>
      <c r="AX73" s="116">
        <f t="shared" si="39"/>
        <v>0</v>
      </c>
      <c r="AY73" s="116">
        <f t="shared" si="39"/>
        <v>0</v>
      </c>
      <c r="AZ73" s="116">
        <f t="shared" si="39"/>
        <v>0</v>
      </c>
      <c r="BA73" s="116">
        <f t="shared" si="39"/>
        <v>0</v>
      </c>
      <c r="BB73" s="116">
        <f t="shared" si="39"/>
        <v>0</v>
      </c>
      <c r="BC73" s="116">
        <f t="shared" si="39"/>
        <v>0</v>
      </c>
      <c r="BD73" s="116">
        <f t="shared" si="39"/>
        <v>0</v>
      </c>
      <c r="BE73" s="116">
        <f t="shared" si="39"/>
        <v>0</v>
      </c>
      <c r="BF73" s="116">
        <f t="shared" si="39"/>
        <v>0</v>
      </c>
      <c r="BG73" s="116">
        <f t="shared" si="39"/>
        <v>0</v>
      </c>
      <c r="BH73" s="116">
        <f t="shared" si="39"/>
        <v>0</v>
      </c>
      <c r="BI73" s="116">
        <f t="shared" si="25"/>
        <v>0</v>
      </c>
      <c r="BJ73" s="116"/>
      <c r="BK73" s="91"/>
      <c r="BL73" s="116" t="str">
        <f t="shared" si="9"/>
        <v>P10</v>
      </c>
      <c r="BM73" s="116">
        <f t="shared" ref="BM73:BY92" si="61">D73-(AH73*D$10)</f>
        <v>0</v>
      </c>
      <c r="BN73" s="116">
        <f t="shared" si="61"/>
        <v>0</v>
      </c>
      <c r="BO73" s="116">
        <f t="shared" si="61"/>
        <v>0</v>
      </c>
      <c r="BP73" s="116">
        <f t="shared" si="61"/>
        <v>0</v>
      </c>
      <c r="BQ73" s="116">
        <f t="shared" si="61"/>
        <v>0</v>
      </c>
      <c r="BR73" s="116">
        <f t="shared" si="61"/>
        <v>0</v>
      </c>
      <c r="BS73" s="116">
        <f t="shared" si="61"/>
        <v>0</v>
      </c>
      <c r="BT73" s="116">
        <f t="shared" si="61"/>
        <v>0</v>
      </c>
      <c r="BU73" s="116">
        <f t="shared" si="61"/>
        <v>0</v>
      </c>
      <c r="BV73" s="116">
        <f t="shared" si="61"/>
        <v>0</v>
      </c>
      <c r="BW73" s="116">
        <f t="shared" si="61"/>
        <v>0</v>
      </c>
      <c r="BX73" s="116">
        <f t="shared" si="61"/>
        <v>0</v>
      </c>
      <c r="BY73" s="116">
        <f t="shared" si="61"/>
        <v>0</v>
      </c>
      <c r="BZ73" s="116">
        <f t="shared" si="60"/>
        <v>0</v>
      </c>
      <c r="CA73" s="116">
        <f t="shared" si="60"/>
        <v>0</v>
      </c>
      <c r="CB73" s="116">
        <f t="shared" si="60"/>
        <v>0</v>
      </c>
      <c r="CC73" s="116">
        <f t="shared" si="53"/>
        <v>0</v>
      </c>
      <c r="CD73" s="116">
        <f t="shared" si="53"/>
        <v>0</v>
      </c>
      <c r="CE73" s="116">
        <f t="shared" si="53"/>
        <v>0</v>
      </c>
      <c r="CF73" s="116">
        <f t="shared" si="53"/>
        <v>0</v>
      </c>
      <c r="CG73" s="116">
        <f t="shared" si="53"/>
        <v>0</v>
      </c>
      <c r="CH73" s="116">
        <f t="shared" si="53"/>
        <v>0</v>
      </c>
      <c r="CI73" s="116">
        <f t="shared" si="53"/>
        <v>0</v>
      </c>
      <c r="CJ73" s="116">
        <f t="shared" si="53"/>
        <v>0</v>
      </c>
      <c r="CK73" s="116">
        <f t="shared" si="53"/>
        <v>0</v>
      </c>
      <c r="CL73" s="116">
        <f t="shared" si="12"/>
        <v>0</v>
      </c>
      <c r="CM73" s="116">
        <f t="shared" si="37"/>
        <v>0</v>
      </c>
      <c r="CN73" s="116">
        <f t="shared" si="37"/>
        <v>0</v>
      </c>
      <c r="CO73" s="89"/>
      <c r="CP73" s="134">
        <f t="shared" si="5"/>
        <v>64</v>
      </c>
      <c r="CQ73" s="116" t="str">
        <f t="shared" si="14"/>
        <v>P10</v>
      </c>
      <c r="CR73" s="158">
        <f t="shared" ref="CR73:DA82" si="62">ROUND((1+$CU$9)*(HLOOKUP(CR$10,$AH$9:$BI$180,$A73+3)*CR$10+HLOOKUP(CR$10,$BM$9:$CO$180,$A73+3)),$CX$9)</f>
        <v>0</v>
      </c>
      <c r="CS73" s="158">
        <f t="shared" si="62"/>
        <v>0</v>
      </c>
      <c r="CT73" s="158">
        <f t="shared" si="62"/>
        <v>0</v>
      </c>
      <c r="CU73" s="158">
        <f t="shared" si="62"/>
        <v>0</v>
      </c>
      <c r="CV73" s="158">
        <f t="shared" si="62"/>
        <v>0</v>
      </c>
      <c r="CW73" s="158">
        <f t="shared" si="62"/>
        <v>0</v>
      </c>
      <c r="CX73" s="158">
        <f t="shared" si="62"/>
        <v>0</v>
      </c>
      <c r="CY73" s="158">
        <f t="shared" si="62"/>
        <v>0</v>
      </c>
      <c r="CZ73" s="158">
        <f t="shared" si="62"/>
        <v>0</v>
      </c>
      <c r="DA73" s="158">
        <f t="shared" si="62"/>
        <v>0</v>
      </c>
      <c r="DB73" s="158">
        <f t="shared" ref="DB73:DL82" si="63">ROUND((1+$CU$9)*(HLOOKUP(DB$10,$AH$9:$BI$180,$A73+3)*DB$10+HLOOKUP(DB$10,$BM$9:$CO$180,$A73+3)),$CX$9)</f>
        <v>0</v>
      </c>
      <c r="DC73" s="158">
        <f t="shared" si="63"/>
        <v>0</v>
      </c>
      <c r="DD73" s="158">
        <f t="shared" si="63"/>
        <v>0</v>
      </c>
      <c r="DE73" s="158" t="e">
        <f t="shared" si="63"/>
        <v>#VALUE!</v>
      </c>
      <c r="DF73" s="158" t="e">
        <f t="shared" si="63"/>
        <v>#VALUE!</v>
      </c>
      <c r="DG73" s="158" t="e">
        <f t="shared" si="63"/>
        <v>#VALUE!</v>
      </c>
      <c r="DH73" s="158" t="e">
        <f t="shared" si="63"/>
        <v>#VALUE!</v>
      </c>
      <c r="DI73" s="158" t="e">
        <f t="shared" si="63"/>
        <v>#VALUE!</v>
      </c>
      <c r="DJ73" s="158" t="e">
        <f t="shared" si="63"/>
        <v>#VALUE!</v>
      </c>
      <c r="DK73" s="158" t="e">
        <f t="shared" si="63"/>
        <v>#VALUE!</v>
      </c>
      <c r="DL73" s="158" t="e">
        <f t="shared" si="63"/>
        <v>#VALUE!</v>
      </c>
      <c r="DM73" s="159"/>
      <c r="DN73" s="159"/>
      <c r="DO73" s="159"/>
      <c r="DP73" s="159"/>
      <c r="DQ73" s="159"/>
      <c r="DR73" s="159"/>
      <c r="DS73" s="159"/>
      <c r="DT73" s="159"/>
      <c r="DU73" s="159"/>
      <c r="DV73" s="159"/>
      <c r="DW73" s="159"/>
      <c r="DX73" s="159"/>
      <c r="DY73" s="159"/>
      <c r="DZ73" s="159"/>
      <c r="EA73" s="159"/>
      <c r="EB73" s="159"/>
      <c r="EC73" s="159"/>
      <c r="ED73" s="159"/>
      <c r="EE73" s="159"/>
      <c r="EF73" s="159"/>
      <c r="EG73" s="159"/>
      <c r="EH73" s="159"/>
      <c r="EI73" s="159"/>
      <c r="EJ73" s="159"/>
      <c r="EK73" s="159"/>
      <c r="EL73" s="159"/>
      <c r="EM73" s="159"/>
      <c r="EN73" s="159"/>
      <c r="EO73" s="159"/>
      <c r="EP73" s="159"/>
      <c r="EQ73" s="159"/>
      <c r="ER73" s="159"/>
      <c r="ES73" s="159"/>
      <c r="ET73" s="159"/>
      <c r="EU73" s="159"/>
      <c r="EV73" s="159"/>
    </row>
    <row r="74" spans="1:152">
      <c r="A74" s="86">
        <f t="shared" si="17"/>
        <v>63</v>
      </c>
      <c r="B74" s="136" t="s">
        <v>145</v>
      </c>
      <c r="C74" s="154"/>
      <c r="D74" s="154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6"/>
      <c r="AC74" s="156"/>
      <c r="AD74" s="156"/>
      <c r="AE74" s="156"/>
      <c r="AG74" s="116" t="str">
        <f t="shared" si="6"/>
        <v>AVG</v>
      </c>
      <c r="AH74" s="116">
        <f t="shared" si="59"/>
        <v>0</v>
      </c>
      <c r="AI74" s="116">
        <f t="shared" si="59"/>
        <v>0</v>
      </c>
      <c r="AJ74" s="116">
        <f t="shared" si="59"/>
        <v>0</v>
      </c>
      <c r="AK74" s="116">
        <f t="shared" si="59"/>
        <v>0</v>
      </c>
      <c r="AL74" s="116">
        <f t="shared" si="59"/>
        <v>0</v>
      </c>
      <c r="AM74" s="116">
        <f t="shared" si="59"/>
        <v>0</v>
      </c>
      <c r="AN74" s="116">
        <f t="shared" si="59"/>
        <v>0</v>
      </c>
      <c r="AO74" s="116">
        <f t="shared" si="59"/>
        <v>0</v>
      </c>
      <c r="AP74" s="116">
        <f t="shared" si="59"/>
        <v>0</v>
      </c>
      <c r="AQ74" s="116">
        <f t="shared" si="59"/>
        <v>0</v>
      </c>
      <c r="AR74" s="116">
        <f t="shared" si="59"/>
        <v>0</v>
      </c>
      <c r="AS74" s="116">
        <f t="shared" si="59"/>
        <v>0</v>
      </c>
      <c r="AT74" s="116">
        <f t="shared" si="59"/>
        <v>0</v>
      </c>
      <c r="AU74" s="116">
        <f t="shared" si="59"/>
        <v>0</v>
      </c>
      <c r="AV74" s="116">
        <f t="shared" si="59"/>
        <v>0</v>
      </c>
      <c r="AW74" s="116">
        <f t="shared" si="39"/>
        <v>0</v>
      </c>
      <c r="AX74" s="116">
        <f t="shared" si="39"/>
        <v>0</v>
      </c>
      <c r="AY74" s="116">
        <f t="shared" si="39"/>
        <v>0</v>
      </c>
      <c r="AZ74" s="116">
        <f t="shared" si="39"/>
        <v>0</v>
      </c>
      <c r="BA74" s="116">
        <f t="shared" si="39"/>
        <v>0</v>
      </c>
      <c r="BB74" s="116">
        <f t="shared" si="39"/>
        <v>0</v>
      </c>
      <c r="BC74" s="116">
        <f t="shared" si="39"/>
        <v>0</v>
      </c>
      <c r="BD74" s="116">
        <f t="shared" si="39"/>
        <v>0</v>
      </c>
      <c r="BE74" s="116">
        <f t="shared" si="39"/>
        <v>0</v>
      </c>
      <c r="BF74" s="116">
        <f t="shared" si="39"/>
        <v>0</v>
      </c>
      <c r="BG74" s="116">
        <f t="shared" si="39"/>
        <v>0</v>
      </c>
      <c r="BH74" s="116">
        <f t="shared" si="39"/>
        <v>0</v>
      </c>
      <c r="BI74" s="116">
        <f t="shared" si="25"/>
        <v>0</v>
      </c>
      <c r="BJ74" s="116"/>
      <c r="BK74" s="91"/>
      <c r="BL74" s="116" t="str">
        <f t="shared" si="9"/>
        <v>AVG</v>
      </c>
      <c r="BM74" s="116">
        <f t="shared" si="61"/>
        <v>0</v>
      </c>
      <c r="BN74" s="116">
        <f t="shared" si="61"/>
        <v>0</v>
      </c>
      <c r="BO74" s="116">
        <f t="shared" si="61"/>
        <v>0</v>
      </c>
      <c r="BP74" s="116">
        <f t="shared" si="61"/>
        <v>0</v>
      </c>
      <c r="BQ74" s="116">
        <f t="shared" si="61"/>
        <v>0</v>
      </c>
      <c r="BR74" s="116">
        <f t="shared" si="61"/>
        <v>0</v>
      </c>
      <c r="BS74" s="116">
        <f t="shared" si="61"/>
        <v>0</v>
      </c>
      <c r="BT74" s="116">
        <f t="shared" si="61"/>
        <v>0</v>
      </c>
      <c r="BU74" s="116">
        <f t="shared" si="61"/>
        <v>0</v>
      </c>
      <c r="BV74" s="116">
        <f t="shared" si="61"/>
        <v>0</v>
      </c>
      <c r="BW74" s="116">
        <f t="shared" si="61"/>
        <v>0</v>
      </c>
      <c r="BX74" s="116">
        <f t="shared" si="61"/>
        <v>0</v>
      </c>
      <c r="BY74" s="116">
        <f t="shared" si="61"/>
        <v>0</v>
      </c>
      <c r="BZ74" s="116">
        <f t="shared" si="60"/>
        <v>0</v>
      </c>
      <c r="CA74" s="116">
        <f t="shared" si="60"/>
        <v>0</v>
      </c>
      <c r="CB74" s="116">
        <f t="shared" si="60"/>
        <v>0</v>
      </c>
      <c r="CC74" s="116">
        <f t="shared" si="53"/>
        <v>0</v>
      </c>
      <c r="CD74" s="116">
        <f t="shared" si="53"/>
        <v>0</v>
      </c>
      <c r="CE74" s="116">
        <f t="shared" si="53"/>
        <v>0</v>
      </c>
      <c r="CF74" s="116">
        <f t="shared" si="53"/>
        <v>0</v>
      </c>
      <c r="CG74" s="116">
        <f t="shared" si="53"/>
        <v>0</v>
      </c>
      <c r="CH74" s="116">
        <f t="shared" si="53"/>
        <v>0</v>
      </c>
      <c r="CI74" s="116">
        <f t="shared" si="53"/>
        <v>0</v>
      </c>
      <c r="CJ74" s="116">
        <f t="shared" si="53"/>
        <v>0</v>
      </c>
      <c r="CK74" s="116">
        <f t="shared" si="53"/>
        <v>0</v>
      </c>
      <c r="CL74" s="116">
        <f t="shared" si="12"/>
        <v>0</v>
      </c>
      <c r="CM74" s="116">
        <f t="shared" si="37"/>
        <v>0</v>
      </c>
      <c r="CN74" s="116">
        <f t="shared" si="37"/>
        <v>0</v>
      </c>
      <c r="CO74" s="89"/>
      <c r="CP74" s="134">
        <f t="shared" si="5"/>
        <v>65</v>
      </c>
      <c r="CQ74" s="116" t="str">
        <f t="shared" si="14"/>
        <v>AVG</v>
      </c>
      <c r="CR74" s="158">
        <f t="shared" si="62"/>
        <v>0</v>
      </c>
      <c r="CS74" s="158">
        <f t="shared" si="62"/>
        <v>0</v>
      </c>
      <c r="CT74" s="158">
        <f t="shared" si="62"/>
        <v>0</v>
      </c>
      <c r="CU74" s="158">
        <f t="shared" si="62"/>
        <v>0</v>
      </c>
      <c r="CV74" s="158">
        <f t="shared" si="62"/>
        <v>0</v>
      </c>
      <c r="CW74" s="158">
        <f t="shared" si="62"/>
        <v>0</v>
      </c>
      <c r="CX74" s="158">
        <f t="shared" si="62"/>
        <v>0</v>
      </c>
      <c r="CY74" s="158">
        <f t="shared" si="62"/>
        <v>0</v>
      </c>
      <c r="CZ74" s="158">
        <f t="shared" si="62"/>
        <v>0</v>
      </c>
      <c r="DA74" s="158">
        <f t="shared" si="62"/>
        <v>0</v>
      </c>
      <c r="DB74" s="158">
        <f t="shared" si="63"/>
        <v>0</v>
      </c>
      <c r="DC74" s="158">
        <f t="shared" si="63"/>
        <v>0</v>
      </c>
      <c r="DD74" s="158">
        <f t="shared" si="63"/>
        <v>0</v>
      </c>
      <c r="DE74" s="158" t="e">
        <f t="shared" si="63"/>
        <v>#VALUE!</v>
      </c>
      <c r="DF74" s="158" t="e">
        <f t="shared" si="63"/>
        <v>#VALUE!</v>
      </c>
      <c r="DG74" s="158" t="e">
        <f t="shared" si="63"/>
        <v>#VALUE!</v>
      </c>
      <c r="DH74" s="158" t="e">
        <f t="shared" si="63"/>
        <v>#VALUE!</v>
      </c>
      <c r="DI74" s="158" t="e">
        <f t="shared" si="63"/>
        <v>#VALUE!</v>
      </c>
      <c r="DJ74" s="158" t="e">
        <f t="shared" si="63"/>
        <v>#VALUE!</v>
      </c>
      <c r="DK74" s="158" t="e">
        <f t="shared" si="63"/>
        <v>#VALUE!</v>
      </c>
      <c r="DL74" s="158" t="e">
        <f t="shared" si="63"/>
        <v>#VALUE!</v>
      </c>
      <c r="DM74" s="159"/>
      <c r="DN74" s="159"/>
      <c r="DO74" s="159"/>
      <c r="DP74" s="159"/>
      <c r="DQ74" s="159"/>
      <c r="DR74" s="159"/>
      <c r="DS74" s="159"/>
      <c r="DT74" s="159"/>
      <c r="DU74" s="159"/>
      <c r="DV74" s="159"/>
      <c r="DW74" s="159"/>
      <c r="DX74" s="159"/>
      <c r="DY74" s="159"/>
      <c r="DZ74" s="159"/>
      <c r="EA74" s="159"/>
      <c r="EB74" s="159"/>
      <c r="EC74" s="159"/>
      <c r="ED74" s="159"/>
      <c r="EE74" s="159"/>
      <c r="EF74" s="159"/>
      <c r="EG74" s="159"/>
      <c r="EH74" s="159"/>
      <c r="EI74" s="159"/>
      <c r="EJ74" s="159"/>
      <c r="EK74" s="159"/>
      <c r="EL74" s="159"/>
      <c r="EM74" s="159"/>
      <c r="EN74" s="159"/>
      <c r="EO74" s="159"/>
      <c r="EP74" s="159"/>
      <c r="EQ74" s="159"/>
      <c r="ER74" s="159"/>
      <c r="ES74" s="159"/>
      <c r="ET74" s="159"/>
      <c r="EU74" s="159"/>
      <c r="EV74" s="159"/>
    </row>
    <row r="75" spans="1:152">
      <c r="A75" s="86">
        <f t="shared" si="17"/>
        <v>64</v>
      </c>
      <c r="B75" s="136" t="s">
        <v>146</v>
      </c>
      <c r="C75" s="160"/>
      <c r="D75" s="160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G75" s="116" t="str">
        <f t="shared" si="6"/>
        <v>N</v>
      </c>
      <c r="AH75" s="116">
        <f t="shared" si="59"/>
        <v>0</v>
      </c>
      <c r="AI75" s="116">
        <f t="shared" si="59"/>
        <v>0</v>
      </c>
      <c r="AJ75" s="116">
        <f t="shared" si="59"/>
        <v>0</v>
      </c>
      <c r="AK75" s="116">
        <f t="shared" si="59"/>
        <v>0</v>
      </c>
      <c r="AL75" s="116">
        <f t="shared" si="59"/>
        <v>0</v>
      </c>
      <c r="AM75" s="116">
        <f t="shared" si="59"/>
        <v>0</v>
      </c>
      <c r="AN75" s="116">
        <f t="shared" si="59"/>
        <v>0</v>
      </c>
      <c r="AO75" s="116">
        <f t="shared" si="59"/>
        <v>0</v>
      </c>
      <c r="AP75" s="116">
        <f t="shared" si="59"/>
        <v>0</v>
      </c>
      <c r="AQ75" s="116">
        <f t="shared" si="59"/>
        <v>0</v>
      </c>
      <c r="AR75" s="116">
        <f t="shared" si="59"/>
        <v>0</v>
      </c>
      <c r="AS75" s="116">
        <f t="shared" si="59"/>
        <v>0</v>
      </c>
      <c r="AT75" s="116">
        <f t="shared" si="59"/>
        <v>0</v>
      </c>
      <c r="AU75" s="116">
        <f t="shared" si="59"/>
        <v>0</v>
      </c>
      <c r="AV75" s="116">
        <f t="shared" si="59"/>
        <v>0</v>
      </c>
      <c r="AW75" s="116">
        <f t="shared" si="59"/>
        <v>0</v>
      </c>
      <c r="AX75" s="116">
        <f t="shared" si="39"/>
        <v>0</v>
      </c>
      <c r="AY75" s="116">
        <f t="shared" si="39"/>
        <v>0</v>
      </c>
      <c r="AZ75" s="116">
        <f t="shared" si="39"/>
        <v>0</v>
      </c>
      <c r="BA75" s="116">
        <f t="shared" si="39"/>
        <v>0</v>
      </c>
      <c r="BB75" s="116">
        <f t="shared" si="39"/>
        <v>0</v>
      </c>
      <c r="BC75" s="116">
        <f t="shared" ref="BA75:BI104" si="64">(Y75-X75)/(Y$10-X$10)</f>
        <v>0</v>
      </c>
      <c r="BD75" s="116">
        <f t="shared" si="64"/>
        <v>0</v>
      </c>
      <c r="BE75" s="116">
        <f t="shared" si="64"/>
        <v>0</v>
      </c>
      <c r="BF75" s="116">
        <f t="shared" si="64"/>
        <v>0</v>
      </c>
      <c r="BG75" s="116">
        <f t="shared" si="64"/>
        <v>0</v>
      </c>
      <c r="BH75" s="116">
        <f t="shared" si="64"/>
        <v>0</v>
      </c>
      <c r="BI75" s="116">
        <f t="shared" si="25"/>
        <v>0</v>
      </c>
      <c r="BJ75" s="116"/>
      <c r="BK75" s="91"/>
      <c r="BL75" s="116" t="str">
        <f t="shared" si="9"/>
        <v>N</v>
      </c>
      <c r="BM75" s="116">
        <f t="shared" si="61"/>
        <v>0</v>
      </c>
      <c r="BN75" s="116">
        <f t="shared" si="61"/>
        <v>0</v>
      </c>
      <c r="BO75" s="116">
        <f t="shared" si="61"/>
        <v>0</v>
      </c>
      <c r="BP75" s="116">
        <f t="shared" si="61"/>
        <v>0</v>
      </c>
      <c r="BQ75" s="116">
        <f t="shared" si="61"/>
        <v>0</v>
      </c>
      <c r="BR75" s="116">
        <f t="shared" si="61"/>
        <v>0</v>
      </c>
      <c r="BS75" s="116">
        <f t="shared" si="61"/>
        <v>0</v>
      </c>
      <c r="BT75" s="116">
        <f t="shared" si="61"/>
        <v>0</v>
      </c>
      <c r="BU75" s="116">
        <f t="shared" si="61"/>
        <v>0</v>
      </c>
      <c r="BV75" s="116">
        <f t="shared" si="61"/>
        <v>0</v>
      </c>
      <c r="BW75" s="116">
        <f t="shared" si="61"/>
        <v>0</v>
      </c>
      <c r="BX75" s="116">
        <f t="shared" si="61"/>
        <v>0</v>
      </c>
      <c r="BY75" s="116">
        <f t="shared" si="61"/>
        <v>0</v>
      </c>
      <c r="BZ75" s="116">
        <f t="shared" si="60"/>
        <v>0</v>
      </c>
      <c r="CA75" s="116">
        <f t="shared" si="60"/>
        <v>0</v>
      </c>
      <c r="CB75" s="116">
        <f t="shared" si="60"/>
        <v>0</v>
      </c>
      <c r="CC75" s="116">
        <f t="shared" si="53"/>
        <v>0</v>
      </c>
      <c r="CD75" s="116">
        <f t="shared" si="53"/>
        <v>0</v>
      </c>
      <c r="CE75" s="116">
        <f t="shared" si="53"/>
        <v>0</v>
      </c>
      <c r="CF75" s="116">
        <f t="shared" si="53"/>
        <v>0</v>
      </c>
      <c r="CG75" s="116">
        <f t="shared" si="53"/>
        <v>0</v>
      </c>
      <c r="CH75" s="116">
        <f t="shared" si="53"/>
        <v>0</v>
      </c>
      <c r="CI75" s="116">
        <f t="shared" si="53"/>
        <v>0</v>
      </c>
      <c r="CJ75" s="116">
        <f t="shared" si="53"/>
        <v>0</v>
      </c>
      <c r="CK75" s="116">
        <f t="shared" si="53"/>
        <v>0</v>
      </c>
      <c r="CL75" s="116">
        <f t="shared" si="12"/>
        <v>0</v>
      </c>
      <c r="CM75" s="116">
        <f t="shared" si="37"/>
        <v>0</v>
      </c>
      <c r="CN75" s="116">
        <f t="shared" si="37"/>
        <v>0</v>
      </c>
      <c r="CO75" s="89"/>
      <c r="CP75" s="134">
        <f t="shared" ref="CP75:CP131" si="65">CP74+1</f>
        <v>66</v>
      </c>
      <c r="CQ75" s="116" t="str">
        <f t="shared" si="14"/>
        <v>N</v>
      </c>
      <c r="CR75" s="158">
        <f t="shared" si="62"/>
        <v>0</v>
      </c>
      <c r="CS75" s="158">
        <f t="shared" si="62"/>
        <v>0</v>
      </c>
      <c r="CT75" s="158">
        <f t="shared" si="62"/>
        <v>0</v>
      </c>
      <c r="CU75" s="158">
        <f t="shared" si="62"/>
        <v>0</v>
      </c>
      <c r="CV75" s="158">
        <f t="shared" si="62"/>
        <v>0</v>
      </c>
      <c r="CW75" s="158">
        <f t="shared" si="62"/>
        <v>0</v>
      </c>
      <c r="CX75" s="158">
        <f t="shared" si="62"/>
        <v>0</v>
      </c>
      <c r="CY75" s="158">
        <f t="shared" si="62"/>
        <v>0</v>
      </c>
      <c r="CZ75" s="158">
        <f t="shared" si="62"/>
        <v>0</v>
      </c>
      <c r="DA75" s="158">
        <f t="shared" si="62"/>
        <v>0</v>
      </c>
      <c r="DB75" s="158">
        <f t="shared" si="63"/>
        <v>0</v>
      </c>
      <c r="DC75" s="158">
        <f t="shared" si="63"/>
        <v>0</v>
      </c>
      <c r="DD75" s="158">
        <f t="shared" si="63"/>
        <v>0</v>
      </c>
      <c r="DE75" s="158" t="e">
        <f t="shared" si="63"/>
        <v>#VALUE!</v>
      </c>
      <c r="DF75" s="158" t="e">
        <f t="shared" si="63"/>
        <v>#VALUE!</v>
      </c>
      <c r="DG75" s="158" t="e">
        <f t="shared" si="63"/>
        <v>#VALUE!</v>
      </c>
      <c r="DH75" s="158" t="e">
        <f t="shared" si="63"/>
        <v>#VALUE!</v>
      </c>
      <c r="DI75" s="158" t="e">
        <f t="shared" si="63"/>
        <v>#VALUE!</v>
      </c>
      <c r="DJ75" s="158" t="e">
        <f t="shared" si="63"/>
        <v>#VALUE!</v>
      </c>
      <c r="DK75" s="158" t="e">
        <f t="shared" si="63"/>
        <v>#VALUE!</v>
      </c>
      <c r="DL75" s="158" t="e">
        <f t="shared" si="63"/>
        <v>#VALUE!</v>
      </c>
    </row>
    <row r="76" spans="1:152" s="186" customFormat="1" ht="12.95" customHeight="1">
      <c r="A76" s="161">
        <f t="shared" si="17"/>
        <v>65</v>
      </c>
      <c r="B76" s="162" t="s">
        <v>150</v>
      </c>
      <c r="C76" s="177"/>
      <c r="D76" s="177"/>
      <c r="E76" s="177"/>
      <c r="F76" s="177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9"/>
      <c r="W76" s="179"/>
      <c r="X76" s="179"/>
      <c r="Y76" s="179"/>
      <c r="Z76" s="179"/>
      <c r="AA76" s="179"/>
      <c r="AB76" s="179"/>
      <c r="AC76" s="180"/>
      <c r="AD76" s="180"/>
      <c r="AE76" s="180"/>
      <c r="AF76" s="181"/>
      <c r="AG76" s="182" t="str">
        <f t="shared" ref="AG76:AG139" si="66">B76</f>
        <v>BV</v>
      </c>
      <c r="AH76" s="182">
        <f t="shared" si="59"/>
        <v>0</v>
      </c>
      <c r="AI76" s="182">
        <f t="shared" si="59"/>
        <v>0</v>
      </c>
      <c r="AJ76" s="182">
        <f t="shared" si="59"/>
        <v>0</v>
      </c>
      <c r="AK76" s="182">
        <f t="shared" si="59"/>
        <v>0</v>
      </c>
      <c r="AL76" s="182">
        <f t="shared" si="59"/>
        <v>0</v>
      </c>
      <c r="AM76" s="182">
        <f t="shared" si="59"/>
        <v>0</v>
      </c>
      <c r="AN76" s="182">
        <f t="shared" si="59"/>
        <v>0</v>
      </c>
      <c r="AO76" s="182">
        <f t="shared" si="59"/>
        <v>0</v>
      </c>
      <c r="AP76" s="182">
        <f t="shared" si="59"/>
        <v>0</v>
      </c>
      <c r="AQ76" s="182">
        <f t="shared" si="59"/>
        <v>0</v>
      </c>
      <c r="AR76" s="182">
        <f t="shared" si="59"/>
        <v>0</v>
      </c>
      <c r="AS76" s="182">
        <f t="shared" si="59"/>
        <v>0</v>
      </c>
      <c r="AT76" s="182">
        <f t="shared" si="59"/>
        <v>0</v>
      </c>
      <c r="AU76" s="182">
        <f t="shared" si="59"/>
        <v>0</v>
      </c>
      <c r="AV76" s="182">
        <f t="shared" si="59"/>
        <v>0</v>
      </c>
      <c r="AW76" s="182">
        <f t="shared" si="59"/>
        <v>0</v>
      </c>
      <c r="AX76" s="182">
        <f t="shared" ref="AX76:BI117" si="67">(T76-S76)/(T$10-S$10)</f>
        <v>0</v>
      </c>
      <c r="AY76" s="182">
        <f t="shared" si="67"/>
        <v>0</v>
      </c>
      <c r="AZ76" s="182">
        <f t="shared" si="67"/>
        <v>0</v>
      </c>
      <c r="BA76" s="182">
        <f t="shared" si="64"/>
        <v>0</v>
      </c>
      <c r="BB76" s="182">
        <f t="shared" si="64"/>
        <v>0</v>
      </c>
      <c r="BC76" s="182">
        <f t="shared" si="64"/>
        <v>0</v>
      </c>
      <c r="BD76" s="182">
        <f t="shared" si="64"/>
        <v>0</v>
      </c>
      <c r="BE76" s="182">
        <f t="shared" si="64"/>
        <v>0</v>
      </c>
      <c r="BF76" s="182">
        <f t="shared" si="64"/>
        <v>0</v>
      </c>
      <c r="BG76" s="182">
        <f t="shared" si="64"/>
        <v>0</v>
      </c>
      <c r="BH76" s="182">
        <f t="shared" si="64"/>
        <v>0</v>
      </c>
      <c r="BI76" s="182">
        <f t="shared" si="25"/>
        <v>0</v>
      </c>
      <c r="BJ76" s="182"/>
      <c r="BK76" s="183"/>
      <c r="BL76" s="182" t="str">
        <f t="shared" ref="BL76:BL139" si="68">B76</f>
        <v>BV</v>
      </c>
      <c r="BM76" s="182">
        <f t="shared" si="61"/>
        <v>0</v>
      </c>
      <c r="BN76" s="182">
        <f t="shared" si="61"/>
        <v>0</v>
      </c>
      <c r="BO76" s="182">
        <f t="shared" si="61"/>
        <v>0</v>
      </c>
      <c r="BP76" s="182">
        <f t="shared" si="61"/>
        <v>0</v>
      </c>
      <c r="BQ76" s="182">
        <f t="shared" si="61"/>
        <v>0</v>
      </c>
      <c r="BR76" s="182">
        <f t="shared" si="61"/>
        <v>0</v>
      </c>
      <c r="BS76" s="182">
        <f t="shared" si="61"/>
        <v>0</v>
      </c>
      <c r="BT76" s="182">
        <f t="shared" si="61"/>
        <v>0</v>
      </c>
      <c r="BU76" s="182">
        <f t="shared" si="61"/>
        <v>0</v>
      </c>
      <c r="BV76" s="182">
        <f t="shared" si="61"/>
        <v>0</v>
      </c>
      <c r="BW76" s="182">
        <f t="shared" si="61"/>
        <v>0</v>
      </c>
      <c r="BX76" s="182">
        <f t="shared" si="61"/>
        <v>0</v>
      </c>
      <c r="BY76" s="182">
        <f t="shared" si="61"/>
        <v>0</v>
      </c>
      <c r="BZ76" s="182">
        <f t="shared" si="60"/>
        <v>0</v>
      </c>
      <c r="CA76" s="182">
        <f t="shared" si="60"/>
        <v>0</v>
      </c>
      <c r="CB76" s="182">
        <f t="shared" si="60"/>
        <v>0</v>
      </c>
      <c r="CC76" s="182">
        <f t="shared" si="53"/>
        <v>0</v>
      </c>
      <c r="CD76" s="182">
        <f t="shared" si="53"/>
        <v>0</v>
      </c>
      <c r="CE76" s="182">
        <f t="shared" si="53"/>
        <v>0</v>
      </c>
      <c r="CF76" s="182">
        <f t="shared" si="53"/>
        <v>0</v>
      </c>
      <c r="CG76" s="182">
        <f t="shared" si="53"/>
        <v>0</v>
      </c>
      <c r="CH76" s="182">
        <f t="shared" si="53"/>
        <v>0</v>
      </c>
      <c r="CI76" s="182">
        <f t="shared" si="53"/>
        <v>0</v>
      </c>
      <c r="CJ76" s="182">
        <f t="shared" si="53"/>
        <v>0</v>
      </c>
      <c r="CK76" s="182">
        <f t="shared" si="53"/>
        <v>0</v>
      </c>
      <c r="CL76" s="182">
        <f t="shared" ref="CL76:CL131" si="69">AC76-(BH76*AC$10)</f>
        <v>0</v>
      </c>
      <c r="CM76" s="182">
        <f t="shared" ref="CM76:CN107" si="70">AE76-(BI76*AE$10)</f>
        <v>0</v>
      </c>
      <c r="CN76" s="182">
        <f t="shared" si="70"/>
        <v>0</v>
      </c>
      <c r="CO76" s="184"/>
      <c r="CP76" s="185">
        <f t="shared" si="65"/>
        <v>67</v>
      </c>
      <c r="CQ76" s="182" t="str">
        <f t="shared" ref="CQ76:CQ139" si="71">B76</f>
        <v>BV</v>
      </c>
      <c r="CR76" s="170">
        <f t="shared" si="62"/>
        <v>0</v>
      </c>
      <c r="CS76" s="170">
        <f t="shared" si="62"/>
        <v>0</v>
      </c>
      <c r="CT76" s="170">
        <f t="shared" si="62"/>
        <v>0</v>
      </c>
      <c r="CU76" s="170">
        <f t="shared" si="62"/>
        <v>0</v>
      </c>
      <c r="CV76" s="170">
        <f t="shared" si="62"/>
        <v>0</v>
      </c>
      <c r="CW76" s="170">
        <f t="shared" si="62"/>
        <v>0</v>
      </c>
      <c r="CX76" s="170">
        <f t="shared" si="62"/>
        <v>0</v>
      </c>
      <c r="CY76" s="170">
        <f t="shared" si="62"/>
        <v>0</v>
      </c>
      <c r="CZ76" s="170">
        <f t="shared" si="62"/>
        <v>0</v>
      </c>
      <c r="DA76" s="170">
        <f t="shared" si="62"/>
        <v>0</v>
      </c>
      <c r="DB76" s="170">
        <f t="shared" si="63"/>
        <v>0</v>
      </c>
      <c r="DC76" s="170">
        <f t="shared" si="63"/>
        <v>0</v>
      </c>
      <c r="DD76" s="170">
        <f t="shared" si="63"/>
        <v>0</v>
      </c>
      <c r="DE76" s="170" t="e">
        <f t="shared" si="63"/>
        <v>#VALUE!</v>
      </c>
      <c r="DF76" s="170" t="e">
        <f t="shared" si="63"/>
        <v>#VALUE!</v>
      </c>
      <c r="DG76" s="170" t="e">
        <f t="shared" si="63"/>
        <v>#VALUE!</v>
      </c>
      <c r="DH76" s="170" t="e">
        <f t="shared" si="63"/>
        <v>#VALUE!</v>
      </c>
      <c r="DI76" s="170" t="e">
        <f t="shared" si="63"/>
        <v>#VALUE!</v>
      </c>
      <c r="DJ76" s="170" t="e">
        <f t="shared" si="63"/>
        <v>#VALUE!</v>
      </c>
      <c r="DK76" s="170" t="e">
        <f t="shared" si="63"/>
        <v>#VALUE!</v>
      </c>
      <c r="DL76" s="170" t="e">
        <f t="shared" si="63"/>
        <v>#VALUE!</v>
      </c>
    </row>
    <row r="77" spans="1:152">
      <c r="A77" s="86">
        <f t="shared" ref="A77:A131" si="72">A76+1</f>
        <v>66</v>
      </c>
      <c r="B77" s="136" t="s">
        <v>140</v>
      </c>
      <c r="C77" s="154"/>
      <c r="D77" s="154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76"/>
      <c r="X77" s="176"/>
      <c r="Y77" s="155"/>
      <c r="Z77" s="155"/>
      <c r="AA77" s="155"/>
      <c r="AB77" s="156"/>
      <c r="AC77" s="156"/>
      <c r="AD77" s="156"/>
      <c r="AE77" s="156"/>
      <c r="AG77" s="116" t="str">
        <f t="shared" si="66"/>
        <v>P90</v>
      </c>
      <c r="AH77" s="116">
        <f t="shared" si="59"/>
        <v>0</v>
      </c>
      <c r="AI77" s="116">
        <f t="shared" si="59"/>
        <v>0</v>
      </c>
      <c r="AJ77" s="116">
        <f t="shared" si="59"/>
        <v>0</v>
      </c>
      <c r="AK77" s="116">
        <f t="shared" si="59"/>
        <v>0</v>
      </c>
      <c r="AL77" s="116">
        <f t="shared" si="59"/>
        <v>0</v>
      </c>
      <c r="AM77" s="116">
        <f t="shared" si="59"/>
        <v>0</v>
      </c>
      <c r="AN77" s="116">
        <f t="shared" si="59"/>
        <v>0</v>
      </c>
      <c r="AO77" s="116">
        <f t="shared" si="59"/>
        <v>0</v>
      </c>
      <c r="AP77" s="116">
        <f t="shared" si="59"/>
        <v>0</v>
      </c>
      <c r="AQ77" s="116">
        <f t="shared" si="59"/>
        <v>0</v>
      </c>
      <c r="AR77" s="116">
        <f t="shared" si="59"/>
        <v>0</v>
      </c>
      <c r="AS77" s="116">
        <f t="shared" si="59"/>
        <v>0</v>
      </c>
      <c r="AT77" s="116">
        <f t="shared" si="59"/>
        <v>0</v>
      </c>
      <c r="AU77" s="116">
        <f t="shared" si="59"/>
        <v>0</v>
      </c>
      <c r="AV77" s="116">
        <f t="shared" si="59"/>
        <v>0</v>
      </c>
      <c r="AW77" s="116">
        <f t="shared" si="59"/>
        <v>0</v>
      </c>
      <c r="AX77" s="116">
        <f t="shared" si="67"/>
        <v>0</v>
      </c>
      <c r="AY77" s="116">
        <f t="shared" si="67"/>
        <v>0</v>
      </c>
      <c r="AZ77" s="116">
        <f t="shared" si="67"/>
        <v>0</v>
      </c>
      <c r="BA77" s="116">
        <f t="shared" si="64"/>
        <v>0</v>
      </c>
      <c r="BB77" s="116">
        <f t="shared" si="64"/>
        <v>0</v>
      </c>
      <c r="BC77" s="116">
        <f t="shared" si="64"/>
        <v>0</v>
      </c>
      <c r="BD77" s="116">
        <f t="shared" si="64"/>
        <v>0</v>
      </c>
      <c r="BE77" s="116">
        <f t="shared" si="64"/>
        <v>0</v>
      </c>
      <c r="BF77" s="116">
        <f t="shared" si="64"/>
        <v>0</v>
      </c>
      <c r="BG77" s="116">
        <f t="shared" si="64"/>
        <v>0</v>
      </c>
      <c r="BH77" s="116">
        <f t="shared" si="64"/>
        <v>0</v>
      </c>
      <c r="BI77" s="116">
        <f t="shared" si="25"/>
        <v>0</v>
      </c>
      <c r="BJ77" s="116"/>
      <c r="BK77" s="91"/>
      <c r="BL77" s="116" t="str">
        <f t="shared" si="68"/>
        <v>P90</v>
      </c>
      <c r="BM77" s="116">
        <f t="shared" si="61"/>
        <v>0</v>
      </c>
      <c r="BN77" s="116">
        <f t="shared" si="61"/>
        <v>0</v>
      </c>
      <c r="BO77" s="116">
        <f t="shared" si="61"/>
        <v>0</v>
      </c>
      <c r="BP77" s="116">
        <f t="shared" si="61"/>
        <v>0</v>
      </c>
      <c r="BQ77" s="116">
        <f t="shared" si="61"/>
        <v>0</v>
      </c>
      <c r="BR77" s="116">
        <f t="shared" si="61"/>
        <v>0</v>
      </c>
      <c r="BS77" s="116">
        <f t="shared" si="61"/>
        <v>0</v>
      </c>
      <c r="BT77" s="116">
        <f t="shared" si="61"/>
        <v>0</v>
      </c>
      <c r="BU77" s="116">
        <f t="shared" si="61"/>
        <v>0</v>
      </c>
      <c r="BV77" s="116">
        <f t="shared" si="61"/>
        <v>0</v>
      </c>
      <c r="BW77" s="116">
        <f t="shared" si="61"/>
        <v>0</v>
      </c>
      <c r="BX77" s="116">
        <f t="shared" si="61"/>
        <v>0</v>
      </c>
      <c r="BY77" s="116">
        <f t="shared" si="61"/>
        <v>0</v>
      </c>
      <c r="BZ77" s="116">
        <f t="shared" si="60"/>
        <v>0</v>
      </c>
      <c r="CA77" s="116">
        <f t="shared" si="60"/>
        <v>0</v>
      </c>
      <c r="CB77" s="116">
        <f t="shared" si="60"/>
        <v>0</v>
      </c>
      <c r="CC77" s="116">
        <f t="shared" si="53"/>
        <v>0</v>
      </c>
      <c r="CD77" s="116">
        <f t="shared" si="53"/>
        <v>0</v>
      </c>
      <c r="CE77" s="116">
        <f t="shared" si="53"/>
        <v>0</v>
      </c>
      <c r="CF77" s="116">
        <f t="shared" si="53"/>
        <v>0</v>
      </c>
      <c r="CG77" s="116">
        <f t="shared" si="53"/>
        <v>0</v>
      </c>
      <c r="CH77" s="116">
        <f t="shared" si="53"/>
        <v>0</v>
      </c>
      <c r="CI77" s="116">
        <f t="shared" si="53"/>
        <v>0</v>
      </c>
      <c r="CJ77" s="116">
        <f t="shared" si="53"/>
        <v>0</v>
      </c>
      <c r="CK77" s="116">
        <f t="shared" si="53"/>
        <v>0</v>
      </c>
      <c r="CL77" s="116">
        <f t="shared" si="69"/>
        <v>0</v>
      </c>
      <c r="CM77" s="116">
        <f t="shared" si="70"/>
        <v>0</v>
      </c>
      <c r="CN77" s="116">
        <f t="shared" si="70"/>
        <v>0</v>
      </c>
      <c r="CO77" s="89"/>
      <c r="CP77" s="134">
        <f t="shared" si="65"/>
        <v>68</v>
      </c>
      <c r="CQ77" s="116" t="str">
        <f t="shared" si="71"/>
        <v>P90</v>
      </c>
      <c r="CR77" s="158">
        <f t="shared" si="62"/>
        <v>0</v>
      </c>
      <c r="CS77" s="158">
        <f t="shared" si="62"/>
        <v>0</v>
      </c>
      <c r="CT77" s="158">
        <f t="shared" si="62"/>
        <v>0</v>
      </c>
      <c r="CU77" s="158">
        <f t="shared" si="62"/>
        <v>0</v>
      </c>
      <c r="CV77" s="158">
        <f t="shared" si="62"/>
        <v>0</v>
      </c>
      <c r="CW77" s="158">
        <f t="shared" si="62"/>
        <v>0</v>
      </c>
      <c r="CX77" s="158">
        <f t="shared" si="62"/>
        <v>0</v>
      </c>
      <c r="CY77" s="158">
        <f t="shared" si="62"/>
        <v>0</v>
      </c>
      <c r="CZ77" s="158">
        <f t="shared" si="62"/>
        <v>0</v>
      </c>
      <c r="DA77" s="158">
        <f t="shared" si="62"/>
        <v>0</v>
      </c>
      <c r="DB77" s="158">
        <f t="shared" si="63"/>
        <v>0</v>
      </c>
      <c r="DC77" s="158">
        <f t="shared" si="63"/>
        <v>0</v>
      </c>
      <c r="DD77" s="158">
        <f t="shared" si="63"/>
        <v>0</v>
      </c>
      <c r="DE77" s="158" t="e">
        <f t="shared" si="63"/>
        <v>#VALUE!</v>
      </c>
      <c r="DF77" s="158" t="e">
        <f t="shared" si="63"/>
        <v>#VALUE!</v>
      </c>
      <c r="DG77" s="158" t="e">
        <f t="shared" si="63"/>
        <v>#VALUE!</v>
      </c>
      <c r="DH77" s="158" t="e">
        <f t="shared" si="63"/>
        <v>#VALUE!</v>
      </c>
      <c r="DI77" s="158" t="e">
        <f t="shared" si="63"/>
        <v>#VALUE!</v>
      </c>
      <c r="DJ77" s="158" t="e">
        <f t="shared" si="63"/>
        <v>#VALUE!</v>
      </c>
      <c r="DK77" s="158" t="e">
        <f t="shared" si="63"/>
        <v>#VALUE!</v>
      </c>
      <c r="DL77" s="158" t="e">
        <f t="shared" si="63"/>
        <v>#VALUE!</v>
      </c>
      <c r="DM77" s="159"/>
      <c r="DN77" s="159"/>
      <c r="DO77" s="159"/>
      <c r="DP77" s="159"/>
      <c r="DQ77" s="159"/>
      <c r="DR77" s="159"/>
      <c r="DS77" s="159"/>
      <c r="DT77" s="159"/>
      <c r="DU77" s="159"/>
      <c r="DV77" s="159"/>
      <c r="DW77" s="159"/>
      <c r="DX77" s="159"/>
      <c r="DY77" s="159"/>
      <c r="DZ77" s="159"/>
      <c r="EA77" s="159"/>
      <c r="EB77" s="159"/>
      <c r="EC77" s="159"/>
      <c r="ED77" s="159"/>
      <c r="EE77" s="159"/>
      <c r="EF77" s="159"/>
      <c r="EG77" s="159"/>
      <c r="EH77" s="159"/>
      <c r="EI77" s="159"/>
      <c r="EJ77" s="159"/>
      <c r="EK77" s="159"/>
      <c r="EL77" s="159"/>
      <c r="EM77" s="159"/>
      <c r="EN77" s="159"/>
      <c r="EO77" s="159"/>
      <c r="EP77" s="159"/>
      <c r="EQ77" s="159"/>
      <c r="ER77" s="159"/>
      <c r="ES77" s="159"/>
      <c r="ET77" s="159"/>
      <c r="EU77" s="159"/>
      <c r="EV77" s="159"/>
    </row>
    <row r="78" spans="1:152">
      <c r="A78" s="86">
        <f t="shared" si="72"/>
        <v>67</v>
      </c>
      <c r="B78" s="136" t="s">
        <v>141</v>
      </c>
      <c r="C78" s="154"/>
      <c r="D78" s="154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76"/>
      <c r="X78" s="176"/>
      <c r="Y78" s="155"/>
      <c r="Z78" s="155"/>
      <c r="AA78" s="155"/>
      <c r="AB78" s="156"/>
      <c r="AC78" s="156"/>
      <c r="AD78" s="156"/>
      <c r="AE78" s="156"/>
      <c r="AG78" s="116" t="str">
        <f t="shared" si="66"/>
        <v>P75</v>
      </c>
      <c r="AH78" s="116">
        <f t="shared" si="59"/>
        <v>0</v>
      </c>
      <c r="AI78" s="116">
        <f t="shared" si="59"/>
        <v>0</v>
      </c>
      <c r="AJ78" s="116">
        <f t="shared" si="59"/>
        <v>0</v>
      </c>
      <c r="AK78" s="116">
        <f t="shared" si="59"/>
        <v>0</v>
      </c>
      <c r="AL78" s="116">
        <f t="shared" si="59"/>
        <v>0</v>
      </c>
      <c r="AM78" s="116">
        <f t="shared" si="59"/>
        <v>0</v>
      </c>
      <c r="AN78" s="116">
        <f t="shared" si="59"/>
        <v>0</v>
      </c>
      <c r="AO78" s="116">
        <f t="shared" si="59"/>
        <v>0</v>
      </c>
      <c r="AP78" s="116">
        <f t="shared" si="59"/>
        <v>0</v>
      </c>
      <c r="AQ78" s="116">
        <f t="shared" si="59"/>
        <v>0</v>
      </c>
      <c r="AR78" s="116">
        <f t="shared" si="59"/>
        <v>0</v>
      </c>
      <c r="AS78" s="116">
        <f t="shared" si="59"/>
        <v>0</v>
      </c>
      <c r="AT78" s="116">
        <f t="shared" si="59"/>
        <v>0</v>
      </c>
      <c r="AU78" s="116">
        <f t="shared" si="59"/>
        <v>0</v>
      </c>
      <c r="AV78" s="116">
        <f t="shared" si="59"/>
        <v>0</v>
      </c>
      <c r="AW78" s="116">
        <f t="shared" si="59"/>
        <v>0</v>
      </c>
      <c r="AX78" s="116">
        <f t="shared" si="67"/>
        <v>0</v>
      </c>
      <c r="AY78" s="116">
        <f t="shared" si="67"/>
        <v>0</v>
      </c>
      <c r="AZ78" s="116">
        <f t="shared" si="67"/>
        <v>0</v>
      </c>
      <c r="BA78" s="116">
        <f t="shared" si="64"/>
        <v>0</v>
      </c>
      <c r="BB78" s="116">
        <f t="shared" si="64"/>
        <v>0</v>
      </c>
      <c r="BC78" s="116">
        <f t="shared" si="64"/>
        <v>0</v>
      </c>
      <c r="BD78" s="116">
        <f t="shared" si="64"/>
        <v>0</v>
      </c>
      <c r="BE78" s="116">
        <f t="shared" si="64"/>
        <v>0</v>
      </c>
      <c r="BF78" s="116">
        <f t="shared" si="64"/>
        <v>0</v>
      </c>
      <c r="BG78" s="116">
        <f t="shared" si="64"/>
        <v>0</v>
      </c>
      <c r="BH78" s="116">
        <f t="shared" si="64"/>
        <v>0</v>
      </c>
      <c r="BI78" s="116">
        <f t="shared" si="25"/>
        <v>0</v>
      </c>
      <c r="BJ78" s="116"/>
      <c r="BK78" s="91"/>
      <c r="BL78" s="116" t="str">
        <f t="shared" si="68"/>
        <v>P75</v>
      </c>
      <c r="BM78" s="116">
        <f t="shared" si="61"/>
        <v>0</v>
      </c>
      <c r="BN78" s="116">
        <f t="shared" si="61"/>
        <v>0</v>
      </c>
      <c r="BO78" s="116">
        <f t="shared" si="61"/>
        <v>0</v>
      </c>
      <c r="BP78" s="116">
        <f t="shared" si="61"/>
        <v>0</v>
      </c>
      <c r="BQ78" s="116">
        <f t="shared" si="61"/>
        <v>0</v>
      </c>
      <c r="BR78" s="116">
        <f t="shared" si="61"/>
        <v>0</v>
      </c>
      <c r="BS78" s="116">
        <f t="shared" si="61"/>
        <v>0</v>
      </c>
      <c r="BT78" s="116">
        <f t="shared" si="61"/>
        <v>0</v>
      </c>
      <c r="BU78" s="116">
        <f t="shared" si="61"/>
        <v>0</v>
      </c>
      <c r="BV78" s="116">
        <f t="shared" si="61"/>
        <v>0</v>
      </c>
      <c r="BW78" s="116">
        <f t="shared" si="61"/>
        <v>0</v>
      </c>
      <c r="BX78" s="116">
        <f t="shared" si="61"/>
        <v>0</v>
      </c>
      <c r="BY78" s="116">
        <f t="shared" si="61"/>
        <v>0</v>
      </c>
      <c r="BZ78" s="116">
        <f t="shared" si="60"/>
        <v>0</v>
      </c>
      <c r="CA78" s="116">
        <f t="shared" si="60"/>
        <v>0</v>
      </c>
      <c r="CB78" s="116">
        <f t="shared" si="60"/>
        <v>0</v>
      </c>
      <c r="CC78" s="116">
        <f t="shared" si="53"/>
        <v>0</v>
      </c>
      <c r="CD78" s="116">
        <f t="shared" si="53"/>
        <v>0</v>
      </c>
      <c r="CE78" s="116">
        <f t="shared" si="53"/>
        <v>0</v>
      </c>
      <c r="CF78" s="116">
        <f t="shared" si="53"/>
        <v>0</v>
      </c>
      <c r="CG78" s="116">
        <f t="shared" si="53"/>
        <v>0</v>
      </c>
      <c r="CH78" s="116">
        <f t="shared" si="53"/>
        <v>0</v>
      </c>
      <c r="CI78" s="116">
        <f t="shared" si="53"/>
        <v>0</v>
      </c>
      <c r="CJ78" s="116">
        <f t="shared" si="53"/>
        <v>0</v>
      </c>
      <c r="CK78" s="116">
        <f t="shared" si="53"/>
        <v>0</v>
      </c>
      <c r="CL78" s="116">
        <f t="shared" si="69"/>
        <v>0</v>
      </c>
      <c r="CM78" s="116">
        <f t="shared" si="70"/>
        <v>0</v>
      </c>
      <c r="CN78" s="116">
        <f t="shared" si="70"/>
        <v>0</v>
      </c>
      <c r="CO78" s="89"/>
      <c r="CP78" s="134">
        <f t="shared" si="65"/>
        <v>69</v>
      </c>
      <c r="CQ78" s="116" t="str">
        <f t="shared" si="71"/>
        <v>P75</v>
      </c>
      <c r="CR78" s="158">
        <f t="shared" si="62"/>
        <v>0</v>
      </c>
      <c r="CS78" s="158">
        <f t="shared" si="62"/>
        <v>0</v>
      </c>
      <c r="CT78" s="158">
        <f t="shared" si="62"/>
        <v>0</v>
      </c>
      <c r="CU78" s="158">
        <f t="shared" si="62"/>
        <v>0</v>
      </c>
      <c r="CV78" s="158">
        <f t="shared" si="62"/>
        <v>0</v>
      </c>
      <c r="CW78" s="158">
        <f t="shared" si="62"/>
        <v>0</v>
      </c>
      <c r="CX78" s="158">
        <f t="shared" si="62"/>
        <v>0</v>
      </c>
      <c r="CY78" s="158">
        <f t="shared" si="62"/>
        <v>0</v>
      </c>
      <c r="CZ78" s="158">
        <f t="shared" si="62"/>
        <v>0</v>
      </c>
      <c r="DA78" s="158">
        <f t="shared" si="62"/>
        <v>0</v>
      </c>
      <c r="DB78" s="158">
        <f t="shared" si="63"/>
        <v>0</v>
      </c>
      <c r="DC78" s="158">
        <f t="shared" si="63"/>
        <v>0</v>
      </c>
      <c r="DD78" s="158">
        <f t="shared" si="63"/>
        <v>0</v>
      </c>
      <c r="DE78" s="158" t="e">
        <f t="shared" si="63"/>
        <v>#VALUE!</v>
      </c>
      <c r="DF78" s="158" t="e">
        <f t="shared" si="63"/>
        <v>#VALUE!</v>
      </c>
      <c r="DG78" s="158" t="e">
        <f t="shared" si="63"/>
        <v>#VALUE!</v>
      </c>
      <c r="DH78" s="158" t="e">
        <f t="shared" si="63"/>
        <v>#VALUE!</v>
      </c>
      <c r="DI78" s="158" t="e">
        <f t="shared" si="63"/>
        <v>#VALUE!</v>
      </c>
      <c r="DJ78" s="158" t="e">
        <f t="shared" si="63"/>
        <v>#VALUE!</v>
      </c>
      <c r="DK78" s="158" t="e">
        <f t="shared" si="63"/>
        <v>#VALUE!</v>
      </c>
      <c r="DL78" s="158" t="e">
        <f t="shared" si="63"/>
        <v>#VALUE!</v>
      </c>
      <c r="DM78" s="159"/>
      <c r="DN78" s="159"/>
      <c r="DO78" s="159"/>
      <c r="DP78" s="159"/>
      <c r="DQ78" s="159"/>
      <c r="DR78" s="159"/>
      <c r="DS78" s="159"/>
      <c r="DT78" s="159"/>
      <c r="DU78" s="159"/>
      <c r="DV78" s="159"/>
      <c r="DW78" s="159"/>
      <c r="DX78" s="159"/>
      <c r="DY78" s="159"/>
      <c r="DZ78" s="159"/>
      <c r="EA78" s="159"/>
      <c r="EB78" s="159"/>
      <c r="EC78" s="159"/>
      <c r="ED78" s="159"/>
      <c r="EE78" s="159"/>
      <c r="EF78" s="159"/>
      <c r="EG78" s="159"/>
      <c r="EH78" s="159"/>
      <c r="EI78" s="159"/>
      <c r="EJ78" s="159"/>
      <c r="EK78" s="159"/>
      <c r="EL78" s="159"/>
      <c r="EM78" s="159"/>
      <c r="EN78" s="159"/>
      <c r="EO78" s="159"/>
      <c r="EP78" s="159"/>
      <c r="EQ78" s="159"/>
      <c r="ER78" s="159"/>
      <c r="ES78" s="159"/>
      <c r="ET78" s="159"/>
      <c r="EU78" s="159"/>
      <c r="EV78" s="159"/>
    </row>
    <row r="79" spans="1:152">
      <c r="A79" s="86">
        <f t="shared" si="72"/>
        <v>68</v>
      </c>
      <c r="B79" s="136" t="s">
        <v>142</v>
      </c>
      <c r="C79" s="154"/>
      <c r="D79" s="154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76"/>
      <c r="X79" s="176"/>
      <c r="Y79" s="155"/>
      <c r="Z79" s="155"/>
      <c r="AA79" s="155"/>
      <c r="AB79" s="156"/>
      <c r="AC79" s="156"/>
      <c r="AD79" s="156"/>
      <c r="AE79" s="156"/>
      <c r="AG79" s="116" t="str">
        <f t="shared" si="66"/>
        <v>P50</v>
      </c>
      <c r="AH79" s="116">
        <f t="shared" si="59"/>
        <v>0</v>
      </c>
      <c r="AI79" s="116">
        <f t="shared" si="59"/>
        <v>0</v>
      </c>
      <c r="AJ79" s="116">
        <f t="shared" si="59"/>
        <v>0</v>
      </c>
      <c r="AK79" s="116">
        <f t="shared" si="59"/>
        <v>0</v>
      </c>
      <c r="AL79" s="116">
        <f t="shared" si="59"/>
        <v>0</v>
      </c>
      <c r="AM79" s="116">
        <f t="shared" si="59"/>
        <v>0</v>
      </c>
      <c r="AN79" s="116">
        <f t="shared" si="59"/>
        <v>0</v>
      </c>
      <c r="AO79" s="116">
        <f t="shared" si="59"/>
        <v>0</v>
      </c>
      <c r="AP79" s="116">
        <f t="shared" si="59"/>
        <v>0</v>
      </c>
      <c r="AQ79" s="116">
        <f t="shared" si="59"/>
        <v>0</v>
      </c>
      <c r="AR79" s="116">
        <f t="shared" si="59"/>
        <v>0</v>
      </c>
      <c r="AS79" s="116">
        <f t="shared" si="59"/>
        <v>0</v>
      </c>
      <c r="AT79" s="116">
        <f t="shared" si="59"/>
        <v>0</v>
      </c>
      <c r="AU79" s="116">
        <f t="shared" si="59"/>
        <v>0</v>
      </c>
      <c r="AV79" s="116">
        <f t="shared" si="59"/>
        <v>0</v>
      </c>
      <c r="AW79" s="116">
        <f t="shared" si="59"/>
        <v>0</v>
      </c>
      <c r="AX79" s="116">
        <f t="shared" si="67"/>
        <v>0</v>
      </c>
      <c r="AY79" s="116">
        <f t="shared" si="67"/>
        <v>0</v>
      </c>
      <c r="AZ79" s="116">
        <f t="shared" si="67"/>
        <v>0</v>
      </c>
      <c r="BA79" s="116">
        <f t="shared" si="64"/>
        <v>0</v>
      </c>
      <c r="BB79" s="116">
        <f t="shared" si="64"/>
        <v>0</v>
      </c>
      <c r="BC79" s="116">
        <f t="shared" si="64"/>
        <v>0</v>
      </c>
      <c r="BD79" s="116">
        <f t="shared" si="64"/>
        <v>0</v>
      </c>
      <c r="BE79" s="116">
        <f t="shared" si="64"/>
        <v>0</v>
      </c>
      <c r="BF79" s="116">
        <f t="shared" si="64"/>
        <v>0</v>
      </c>
      <c r="BG79" s="116">
        <f t="shared" si="64"/>
        <v>0</v>
      </c>
      <c r="BH79" s="116">
        <f t="shared" si="64"/>
        <v>0</v>
      </c>
      <c r="BI79" s="116">
        <f t="shared" si="25"/>
        <v>0</v>
      </c>
      <c r="BJ79" s="116"/>
      <c r="BK79" s="91"/>
      <c r="BL79" s="116" t="str">
        <f t="shared" si="68"/>
        <v>P50</v>
      </c>
      <c r="BM79" s="116">
        <f t="shared" si="61"/>
        <v>0</v>
      </c>
      <c r="BN79" s="116">
        <f t="shared" si="61"/>
        <v>0</v>
      </c>
      <c r="BO79" s="116">
        <f t="shared" si="61"/>
        <v>0</v>
      </c>
      <c r="BP79" s="116">
        <f t="shared" si="61"/>
        <v>0</v>
      </c>
      <c r="BQ79" s="116">
        <f t="shared" si="61"/>
        <v>0</v>
      </c>
      <c r="BR79" s="116">
        <f t="shared" si="61"/>
        <v>0</v>
      </c>
      <c r="BS79" s="116">
        <f t="shared" si="61"/>
        <v>0</v>
      </c>
      <c r="BT79" s="116">
        <f t="shared" si="61"/>
        <v>0</v>
      </c>
      <c r="BU79" s="116">
        <f t="shared" si="61"/>
        <v>0</v>
      </c>
      <c r="BV79" s="116">
        <f t="shared" si="61"/>
        <v>0</v>
      </c>
      <c r="BW79" s="116">
        <f t="shared" si="61"/>
        <v>0</v>
      </c>
      <c r="BX79" s="116">
        <f t="shared" si="61"/>
        <v>0</v>
      </c>
      <c r="BY79" s="116">
        <f t="shared" si="61"/>
        <v>0</v>
      </c>
      <c r="BZ79" s="116">
        <f t="shared" si="60"/>
        <v>0</v>
      </c>
      <c r="CA79" s="116">
        <f t="shared" si="60"/>
        <v>0</v>
      </c>
      <c r="CB79" s="116">
        <f t="shared" si="60"/>
        <v>0</v>
      </c>
      <c r="CC79" s="116">
        <f t="shared" si="53"/>
        <v>0</v>
      </c>
      <c r="CD79" s="116">
        <f t="shared" si="53"/>
        <v>0</v>
      </c>
      <c r="CE79" s="116">
        <f t="shared" si="53"/>
        <v>0</v>
      </c>
      <c r="CF79" s="116">
        <f t="shared" si="53"/>
        <v>0</v>
      </c>
      <c r="CG79" s="116">
        <f t="shared" si="53"/>
        <v>0</v>
      </c>
      <c r="CH79" s="116">
        <f t="shared" si="53"/>
        <v>0</v>
      </c>
      <c r="CI79" s="116">
        <f t="shared" si="53"/>
        <v>0</v>
      </c>
      <c r="CJ79" s="116">
        <f t="shared" si="53"/>
        <v>0</v>
      </c>
      <c r="CK79" s="116">
        <f t="shared" si="53"/>
        <v>0</v>
      </c>
      <c r="CL79" s="116">
        <f t="shared" si="69"/>
        <v>0</v>
      </c>
      <c r="CM79" s="116">
        <f t="shared" si="70"/>
        <v>0</v>
      </c>
      <c r="CN79" s="116">
        <f t="shared" si="70"/>
        <v>0</v>
      </c>
      <c r="CO79" s="89"/>
      <c r="CP79" s="134">
        <f t="shared" si="65"/>
        <v>70</v>
      </c>
      <c r="CQ79" s="116" t="str">
        <f t="shared" si="71"/>
        <v>P50</v>
      </c>
      <c r="CR79" s="158">
        <f t="shared" si="62"/>
        <v>0</v>
      </c>
      <c r="CS79" s="158">
        <f t="shared" si="62"/>
        <v>0</v>
      </c>
      <c r="CT79" s="158">
        <f t="shared" si="62"/>
        <v>0</v>
      </c>
      <c r="CU79" s="158">
        <f t="shared" si="62"/>
        <v>0</v>
      </c>
      <c r="CV79" s="158">
        <f t="shared" si="62"/>
        <v>0</v>
      </c>
      <c r="CW79" s="158">
        <f t="shared" si="62"/>
        <v>0</v>
      </c>
      <c r="CX79" s="158">
        <f t="shared" si="62"/>
        <v>0</v>
      </c>
      <c r="CY79" s="158">
        <f t="shared" si="62"/>
        <v>0</v>
      </c>
      <c r="CZ79" s="158">
        <f t="shared" si="62"/>
        <v>0</v>
      </c>
      <c r="DA79" s="158">
        <f t="shared" si="62"/>
        <v>0</v>
      </c>
      <c r="DB79" s="158">
        <f t="shared" si="63"/>
        <v>0</v>
      </c>
      <c r="DC79" s="158">
        <f t="shared" si="63"/>
        <v>0</v>
      </c>
      <c r="DD79" s="158">
        <f t="shared" si="63"/>
        <v>0</v>
      </c>
      <c r="DE79" s="158" t="e">
        <f t="shared" si="63"/>
        <v>#VALUE!</v>
      </c>
      <c r="DF79" s="158" t="e">
        <f t="shared" si="63"/>
        <v>#VALUE!</v>
      </c>
      <c r="DG79" s="158" t="e">
        <f t="shared" si="63"/>
        <v>#VALUE!</v>
      </c>
      <c r="DH79" s="158" t="e">
        <f t="shared" si="63"/>
        <v>#VALUE!</v>
      </c>
      <c r="DI79" s="158" t="e">
        <f t="shared" si="63"/>
        <v>#VALUE!</v>
      </c>
      <c r="DJ79" s="158" t="e">
        <f t="shared" si="63"/>
        <v>#VALUE!</v>
      </c>
      <c r="DK79" s="158" t="e">
        <f t="shared" si="63"/>
        <v>#VALUE!</v>
      </c>
      <c r="DL79" s="158" t="e">
        <f t="shared" si="63"/>
        <v>#VALUE!</v>
      </c>
      <c r="DM79" s="159"/>
      <c r="DN79" s="159"/>
      <c r="DO79" s="159"/>
      <c r="DP79" s="159"/>
      <c r="DQ79" s="159"/>
      <c r="DR79" s="159"/>
      <c r="DS79" s="159"/>
      <c r="DT79" s="159"/>
      <c r="DU79" s="159"/>
      <c r="DV79" s="159"/>
      <c r="DW79" s="159"/>
      <c r="DX79" s="159"/>
      <c r="DY79" s="159"/>
      <c r="DZ79" s="159"/>
      <c r="EA79" s="159"/>
      <c r="EB79" s="159"/>
      <c r="EC79" s="159"/>
      <c r="ED79" s="159"/>
      <c r="EE79" s="159"/>
      <c r="EF79" s="159"/>
      <c r="EG79" s="159"/>
      <c r="EH79" s="159"/>
      <c r="EI79" s="159"/>
      <c r="EJ79" s="159"/>
      <c r="EK79" s="159"/>
      <c r="EL79" s="159"/>
      <c r="EM79" s="159"/>
      <c r="EN79" s="159"/>
      <c r="EO79" s="159"/>
      <c r="EP79" s="159"/>
      <c r="EQ79" s="159"/>
      <c r="ER79" s="159"/>
      <c r="ES79" s="159"/>
      <c r="ET79" s="159"/>
      <c r="EU79" s="159"/>
      <c r="EV79" s="159"/>
    </row>
    <row r="80" spans="1:152">
      <c r="A80" s="86">
        <f t="shared" si="72"/>
        <v>69</v>
      </c>
      <c r="B80" s="136" t="s">
        <v>143</v>
      </c>
      <c r="C80" s="154"/>
      <c r="D80" s="154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76"/>
      <c r="X80" s="176"/>
      <c r="Y80" s="155"/>
      <c r="Z80" s="155"/>
      <c r="AA80" s="155"/>
      <c r="AB80" s="156"/>
      <c r="AC80" s="156"/>
      <c r="AD80" s="156"/>
      <c r="AE80" s="156"/>
      <c r="AG80" s="116" t="str">
        <f t="shared" si="66"/>
        <v>P25</v>
      </c>
      <c r="AH80" s="116">
        <f t="shared" si="59"/>
        <v>0</v>
      </c>
      <c r="AI80" s="116">
        <f t="shared" si="59"/>
        <v>0</v>
      </c>
      <c r="AJ80" s="116">
        <f t="shared" si="59"/>
        <v>0</v>
      </c>
      <c r="AK80" s="116">
        <f t="shared" si="59"/>
        <v>0</v>
      </c>
      <c r="AL80" s="116">
        <f t="shared" si="59"/>
        <v>0</v>
      </c>
      <c r="AM80" s="116">
        <f t="shared" si="59"/>
        <v>0</v>
      </c>
      <c r="AN80" s="116">
        <f t="shared" si="59"/>
        <v>0</v>
      </c>
      <c r="AO80" s="116">
        <f t="shared" si="59"/>
        <v>0</v>
      </c>
      <c r="AP80" s="116">
        <f t="shared" si="59"/>
        <v>0</v>
      </c>
      <c r="AQ80" s="116">
        <f t="shared" si="59"/>
        <v>0</v>
      </c>
      <c r="AR80" s="116">
        <f t="shared" si="59"/>
        <v>0</v>
      </c>
      <c r="AS80" s="116">
        <f t="shared" si="59"/>
        <v>0</v>
      </c>
      <c r="AT80" s="116">
        <f t="shared" si="59"/>
        <v>0</v>
      </c>
      <c r="AU80" s="116">
        <f t="shared" si="59"/>
        <v>0</v>
      </c>
      <c r="AV80" s="116">
        <f t="shared" si="59"/>
        <v>0</v>
      </c>
      <c r="AW80" s="116">
        <f t="shared" si="59"/>
        <v>0</v>
      </c>
      <c r="AX80" s="116">
        <f t="shared" si="67"/>
        <v>0</v>
      </c>
      <c r="AY80" s="116">
        <f t="shared" si="67"/>
        <v>0</v>
      </c>
      <c r="AZ80" s="116">
        <f t="shared" si="67"/>
        <v>0</v>
      </c>
      <c r="BA80" s="116">
        <f t="shared" si="64"/>
        <v>0</v>
      </c>
      <c r="BB80" s="116">
        <f t="shared" si="64"/>
        <v>0</v>
      </c>
      <c r="BC80" s="116">
        <f t="shared" si="64"/>
        <v>0</v>
      </c>
      <c r="BD80" s="116">
        <f t="shared" si="64"/>
        <v>0</v>
      </c>
      <c r="BE80" s="116">
        <f t="shared" si="64"/>
        <v>0</v>
      </c>
      <c r="BF80" s="116">
        <f t="shared" si="64"/>
        <v>0</v>
      </c>
      <c r="BG80" s="116">
        <f t="shared" si="64"/>
        <v>0</v>
      </c>
      <c r="BH80" s="116">
        <f t="shared" si="64"/>
        <v>0</v>
      </c>
      <c r="BI80" s="116">
        <f t="shared" si="25"/>
        <v>0</v>
      </c>
      <c r="BJ80" s="116"/>
      <c r="BK80" s="91"/>
      <c r="BL80" s="116" t="str">
        <f t="shared" si="68"/>
        <v>P25</v>
      </c>
      <c r="BM80" s="116">
        <f t="shared" si="61"/>
        <v>0</v>
      </c>
      <c r="BN80" s="116">
        <f t="shared" si="61"/>
        <v>0</v>
      </c>
      <c r="BO80" s="116">
        <f t="shared" si="61"/>
        <v>0</v>
      </c>
      <c r="BP80" s="116">
        <f t="shared" si="61"/>
        <v>0</v>
      </c>
      <c r="BQ80" s="116">
        <f t="shared" si="61"/>
        <v>0</v>
      </c>
      <c r="BR80" s="116">
        <f t="shared" si="61"/>
        <v>0</v>
      </c>
      <c r="BS80" s="116">
        <f t="shared" si="61"/>
        <v>0</v>
      </c>
      <c r="BT80" s="116">
        <f t="shared" si="61"/>
        <v>0</v>
      </c>
      <c r="BU80" s="116">
        <f t="shared" si="61"/>
        <v>0</v>
      </c>
      <c r="BV80" s="116">
        <f t="shared" si="61"/>
        <v>0</v>
      </c>
      <c r="BW80" s="116">
        <f t="shared" si="61"/>
        <v>0</v>
      </c>
      <c r="BX80" s="116">
        <f t="shared" si="61"/>
        <v>0</v>
      </c>
      <c r="BY80" s="116">
        <f t="shared" si="61"/>
        <v>0</v>
      </c>
      <c r="BZ80" s="116">
        <f t="shared" si="60"/>
        <v>0</v>
      </c>
      <c r="CA80" s="116">
        <f t="shared" si="60"/>
        <v>0</v>
      </c>
      <c r="CB80" s="116">
        <f t="shared" si="60"/>
        <v>0</v>
      </c>
      <c r="CC80" s="116">
        <f t="shared" si="53"/>
        <v>0</v>
      </c>
      <c r="CD80" s="116">
        <f t="shared" si="53"/>
        <v>0</v>
      </c>
      <c r="CE80" s="116">
        <f t="shared" si="53"/>
        <v>0</v>
      </c>
      <c r="CF80" s="116">
        <f t="shared" si="53"/>
        <v>0</v>
      </c>
      <c r="CG80" s="116">
        <f t="shared" si="53"/>
        <v>0</v>
      </c>
      <c r="CH80" s="116">
        <f t="shared" si="53"/>
        <v>0</v>
      </c>
      <c r="CI80" s="116">
        <f t="shared" si="53"/>
        <v>0</v>
      </c>
      <c r="CJ80" s="116">
        <f t="shared" si="53"/>
        <v>0</v>
      </c>
      <c r="CK80" s="116">
        <f t="shared" si="53"/>
        <v>0</v>
      </c>
      <c r="CL80" s="116">
        <f t="shared" si="69"/>
        <v>0</v>
      </c>
      <c r="CM80" s="116">
        <f t="shared" si="70"/>
        <v>0</v>
      </c>
      <c r="CN80" s="116">
        <f t="shared" si="70"/>
        <v>0</v>
      </c>
      <c r="CO80" s="89"/>
      <c r="CP80" s="134">
        <f t="shared" si="65"/>
        <v>71</v>
      </c>
      <c r="CQ80" s="116" t="str">
        <f t="shared" si="71"/>
        <v>P25</v>
      </c>
      <c r="CR80" s="158">
        <f t="shared" si="62"/>
        <v>0</v>
      </c>
      <c r="CS80" s="158">
        <f t="shared" si="62"/>
        <v>0</v>
      </c>
      <c r="CT80" s="158">
        <f t="shared" si="62"/>
        <v>0</v>
      </c>
      <c r="CU80" s="158">
        <f t="shared" si="62"/>
        <v>0</v>
      </c>
      <c r="CV80" s="158">
        <f t="shared" si="62"/>
        <v>0</v>
      </c>
      <c r="CW80" s="158">
        <f t="shared" si="62"/>
        <v>0</v>
      </c>
      <c r="CX80" s="158">
        <f t="shared" si="62"/>
        <v>0</v>
      </c>
      <c r="CY80" s="158">
        <f t="shared" si="62"/>
        <v>0</v>
      </c>
      <c r="CZ80" s="158">
        <f t="shared" si="62"/>
        <v>0</v>
      </c>
      <c r="DA80" s="158">
        <f t="shared" si="62"/>
        <v>0</v>
      </c>
      <c r="DB80" s="158">
        <f t="shared" si="63"/>
        <v>0</v>
      </c>
      <c r="DC80" s="158">
        <f t="shared" si="63"/>
        <v>0</v>
      </c>
      <c r="DD80" s="158">
        <f t="shared" si="63"/>
        <v>0</v>
      </c>
      <c r="DE80" s="158" t="e">
        <f t="shared" si="63"/>
        <v>#VALUE!</v>
      </c>
      <c r="DF80" s="158" t="e">
        <f t="shared" si="63"/>
        <v>#VALUE!</v>
      </c>
      <c r="DG80" s="158" t="e">
        <f t="shared" si="63"/>
        <v>#VALUE!</v>
      </c>
      <c r="DH80" s="158" t="e">
        <f t="shared" si="63"/>
        <v>#VALUE!</v>
      </c>
      <c r="DI80" s="158" t="e">
        <f t="shared" si="63"/>
        <v>#VALUE!</v>
      </c>
      <c r="DJ80" s="158" t="e">
        <f t="shared" si="63"/>
        <v>#VALUE!</v>
      </c>
      <c r="DK80" s="158" t="e">
        <f t="shared" si="63"/>
        <v>#VALUE!</v>
      </c>
      <c r="DL80" s="158" t="e">
        <f t="shared" si="63"/>
        <v>#VALUE!</v>
      </c>
      <c r="DM80" s="159"/>
      <c r="DN80" s="159"/>
      <c r="DO80" s="159"/>
      <c r="DP80" s="159"/>
      <c r="DQ80" s="159"/>
      <c r="DR80" s="159"/>
      <c r="DS80" s="159"/>
      <c r="DT80" s="159"/>
      <c r="DU80" s="159"/>
      <c r="DV80" s="159"/>
      <c r="DW80" s="159"/>
      <c r="DX80" s="159"/>
      <c r="DY80" s="159"/>
      <c r="DZ80" s="159"/>
      <c r="EA80" s="159"/>
      <c r="EB80" s="159"/>
      <c r="EC80" s="159"/>
      <c r="ED80" s="159"/>
      <c r="EE80" s="159"/>
      <c r="EF80" s="159"/>
      <c r="EG80" s="159"/>
      <c r="EH80" s="159"/>
      <c r="EI80" s="159"/>
      <c r="EJ80" s="159"/>
      <c r="EK80" s="159"/>
      <c r="EL80" s="159"/>
      <c r="EM80" s="159"/>
      <c r="EN80" s="159"/>
      <c r="EO80" s="159"/>
      <c r="EP80" s="159"/>
      <c r="EQ80" s="159"/>
      <c r="ER80" s="159"/>
      <c r="ES80" s="159"/>
      <c r="ET80" s="159"/>
      <c r="EU80" s="159"/>
      <c r="EV80" s="159"/>
    </row>
    <row r="81" spans="1:152">
      <c r="A81" s="86">
        <f t="shared" si="72"/>
        <v>70</v>
      </c>
      <c r="B81" s="136" t="s">
        <v>144</v>
      </c>
      <c r="C81" s="154"/>
      <c r="D81" s="154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76"/>
      <c r="X81" s="176"/>
      <c r="Y81" s="155"/>
      <c r="Z81" s="155"/>
      <c r="AA81" s="155"/>
      <c r="AB81" s="156"/>
      <c r="AC81" s="156"/>
      <c r="AD81" s="156"/>
      <c r="AE81" s="156"/>
      <c r="AG81" s="116" t="str">
        <f t="shared" si="66"/>
        <v>P10</v>
      </c>
      <c r="AH81" s="116">
        <f t="shared" si="59"/>
        <v>0</v>
      </c>
      <c r="AI81" s="116">
        <f t="shared" si="59"/>
        <v>0</v>
      </c>
      <c r="AJ81" s="116">
        <f t="shared" si="59"/>
        <v>0</v>
      </c>
      <c r="AK81" s="116">
        <f t="shared" si="59"/>
        <v>0</v>
      </c>
      <c r="AL81" s="116">
        <f t="shared" si="59"/>
        <v>0</v>
      </c>
      <c r="AM81" s="116">
        <f t="shared" si="59"/>
        <v>0</v>
      </c>
      <c r="AN81" s="116">
        <f t="shared" si="59"/>
        <v>0</v>
      </c>
      <c r="AO81" s="116">
        <f t="shared" si="59"/>
        <v>0</v>
      </c>
      <c r="AP81" s="116">
        <f t="shared" si="59"/>
        <v>0</v>
      </c>
      <c r="AQ81" s="116">
        <f t="shared" si="59"/>
        <v>0</v>
      </c>
      <c r="AR81" s="116">
        <f t="shared" si="59"/>
        <v>0</v>
      </c>
      <c r="AS81" s="116">
        <f t="shared" si="59"/>
        <v>0</v>
      </c>
      <c r="AT81" s="116">
        <f t="shared" si="59"/>
        <v>0</v>
      </c>
      <c r="AU81" s="116">
        <f t="shared" si="59"/>
        <v>0</v>
      </c>
      <c r="AV81" s="116">
        <f t="shared" si="59"/>
        <v>0</v>
      </c>
      <c r="AW81" s="116">
        <f t="shared" si="59"/>
        <v>0</v>
      </c>
      <c r="AX81" s="116">
        <f t="shared" si="67"/>
        <v>0</v>
      </c>
      <c r="AY81" s="116">
        <f t="shared" si="67"/>
        <v>0</v>
      </c>
      <c r="AZ81" s="116">
        <f t="shared" si="67"/>
        <v>0</v>
      </c>
      <c r="BA81" s="116">
        <f t="shared" si="64"/>
        <v>0</v>
      </c>
      <c r="BB81" s="116">
        <f t="shared" si="64"/>
        <v>0</v>
      </c>
      <c r="BC81" s="116">
        <f t="shared" si="64"/>
        <v>0</v>
      </c>
      <c r="BD81" s="116">
        <f t="shared" si="64"/>
        <v>0</v>
      </c>
      <c r="BE81" s="116">
        <f t="shared" si="64"/>
        <v>0</v>
      </c>
      <c r="BF81" s="116">
        <f t="shared" si="64"/>
        <v>0</v>
      </c>
      <c r="BG81" s="116">
        <f t="shared" si="64"/>
        <v>0</v>
      </c>
      <c r="BH81" s="116">
        <f t="shared" si="64"/>
        <v>0</v>
      </c>
      <c r="BI81" s="116">
        <f t="shared" si="25"/>
        <v>0</v>
      </c>
      <c r="BJ81" s="116"/>
      <c r="BK81" s="91"/>
      <c r="BL81" s="116" t="str">
        <f t="shared" si="68"/>
        <v>P10</v>
      </c>
      <c r="BM81" s="116">
        <f t="shared" si="61"/>
        <v>0</v>
      </c>
      <c r="BN81" s="116">
        <f t="shared" si="61"/>
        <v>0</v>
      </c>
      <c r="BO81" s="116">
        <f t="shared" si="61"/>
        <v>0</v>
      </c>
      <c r="BP81" s="116">
        <f t="shared" si="61"/>
        <v>0</v>
      </c>
      <c r="BQ81" s="116">
        <f t="shared" si="61"/>
        <v>0</v>
      </c>
      <c r="BR81" s="116">
        <f t="shared" si="61"/>
        <v>0</v>
      </c>
      <c r="BS81" s="116">
        <f t="shared" si="61"/>
        <v>0</v>
      </c>
      <c r="BT81" s="116">
        <f t="shared" si="61"/>
        <v>0</v>
      </c>
      <c r="BU81" s="116">
        <f t="shared" si="61"/>
        <v>0</v>
      </c>
      <c r="BV81" s="116">
        <f t="shared" si="61"/>
        <v>0</v>
      </c>
      <c r="BW81" s="116">
        <f t="shared" si="61"/>
        <v>0</v>
      </c>
      <c r="BX81" s="116">
        <f t="shared" si="61"/>
        <v>0</v>
      </c>
      <c r="BY81" s="116">
        <f t="shared" si="61"/>
        <v>0</v>
      </c>
      <c r="BZ81" s="116">
        <f t="shared" si="60"/>
        <v>0</v>
      </c>
      <c r="CA81" s="116">
        <f t="shared" si="60"/>
        <v>0</v>
      </c>
      <c r="CB81" s="116">
        <f t="shared" si="60"/>
        <v>0</v>
      </c>
      <c r="CC81" s="116">
        <f t="shared" si="53"/>
        <v>0</v>
      </c>
      <c r="CD81" s="116">
        <f t="shared" si="53"/>
        <v>0</v>
      </c>
      <c r="CE81" s="116">
        <f t="shared" si="53"/>
        <v>0</v>
      </c>
      <c r="CF81" s="116">
        <f t="shared" si="53"/>
        <v>0</v>
      </c>
      <c r="CG81" s="116">
        <f t="shared" si="53"/>
        <v>0</v>
      </c>
      <c r="CH81" s="116">
        <f t="shared" si="53"/>
        <v>0</v>
      </c>
      <c r="CI81" s="116">
        <f t="shared" si="53"/>
        <v>0</v>
      </c>
      <c r="CJ81" s="116">
        <f t="shared" si="53"/>
        <v>0</v>
      </c>
      <c r="CK81" s="116">
        <f t="shared" si="53"/>
        <v>0</v>
      </c>
      <c r="CL81" s="116">
        <f t="shared" si="69"/>
        <v>0</v>
      </c>
      <c r="CM81" s="116">
        <f t="shared" si="70"/>
        <v>0</v>
      </c>
      <c r="CN81" s="116">
        <f t="shared" si="70"/>
        <v>0</v>
      </c>
      <c r="CO81" s="89"/>
      <c r="CP81" s="134">
        <f t="shared" si="65"/>
        <v>72</v>
      </c>
      <c r="CQ81" s="116" t="str">
        <f t="shared" si="71"/>
        <v>P10</v>
      </c>
      <c r="CR81" s="158">
        <f t="shared" si="62"/>
        <v>0</v>
      </c>
      <c r="CS81" s="158">
        <f t="shared" si="62"/>
        <v>0</v>
      </c>
      <c r="CT81" s="158">
        <f t="shared" si="62"/>
        <v>0</v>
      </c>
      <c r="CU81" s="158">
        <f t="shared" si="62"/>
        <v>0</v>
      </c>
      <c r="CV81" s="158">
        <f t="shared" si="62"/>
        <v>0</v>
      </c>
      <c r="CW81" s="158">
        <f t="shared" si="62"/>
        <v>0</v>
      </c>
      <c r="CX81" s="158">
        <f t="shared" si="62"/>
        <v>0</v>
      </c>
      <c r="CY81" s="158">
        <f t="shared" si="62"/>
        <v>0</v>
      </c>
      <c r="CZ81" s="158">
        <f t="shared" si="62"/>
        <v>0</v>
      </c>
      <c r="DA81" s="158">
        <f t="shared" si="62"/>
        <v>0</v>
      </c>
      <c r="DB81" s="158">
        <f t="shared" si="63"/>
        <v>0</v>
      </c>
      <c r="DC81" s="158">
        <f t="shared" si="63"/>
        <v>0</v>
      </c>
      <c r="DD81" s="158">
        <f t="shared" si="63"/>
        <v>0</v>
      </c>
      <c r="DE81" s="158" t="e">
        <f t="shared" si="63"/>
        <v>#VALUE!</v>
      </c>
      <c r="DF81" s="158" t="e">
        <f t="shared" si="63"/>
        <v>#VALUE!</v>
      </c>
      <c r="DG81" s="158" t="e">
        <f t="shared" si="63"/>
        <v>#VALUE!</v>
      </c>
      <c r="DH81" s="158" t="e">
        <f t="shared" si="63"/>
        <v>#VALUE!</v>
      </c>
      <c r="DI81" s="158" t="e">
        <f t="shared" si="63"/>
        <v>#VALUE!</v>
      </c>
      <c r="DJ81" s="158" t="e">
        <f t="shared" si="63"/>
        <v>#VALUE!</v>
      </c>
      <c r="DK81" s="158" t="e">
        <f t="shared" si="63"/>
        <v>#VALUE!</v>
      </c>
      <c r="DL81" s="158" t="e">
        <f t="shared" si="63"/>
        <v>#VALUE!</v>
      </c>
      <c r="DM81" s="159"/>
      <c r="DN81" s="159"/>
      <c r="DO81" s="159"/>
      <c r="DP81" s="159"/>
      <c r="DQ81" s="159"/>
      <c r="DR81" s="159"/>
      <c r="DS81" s="159"/>
      <c r="DT81" s="159"/>
      <c r="DU81" s="159"/>
      <c r="DV81" s="159"/>
      <c r="DW81" s="159"/>
      <c r="DX81" s="159"/>
      <c r="DY81" s="159"/>
      <c r="DZ81" s="159"/>
      <c r="EA81" s="159"/>
      <c r="EB81" s="159"/>
      <c r="EC81" s="159"/>
      <c r="ED81" s="159"/>
      <c r="EE81" s="159"/>
      <c r="EF81" s="159"/>
      <c r="EG81" s="159"/>
      <c r="EH81" s="159"/>
      <c r="EI81" s="159"/>
      <c r="EJ81" s="159"/>
      <c r="EK81" s="159"/>
      <c r="EL81" s="159"/>
      <c r="EM81" s="159"/>
      <c r="EN81" s="159"/>
      <c r="EO81" s="159"/>
      <c r="EP81" s="159"/>
      <c r="EQ81" s="159"/>
      <c r="ER81" s="159"/>
      <c r="ES81" s="159"/>
      <c r="ET81" s="159"/>
      <c r="EU81" s="159"/>
      <c r="EV81" s="159"/>
    </row>
    <row r="82" spans="1:152">
      <c r="A82" s="86">
        <f t="shared" si="72"/>
        <v>71</v>
      </c>
      <c r="B82" s="136" t="s">
        <v>145</v>
      </c>
      <c r="C82" s="154"/>
      <c r="D82" s="154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76"/>
      <c r="X82" s="176"/>
      <c r="Y82" s="155"/>
      <c r="Z82" s="155"/>
      <c r="AA82" s="155"/>
      <c r="AB82" s="156"/>
      <c r="AC82" s="156"/>
      <c r="AD82" s="156"/>
      <c r="AE82" s="156"/>
      <c r="AG82" s="116" t="str">
        <f t="shared" si="66"/>
        <v>AVG</v>
      </c>
      <c r="AH82" s="116">
        <f t="shared" si="59"/>
        <v>0</v>
      </c>
      <c r="AI82" s="116">
        <f t="shared" si="59"/>
        <v>0</v>
      </c>
      <c r="AJ82" s="116">
        <f t="shared" si="59"/>
        <v>0</v>
      </c>
      <c r="AK82" s="116">
        <f t="shared" si="59"/>
        <v>0</v>
      </c>
      <c r="AL82" s="116">
        <f t="shared" si="59"/>
        <v>0</v>
      </c>
      <c r="AM82" s="116">
        <f t="shared" si="59"/>
        <v>0</v>
      </c>
      <c r="AN82" s="116">
        <f t="shared" si="59"/>
        <v>0</v>
      </c>
      <c r="AO82" s="116">
        <f t="shared" si="59"/>
        <v>0</v>
      </c>
      <c r="AP82" s="116">
        <f t="shared" si="59"/>
        <v>0</v>
      </c>
      <c r="AQ82" s="116">
        <f t="shared" si="59"/>
        <v>0</v>
      </c>
      <c r="AR82" s="116">
        <f t="shared" si="59"/>
        <v>0</v>
      </c>
      <c r="AS82" s="116">
        <f t="shared" si="59"/>
        <v>0</v>
      </c>
      <c r="AT82" s="116">
        <f t="shared" si="59"/>
        <v>0</v>
      </c>
      <c r="AU82" s="116">
        <f t="shared" si="59"/>
        <v>0</v>
      </c>
      <c r="AV82" s="116">
        <f t="shared" si="59"/>
        <v>0</v>
      </c>
      <c r="AW82" s="116">
        <f t="shared" si="59"/>
        <v>0</v>
      </c>
      <c r="AX82" s="116">
        <f t="shared" si="67"/>
        <v>0</v>
      </c>
      <c r="AY82" s="116">
        <f t="shared" si="67"/>
        <v>0</v>
      </c>
      <c r="AZ82" s="116">
        <f t="shared" si="67"/>
        <v>0</v>
      </c>
      <c r="BA82" s="116">
        <f t="shared" si="64"/>
        <v>0</v>
      </c>
      <c r="BB82" s="116">
        <f t="shared" si="64"/>
        <v>0</v>
      </c>
      <c r="BC82" s="116">
        <f t="shared" si="64"/>
        <v>0</v>
      </c>
      <c r="BD82" s="116">
        <f t="shared" si="64"/>
        <v>0</v>
      </c>
      <c r="BE82" s="116">
        <f t="shared" si="64"/>
        <v>0</v>
      </c>
      <c r="BF82" s="116">
        <f t="shared" si="64"/>
        <v>0</v>
      </c>
      <c r="BG82" s="116">
        <f t="shared" si="64"/>
        <v>0</v>
      </c>
      <c r="BH82" s="116">
        <f t="shared" si="64"/>
        <v>0</v>
      </c>
      <c r="BI82" s="116">
        <f t="shared" si="25"/>
        <v>0</v>
      </c>
      <c r="BJ82" s="116"/>
      <c r="BK82" s="91"/>
      <c r="BL82" s="116" t="str">
        <f t="shared" si="68"/>
        <v>AVG</v>
      </c>
      <c r="BM82" s="116">
        <f t="shared" si="61"/>
        <v>0</v>
      </c>
      <c r="BN82" s="116">
        <f t="shared" si="61"/>
        <v>0</v>
      </c>
      <c r="BO82" s="116">
        <f t="shared" si="61"/>
        <v>0</v>
      </c>
      <c r="BP82" s="116">
        <f t="shared" si="61"/>
        <v>0</v>
      </c>
      <c r="BQ82" s="116">
        <f t="shared" si="61"/>
        <v>0</v>
      </c>
      <c r="BR82" s="116">
        <f t="shared" si="61"/>
        <v>0</v>
      </c>
      <c r="BS82" s="116">
        <f t="shared" si="61"/>
        <v>0</v>
      </c>
      <c r="BT82" s="116">
        <f t="shared" si="61"/>
        <v>0</v>
      </c>
      <c r="BU82" s="116">
        <f t="shared" si="61"/>
        <v>0</v>
      </c>
      <c r="BV82" s="116">
        <f t="shared" si="61"/>
        <v>0</v>
      </c>
      <c r="BW82" s="116">
        <f t="shared" si="61"/>
        <v>0</v>
      </c>
      <c r="BX82" s="116">
        <f t="shared" si="61"/>
        <v>0</v>
      </c>
      <c r="BY82" s="116">
        <f t="shared" si="61"/>
        <v>0</v>
      </c>
      <c r="BZ82" s="116">
        <f t="shared" si="60"/>
        <v>0</v>
      </c>
      <c r="CA82" s="116">
        <f t="shared" si="60"/>
        <v>0</v>
      </c>
      <c r="CB82" s="116">
        <f t="shared" si="60"/>
        <v>0</v>
      </c>
      <c r="CC82" s="116">
        <f t="shared" si="53"/>
        <v>0</v>
      </c>
      <c r="CD82" s="116">
        <f t="shared" si="53"/>
        <v>0</v>
      </c>
      <c r="CE82" s="116">
        <f t="shared" si="53"/>
        <v>0</v>
      </c>
      <c r="CF82" s="116">
        <f t="shared" si="53"/>
        <v>0</v>
      </c>
      <c r="CG82" s="116">
        <f t="shared" si="53"/>
        <v>0</v>
      </c>
      <c r="CH82" s="116">
        <f t="shared" si="53"/>
        <v>0</v>
      </c>
      <c r="CI82" s="116">
        <f t="shared" si="53"/>
        <v>0</v>
      </c>
      <c r="CJ82" s="116">
        <f t="shared" si="53"/>
        <v>0</v>
      </c>
      <c r="CK82" s="116">
        <f t="shared" si="53"/>
        <v>0</v>
      </c>
      <c r="CL82" s="116">
        <f t="shared" si="69"/>
        <v>0</v>
      </c>
      <c r="CM82" s="116">
        <f t="shared" si="70"/>
        <v>0</v>
      </c>
      <c r="CN82" s="116">
        <f t="shared" si="70"/>
        <v>0</v>
      </c>
      <c r="CO82" s="89"/>
      <c r="CP82" s="134">
        <f t="shared" si="65"/>
        <v>73</v>
      </c>
      <c r="CQ82" s="116" t="str">
        <f t="shared" si="71"/>
        <v>AVG</v>
      </c>
      <c r="CR82" s="158">
        <f t="shared" si="62"/>
        <v>0</v>
      </c>
      <c r="CS82" s="158">
        <f t="shared" si="62"/>
        <v>0</v>
      </c>
      <c r="CT82" s="158">
        <f t="shared" si="62"/>
        <v>0</v>
      </c>
      <c r="CU82" s="158">
        <f t="shared" si="62"/>
        <v>0</v>
      </c>
      <c r="CV82" s="158">
        <f t="shared" si="62"/>
        <v>0</v>
      </c>
      <c r="CW82" s="158">
        <f t="shared" si="62"/>
        <v>0</v>
      </c>
      <c r="CX82" s="158">
        <f t="shared" si="62"/>
        <v>0</v>
      </c>
      <c r="CY82" s="158">
        <f t="shared" si="62"/>
        <v>0</v>
      </c>
      <c r="CZ82" s="158">
        <f t="shared" si="62"/>
        <v>0</v>
      </c>
      <c r="DA82" s="158">
        <f t="shared" si="62"/>
        <v>0</v>
      </c>
      <c r="DB82" s="158">
        <f t="shared" si="63"/>
        <v>0</v>
      </c>
      <c r="DC82" s="158">
        <f t="shared" si="63"/>
        <v>0</v>
      </c>
      <c r="DD82" s="158">
        <f t="shared" si="63"/>
        <v>0</v>
      </c>
      <c r="DE82" s="158" t="e">
        <f t="shared" si="63"/>
        <v>#VALUE!</v>
      </c>
      <c r="DF82" s="158" t="e">
        <f t="shared" si="63"/>
        <v>#VALUE!</v>
      </c>
      <c r="DG82" s="158" t="e">
        <f t="shared" si="63"/>
        <v>#VALUE!</v>
      </c>
      <c r="DH82" s="158" t="e">
        <f t="shared" si="63"/>
        <v>#VALUE!</v>
      </c>
      <c r="DI82" s="158" t="e">
        <f t="shared" si="63"/>
        <v>#VALUE!</v>
      </c>
      <c r="DJ82" s="158" t="e">
        <f t="shared" si="63"/>
        <v>#VALUE!</v>
      </c>
      <c r="DK82" s="158" t="e">
        <f t="shared" si="63"/>
        <v>#VALUE!</v>
      </c>
      <c r="DL82" s="158" t="e">
        <f t="shared" si="63"/>
        <v>#VALUE!</v>
      </c>
      <c r="DM82" s="159"/>
      <c r="DN82" s="159"/>
      <c r="DO82" s="159"/>
      <c r="DP82" s="159"/>
      <c r="DQ82" s="159"/>
      <c r="DR82" s="159"/>
      <c r="DS82" s="159"/>
      <c r="DT82" s="159"/>
      <c r="DU82" s="159"/>
      <c r="DV82" s="159"/>
      <c r="DW82" s="159"/>
      <c r="DX82" s="159"/>
      <c r="DY82" s="159"/>
      <c r="DZ82" s="159"/>
      <c r="EA82" s="159"/>
      <c r="EB82" s="159"/>
      <c r="EC82" s="159"/>
      <c r="ED82" s="159"/>
      <c r="EE82" s="159"/>
      <c r="EF82" s="159"/>
      <c r="EG82" s="159"/>
      <c r="EH82" s="159"/>
      <c r="EI82" s="159"/>
      <c r="EJ82" s="159"/>
      <c r="EK82" s="159"/>
      <c r="EL82" s="159"/>
      <c r="EM82" s="159"/>
      <c r="EN82" s="159"/>
      <c r="EO82" s="159"/>
      <c r="EP82" s="159"/>
      <c r="EQ82" s="159"/>
      <c r="ER82" s="159"/>
      <c r="ES82" s="159"/>
      <c r="ET82" s="159"/>
      <c r="EU82" s="159"/>
      <c r="EV82" s="159"/>
    </row>
    <row r="83" spans="1:152">
      <c r="A83" s="86">
        <f t="shared" si="72"/>
        <v>72</v>
      </c>
      <c r="B83" s="136" t="s">
        <v>146</v>
      </c>
      <c r="C83" s="160"/>
      <c r="D83" s="160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75"/>
      <c r="X83" s="175"/>
      <c r="Y83" s="156"/>
      <c r="Z83" s="156"/>
      <c r="AA83" s="156"/>
      <c r="AB83" s="156"/>
      <c r="AC83" s="156"/>
      <c r="AD83" s="156"/>
      <c r="AE83" s="156"/>
      <c r="AG83" s="116" t="str">
        <f t="shared" si="66"/>
        <v>N</v>
      </c>
      <c r="AH83" s="116">
        <f t="shared" si="59"/>
        <v>0</v>
      </c>
      <c r="AI83" s="116">
        <f t="shared" si="59"/>
        <v>0</v>
      </c>
      <c r="AJ83" s="116">
        <f t="shared" si="59"/>
        <v>0</v>
      </c>
      <c r="AK83" s="116">
        <f t="shared" si="59"/>
        <v>0</v>
      </c>
      <c r="AL83" s="116">
        <f t="shared" si="59"/>
        <v>0</v>
      </c>
      <c r="AM83" s="116">
        <f t="shared" si="59"/>
        <v>0</v>
      </c>
      <c r="AN83" s="116">
        <f t="shared" si="59"/>
        <v>0</v>
      </c>
      <c r="AO83" s="116">
        <f t="shared" si="59"/>
        <v>0</v>
      </c>
      <c r="AP83" s="116">
        <f t="shared" si="59"/>
        <v>0</v>
      </c>
      <c r="AQ83" s="116">
        <f t="shared" si="59"/>
        <v>0</v>
      </c>
      <c r="AR83" s="116">
        <f t="shared" si="59"/>
        <v>0</v>
      </c>
      <c r="AS83" s="116">
        <f t="shared" si="59"/>
        <v>0</v>
      </c>
      <c r="AT83" s="116">
        <f t="shared" si="59"/>
        <v>0</v>
      </c>
      <c r="AU83" s="116">
        <f t="shared" si="59"/>
        <v>0</v>
      </c>
      <c r="AV83" s="116">
        <f t="shared" si="59"/>
        <v>0</v>
      </c>
      <c r="AW83" s="116">
        <f t="shared" si="59"/>
        <v>0</v>
      </c>
      <c r="AX83" s="116">
        <f t="shared" si="67"/>
        <v>0</v>
      </c>
      <c r="AY83" s="116">
        <f t="shared" si="67"/>
        <v>0</v>
      </c>
      <c r="AZ83" s="116">
        <f t="shared" si="67"/>
        <v>0</v>
      </c>
      <c r="BA83" s="116">
        <f t="shared" si="64"/>
        <v>0</v>
      </c>
      <c r="BB83" s="116">
        <f t="shared" si="64"/>
        <v>0</v>
      </c>
      <c r="BC83" s="116">
        <f t="shared" si="64"/>
        <v>0</v>
      </c>
      <c r="BD83" s="116">
        <f t="shared" si="64"/>
        <v>0</v>
      </c>
      <c r="BE83" s="116">
        <f t="shared" si="64"/>
        <v>0</v>
      </c>
      <c r="BF83" s="116">
        <f t="shared" si="64"/>
        <v>0</v>
      </c>
      <c r="BG83" s="116">
        <f t="shared" si="64"/>
        <v>0</v>
      </c>
      <c r="BH83" s="116">
        <f t="shared" si="64"/>
        <v>0</v>
      </c>
      <c r="BI83" s="116">
        <f t="shared" si="25"/>
        <v>0</v>
      </c>
      <c r="BJ83" s="116"/>
      <c r="BK83" s="91"/>
      <c r="BL83" s="116" t="str">
        <f t="shared" si="68"/>
        <v>N</v>
      </c>
      <c r="BM83" s="116">
        <f t="shared" si="61"/>
        <v>0</v>
      </c>
      <c r="BN83" s="116">
        <f t="shared" si="61"/>
        <v>0</v>
      </c>
      <c r="BO83" s="116">
        <f t="shared" si="61"/>
        <v>0</v>
      </c>
      <c r="BP83" s="116">
        <f t="shared" si="61"/>
        <v>0</v>
      </c>
      <c r="BQ83" s="116">
        <f t="shared" si="61"/>
        <v>0</v>
      </c>
      <c r="BR83" s="116">
        <f t="shared" si="61"/>
        <v>0</v>
      </c>
      <c r="BS83" s="116">
        <f t="shared" si="61"/>
        <v>0</v>
      </c>
      <c r="BT83" s="116">
        <f t="shared" si="61"/>
        <v>0</v>
      </c>
      <c r="BU83" s="116">
        <f t="shared" si="61"/>
        <v>0</v>
      </c>
      <c r="BV83" s="116">
        <f t="shared" si="61"/>
        <v>0</v>
      </c>
      <c r="BW83" s="116">
        <f t="shared" si="61"/>
        <v>0</v>
      </c>
      <c r="BX83" s="116">
        <f t="shared" si="61"/>
        <v>0</v>
      </c>
      <c r="BY83" s="116">
        <f t="shared" si="61"/>
        <v>0</v>
      </c>
      <c r="BZ83" s="116">
        <f t="shared" si="60"/>
        <v>0</v>
      </c>
      <c r="CA83" s="116">
        <f t="shared" si="60"/>
        <v>0</v>
      </c>
      <c r="CB83" s="116">
        <f t="shared" si="60"/>
        <v>0</v>
      </c>
      <c r="CC83" s="116">
        <f t="shared" si="53"/>
        <v>0</v>
      </c>
      <c r="CD83" s="116">
        <f t="shared" si="53"/>
        <v>0</v>
      </c>
      <c r="CE83" s="116">
        <f t="shared" si="53"/>
        <v>0</v>
      </c>
      <c r="CF83" s="116">
        <f t="shared" si="53"/>
        <v>0</v>
      </c>
      <c r="CG83" s="116">
        <f t="shared" si="53"/>
        <v>0</v>
      </c>
      <c r="CH83" s="116">
        <f t="shared" si="53"/>
        <v>0</v>
      </c>
      <c r="CI83" s="116">
        <f t="shared" si="53"/>
        <v>0</v>
      </c>
      <c r="CJ83" s="116">
        <f t="shared" si="53"/>
        <v>0</v>
      </c>
      <c r="CK83" s="116">
        <f t="shared" si="53"/>
        <v>0</v>
      </c>
      <c r="CL83" s="116">
        <f t="shared" si="69"/>
        <v>0</v>
      </c>
      <c r="CM83" s="116">
        <f t="shared" si="70"/>
        <v>0</v>
      </c>
      <c r="CN83" s="116">
        <f t="shared" si="70"/>
        <v>0</v>
      </c>
      <c r="CO83" s="89"/>
      <c r="CP83" s="134">
        <f t="shared" si="65"/>
        <v>74</v>
      </c>
      <c r="CQ83" s="116" t="str">
        <f t="shared" si="71"/>
        <v>N</v>
      </c>
      <c r="CR83" s="158">
        <f t="shared" ref="CR83:DA92" si="73">ROUND((1+$CU$9)*(HLOOKUP(CR$10,$AH$9:$BI$180,$A83+3)*CR$10+HLOOKUP(CR$10,$BM$9:$CO$180,$A83+3)),$CX$9)</f>
        <v>0</v>
      </c>
      <c r="CS83" s="158">
        <f t="shared" si="73"/>
        <v>0</v>
      </c>
      <c r="CT83" s="158">
        <f t="shared" si="73"/>
        <v>0</v>
      </c>
      <c r="CU83" s="158">
        <f t="shared" si="73"/>
        <v>0</v>
      </c>
      <c r="CV83" s="158">
        <f t="shared" si="73"/>
        <v>0</v>
      </c>
      <c r="CW83" s="158">
        <f t="shared" si="73"/>
        <v>0</v>
      </c>
      <c r="CX83" s="158">
        <f t="shared" si="73"/>
        <v>0</v>
      </c>
      <c r="CY83" s="158">
        <f t="shared" si="73"/>
        <v>0</v>
      </c>
      <c r="CZ83" s="158">
        <f t="shared" si="73"/>
        <v>0</v>
      </c>
      <c r="DA83" s="158">
        <f t="shared" si="73"/>
        <v>0</v>
      </c>
      <c r="DB83" s="158">
        <f t="shared" ref="DB83:DL92" si="74">ROUND((1+$CU$9)*(HLOOKUP(DB$10,$AH$9:$BI$180,$A83+3)*DB$10+HLOOKUP(DB$10,$BM$9:$CO$180,$A83+3)),$CX$9)</f>
        <v>0</v>
      </c>
      <c r="DC83" s="158">
        <f t="shared" si="74"/>
        <v>0</v>
      </c>
      <c r="DD83" s="158">
        <f t="shared" si="74"/>
        <v>0</v>
      </c>
      <c r="DE83" s="158" t="e">
        <f t="shared" si="74"/>
        <v>#VALUE!</v>
      </c>
      <c r="DF83" s="158" t="e">
        <f t="shared" si="74"/>
        <v>#VALUE!</v>
      </c>
      <c r="DG83" s="158" t="e">
        <f t="shared" si="74"/>
        <v>#VALUE!</v>
      </c>
      <c r="DH83" s="158" t="e">
        <f t="shared" si="74"/>
        <v>#VALUE!</v>
      </c>
      <c r="DI83" s="158" t="e">
        <f t="shared" si="74"/>
        <v>#VALUE!</v>
      </c>
      <c r="DJ83" s="158" t="e">
        <f t="shared" si="74"/>
        <v>#VALUE!</v>
      </c>
      <c r="DK83" s="158" t="e">
        <f t="shared" si="74"/>
        <v>#VALUE!</v>
      </c>
      <c r="DL83" s="158" t="e">
        <f t="shared" si="74"/>
        <v>#VALUE!</v>
      </c>
    </row>
    <row r="84" spans="1:152" s="186" customFormat="1" ht="12.95" customHeight="1">
      <c r="A84" s="161">
        <f t="shared" si="72"/>
        <v>73</v>
      </c>
      <c r="B84" s="162" t="s">
        <v>151</v>
      </c>
      <c r="C84" s="177"/>
      <c r="D84" s="177"/>
      <c r="E84" s="177"/>
      <c r="F84" s="177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87"/>
      <c r="V84" s="179"/>
      <c r="W84" s="179"/>
      <c r="X84" s="179"/>
      <c r="Y84" s="179"/>
      <c r="Z84" s="179"/>
      <c r="AA84" s="179"/>
      <c r="AB84" s="179"/>
      <c r="AC84" s="180"/>
      <c r="AD84" s="180"/>
      <c r="AE84" s="180"/>
      <c r="AF84" s="181"/>
      <c r="AG84" s="182" t="str">
        <f t="shared" si="66"/>
        <v>BV+TA</v>
      </c>
      <c r="AH84" s="182">
        <f t="shared" si="59"/>
        <v>0</v>
      </c>
      <c r="AI84" s="182">
        <f t="shared" si="59"/>
        <v>0</v>
      </c>
      <c r="AJ84" s="182">
        <f t="shared" si="59"/>
        <v>0</v>
      </c>
      <c r="AK84" s="182">
        <f t="shared" si="59"/>
        <v>0</v>
      </c>
      <c r="AL84" s="182">
        <f t="shared" si="59"/>
        <v>0</v>
      </c>
      <c r="AM84" s="182">
        <f t="shared" si="59"/>
        <v>0</v>
      </c>
      <c r="AN84" s="182">
        <f t="shared" si="59"/>
        <v>0</v>
      </c>
      <c r="AO84" s="182">
        <f t="shared" si="59"/>
        <v>0</v>
      </c>
      <c r="AP84" s="182">
        <f t="shared" si="59"/>
        <v>0</v>
      </c>
      <c r="AQ84" s="182">
        <f t="shared" si="59"/>
        <v>0</v>
      </c>
      <c r="AR84" s="182">
        <f t="shared" si="59"/>
        <v>0</v>
      </c>
      <c r="AS84" s="182">
        <f t="shared" si="59"/>
        <v>0</v>
      </c>
      <c r="AT84" s="182">
        <f t="shared" si="59"/>
        <v>0</v>
      </c>
      <c r="AU84" s="182">
        <f t="shared" si="59"/>
        <v>0</v>
      </c>
      <c r="AV84" s="182">
        <f t="shared" si="59"/>
        <v>0</v>
      </c>
      <c r="AW84" s="182">
        <f t="shared" si="59"/>
        <v>0</v>
      </c>
      <c r="AX84" s="182">
        <f t="shared" si="67"/>
        <v>0</v>
      </c>
      <c r="AY84" s="182">
        <f t="shared" si="67"/>
        <v>0</v>
      </c>
      <c r="AZ84" s="182">
        <f t="shared" si="67"/>
        <v>0</v>
      </c>
      <c r="BA84" s="182">
        <f t="shared" si="64"/>
        <v>0</v>
      </c>
      <c r="BB84" s="182">
        <f t="shared" si="64"/>
        <v>0</v>
      </c>
      <c r="BC84" s="182">
        <f t="shared" si="64"/>
        <v>0</v>
      </c>
      <c r="BD84" s="182">
        <f t="shared" si="64"/>
        <v>0</v>
      </c>
      <c r="BE84" s="182">
        <f t="shared" si="64"/>
        <v>0</v>
      </c>
      <c r="BF84" s="182">
        <f t="shared" si="64"/>
        <v>0</v>
      </c>
      <c r="BG84" s="182">
        <f t="shared" si="64"/>
        <v>0</v>
      </c>
      <c r="BH84" s="182">
        <f t="shared" si="64"/>
        <v>0</v>
      </c>
      <c r="BI84" s="182">
        <f t="shared" si="25"/>
        <v>0</v>
      </c>
      <c r="BJ84" s="182"/>
      <c r="BK84" s="183"/>
      <c r="BL84" s="182" t="str">
        <f t="shared" si="68"/>
        <v>BV+TA</v>
      </c>
      <c r="BM84" s="182">
        <f t="shared" si="61"/>
        <v>0</v>
      </c>
      <c r="BN84" s="182">
        <f t="shared" si="61"/>
        <v>0</v>
      </c>
      <c r="BO84" s="182">
        <f t="shared" si="61"/>
        <v>0</v>
      </c>
      <c r="BP84" s="182">
        <f t="shared" si="61"/>
        <v>0</v>
      </c>
      <c r="BQ84" s="182">
        <f t="shared" si="61"/>
        <v>0</v>
      </c>
      <c r="BR84" s="182">
        <f t="shared" si="61"/>
        <v>0</v>
      </c>
      <c r="BS84" s="182">
        <f t="shared" si="61"/>
        <v>0</v>
      </c>
      <c r="BT84" s="182">
        <f t="shared" si="61"/>
        <v>0</v>
      </c>
      <c r="BU84" s="182">
        <f t="shared" si="61"/>
        <v>0</v>
      </c>
      <c r="BV84" s="182">
        <f t="shared" si="61"/>
        <v>0</v>
      </c>
      <c r="BW84" s="182">
        <f t="shared" si="61"/>
        <v>0</v>
      </c>
      <c r="BX84" s="182">
        <f t="shared" si="61"/>
        <v>0</v>
      </c>
      <c r="BY84" s="182">
        <f t="shared" si="61"/>
        <v>0</v>
      </c>
      <c r="BZ84" s="182">
        <f t="shared" si="60"/>
        <v>0</v>
      </c>
      <c r="CA84" s="182">
        <f t="shared" si="60"/>
        <v>0</v>
      </c>
      <c r="CB84" s="182">
        <f t="shared" si="60"/>
        <v>0</v>
      </c>
      <c r="CC84" s="182">
        <f t="shared" si="53"/>
        <v>0</v>
      </c>
      <c r="CD84" s="182">
        <f t="shared" si="53"/>
        <v>0</v>
      </c>
      <c r="CE84" s="182">
        <f t="shared" si="53"/>
        <v>0</v>
      </c>
      <c r="CF84" s="182">
        <f t="shared" si="53"/>
        <v>0</v>
      </c>
      <c r="CG84" s="182">
        <f t="shared" si="53"/>
        <v>0</v>
      </c>
      <c r="CH84" s="182">
        <f t="shared" si="53"/>
        <v>0</v>
      </c>
      <c r="CI84" s="182">
        <f t="shared" si="53"/>
        <v>0</v>
      </c>
      <c r="CJ84" s="182">
        <f t="shared" si="53"/>
        <v>0</v>
      </c>
      <c r="CK84" s="182">
        <f t="shared" si="53"/>
        <v>0</v>
      </c>
      <c r="CL84" s="182">
        <f t="shared" si="69"/>
        <v>0</v>
      </c>
      <c r="CM84" s="182">
        <f t="shared" si="70"/>
        <v>0</v>
      </c>
      <c r="CN84" s="182">
        <f t="shared" si="70"/>
        <v>0</v>
      </c>
      <c r="CO84" s="184"/>
      <c r="CP84" s="185">
        <f t="shared" si="65"/>
        <v>75</v>
      </c>
      <c r="CQ84" s="182" t="str">
        <f t="shared" si="71"/>
        <v>BV+TA</v>
      </c>
      <c r="CR84" s="170">
        <f t="shared" si="73"/>
        <v>0</v>
      </c>
      <c r="CS84" s="170">
        <f t="shared" si="73"/>
        <v>0</v>
      </c>
      <c r="CT84" s="170">
        <f t="shared" si="73"/>
        <v>0</v>
      </c>
      <c r="CU84" s="170">
        <f t="shared" si="73"/>
        <v>0</v>
      </c>
      <c r="CV84" s="170">
        <f t="shared" si="73"/>
        <v>0</v>
      </c>
      <c r="CW84" s="170">
        <f t="shared" si="73"/>
        <v>0</v>
      </c>
      <c r="CX84" s="170">
        <f t="shared" si="73"/>
        <v>0</v>
      </c>
      <c r="CY84" s="170">
        <f t="shared" si="73"/>
        <v>0</v>
      </c>
      <c r="CZ84" s="170">
        <f t="shared" si="73"/>
        <v>0</v>
      </c>
      <c r="DA84" s="170">
        <f t="shared" si="73"/>
        <v>0</v>
      </c>
      <c r="DB84" s="170">
        <f t="shared" si="74"/>
        <v>0</v>
      </c>
      <c r="DC84" s="170">
        <f t="shared" si="74"/>
        <v>0</v>
      </c>
      <c r="DD84" s="170">
        <f t="shared" si="74"/>
        <v>0</v>
      </c>
      <c r="DE84" s="170" t="e">
        <f t="shared" si="74"/>
        <v>#VALUE!</v>
      </c>
      <c r="DF84" s="170" t="e">
        <f t="shared" si="74"/>
        <v>#VALUE!</v>
      </c>
      <c r="DG84" s="170" t="e">
        <f t="shared" si="74"/>
        <v>#VALUE!</v>
      </c>
      <c r="DH84" s="170" t="e">
        <f t="shared" si="74"/>
        <v>#VALUE!</v>
      </c>
      <c r="DI84" s="170" t="e">
        <f t="shared" si="74"/>
        <v>#VALUE!</v>
      </c>
      <c r="DJ84" s="170" t="e">
        <f t="shared" si="74"/>
        <v>#VALUE!</v>
      </c>
      <c r="DK84" s="170" t="e">
        <f t="shared" si="74"/>
        <v>#VALUE!</v>
      </c>
      <c r="DL84" s="170" t="e">
        <f t="shared" si="74"/>
        <v>#VALUE!</v>
      </c>
    </row>
    <row r="85" spans="1:152">
      <c r="A85" s="86">
        <f t="shared" si="72"/>
        <v>74</v>
      </c>
      <c r="B85" s="136" t="s">
        <v>140</v>
      </c>
      <c r="C85" s="154"/>
      <c r="D85" s="154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76"/>
      <c r="X85" s="176"/>
      <c r="Y85" s="155"/>
      <c r="Z85" s="155"/>
      <c r="AA85" s="155"/>
      <c r="AB85" s="156"/>
      <c r="AC85" s="156"/>
      <c r="AD85" s="156"/>
      <c r="AE85" s="156"/>
      <c r="AG85" s="116" t="str">
        <f t="shared" si="66"/>
        <v>P90</v>
      </c>
      <c r="AH85" s="116">
        <f t="shared" si="59"/>
        <v>0</v>
      </c>
      <c r="AI85" s="116">
        <f t="shared" si="59"/>
        <v>0</v>
      </c>
      <c r="AJ85" s="116">
        <f t="shared" si="59"/>
        <v>0</v>
      </c>
      <c r="AK85" s="116">
        <f t="shared" si="59"/>
        <v>0</v>
      </c>
      <c r="AL85" s="116">
        <f t="shared" si="59"/>
        <v>0</v>
      </c>
      <c r="AM85" s="116">
        <f t="shared" si="59"/>
        <v>0</v>
      </c>
      <c r="AN85" s="116">
        <f t="shared" si="59"/>
        <v>0</v>
      </c>
      <c r="AO85" s="116">
        <f t="shared" si="59"/>
        <v>0</v>
      </c>
      <c r="AP85" s="116">
        <f t="shared" si="59"/>
        <v>0</v>
      </c>
      <c r="AQ85" s="116">
        <f t="shared" si="59"/>
        <v>0</v>
      </c>
      <c r="AR85" s="116">
        <f t="shared" si="59"/>
        <v>0</v>
      </c>
      <c r="AS85" s="116">
        <f t="shared" si="59"/>
        <v>0</v>
      </c>
      <c r="AT85" s="116">
        <f t="shared" si="59"/>
        <v>0</v>
      </c>
      <c r="AU85" s="116">
        <f t="shared" si="59"/>
        <v>0</v>
      </c>
      <c r="AV85" s="116">
        <f t="shared" si="59"/>
        <v>0</v>
      </c>
      <c r="AW85" s="116">
        <f t="shared" si="59"/>
        <v>0</v>
      </c>
      <c r="AX85" s="116">
        <f t="shared" si="67"/>
        <v>0</v>
      </c>
      <c r="AY85" s="116">
        <f t="shared" si="67"/>
        <v>0</v>
      </c>
      <c r="AZ85" s="116">
        <f t="shared" si="67"/>
        <v>0</v>
      </c>
      <c r="BA85" s="116">
        <f t="shared" si="64"/>
        <v>0</v>
      </c>
      <c r="BB85" s="116">
        <f t="shared" si="64"/>
        <v>0</v>
      </c>
      <c r="BC85" s="116">
        <f t="shared" si="64"/>
        <v>0</v>
      </c>
      <c r="BD85" s="116">
        <f t="shared" si="64"/>
        <v>0</v>
      </c>
      <c r="BE85" s="116">
        <f t="shared" si="64"/>
        <v>0</v>
      </c>
      <c r="BF85" s="116">
        <f t="shared" si="64"/>
        <v>0</v>
      </c>
      <c r="BG85" s="116">
        <f t="shared" si="64"/>
        <v>0</v>
      </c>
      <c r="BH85" s="116">
        <f t="shared" si="64"/>
        <v>0</v>
      </c>
      <c r="BI85" s="116">
        <f t="shared" si="25"/>
        <v>0</v>
      </c>
      <c r="BJ85" s="116"/>
      <c r="BK85" s="91"/>
      <c r="BL85" s="116" t="str">
        <f t="shared" si="68"/>
        <v>P90</v>
      </c>
      <c r="BM85" s="116">
        <f t="shared" si="61"/>
        <v>0</v>
      </c>
      <c r="BN85" s="116">
        <f t="shared" si="61"/>
        <v>0</v>
      </c>
      <c r="BO85" s="116">
        <f t="shared" si="61"/>
        <v>0</v>
      </c>
      <c r="BP85" s="116">
        <f t="shared" si="61"/>
        <v>0</v>
      </c>
      <c r="BQ85" s="116">
        <f t="shared" si="61"/>
        <v>0</v>
      </c>
      <c r="BR85" s="116">
        <f t="shared" si="61"/>
        <v>0</v>
      </c>
      <c r="BS85" s="116">
        <f t="shared" si="61"/>
        <v>0</v>
      </c>
      <c r="BT85" s="116">
        <f t="shared" si="61"/>
        <v>0</v>
      </c>
      <c r="BU85" s="116">
        <f t="shared" si="61"/>
        <v>0</v>
      </c>
      <c r="BV85" s="116">
        <f t="shared" si="61"/>
        <v>0</v>
      </c>
      <c r="BW85" s="116">
        <f t="shared" si="61"/>
        <v>0</v>
      </c>
      <c r="BX85" s="116">
        <f t="shared" si="61"/>
        <v>0</v>
      </c>
      <c r="BY85" s="116">
        <f t="shared" si="61"/>
        <v>0</v>
      </c>
      <c r="BZ85" s="116">
        <f t="shared" si="60"/>
        <v>0</v>
      </c>
      <c r="CA85" s="116">
        <f t="shared" si="60"/>
        <v>0</v>
      </c>
      <c r="CB85" s="116">
        <f t="shared" si="60"/>
        <v>0</v>
      </c>
      <c r="CC85" s="116">
        <f t="shared" si="53"/>
        <v>0</v>
      </c>
      <c r="CD85" s="116">
        <f t="shared" si="53"/>
        <v>0</v>
      </c>
      <c r="CE85" s="116">
        <f t="shared" si="53"/>
        <v>0</v>
      </c>
      <c r="CF85" s="116">
        <f t="shared" si="53"/>
        <v>0</v>
      </c>
      <c r="CG85" s="116">
        <f t="shared" si="53"/>
        <v>0</v>
      </c>
      <c r="CH85" s="116">
        <f t="shared" si="53"/>
        <v>0</v>
      </c>
      <c r="CI85" s="116">
        <f t="shared" si="53"/>
        <v>0</v>
      </c>
      <c r="CJ85" s="116">
        <f t="shared" si="53"/>
        <v>0</v>
      </c>
      <c r="CK85" s="116">
        <f t="shared" si="53"/>
        <v>0</v>
      </c>
      <c r="CL85" s="116">
        <f t="shared" si="69"/>
        <v>0</v>
      </c>
      <c r="CM85" s="116">
        <f t="shared" si="70"/>
        <v>0</v>
      </c>
      <c r="CN85" s="116">
        <f t="shared" si="70"/>
        <v>0</v>
      </c>
      <c r="CO85" s="89"/>
      <c r="CP85" s="134">
        <f t="shared" si="65"/>
        <v>76</v>
      </c>
      <c r="CQ85" s="116" t="str">
        <f t="shared" si="71"/>
        <v>P90</v>
      </c>
      <c r="CR85" s="158">
        <f t="shared" si="73"/>
        <v>0</v>
      </c>
      <c r="CS85" s="158">
        <f t="shared" si="73"/>
        <v>0</v>
      </c>
      <c r="CT85" s="158">
        <f t="shared" si="73"/>
        <v>0</v>
      </c>
      <c r="CU85" s="158">
        <f t="shared" si="73"/>
        <v>0</v>
      </c>
      <c r="CV85" s="158">
        <f t="shared" si="73"/>
        <v>0</v>
      </c>
      <c r="CW85" s="158">
        <f t="shared" si="73"/>
        <v>0</v>
      </c>
      <c r="CX85" s="158">
        <f t="shared" si="73"/>
        <v>0</v>
      </c>
      <c r="CY85" s="158">
        <f t="shared" si="73"/>
        <v>0</v>
      </c>
      <c r="CZ85" s="158">
        <f t="shared" si="73"/>
        <v>0</v>
      </c>
      <c r="DA85" s="158">
        <f t="shared" si="73"/>
        <v>0</v>
      </c>
      <c r="DB85" s="158">
        <f t="shared" si="74"/>
        <v>0</v>
      </c>
      <c r="DC85" s="158">
        <f t="shared" si="74"/>
        <v>0</v>
      </c>
      <c r="DD85" s="158">
        <f t="shared" si="74"/>
        <v>0</v>
      </c>
      <c r="DE85" s="158" t="e">
        <f t="shared" si="74"/>
        <v>#VALUE!</v>
      </c>
      <c r="DF85" s="158" t="e">
        <f t="shared" si="74"/>
        <v>#VALUE!</v>
      </c>
      <c r="DG85" s="158" t="e">
        <f t="shared" si="74"/>
        <v>#VALUE!</v>
      </c>
      <c r="DH85" s="158" t="e">
        <f t="shared" si="74"/>
        <v>#VALUE!</v>
      </c>
      <c r="DI85" s="158" t="e">
        <f t="shared" si="74"/>
        <v>#VALUE!</v>
      </c>
      <c r="DJ85" s="158" t="e">
        <f t="shared" si="74"/>
        <v>#VALUE!</v>
      </c>
      <c r="DK85" s="158" t="e">
        <f t="shared" si="74"/>
        <v>#VALUE!</v>
      </c>
      <c r="DL85" s="158" t="e">
        <f t="shared" si="74"/>
        <v>#VALUE!</v>
      </c>
      <c r="DM85" s="159"/>
      <c r="DN85" s="159"/>
      <c r="DO85" s="159"/>
      <c r="DP85" s="159"/>
      <c r="DQ85" s="159"/>
      <c r="DR85" s="159"/>
      <c r="DS85" s="159"/>
      <c r="DT85" s="159"/>
      <c r="DU85" s="159"/>
      <c r="DV85" s="159"/>
      <c r="DW85" s="159"/>
      <c r="DX85" s="159"/>
      <c r="DY85" s="159"/>
      <c r="DZ85" s="159"/>
      <c r="EA85" s="159"/>
      <c r="EB85" s="159"/>
      <c r="EC85" s="159"/>
      <c r="ED85" s="159"/>
      <c r="EE85" s="159"/>
      <c r="EF85" s="159"/>
      <c r="EG85" s="159"/>
      <c r="EH85" s="159"/>
      <c r="EI85" s="159"/>
      <c r="EJ85" s="159"/>
      <c r="EK85" s="159"/>
      <c r="EL85" s="159"/>
      <c r="EM85" s="159"/>
      <c r="EN85" s="159"/>
      <c r="EO85" s="159"/>
      <c r="EP85" s="159"/>
      <c r="EQ85" s="159"/>
      <c r="ER85" s="159"/>
      <c r="ES85" s="159"/>
      <c r="ET85" s="159"/>
      <c r="EU85" s="159"/>
      <c r="EV85" s="159"/>
    </row>
    <row r="86" spans="1:152">
      <c r="A86" s="86">
        <f t="shared" si="72"/>
        <v>75</v>
      </c>
      <c r="B86" s="136" t="s">
        <v>141</v>
      </c>
      <c r="C86" s="154"/>
      <c r="D86" s="154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76"/>
      <c r="X86" s="176"/>
      <c r="Y86" s="155"/>
      <c r="Z86" s="155"/>
      <c r="AA86" s="155"/>
      <c r="AB86" s="156"/>
      <c r="AC86" s="156"/>
      <c r="AD86" s="156"/>
      <c r="AE86" s="156"/>
      <c r="AG86" s="116" t="str">
        <f t="shared" si="66"/>
        <v>P75</v>
      </c>
      <c r="AH86" s="116">
        <f t="shared" si="59"/>
        <v>0</v>
      </c>
      <c r="AI86" s="116">
        <f t="shared" si="59"/>
        <v>0</v>
      </c>
      <c r="AJ86" s="116">
        <f t="shared" si="59"/>
        <v>0</v>
      </c>
      <c r="AK86" s="116">
        <f t="shared" si="59"/>
        <v>0</v>
      </c>
      <c r="AL86" s="116">
        <f t="shared" si="59"/>
        <v>0</v>
      </c>
      <c r="AM86" s="116">
        <f t="shared" si="59"/>
        <v>0</v>
      </c>
      <c r="AN86" s="116">
        <f t="shared" si="59"/>
        <v>0</v>
      </c>
      <c r="AO86" s="116">
        <f t="shared" si="59"/>
        <v>0</v>
      </c>
      <c r="AP86" s="116">
        <f t="shared" si="59"/>
        <v>0</v>
      </c>
      <c r="AQ86" s="116">
        <f t="shared" si="59"/>
        <v>0</v>
      </c>
      <c r="AR86" s="116">
        <f t="shared" si="59"/>
        <v>0</v>
      </c>
      <c r="AS86" s="116">
        <f t="shared" si="59"/>
        <v>0</v>
      </c>
      <c r="AT86" s="116">
        <f t="shared" si="59"/>
        <v>0</v>
      </c>
      <c r="AU86" s="116">
        <f t="shared" si="59"/>
        <v>0</v>
      </c>
      <c r="AV86" s="116">
        <f t="shared" si="59"/>
        <v>0</v>
      </c>
      <c r="AW86" s="116">
        <f t="shared" si="59"/>
        <v>0</v>
      </c>
      <c r="AX86" s="116">
        <f t="shared" si="67"/>
        <v>0</v>
      </c>
      <c r="AY86" s="116">
        <f t="shared" si="67"/>
        <v>0</v>
      </c>
      <c r="AZ86" s="116">
        <f t="shared" si="67"/>
        <v>0</v>
      </c>
      <c r="BA86" s="116">
        <f t="shared" si="64"/>
        <v>0</v>
      </c>
      <c r="BB86" s="116">
        <f t="shared" si="64"/>
        <v>0</v>
      </c>
      <c r="BC86" s="116">
        <f t="shared" si="64"/>
        <v>0</v>
      </c>
      <c r="BD86" s="116">
        <f t="shared" si="64"/>
        <v>0</v>
      </c>
      <c r="BE86" s="116">
        <f t="shared" si="64"/>
        <v>0</v>
      </c>
      <c r="BF86" s="116">
        <f t="shared" si="64"/>
        <v>0</v>
      </c>
      <c r="BG86" s="116">
        <f t="shared" si="64"/>
        <v>0</v>
      </c>
      <c r="BH86" s="116">
        <f t="shared" si="64"/>
        <v>0</v>
      </c>
      <c r="BI86" s="116">
        <f t="shared" si="25"/>
        <v>0</v>
      </c>
      <c r="BJ86" s="116"/>
      <c r="BK86" s="91"/>
      <c r="BL86" s="116" t="str">
        <f t="shared" si="68"/>
        <v>P75</v>
      </c>
      <c r="BM86" s="116">
        <f t="shared" si="61"/>
        <v>0</v>
      </c>
      <c r="BN86" s="116">
        <f t="shared" si="61"/>
        <v>0</v>
      </c>
      <c r="BO86" s="116">
        <f t="shared" si="61"/>
        <v>0</v>
      </c>
      <c r="BP86" s="116">
        <f t="shared" si="61"/>
        <v>0</v>
      </c>
      <c r="BQ86" s="116">
        <f t="shared" si="61"/>
        <v>0</v>
      </c>
      <c r="BR86" s="116">
        <f t="shared" si="61"/>
        <v>0</v>
      </c>
      <c r="BS86" s="116">
        <f t="shared" si="61"/>
        <v>0</v>
      </c>
      <c r="BT86" s="116">
        <f t="shared" si="61"/>
        <v>0</v>
      </c>
      <c r="BU86" s="116">
        <f t="shared" si="61"/>
        <v>0</v>
      </c>
      <c r="BV86" s="116">
        <f t="shared" si="61"/>
        <v>0</v>
      </c>
      <c r="BW86" s="116">
        <f t="shared" si="61"/>
        <v>0</v>
      </c>
      <c r="BX86" s="116">
        <f t="shared" si="61"/>
        <v>0</v>
      </c>
      <c r="BY86" s="116">
        <f t="shared" si="61"/>
        <v>0</v>
      </c>
      <c r="BZ86" s="116">
        <f t="shared" si="60"/>
        <v>0</v>
      </c>
      <c r="CA86" s="116">
        <f t="shared" si="60"/>
        <v>0</v>
      </c>
      <c r="CB86" s="116">
        <f t="shared" si="60"/>
        <v>0</v>
      </c>
      <c r="CC86" s="116">
        <f t="shared" si="53"/>
        <v>0</v>
      </c>
      <c r="CD86" s="116">
        <f t="shared" si="53"/>
        <v>0</v>
      </c>
      <c r="CE86" s="116">
        <f t="shared" si="53"/>
        <v>0</v>
      </c>
      <c r="CF86" s="116">
        <f t="shared" si="53"/>
        <v>0</v>
      </c>
      <c r="CG86" s="116">
        <f t="shared" si="53"/>
        <v>0</v>
      </c>
      <c r="CH86" s="116">
        <f t="shared" si="53"/>
        <v>0</v>
      </c>
      <c r="CI86" s="116">
        <f t="shared" si="53"/>
        <v>0</v>
      </c>
      <c r="CJ86" s="116">
        <f t="shared" si="53"/>
        <v>0</v>
      </c>
      <c r="CK86" s="116">
        <f t="shared" si="53"/>
        <v>0</v>
      </c>
      <c r="CL86" s="116">
        <f t="shared" si="69"/>
        <v>0</v>
      </c>
      <c r="CM86" s="116">
        <f t="shared" si="70"/>
        <v>0</v>
      </c>
      <c r="CN86" s="116">
        <f t="shared" si="70"/>
        <v>0</v>
      </c>
      <c r="CO86" s="89"/>
      <c r="CP86" s="134">
        <f t="shared" si="65"/>
        <v>77</v>
      </c>
      <c r="CQ86" s="116" t="str">
        <f t="shared" si="71"/>
        <v>P75</v>
      </c>
      <c r="CR86" s="158">
        <f t="shared" si="73"/>
        <v>0</v>
      </c>
      <c r="CS86" s="158">
        <f t="shared" si="73"/>
        <v>0</v>
      </c>
      <c r="CT86" s="158">
        <f t="shared" si="73"/>
        <v>0</v>
      </c>
      <c r="CU86" s="158">
        <f t="shared" si="73"/>
        <v>0</v>
      </c>
      <c r="CV86" s="158">
        <f t="shared" si="73"/>
        <v>0</v>
      </c>
      <c r="CW86" s="158">
        <f t="shared" si="73"/>
        <v>0</v>
      </c>
      <c r="CX86" s="158">
        <f t="shared" si="73"/>
        <v>0</v>
      </c>
      <c r="CY86" s="158">
        <f t="shared" si="73"/>
        <v>0</v>
      </c>
      <c r="CZ86" s="158">
        <f t="shared" si="73"/>
        <v>0</v>
      </c>
      <c r="DA86" s="158">
        <f t="shared" si="73"/>
        <v>0</v>
      </c>
      <c r="DB86" s="158">
        <f t="shared" si="74"/>
        <v>0</v>
      </c>
      <c r="DC86" s="158">
        <f t="shared" si="74"/>
        <v>0</v>
      </c>
      <c r="DD86" s="158">
        <f t="shared" si="74"/>
        <v>0</v>
      </c>
      <c r="DE86" s="158" t="e">
        <f t="shared" si="74"/>
        <v>#VALUE!</v>
      </c>
      <c r="DF86" s="158" t="e">
        <f t="shared" si="74"/>
        <v>#VALUE!</v>
      </c>
      <c r="DG86" s="158" t="e">
        <f t="shared" si="74"/>
        <v>#VALUE!</v>
      </c>
      <c r="DH86" s="158" t="e">
        <f t="shared" si="74"/>
        <v>#VALUE!</v>
      </c>
      <c r="DI86" s="158" t="e">
        <f t="shared" si="74"/>
        <v>#VALUE!</v>
      </c>
      <c r="DJ86" s="158" t="e">
        <f t="shared" si="74"/>
        <v>#VALUE!</v>
      </c>
      <c r="DK86" s="158" t="e">
        <f t="shared" si="74"/>
        <v>#VALUE!</v>
      </c>
      <c r="DL86" s="158" t="e">
        <f t="shared" si="74"/>
        <v>#VALUE!</v>
      </c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</row>
    <row r="87" spans="1:152">
      <c r="A87" s="86">
        <f t="shared" si="72"/>
        <v>76</v>
      </c>
      <c r="B87" s="136" t="s">
        <v>142</v>
      </c>
      <c r="C87" s="154"/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76"/>
      <c r="X87" s="176"/>
      <c r="Y87" s="155"/>
      <c r="Z87" s="155"/>
      <c r="AA87" s="155"/>
      <c r="AB87" s="156"/>
      <c r="AC87" s="156"/>
      <c r="AD87" s="156"/>
      <c r="AE87" s="156"/>
      <c r="AG87" s="116" t="str">
        <f t="shared" si="66"/>
        <v>P50</v>
      </c>
      <c r="AH87" s="116">
        <f t="shared" si="59"/>
        <v>0</v>
      </c>
      <c r="AI87" s="116">
        <f t="shared" si="59"/>
        <v>0</v>
      </c>
      <c r="AJ87" s="116">
        <f t="shared" si="59"/>
        <v>0</v>
      </c>
      <c r="AK87" s="116">
        <f t="shared" si="59"/>
        <v>0</v>
      </c>
      <c r="AL87" s="116">
        <f t="shared" si="59"/>
        <v>0</v>
      </c>
      <c r="AM87" s="116">
        <f t="shared" si="59"/>
        <v>0</v>
      </c>
      <c r="AN87" s="116">
        <f t="shared" si="59"/>
        <v>0</v>
      </c>
      <c r="AO87" s="116">
        <f t="shared" si="59"/>
        <v>0</v>
      </c>
      <c r="AP87" s="116">
        <f t="shared" si="59"/>
        <v>0</v>
      </c>
      <c r="AQ87" s="116">
        <f t="shared" si="59"/>
        <v>0</v>
      </c>
      <c r="AR87" s="116">
        <f t="shared" si="59"/>
        <v>0</v>
      </c>
      <c r="AS87" s="116">
        <f t="shared" si="59"/>
        <v>0</v>
      </c>
      <c r="AT87" s="116">
        <f t="shared" si="59"/>
        <v>0</v>
      </c>
      <c r="AU87" s="116">
        <f t="shared" si="59"/>
        <v>0</v>
      </c>
      <c r="AV87" s="116">
        <f t="shared" si="59"/>
        <v>0</v>
      </c>
      <c r="AW87" s="116">
        <f t="shared" si="59"/>
        <v>0</v>
      </c>
      <c r="AX87" s="116">
        <f t="shared" si="67"/>
        <v>0</v>
      </c>
      <c r="AY87" s="116">
        <f t="shared" si="67"/>
        <v>0</v>
      </c>
      <c r="AZ87" s="116">
        <f t="shared" si="67"/>
        <v>0</v>
      </c>
      <c r="BA87" s="116">
        <f t="shared" si="64"/>
        <v>0</v>
      </c>
      <c r="BB87" s="116">
        <f t="shared" si="64"/>
        <v>0</v>
      </c>
      <c r="BC87" s="116">
        <f t="shared" si="64"/>
        <v>0</v>
      </c>
      <c r="BD87" s="116">
        <f t="shared" si="64"/>
        <v>0</v>
      </c>
      <c r="BE87" s="116">
        <f t="shared" si="64"/>
        <v>0</v>
      </c>
      <c r="BF87" s="116">
        <f t="shared" si="64"/>
        <v>0</v>
      </c>
      <c r="BG87" s="116">
        <f t="shared" si="64"/>
        <v>0</v>
      </c>
      <c r="BH87" s="116">
        <f t="shared" si="64"/>
        <v>0</v>
      </c>
      <c r="BI87" s="116">
        <f t="shared" si="25"/>
        <v>0</v>
      </c>
      <c r="BJ87" s="116"/>
      <c r="BK87" s="91"/>
      <c r="BL87" s="116" t="str">
        <f t="shared" si="68"/>
        <v>P50</v>
      </c>
      <c r="BM87" s="116">
        <f t="shared" si="61"/>
        <v>0</v>
      </c>
      <c r="BN87" s="116">
        <f t="shared" si="61"/>
        <v>0</v>
      </c>
      <c r="BO87" s="116">
        <f t="shared" si="61"/>
        <v>0</v>
      </c>
      <c r="BP87" s="116">
        <f t="shared" si="61"/>
        <v>0</v>
      </c>
      <c r="BQ87" s="116">
        <f t="shared" si="61"/>
        <v>0</v>
      </c>
      <c r="BR87" s="116">
        <f t="shared" si="61"/>
        <v>0</v>
      </c>
      <c r="BS87" s="116">
        <f t="shared" si="61"/>
        <v>0</v>
      </c>
      <c r="BT87" s="116">
        <f t="shared" si="61"/>
        <v>0</v>
      </c>
      <c r="BU87" s="116">
        <f t="shared" si="61"/>
        <v>0</v>
      </c>
      <c r="BV87" s="116">
        <f t="shared" si="61"/>
        <v>0</v>
      </c>
      <c r="BW87" s="116">
        <f t="shared" si="61"/>
        <v>0</v>
      </c>
      <c r="BX87" s="116">
        <f t="shared" si="61"/>
        <v>0</v>
      </c>
      <c r="BY87" s="116">
        <f t="shared" si="61"/>
        <v>0</v>
      </c>
      <c r="BZ87" s="116">
        <f t="shared" si="60"/>
        <v>0</v>
      </c>
      <c r="CA87" s="116">
        <f t="shared" si="60"/>
        <v>0</v>
      </c>
      <c r="CB87" s="116">
        <f t="shared" si="60"/>
        <v>0</v>
      </c>
      <c r="CC87" s="116">
        <f t="shared" si="53"/>
        <v>0</v>
      </c>
      <c r="CD87" s="116">
        <f t="shared" si="53"/>
        <v>0</v>
      </c>
      <c r="CE87" s="116">
        <f t="shared" si="53"/>
        <v>0</v>
      </c>
      <c r="CF87" s="116">
        <f t="shared" si="53"/>
        <v>0</v>
      </c>
      <c r="CG87" s="116">
        <f t="shared" si="53"/>
        <v>0</v>
      </c>
      <c r="CH87" s="116">
        <f t="shared" si="53"/>
        <v>0</v>
      </c>
      <c r="CI87" s="116">
        <f t="shared" si="53"/>
        <v>0</v>
      </c>
      <c r="CJ87" s="116">
        <f t="shared" si="53"/>
        <v>0</v>
      </c>
      <c r="CK87" s="116">
        <f t="shared" si="53"/>
        <v>0</v>
      </c>
      <c r="CL87" s="116">
        <f t="shared" si="69"/>
        <v>0</v>
      </c>
      <c r="CM87" s="116">
        <f t="shared" si="70"/>
        <v>0</v>
      </c>
      <c r="CN87" s="116">
        <f t="shared" si="70"/>
        <v>0</v>
      </c>
      <c r="CO87" s="89"/>
      <c r="CP87" s="134">
        <f t="shared" si="65"/>
        <v>78</v>
      </c>
      <c r="CQ87" s="116" t="str">
        <f t="shared" si="71"/>
        <v>P50</v>
      </c>
      <c r="CR87" s="158">
        <f t="shared" si="73"/>
        <v>0</v>
      </c>
      <c r="CS87" s="158">
        <f t="shared" si="73"/>
        <v>0</v>
      </c>
      <c r="CT87" s="158">
        <f t="shared" si="73"/>
        <v>0</v>
      </c>
      <c r="CU87" s="158">
        <f t="shared" si="73"/>
        <v>0</v>
      </c>
      <c r="CV87" s="158">
        <f t="shared" si="73"/>
        <v>0</v>
      </c>
      <c r="CW87" s="158">
        <f t="shared" si="73"/>
        <v>0</v>
      </c>
      <c r="CX87" s="158">
        <f t="shared" si="73"/>
        <v>0</v>
      </c>
      <c r="CY87" s="158">
        <f t="shared" si="73"/>
        <v>0</v>
      </c>
      <c r="CZ87" s="158">
        <f t="shared" si="73"/>
        <v>0</v>
      </c>
      <c r="DA87" s="158">
        <f t="shared" si="73"/>
        <v>0</v>
      </c>
      <c r="DB87" s="158">
        <f t="shared" si="74"/>
        <v>0</v>
      </c>
      <c r="DC87" s="158">
        <f t="shared" si="74"/>
        <v>0</v>
      </c>
      <c r="DD87" s="158">
        <f t="shared" si="74"/>
        <v>0</v>
      </c>
      <c r="DE87" s="158" t="e">
        <f t="shared" si="74"/>
        <v>#VALUE!</v>
      </c>
      <c r="DF87" s="158" t="e">
        <f t="shared" si="74"/>
        <v>#VALUE!</v>
      </c>
      <c r="DG87" s="158" t="e">
        <f t="shared" si="74"/>
        <v>#VALUE!</v>
      </c>
      <c r="DH87" s="158" t="e">
        <f t="shared" si="74"/>
        <v>#VALUE!</v>
      </c>
      <c r="DI87" s="158" t="e">
        <f t="shared" si="74"/>
        <v>#VALUE!</v>
      </c>
      <c r="DJ87" s="158" t="e">
        <f t="shared" si="74"/>
        <v>#VALUE!</v>
      </c>
      <c r="DK87" s="158" t="e">
        <f t="shared" si="74"/>
        <v>#VALUE!</v>
      </c>
      <c r="DL87" s="158" t="e">
        <f t="shared" si="74"/>
        <v>#VALUE!</v>
      </c>
      <c r="DM87" s="159"/>
      <c r="DN87" s="159"/>
      <c r="DO87" s="159"/>
      <c r="DP87" s="159"/>
      <c r="DQ87" s="159"/>
      <c r="DR87" s="159"/>
      <c r="DS87" s="159"/>
      <c r="DT87" s="159"/>
      <c r="DU87" s="159"/>
      <c r="DV87" s="159"/>
      <c r="DW87" s="159"/>
      <c r="DX87" s="159"/>
      <c r="DY87" s="159"/>
      <c r="DZ87" s="159"/>
      <c r="EA87" s="159"/>
      <c r="EB87" s="159"/>
      <c r="EC87" s="159"/>
      <c r="ED87" s="159"/>
      <c r="EE87" s="159"/>
      <c r="EF87" s="159"/>
      <c r="EG87" s="159"/>
      <c r="EH87" s="159"/>
      <c r="EI87" s="159"/>
      <c r="EJ87" s="159"/>
      <c r="EK87" s="159"/>
      <c r="EL87" s="159"/>
      <c r="EM87" s="159"/>
      <c r="EN87" s="159"/>
      <c r="EO87" s="159"/>
      <c r="EP87" s="159"/>
      <c r="EQ87" s="159"/>
      <c r="ER87" s="159"/>
      <c r="ES87" s="159"/>
      <c r="ET87" s="159"/>
      <c r="EU87" s="159"/>
      <c r="EV87" s="159"/>
    </row>
    <row r="88" spans="1:152">
      <c r="A88" s="86">
        <f t="shared" si="72"/>
        <v>77</v>
      </c>
      <c r="B88" s="136" t="s">
        <v>143</v>
      </c>
      <c r="C88" s="154"/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76"/>
      <c r="X88" s="176"/>
      <c r="Y88" s="155"/>
      <c r="Z88" s="155"/>
      <c r="AA88" s="155"/>
      <c r="AB88" s="156"/>
      <c r="AC88" s="156"/>
      <c r="AD88" s="156"/>
      <c r="AE88" s="156"/>
      <c r="AG88" s="116" t="str">
        <f t="shared" si="66"/>
        <v>P25</v>
      </c>
      <c r="AH88" s="116">
        <f t="shared" si="59"/>
        <v>0</v>
      </c>
      <c r="AI88" s="116">
        <f t="shared" si="59"/>
        <v>0</v>
      </c>
      <c r="AJ88" s="116">
        <f t="shared" ref="AH88:AW104" si="75">(F88-E88)/(F$10-E$10)</f>
        <v>0</v>
      </c>
      <c r="AK88" s="116">
        <f t="shared" si="75"/>
        <v>0</v>
      </c>
      <c r="AL88" s="116">
        <f t="shared" si="75"/>
        <v>0</v>
      </c>
      <c r="AM88" s="116">
        <f t="shared" si="75"/>
        <v>0</v>
      </c>
      <c r="AN88" s="116">
        <f t="shared" si="75"/>
        <v>0</v>
      </c>
      <c r="AO88" s="116">
        <f t="shared" si="75"/>
        <v>0</v>
      </c>
      <c r="AP88" s="116">
        <f t="shared" si="75"/>
        <v>0</v>
      </c>
      <c r="AQ88" s="116">
        <f t="shared" si="75"/>
        <v>0</v>
      </c>
      <c r="AR88" s="116">
        <f t="shared" si="75"/>
        <v>0</v>
      </c>
      <c r="AS88" s="116">
        <f t="shared" si="75"/>
        <v>0</v>
      </c>
      <c r="AT88" s="116">
        <f t="shared" si="75"/>
        <v>0</v>
      </c>
      <c r="AU88" s="116">
        <f t="shared" si="75"/>
        <v>0</v>
      </c>
      <c r="AV88" s="116">
        <f t="shared" si="75"/>
        <v>0</v>
      </c>
      <c r="AW88" s="116">
        <f t="shared" si="75"/>
        <v>0</v>
      </c>
      <c r="AX88" s="116">
        <f t="shared" si="67"/>
        <v>0</v>
      </c>
      <c r="AY88" s="116">
        <f t="shared" si="67"/>
        <v>0</v>
      </c>
      <c r="AZ88" s="116">
        <f t="shared" si="67"/>
        <v>0</v>
      </c>
      <c r="BA88" s="116">
        <f t="shared" si="64"/>
        <v>0</v>
      </c>
      <c r="BB88" s="116">
        <f t="shared" si="64"/>
        <v>0</v>
      </c>
      <c r="BC88" s="116">
        <f t="shared" si="64"/>
        <v>0</v>
      </c>
      <c r="BD88" s="116">
        <f t="shared" si="64"/>
        <v>0</v>
      </c>
      <c r="BE88" s="116">
        <f t="shared" si="64"/>
        <v>0</v>
      </c>
      <c r="BF88" s="116">
        <f t="shared" si="64"/>
        <v>0</v>
      </c>
      <c r="BG88" s="116">
        <f t="shared" si="64"/>
        <v>0</v>
      </c>
      <c r="BH88" s="116">
        <f t="shared" si="64"/>
        <v>0</v>
      </c>
      <c r="BI88" s="116">
        <f t="shared" si="25"/>
        <v>0</v>
      </c>
      <c r="BJ88" s="116"/>
      <c r="BK88" s="91"/>
      <c r="BL88" s="116" t="str">
        <f t="shared" si="68"/>
        <v>P25</v>
      </c>
      <c r="BM88" s="116">
        <f t="shared" si="61"/>
        <v>0</v>
      </c>
      <c r="BN88" s="116">
        <f t="shared" si="61"/>
        <v>0</v>
      </c>
      <c r="BO88" s="116">
        <f t="shared" si="61"/>
        <v>0</v>
      </c>
      <c r="BP88" s="116">
        <f t="shared" si="61"/>
        <v>0</v>
      </c>
      <c r="BQ88" s="116">
        <f t="shared" si="61"/>
        <v>0</v>
      </c>
      <c r="BR88" s="116">
        <f t="shared" si="61"/>
        <v>0</v>
      </c>
      <c r="BS88" s="116">
        <f t="shared" si="61"/>
        <v>0</v>
      </c>
      <c r="BT88" s="116">
        <f t="shared" si="61"/>
        <v>0</v>
      </c>
      <c r="BU88" s="116">
        <f t="shared" si="61"/>
        <v>0</v>
      </c>
      <c r="BV88" s="116">
        <f t="shared" si="61"/>
        <v>0</v>
      </c>
      <c r="BW88" s="116">
        <f t="shared" si="61"/>
        <v>0</v>
      </c>
      <c r="BX88" s="116">
        <f t="shared" si="61"/>
        <v>0</v>
      </c>
      <c r="BY88" s="116">
        <f t="shared" si="61"/>
        <v>0</v>
      </c>
      <c r="BZ88" s="116">
        <f t="shared" si="60"/>
        <v>0</v>
      </c>
      <c r="CA88" s="116">
        <f t="shared" si="60"/>
        <v>0</v>
      </c>
      <c r="CB88" s="116">
        <f t="shared" si="60"/>
        <v>0</v>
      </c>
      <c r="CC88" s="116">
        <f t="shared" si="53"/>
        <v>0</v>
      </c>
      <c r="CD88" s="116">
        <f t="shared" si="53"/>
        <v>0</v>
      </c>
      <c r="CE88" s="116">
        <f t="shared" si="53"/>
        <v>0</v>
      </c>
      <c r="CF88" s="116">
        <f t="shared" si="53"/>
        <v>0</v>
      </c>
      <c r="CG88" s="116">
        <f t="shared" si="53"/>
        <v>0</v>
      </c>
      <c r="CH88" s="116">
        <f t="shared" si="53"/>
        <v>0</v>
      </c>
      <c r="CI88" s="116">
        <f t="shared" si="53"/>
        <v>0</v>
      </c>
      <c r="CJ88" s="116">
        <f t="shared" si="53"/>
        <v>0</v>
      </c>
      <c r="CK88" s="116">
        <f t="shared" si="53"/>
        <v>0</v>
      </c>
      <c r="CL88" s="116">
        <f t="shared" si="69"/>
        <v>0</v>
      </c>
      <c r="CM88" s="116">
        <f t="shared" si="70"/>
        <v>0</v>
      </c>
      <c r="CN88" s="116">
        <f t="shared" si="70"/>
        <v>0</v>
      </c>
      <c r="CO88" s="89"/>
      <c r="CP88" s="134">
        <f t="shared" si="65"/>
        <v>79</v>
      </c>
      <c r="CQ88" s="116" t="str">
        <f t="shared" si="71"/>
        <v>P25</v>
      </c>
      <c r="CR88" s="158">
        <f t="shared" si="73"/>
        <v>0</v>
      </c>
      <c r="CS88" s="158">
        <f t="shared" si="73"/>
        <v>0</v>
      </c>
      <c r="CT88" s="158">
        <f t="shared" si="73"/>
        <v>0</v>
      </c>
      <c r="CU88" s="158">
        <f t="shared" si="73"/>
        <v>0</v>
      </c>
      <c r="CV88" s="158">
        <f t="shared" si="73"/>
        <v>0</v>
      </c>
      <c r="CW88" s="158">
        <f t="shared" si="73"/>
        <v>0</v>
      </c>
      <c r="CX88" s="158">
        <f t="shared" si="73"/>
        <v>0</v>
      </c>
      <c r="CY88" s="158">
        <f t="shared" si="73"/>
        <v>0</v>
      </c>
      <c r="CZ88" s="158">
        <f t="shared" si="73"/>
        <v>0</v>
      </c>
      <c r="DA88" s="158">
        <f t="shared" si="73"/>
        <v>0</v>
      </c>
      <c r="DB88" s="158">
        <f t="shared" si="74"/>
        <v>0</v>
      </c>
      <c r="DC88" s="158">
        <f t="shared" si="74"/>
        <v>0</v>
      </c>
      <c r="DD88" s="158">
        <f t="shared" si="74"/>
        <v>0</v>
      </c>
      <c r="DE88" s="158" t="e">
        <f t="shared" si="74"/>
        <v>#VALUE!</v>
      </c>
      <c r="DF88" s="158" t="e">
        <f t="shared" si="74"/>
        <v>#VALUE!</v>
      </c>
      <c r="DG88" s="158" t="e">
        <f t="shared" si="74"/>
        <v>#VALUE!</v>
      </c>
      <c r="DH88" s="158" t="e">
        <f t="shared" si="74"/>
        <v>#VALUE!</v>
      </c>
      <c r="DI88" s="158" t="e">
        <f t="shared" si="74"/>
        <v>#VALUE!</v>
      </c>
      <c r="DJ88" s="158" t="e">
        <f t="shared" si="74"/>
        <v>#VALUE!</v>
      </c>
      <c r="DK88" s="158" t="e">
        <f t="shared" si="74"/>
        <v>#VALUE!</v>
      </c>
      <c r="DL88" s="158" t="e">
        <f t="shared" si="74"/>
        <v>#VALUE!</v>
      </c>
      <c r="DM88" s="159"/>
      <c r="DN88" s="159"/>
      <c r="DO88" s="159"/>
      <c r="DP88" s="159"/>
      <c r="DQ88" s="159"/>
      <c r="DR88" s="159"/>
      <c r="DS88" s="159"/>
      <c r="DT88" s="159"/>
      <c r="DU88" s="159"/>
      <c r="DV88" s="159"/>
      <c r="DW88" s="159"/>
      <c r="DX88" s="159"/>
      <c r="DY88" s="159"/>
      <c r="DZ88" s="159"/>
      <c r="EA88" s="159"/>
      <c r="EB88" s="159"/>
      <c r="EC88" s="159"/>
      <c r="ED88" s="159"/>
      <c r="EE88" s="159"/>
      <c r="EF88" s="159"/>
      <c r="EG88" s="159"/>
      <c r="EH88" s="159"/>
      <c r="EI88" s="159"/>
      <c r="EJ88" s="159"/>
      <c r="EK88" s="159"/>
      <c r="EL88" s="159"/>
      <c r="EM88" s="159"/>
      <c r="EN88" s="159"/>
      <c r="EO88" s="159"/>
      <c r="EP88" s="159"/>
      <c r="EQ88" s="159"/>
      <c r="ER88" s="159"/>
      <c r="ES88" s="159"/>
      <c r="ET88" s="159"/>
      <c r="EU88" s="159"/>
      <c r="EV88" s="159"/>
    </row>
    <row r="89" spans="1:152">
      <c r="A89" s="86">
        <f t="shared" si="72"/>
        <v>78</v>
      </c>
      <c r="B89" s="136" t="s">
        <v>144</v>
      </c>
      <c r="C89" s="154"/>
      <c r="D89" s="154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76"/>
      <c r="X89" s="176"/>
      <c r="Y89" s="155"/>
      <c r="Z89" s="155"/>
      <c r="AA89" s="155"/>
      <c r="AB89" s="156"/>
      <c r="AC89" s="156"/>
      <c r="AD89" s="156"/>
      <c r="AE89" s="156"/>
      <c r="AG89" s="116" t="str">
        <f t="shared" si="66"/>
        <v>P10</v>
      </c>
      <c r="AH89" s="116">
        <f t="shared" si="75"/>
        <v>0</v>
      </c>
      <c r="AI89" s="116">
        <f t="shared" si="75"/>
        <v>0</v>
      </c>
      <c r="AJ89" s="116">
        <f t="shared" si="75"/>
        <v>0</v>
      </c>
      <c r="AK89" s="116">
        <f t="shared" si="75"/>
        <v>0</v>
      </c>
      <c r="AL89" s="116">
        <f t="shared" si="75"/>
        <v>0</v>
      </c>
      <c r="AM89" s="116">
        <f t="shared" si="75"/>
        <v>0</v>
      </c>
      <c r="AN89" s="116">
        <f t="shared" si="75"/>
        <v>0</v>
      </c>
      <c r="AO89" s="116">
        <f t="shared" si="75"/>
        <v>0</v>
      </c>
      <c r="AP89" s="116">
        <f t="shared" si="75"/>
        <v>0</v>
      </c>
      <c r="AQ89" s="116">
        <f t="shared" si="75"/>
        <v>0</v>
      </c>
      <c r="AR89" s="116">
        <f t="shared" si="75"/>
        <v>0</v>
      </c>
      <c r="AS89" s="116">
        <f t="shared" si="75"/>
        <v>0</v>
      </c>
      <c r="AT89" s="116">
        <f t="shared" si="75"/>
        <v>0</v>
      </c>
      <c r="AU89" s="116">
        <f t="shared" si="75"/>
        <v>0</v>
      </c>
      <c r="AV89" s="116">
        <f t="shared" si="75"/>
        <v>0</v>
      </c>
      <c r="AW89" s="116">
        <f t="shared" si="75"/>
        <v>0</v>
      </c>
      <c r="AX89" s="116">
        <f t="shared" si="67"/>
        <v>0</v>
      </c>
      <c r="AY89" s="116">
        <f t="shared" si="67"/>
        <v>0</v>
      </c>
      <c r="AZ89" s="116">
        <f t="shared" si="67"/>
        <v>0</v>
      </c>
      <c r="BA89" s="116">
        <f t="shared" si="64"/>
        <v>0</v>
      </c>
      <c r="BB89" s="116">
        <f t="shared" si="64"/>
        <v>0</v>
      </c>
      <c r="BC89" s="116">
        <f t="shared" si="64"/>
        <v>0</v>
      </c>
      <c r="BD89" s="116">
        <f t="shared" si="64"/>
        <v>0</v>
      </c>
      <c r="BE89" s="116">
        <f t="shared" si="64"/>
        <v>0</v>
      </c>
      <c r="BF89" s="116">
        <f t="shared" si="64"/>
        <v>0</v>
      </c>
      <c r="BG89" s="116">
        <f t="shared" si="64"/>
        <v>0</v>
      </c>
      <c r="BH89" s="116">
        <f t="shared" si="64"/>
        <v>0</v>
      </c>
      <c r="BI89" s="116">
        <f t="shared" si="25"/>
        <v>0</v>
      </c>
      <c r="BJ89" s="116"/>
      <c r="BK89" s="91"/>
      <c r="BL89" s="116" t="str">
        <f t="shared" si="68"/>
        <v>P10</v>
      </c>
      <c r="BM89" s="116">
        <f t="shared" si="61"/>
        <v>0</v>
      </c>
      <c r="BN89" s="116">
        <f t="shared" si="61"/>
        <v>0</v>
      </c>
      <c r="BO89" s="116">
        <f t="shared" si="61"/>
        <v>0</v>
      </c>
      <c r="BP89" s="116">
        <f t="shared" si="61"/>
        <v>0</v>
      </c>
      <c r="BQ89" s="116">
        <f t="shared" si="61"/>
        <v>0</v>
      </c>
      <c r="BR89" s="116">
        <f t="shared" si="61"/>
        <v>0</v>
      </c>
      <c r="BS89" s="116">
        <f t="shared" si="61"/>
        <v>0</v>
      </c>
      <c r="BT89" s="116">
        <f t="shared" si="61"/>
        <v>0</v>
      </c>
      <c r="BU89" s="116">
        <f t="shared" si="61"/>
        <v>0</v>
      </c>
      <c r="BV89" s="116">
        <f t="shared" si="61"/>
        <v>0</v>
      </c>
      <c r="BW89" s="116">
        <f t="shared" si="61"/>
        <v>0</v>
      </c>
      <c r="BX89" s="116">
        <f t="shared" si="61"/>
        <v>0</v>
      </c>
      <c r="BY89" s="116">
        <f t="shared" si="61"/>
        <v>0</v>
      </c>
      <c r="BZ89" s="116">
        <f t="shared" si="60"/>
        <v>0</v>
      </c>
      <c r="CA89" s="116">
        <f t="shared" si="60"/>
        <v>0</v>
      </c>
      <c r="CB89" s="116">
        <f t="shared" si="60"/>
        <v>0</v>
      </c>
      <c r="CC89" s="116">
        <f t="shared" si="53"/>
        <v>0</v>
      </c>
      <c r="CD89" s="116">
        <f t="shared" si="53"/>
        <v>0</v>
      </c>
      <c r="CE89" s="116">
        <f t="shared" si="53"/>
        <v>0</v>
      </c>
      <c r="CF89" s="116">
        <f t="shared" si="53"/>
        <v>0</v>
      </c>
      <c r="CG89" s="116">
        <f t="shared" si="53"/>
        <v>0</v>
      </c>
      <c r="CH89" s="116">
        <f t="shared" si="53"/>
        <v>0</v>
      </c>
      <c r="CI89" s="116">
        <f t="shared" si="53"/>
        <v>0</v>
      </c>
      <c r="CJ89" s="116">
        <f t="shared" si="53"/>
        <v>0</v>
      </c>
      <c r="CK89" s="116">
        <f t="shared" si="53"/>
        <v>0</v>
      </c>
      <c r="CL89" s="116">
        <f t="shared" si="69"/>
        <v>0</v>
      </c>
      <c r="CM89" s="116">
        <f t="shared" si="70"/>
        <v>0</v>
      </c>
      <c r="CN89" s="116">
        <f t="shared" si="70"/>
        <v>0</v>
      </c>
      <c r="CO89" s="89"/>
      <c r="CP89" s="134">
        <f t="shared" si="65"/>
        <v>80</v>
      </c>
      <c r="CQ89" s="116" t="str">
        <f t="shared" si="71"/>
        <v>P10</v>
      </c>
      <c r="CR89" s="158">
        <f t="shared" si="73"/>
        <v>0</v>
      </c>
      <c r="CS89" s="158">
        <f t="shared" si="73"/>
        <v>0</v>
      </c>
      <c r="CT89" s="158">
        <f t="shared" si="73"/>
        <v>0</v>
      </c>
      <c r="CU89" s="158">
        <f t="shared" si="73"/>
        <v>0</v>
      </c>
      <c r="CV89" s="158">
        <f t="shared" si="73"/>
        <v>0</v>
      </c>
      <c r="CW89" s="158">
        <f t="shared" si="73"/>
        <v>0</v>
      </c>
      <c r="CX89" s="158">
        <f t="shared" si="73"/>
        <v>0</v>
      </c>
      <c r="CY89" s="158">
        <f t="shared" si="73"/>
        <v>0</v>
      </c>
      <c r="CZ89" s="158">
        <f t="shared" si="73"/>
        <v>0</v>
      </c>
      <c r="DA89" s="158">
        <f t="shared" si="73"/>
        <v>0</v>
      </c>
      <c r="DB89" s="158">
        <f t="shared" si="74"/>
        <v>0</v>
      </c>
      <c r="DC89" s="158">
        <f t="shared" si="74"/>
        <v>0</v>
      </c>
      <c r="DD89" s="158">
        <f t="shared" si="74"/>
        <v>0</v>
      </c>
      <c r="DE89" s="158" t="e">
        <f t="shared" si="74"/>
        <v>#VALUE!</v>
      </c>
      <c r="DF89" s="158" t="e">
        <f t="shared" si="74"/>
        <v>#VALUE!</v>
      </c>
      <c r="DG89" s="158" t="e">
        <f t="shared" si="74"/>
        <v>#VALUE!</v>
      </c>
      <c r="DH89" s="158" t="e">
        <f t="shared" si="74"/>
        <v>#VALUE!</v>
      </c>
      <c r="DI89" s="158" t="e">
        <f t="shared" si="74"/>
        <v>#VALUE!</v>
      </c>
      <c r="DJ89" s="158" t="e">
        <f t="shared" si="74"/>
        <v>#VALUE!</v>
      </c>
      <c r="DK89" s="158" t="e">
        <f t="shared" si="74"/>
        <v>#VALUE!</v>
      </c>
      <c r="DL89" s="158" t="e">
        <f t="shared" si="74"/>
        <v>#VALUE!</v>
      </c>
      <c r="DM89" s="159"/>
      <c r="DN89" s="159"/>
      <c r="DO89" s="159"/>
      <c r="DP89" s="159"/>
      <c r="DQ89" s="159"/>
      <c r="DR89" s="159"/>
      <c r="DS89" s="159"/>
      <c r="DT89" s="159"/>
      <c r="DU89" s="159"/>
      <c r="DV89" s="159"/>
      <c r="DW89" s="159"/>
      <c r="DX89" s="159"/>
      <c r="DY89" s="159"/>
      <c r="DZ89" s="159"/>
      <c r="EA89" s="159"/>
      <c r="EB89" s="159"/>
      <c r="EC89" s="159"/>
      <c r="ED89" s="159"/>
      <c r="EE89" s="159"/>
      <c r="EF89" s="159"/>
      <c r="EG89" s="159"/>
      <c r="EH89" s="159"/>
      <c r="EI89" s="159"/>
      <c r="EJ89" s="159"/>
      <c r="EK89" s="159"/>
      <c r="EL89" s="159"/>
      <c r="EM89" s="159"/>
      <c r="EN89" s="159"/>
      <c r="EO89" s="159"/>
      <c r="EP89" s="159"/>
      <c r="EQ89" s="159"/>
      <c r="ER89" s="159"/>
      <c r="ES89" s="159"/>
      <c r="ET89" s="159"/>
      <c r="EU89" s="159"/>
      <c r="EV89" s="159"/>
    </row>
    <row r="90" spans="1:152">
      <c r="A90" s="86">
        <f t="shared" si="72"/>
        <v>79</v>
      </c>
      <c r="B90" s="136" t="s">
        <v>145</v>
      </c>
      <c r="C90" s="154"/>
      <c r="D90" s="154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76"/>
      <c r="X90" s="176"/>
      <c r="Y90" s="155"/>
      <c r="Z90" s="155"/>
      <c r="AA90" s="155"/>
      <c r="AB90" s="156"/>
      <c r="AC90" s="156"/>
      <c r="AD90" s="156"/>
      <c r="AE90" s="156"/>
      <c r="AG90" s="116" t="str">
        <f t="shared" si="66"/>
        <v>AVG</v>
      </c>
      <c r="AH90" s="116">
        <f t="shared" si="75"/>
        <v>0</v>
      </c>
      <c r="AI90" s="116">
        <f t="shared" si="75"/>
        <v>0</v>
      </c>
      <c r="AJ90" s="116">
        <f t="shared" si="75"/>
        <v>0</v>
      </c>
      <c r="AK90" s="116">
        <f t="shared" si="75"/>
        <v>0</v>
      </c>
      <c r="AL90" s="116">
        <f t="shared" si="75"/>
        <v>0</v>
      </c>
      <c r="AM90" s="116">
        <f t="shared" si="75"/>
        <v>0</v>
      </c>
      <c r="AN90" s="116">
        <f t="shared" si="75"/>
        <v>0</v>
      </c>
      <c r="AO90" s="116">
        <f t="shared" si="75"/>
        <v>0</v>
      </c>
      <c r="AP90" s="116">
        <f t="shared" si="75"/>
        <v>0</v>
      </c>
      <c r="AQ90" s="116">
        <f t="shared" si="75"/>
        <v>0</v>
      </c>
      <c r="AR90" s="116">
        <f t="shared" si="75"/>
        <v>0</v>
      </c>
      <c r="AS90" s="116">
        <f t="shared" si="75"/>
        <v>0</v>
      </c>
      <c r="AT90" s="116">
        <f t="shared" si="75"/>
        <v>0</v>
      </c>
      <c r="AU90" s="116">
        <f t="shared" si="75"/>
        <v>0</v>
      </c>
      <c r="AV90" s="116">
        <f t="shared" si="75"/>
        <v>0</v>
      </c>
      <c r="AW90" s="116">
        <f t="shared" si="75"/>
        <v>0</v>
      </c>
      <c r="AX90" s="116">
        <f t="shared" si="67"/>
        <v>0</v>
      </c>
      <c r="AY90" s="116">
        <f t="shared" si="67"/>
        <v>0</v>
      </c>
      <c r="AZ90" s="116">
        <f t="shared" si="67"/>
        <v>0</v>
      </c>
      <c r="BA90" s="116">
        <f t="shared" si="64"/>
        <v>0</v>
      </c>
      <c r="BB90" s="116">
        <f t="shared" si="64"/>
        <v>0</v>
      </c>
      <c r="BC90" s="116">
        <f t="shared" si="64"/>
        <v>0</v>
      </c>
      <c r="BD90" s="116">
        <f t="shared" si="64"/>
        <v>0</v>
      </c>
      <c r="BE90" s="116">
        <f t="shared" si="64"/>
        <v>0</v>
      </c>
      <c r="BF90" s="116">
        <f t="shared" si="64"/>
        <v>0</v>
      </c>
      <c r="BG90" s="116">
        <f t="shared" si="64"/>
        <v>0</v>
      </c>
      <c r="BH90" s="116">
        <f t="shared" si="64"/>
        <v>0</v>
      </c>
      <c r="BI90" s="116">
        <f t="shared" si="25"/>
        <v>0</v>
      </c>
      <c r="BJ90" s="116"/>
      <c r="BK90" s="91"/>
      <c r="BL90" s="116" t="str">
        <f t="shared" si="68"/>
        <v>AVG</v>
      </c>
      <c r="BM90" s="116">
        <f t="shared" si="61"/>
        <v>0</v>
      </c>
      <c r="BN90" s="116">
        <f t="shared" si="61"/>
        <v>0</v>
      </c>
      <c r="BO90" s="116">
        <f t="shared" si="61"/>
        <v>0</v>
      </c>
      <c r="BP90" s="116">
        <f t="shared" si="61"/>
        <v>0</v>
      </c>
      <c r="BQ90" s="116">
        <f t="shared" si="61"/>
        <v>0</v>
      </c>
      <c r="BR90" s="116">
        <f t="shared" si="61"/>
        <v>0</v>
      </c>
      <c r="BS90" s="116">
        <f t="shared" si="61"/>
        <v>0</v>
      </c>
      <c r="BT90" s="116">
        <f t="shared" si="61"/>
        <v>0</v>
      </c>
      <c r="BU90" s="116">
        <f t="shared" si="61"/>
        <v>0</v>
      </c>
      <c r="BV90" s="116">
        <f t="shared" si="61"/>
        <v>0</v>
      </c>
      <c r="BW90" s="116">
        <f t="shared" si="61"/>
        <v>0</v>
      </c>
      <c r="BX90" s="116">
        <f t="shared" si="61"/>
        <v>0</v>
      </c>
      <c r="BY90" s="116">
        <f t="shared" si="61"/>
        <v>0</v>
      </c>
      <c r="BZ90" s="116">
        <f t="shared" si="60"/>
        <v>0</v>
      </c>
      <c r="CA90" s="116">
        <f t="shared" si="60"/>
        <v>0</v>
      </c>
      <c r="CB90" s="116">
        <f t="shared" si="60"/>
        <v>0</v>
      </c>
      <c r="CC90" s="116">
        <f t="shared" si="53"/>
        <v>0</v>
      </c>
      <c r="CD90" s="116">
        <f t="shared" si="53"/>
        <v>0</v>
      </c>
      <c r="CE90" s="116">
        <f t="shared" si="53"/>
        <v>0</v>
      </c>
      <c r="CF90" s="116">
        <f t="shared" si="53"/>
        <v>0</v>
      </c>
      <c r="CG90" s="116">
        <f t="shared" si="53"/>
        <v>0</v>
      </c>
      <c r="CH90" s="116">
        <f t="shared" si="53"/>
        <v>0</v>
      </c>
      <c r="CI90" s="116">
        <f t="shared" si="53"/>
        <v>0</v>
      </c>
      <c r="CJ90" s="116">
        <f t="shared" si="53"/>
        <v>0</v>
      </c>
      <c r="CK90" s="116">
        <f t="shared" si="53"/>
        <v>0</v>
      </c>
      <c r="CL90" s="116">
        <f t="shared" si="69"/>
        <v>0</v>
      </c>
      <c r="CM90" s="116">
        <f t="shared" si="70"/>
        <v>0</v>
      </c>
      <c r="CN90" s="116">
        <f t="shared" si="70"/>
        <v>0</v>
      </c>
      <c r="CO90" s="89"/>
      <c r="CP90" s="134">
        <f t="shared" si="65"/>
        <v>81</v>
      </c>
      <c r="CQ90" s="116" t="str">
        <f t="shared" si="71"/>
        <v>AVG</v>
      </c>
      <c r="CR90" s="158">
        <f t="shared" si="73"/>
        <v>0</v>
      </c>
      <c r="CS90" s="158">
        <f t="shared" si="73"/>
        <v>0</v>
      </c>
      <c r="CT90" s="158">
        <f t="shared" si="73"/>
        <v>0</v>
      </c>
      <c r="CU90" s="158">
        <f t="shared" si="73"/>
        <v>0</v>
      </c>
      <c r="CV90" s="158">
        <f t="shared" si="73"/>
        <v>0</v>
      </c>
      <c r="CW90" s="158">
        <f t="shared" si="73"/>
        <v>0</v>
      </c>
      <c r="CX90" s="158">
        <f t="shared" si="73"/>
        <v>0</v>
      </c>
      <c r="CY90" s="158">
        <f t="shared" si="73"/>
        <v>0</v>
      </c>
      <c r="CZ90" s="158">
        <f t="shared" si="73"/>
        <v>0</v>
      </c>
      <c r="DA90" s="158">
        <f t="shared" si="73"/>
        <v>0</v>
      </c>
      <c r="DB90" s="158">
        <f t="shared" si="74"/>
        <v>0</v>
      </c>
      <c r="DC90" s="158">
        <f t="shared" si="74"/>
        <v>0</v>
      </c>
      <c r="DD90" s="158">
        <f t="shared" si="74"/>
        <v>0</v>
      </c>
      <c r="DE90" s="158" t="e">
        <f t="shared" si="74"/>
        <v>#VALUE!</v>
      </c>
      <c r="DF90" s="158" t="e">
        <f t="shared" si="74"/>
        <v>#VALUE!</v>
      </c>
      <c r="DG90" s="158" t="e">
        <f t="shared" si="74"/>
        <v>#VALUE!</v>
      </c>
      <c r="DH90" s="158" t="e">
        <f t="shared" si="74"/>
        <v>#VALUE!</v>
      </c>
      <c r="DI90" s="158" t="e">
        <f t="shared" si="74"/>
        <v>#VALUE!</v>
      </c>
      <c r="DJ90" s="158" t="e">
        <f t="shared" si="74"/>
        <v>#VALUE!</v>
      </c>
      <c r="DK90" s="158" t="e">
        <f t="shared" si="74"/>
        <v>#VALUE!</v>
      </c>
      <c r="DL90" s="158" t="e">
        <f t="shared" si="74"/>
        <v>#VALUE!</v>
      </c>
      <c r="DM90" s="159"/>
      <c r="DN90" s="159"/>
      <c r="DO90" s="159"/>
      <c r="DP90" s="159"/>
      <c r="DQ90" s="159"/>
      <c r="DR90" s="159"/>
      <c r="DS90" s="159"/>
      <c r="DT90" s="159"/>
      <c r="DU90" s="159"/>
      <c r="DV90" s="159"/>
      <c r="DW90" s="159"/>
      <c r="DX90" s="159"/>
      <c r="DY90" s="159"/>
      <c r="DZ90" s="159"/>
      <c r="EA90" s="159"/>
      <c r="EB90" s="159"/>
      <c r="EC90" s="159"/>
      <c r="ED90" s="159"/>
      <c r="EE90" s="159"/>
      <c r="EF90" s="159"/>
      <c r="EG90" s="159"/>
      <c r="EH90" s="159"/>
      <c r="EI90" s="159"/>
      <c r="EJ90" s="159"/>
      <c r="EK90" s="159"/>
      <c r="EL90" s="159"/>
      <c r="EM90" s="159"/>
      <c r="EN90" s="159"/>
      <c r="EO90" s="159"/>
      <c r="EP90" s="159"/>
      <c r="EQ90" s="159"/>
      <c r="ER90" s="159"/>
      <c r="ES90" s="159"/>
      <c r="ET90" s="159"/>
      <c r="EU90" s="159"/>
      <c r="EV90" s="159"/>
    </row>
    <row r="91" spans="1:152">
      <c r="A91" s="86">
        <f t="shared" si="72"/>
        <v>80</v>
      </c>
      <c r="B91" s="136" t="s">
        <v>146</v>
      </c>
      <c r="C91" s="160"/>
      <c r="D91" s="160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75"/>
      <c r="X91" s="175"/>
      <c r="Y91" s="156"/>
      <c r="Z91" s="156"/>
      <c r="AA91" s="156"/>
      <c r="AB91" s="156"/>
      <c r="AC91" s="156"/>
      <c r="AD91" s="156"/>
      <c r="AE91" s="156"/>
      <c r="AG91" s="116" t="str">
        <f t="shared" si="66"/>
        <v>N</v>
      </c>
      <c r="AH91" s="116">
        <f t="shared" si="75"/>
        <v>0</v>
      </c>
      <c r="AI91" s="116">
        <f t="shared" si="75"/>
        <v>0</v>
      </c>
      <c r="AJ91" s="116">
        <f t="shared" si="75"/>
        <v>0</v>
      </c>
      <c r="AK91" s="116">
        <f t="shared" si="75"/>
        <v>0</v>
      </c>
      <c r="AL91" s="116">
        <f t="shared" si="75"/>
        <v>0</v>
      </c>
      <c r="AM91" s="116">
        <f t="shared" si="75"/>
        <v>0</v>
      </c>
      <c r="AN91" s="116">
        <f t="shared" si="75"/>
        <v>0</v>
      </c>
      <c r="AO91" s="116">
        <f t="shared" si="75"/>
        <v>0</v>
      </c>
      <c r="AP91" s="116">
        <f t="shared" si="75"/>
        <v>0</v>
      </c>
      <c r="AQ91" s="116">
        <f t="shared" si="75"/>
        <v>0</v>
      </c>
      <c r="AR91" s="116">
        <f t="shared" si="75"/>
        <v>0</v>
      </c>
      <c r="AS91" s="116">
        <f t="shared" si="75"/>
        <v>0</v>
      </c>
      <c r="AT91" s="116">
        <f t="shared" si="75"/>
        <v>0</v>
      </c>
      <c r="AU91" s="116">
        <f t="shared" si="75"/>
        <v>0</v>
      </c>
      <c r="AV91" s="116">
        <f t="shared" si="75"/>
        <v>0</v>
      </c>
      <c r="AW91" s="116">
        <f t="shared" si="75"/>
        <v>0</v>
      </c>
      <c r="AX91" s="116">
        <f t="shared" si="67"/>
        <v>0</v>
      </c>
      <c r="AY91" s="116">
        <f t="shared" si="67"/>
        <v>0</v>
      </c>
      <c r="AZ91" s="116">
        <f t="shared" si="67"/>
        <v>0</v>
      </c>
      <c r="BA91" s="116">
        <f t="shared" si="64"/>
        <v>0</v>
      </c>
      <c r="BB91" s="116">
        <f t="shared" si="64"/>
        <v>0</v>
      </c>
      <c r="BC91" s="116">
        <f t="shared" si="64"/>
        <v>0</v>
      </c>
      <c r="BD91" s="116">
        <f t="shared" si="64"/>
        <v>0</v>
      </c>
      <c r="BE91" s="116">
        <f t="shared" si="64"/>
        <v>0</v>
      </c>
      <c r="BF91" s="116">
        <f t="shared" si="64"/>
        <v>0</v>
      </c>
      <c r="BG91" s="116">
        <f t="shared" si="64"/>
        <v>0</v>
      </c>
      <c r="BH91" s="116">
        <f t="shared" si="64"/>
        <v>0</v>
      </c>
      <c r="BI91" s="116">
        <f t="shared" si="64"/>
        <v>0</v>
      </c>
      <c r="BJ91" s="116"/>
      <c r="BK91" s="91"/>
      <c r="BL91" s="116" t="str">
        <f t="shared" si="68"/>
        <v>N</v>
      </c>
      <c r="BM91" s="116">
        <f t="shared" si="61"/>
        <v>0</v>
      </c>
      <c r="BN91" s="116">
        <f t="shared" si="61"/>
        <v>0</v>
      </c>
      <c r="BO91" s="116">
        <f t="shared" si="61"/>
        <v>0</v>
      </c>
      <c r="BP91" s="116">
        <f t="shared" si="61"/>
        <v>0</v>
      </c>
      <c r="BQ91" s="116">
        <f t="shared" si="61"/>
        <v>0</v>
      </c>
      <c r="BR91" s="116">
        <f t="shared" si="61"/>
        <v>0</v>
      </c>
      <c r="BS91" s="116">
        <f t="shared" si="61"/>
        <v>0</v>
      </c>
      <c r="BT91" s="116">
        <f t="shared" si="61"/>
        <v>0</v>
      </c>
      <c r="BU91" s="116">
        <f t="shared" si="61"/>
        <v>0</v>
      </c>
      <c r="BV91" s="116">
        <f t="shared" si="61"/>
        <v>0</v>
      </c>
      <c r="BW91" s="116">
        <f t="shared" si="61"/>
        <v>0</v>
      </c>
      <c r="BX91" s="116">
        <f t="shared" si="61"/>
        <v>0</v>
      </c>
      <c r="BY91" s="116">
        <f t="shared" si="61"/>
        <v>0</v>
      </c>
      <c r="BZ91" s="116">
        <f t="shared" si="60"/>
        <v>0</v>
      </c>
      <c r="CA91" s="116">
        <f t="shared" si="60"/>
        <v>0</v>
      </c>
      <c r="CB91" s="116">
        <f t="shared" si="60"/>
        <v>0</v>
      </c>
      <c r="CC91" s="116">
        <f t="shared" si="60"/>
        <v>0</v>
      </c>
      <c r="CD91" s="116">
        <f t="shared" si="60"/>
        <v>0</v>
      </c>
      <c r="CE91" s="116">
        <f t="shared" si="60"/>
        <v>0</v>
      </c>
      <c r="CF91" s="116">
        <f t="shared" si="60"/>
        <v>0</v>
      </c>
      <c r="CG91" s="116">
        <f t="shared" si="60"/>
        <v>0</v>
      </c>
      <c r="CH91" s="116">
        <f t="shared" si="60"/>
        <v>0</v>
      </c>
      <c r="CI91" s="116">
        <f t="shared" si="60"/>
        <v>0</v>
      </c>
      <c r="CJ91" s="116">
        <f t="shared" si="60"/>
        <v>0</v>
      </c>
      <c r="CK91" s="116">
        <f t="shared" si="60"/>
        <v>0</v>
      </c>
      <c r="CL91" s="116">
        <f t="shared" si="69"/>
        <v>0</v>
      </c>
      <c r="CM91" s="116">
        <f t="shared" si="70"/>
        <v>0</v>
      </c>
      <c r="CN91" s="116">
        <f t="shared" si="70"/>
        <v>0</v>
      </c>
      <c r="CO91" s="89"/>
      <c r="CP91" s="134">
        <f t="shared" si="65"/>
        <v>82</v>
      </c>
      <c r="CQ91" s="116" t="str">
        <f t="shared" si="71"/>
        <v>N</v>
      </c>
      <c r="CR91" s="158">
        <f t="shared" si="73"/>
        <v>0</v>
      </c>
      <c r="CS91" s="158">
        <f t="shared" si="73"/>
        <v>0</v>
      </c>
      <c r="CT91" s="158">
        <f t="shared" si="73"/>
        <v>0</v>
      </c>
      <c r="CU91" s="158">
        <f t="shared" si="73"/>
        <v>0</v>
      </c>
      <c r="CV91" s="158">
        <f t="shared" si="73"/>
        <v>0</v>
      </c>
      <c r="CW91" s="158">
        <f t="shared" si="73"/>
        <v>0</v>
      </c>
      <c r="CX91" s="158">
        <f t="shared" si="73"/>
        <v>0</v>
      </c>
      <c r="CY91" s="158">
        <f t="shared" si="73"/>
        <v>0</v>
      </c>
      <c r="CZ91" s="158">
        <f t="shared" si="73"/>
        <v>0</v>
      </c>
      <c r="DA91" s="158">
        <f t="shared" si="73"/>
        <v>0</v>
      </c>
      <c r="DB91" s="158">
        <f t="shared" si="74"/>
        <v>0</v>
      </c>
      <c r="DC91" s="158">
        <f t="shared" si="74"/>
        <v>0</v>
      </c>
      <c r="DD91" s="158">
        <f t="shared" si="74"/>
        <v>0</v>
      </c>
      <c r="DE91" s="158" t="e">
        <f t="shared" si="74"/>
        <v>#VALUE!</v>
      </c>
      <c r="DF91" s="158" t="e">
        <f t="shared" si="74"/>
        <v>#VALUE!</v>
      </c>
      <c r="DG91" s="158" t="e">
        <f t="shared" si="74"/>
        <v>#VALUE!</v>
      </c>
      <c r="DH91" s="158" t="e">
        <f t="shared" si="74"/>
        <v>#VALUE!</v>
      </c>
      <c r="DI91" s="158" t="e">
        <f t="shared" si="74"/>
        <v>#VALUE!</v>
      </c>
      <c r="DJ91" s="158" t="e">
        <f t="shared" si="74"/>
        <v>#VALUE!</v>
      </c>
      <c r="DK91" s="158" t="e">
        <f t="shared" si="74"/>
        <v>#VALUE!</v>
      </c>
      <c r="DL91" s="158" t="e">
        <f t="shared" si="74"/>
        <v>#VALUE!</v>
      </c>
    </row>
    <row r="92" spans="1:152" s="186" customFormat="1" ht="12.95" customHeight="1">
      <c r="A92" s="161">
        <f t="shared" si="72"/>
        <v>81</v>
      </c>
      <c r="B92" s="162" t="s">
        <v>152</v>
      </c>
      <c r="C92" s="177"/>
      <c r="D92" s="177"/>
      <c r="E92" s="177"/>
      <c r="F92" s="177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9"/>
      <c r="W92" s="179"/>
      <c r="X92" s="179"/>
      <c r="Y92" s="179"/>
      <c r="Z92" s="179"/>
      <c r="AA92" s="179"/>
      <c r="AB92" s="179"/>
      <c r="AC92" s="180"/>
      <c r="AD92" s="180"/>
      <c r="AE92" s="180"/>
      <c r="AF92" s="181"/>
      <c r="AG92" s="182" t="str">
        <f t="shared" si="66"/>
        <v>TAR_A</v>
      </c>
      <c r="AH92" s="182">
        <f t="shared" si="75"/>
        <v>0</v>
      </c>
      <c r="AI92" s="182">
        <f t="shared" si="75"/>
        <v>0</v>
      </c>
      <c r="AJ92" s="182">
        <f t="shared" si="75"/>
        <v>0</v>
      </c>
      <c r="AK92" s="182">
        <f t="shared" si="75"/>
        <v>0</v>
      </c>
      <c r="AL92" s="182">
        <f t="shared" si="75"/>
        <v>0</v>
      </c>
      <c r="AM92" s="182">
        <f t="shared" si="75"/>
        <v>0</v>
      </c>
      <c r="AN92" s="182">
        <f t="shared" si="75"/>
        <v>0</v>
      </c>
      <c r="AO92" s="182">
        <f t="shared" si="75"/>
        <v>0</v>
      </c>
      <c r="AP92" s="182">
        <f t="shared" si="75"/>
        <v>0</v>
      </c>
      <c r="AQ92" s="182">
        <f t="shared" si="75"/>
        <v>0</v>
      </c>
      <c r="AR92" s="182">
        <f t="shared" si="75"/>
        <v>0</v>
      </c>
      <c r="AS92" s="182">
        <f t="shared" si="75"/>
        <v>0</v>
      </c>
      <c r="AT92" s="182">
        <f t="shared" si="75"/>
        <v>0</v>
      </c>
      <c r="AU92" s="182">
        <f t="shared" si="75"/>
        <v>0</v>
      </c>
      <c r="AV92" s="182">
        <f t="shared" si="75"/>
        <v>0</v>
      </c>
      <c r="AW92" s="182">
        <f t="shared" si="75"/>
        <v>0</v>
      </c>
      <c r="AX92" s="182">
        <f t="shared" si="67"/>
        <v>0</v>
      </c>
      <c r="AY92" s="182">
        <f t="shared" si="67"/>
        <v>0</v>
      </c>
      <c r="AZ92" s="182">
        <f t="shared" si="67"/>
        <v>0</v>
      </c>
      <c r="BA92" s="182">
        <f t="shared" si="64"/>
        <v>0</v>
      </c>
      <c r="BB92" s="182">
        <f t="shared" si="64"/>
        <v>0</v>
      </c>
      <c r="BC92" s="182">
        <f t="shared" si="64"/>
        <v>0</v>
      </c>
      <c r="BD92" s="182">
        <f t="shared" si="64"/>
        <v>0</v>
      </c>
      <c r="BE92" s="182">
        <f t="shared" si="64"/>
        <v>0</v>
      </c>
      <c r="BF92" s="182">
        <f t="shared" si="64"/>
        <v>0</v>
      </c>
      <c r="BG92" s="182">
        <f t="shared" si="64"/>
        <v>0</v>
      </c>
      <c r="BH92" s="182">
        <f t="shared" si="64"/>
        <v>0</v>
      </c>
      <c r="BI92" s="182">
        <f t="shared" si="64"/>
        <v>0</v>
      </c>
      <c r="BJ92" s="182"/>
      <c r="BK92" s="183"/>
      <c r="BL92" s="182" t="str">
        <f t="shared" si="68"/>
        <v>TAR_A</v>
      </c>
      <c r="BM92" s="182">
        <f t="shared" si="61"/>
        <v>0</v>
      </c>
      <c r="BN92" s="182">
        <f t="shared" si="61"/>
        <v>0</v>
      </c>
      <c r="BO92" s="182">
        <f t="shared" si="61"/>
        <v>0</v>
      </c>
      <c r="BP92" s="182">
        <f t="shared" si="61"/>
        <v>0</v>
      </c>
      <c r="BQ92" s="182">
        <f t="shared" si="61"/>
        <v>0</v>
      </c>
      <c r="BR92" s="182">
        <f t="shared" si="61"/>
        <v>0</v>
      </c>
      <c r="BS92" s="182">
        <f t="shared" si="61"/>
        <v>0</v>
      </c>
      <c r="BT92" s="182">
        <f t="shared" si="61"/>
        <v>0</v>
      </c>
      <c r="BU92" s="182">
        <f t="shared" ref="BU92:CJ109" si="76">L92-(AP92*L$10)</f>
        <v>0</v>
      </c>
      <c r="BV92" s="182">
        <f t="shared" si="76"/>
        <v>0</v>
      </c>
      <c r="BW92" s="182">
        <f t="shared" si="76"/>
        <v>0</v>
      </c>
      <c r="BX92" s="182">
        <f t="shared" si="76"/>
        <v>0</v>
      </c>
      <c r="BY92" s="182">
        <f t="shared" si="76"/>
        <v>0</v>
      </c>
      <c r="BZ92" s="182">
        <f t="shared" si="60"/>
        <v>0</v>
      </c>
      <c r="CA92" s="182">
        <f t="shared" si="60"/>
        <v>0</v>
      </c>
      <c r="CB92" s="182">
        <f t="shared" si="60"/>
        <v>0</v>
      </c>
      <c r="CC92" s="182">
        <f t="shared" si="60"/>
        <v>0</v>
      </c>
      <c r="CD92" s="182">
        <f t="shared" si="60"/>
        <v>0</v>
      </c>
      <c r="CE92" s="182">
        <f t="shared" si="60"/>
        <v>0</v>
      </c>
      <c r="CF92" s="182">
        <f t="shared" si="60"/>
        <v>0</v>
      </c>
      <c r="CG92" s="182">
        <f t="shared" si="60"/>
        <v>0</v>
      </c>
      <c r="CH92" s="182">
        <f t="shared" si="60"/>
        <v>0</v>
      </c>
      <c r="CI92" s="182">
        <f t="shared" si="60"/>
        <v>0</v>
      </c>
      <c r="CJ92" s="182">
        <f t="shared" si="60"/>
        <v>0</v>
      </c>
      <c r="CK92" s="182">
        <f t="shared" si="60"/>
        <v>0</v>
      </c>
      <c r="CL92" s="182">
        <f t="shared" si="69"/>
        <v>0</v>
      </c>
      <c r="CM92" s="182">
        <f t="shared" si="70"/>
        <v>0</v>
      </c>
      <c r="CN92" s="182">
        <f t="shared" si="70"/>
        <v>0</v>
      </c>
      <c r="CO92" s="184"/>
      <c r="CP92" s="185">
        <f t="shared" si="65"/>
        <v>83</v>
      </c>
      <c r="CQ92" s="182" t="str">
        <f t="shared" si="71"/>
        <v>TAR_A</v>
      </c>
      <c r="CR92" s="170">
        <f t="shared" si="73"/>
        <v>0</v>
      </c>
      <c r="CS92" s="170">
        <f t="shared" si="73"/>
        <v>0</v>
      </c>
      <c r="CT92" s="170">
        <f t="shared" si="73"/>
        <v>0</v>
      </c>
      <c r="CU92" s="170">
        <f t="shared" si="73"/>
        <v>0</v>
      </c>
      <c r="CV92" s="170">
        <f t="shared" si="73"/>
        <v>0</v>
      </c>
      <c r="CW92" s="170">
        <f t="shared" si="73"/>
        <v>0</v>
      </c>
      <c r="CX92" s="170">
        <f t="shared" si="73"/>
        <v>0</v>
      </c>
      <c r="CY92" s="170">
        <f t="shared" si="73"/>
        <v>0</v>
      </c>
      <c r="CZ92" s="170">
        <f t="shared" si="73"/>
        <v>0</v>
      </c>
      <c r="DA92" s="170">
        <f t="shared" si="73"/>
        <v>0</v>
      </c>
      <c r="DB92" s="170">
        <f t="shared" si="74"/>
        <v>0</v>
      </c>
      <c r="DC92" s="170">
        <f t="shared" si="74"/>
        <v>0</v>
      </c>
      <c r="DD92" s="170">
        <f t="shared" si="74"/>
        <v>0</v>
      </c>
      <c r="DE92" s="170" t="e">
        <f t="shared" si="74"/>
        <v>#VALUE!</v>
      </c>
      <c r="DF92" s="170" t="e">
        <f t="shared" si="74"/>
        <v>#VALUE!</v>
      </c>
      <c r="DG92" s="170" t="e">
        <f t="shared" si="74"/>
        <v>#VALUE!</v>
      </c>
      <c r="DH92" s="170" t="e">
        <f t="shared" si="74"/>
        <v>#VALUE!</v>
      </c>
      <c r="DI92" s="170" t="e">
        <f t="shared" si="74"/>
        <v>#VALUE!</v>
      </c>
      <c r="DJ92" s="170" t="e">
        <f t="shared" si="74"/>
        <v>#VALUE!</v>
      </c>
      <c r="DK92" s="170" t="e">
        <f t="shared" si="74"/>
        <v>#VALUE!</v>
      </c>
      <c r="DL92" s="170" t="e">
        <f t="shared" si="74"/>
        <v>#VALUE!</v>
      </c>
    </row>
    <row r="93" spans="1:152">
      <c r="A93" s="86">
        <f t="shared" si="72"/>
        <v>82</v>
      </c>
      <c r="B93" s="136" t="s">
        <v>140</v>
      </c>
      <c r="C93" s="154"/>
      <c r="D93" s="154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76"/>
      <c r="X93" s="176"/>
      <c r="Y93" s="155"/>
      <c r="Z93" s="155"/>
      <c r="AA93" s="155"/>
      <c r="AB93" s="156"/>
      <c r="AC93" s="156"/>
      <c r="AD93" s="156"/>
      <c r="AE93" s="156"/>
      <c r="AG93" s="116" t="str">
        <f t="shared" si="66"/>
        <v>P90</v>
      </c>
      <c r="AH93" s="116">
        <f t="shared" si="75"/>
        <v>0</v>
      </c>
      <c r="AI93" s="116">
        <f t="shared" si="75"/>
        <v>0</v>
      </c>
      <c r="AJ93" s="116">
        <f t="shared" si="75"/>
        <v>0</v>
      </c>
      <c r="AK93" s="116">
        <f t="shared" si="75"/>
        <v>0</v>
      </c>
      <c r="AL93" s="116">
        <f t="shared" si="75"/>
        <v>0</v>
      </c>
      <c r="AM93" s="116">
        <f t="shared" si="75"/>
        <v>0</v>
      </c>
      <c r="AN93" s="116">
        <f t="shared" si="75"/>
        <v>0</v>
      </c>
      <c r="AO93" s="116">
        <f t="shared" si="75"/>
        <v>0</v>
      </c>
      <c r="AP93" s="116">
        <f t="shared" si="75"/>
        <v>0</v>
      </c>
      <c r="AQ93" s="116">
        <f t="shared" si="75"/>
        <v>0</v>
      </c>
      <c r="AR93" s="116">
        <f t="shared" si="75"/>
        <v>0</v>
      </c>
      <c r="AS93" s="116">
        <f t="shared" si="75"/>
        <v>0</v>
      </c>
      <c r="AT93" s="116">
        <f t="shared" si="75"/>
        <v>0</v>
      </c>
      <c r="AU93" s="116">
        <f t="shared" si="75"/>
        <v>0</v>
      </c>
      <c r="AV93" s="116">
        <f t="shared" si="75"/>
        <v>0</v>
      </c>
      <c r="AW93" s="116">
        <f t="shared" si="75"/>
        <v>0</v>
      </c>
      <c r="AX93" s="116">
        <f t="shared" si="67"/>
        <v>0</v>
      </c>
      <c r="AY93" s="116">
        <f t="shared" si="67"/>
        <v>0</v>
      </c>
      <c r="AZ93" s="116">
        <f t="shared" si="67"/>
        <v>0</v>
      </c>
      <c r="BA93" s="116">
        <f t="shared" si="64"/>
        <v>0</v>
      </c>
      <c r="BB93" s="116">
        <f t="shared" si="64"/>
        <v>0</v>
      </c>
      <c r="BC93" s="116">
        <f t="shared" si="64"/>
        <v>0</v>
      </c>
      <c r="BD93" s="116">
        <f t="shared" si="64"/>
        <v>0</v>
      </c>
      <c r="BE93" s="116">
        <f t="shared" si="64"/>
        <v>0</v>
      </c>
      <c r="BF93" s="116">
        <f t="shared" si="64"/>
        <v>0</v>
      </c>
      <c r="BG93" s="116">
        <f t="shared" si="64"/>
        <v>0</v>
      </c>
      <c r="BH93" s="116">
        <f t="shared" si="64"/>
        <v>0</v>
      </c>
      <c r="BI93" s="116">
        <f t="shared" si="64"/>
        <v>0</v>
      </c>
      <c r="BJ93" s="116"/>
      <c r="BK93" s="91"/>
      <c r="BL93" s="116" t="str">
        <f t="shared" si="68"/>
        <v>P90</v>
      </c>
      <c r="BM93" s="116">
        <f t="shared" ref="BM93:BW119" si="77">D93-(AH93*D$10)</f>
        <v>0</v>
      </c>
      <c r="BN93" s="116">
        <f t="shared" si="77"/>
        <v>0</v>
      </c>
      <c r="BO93" s="116">
        <f t="shared" si="77"/>
        <v>0</v>
      </c>
      <c r="BP93" s="116">
        <f t="shared" si="77"/>
        <v>0</v>
      </c>
      <c r="BQ93" s="116">
        <f t="shared" si="77"/>
        <v>0</v>
      </c>
      <c r="BR93" s="116">
        <f t="shared" si="77"/>
        <v>0</v>
      </c>
      <c r="BS93" s="116">
        <f t="shared" si="77"/>
        <v>0</v>
      </c>
      <c r="BT93" s="116">
        <f t="shared" si="77"/>
        <v>0</v>
      </c>
      <c r="BU93" s="116">
        <f t="shared" si="76"/>
        <v>0</v>
      </c>
      <c r="BV93" s="116">
        <f t="shared" si="76"/>
        <v>0</v>
      </c>
      <c r="BW93" s="116">
        <f t="shared" si="76"/>
        <v>0</v>
      </c>
      <c r="BX93" s="116">
        <f t="shared" si="76"/>
        <v>0</v>
      </c>
      <c r="BY93" s="116">
        <f t="shared" si="76"/>
        <v>0</v>
      </c>
      <c r="BZ93" s="116">
        <f t="shared" si="76"/>
        <v>0</v>
      </c>
      <c r="CA93" s="116">
        <f t="shared" si="76"/>
        <v>0</v>
      </c>
      <c r="CB93" s="116">
        <f t="shared" si="76"/>
        <v>0</v>
      </c>
      <c r="CC93" s="116">
        <f t="shared" si="76"/>
        <v>0</v>
      </c>
      <c r="CD93" s="116">
        <f t="shared" si="76"/>
        <v>0</v>
      </c>
      <c r="CE93" s="116">
        <f t="shared" si="76"/>
        <v>0</v>
      </c>
      <c r="CF93" s="116">
        <f t="shared" si="76"/>
        <v>0</v>
      </c>
      <c r="CG93" s="116">
        <f t="shared" si="76"/>
        <v>0</v>
      </c>
      <c r="CH93" s="116">
        <f t="shared" si="76"/>
        <v>0</v>
      </c>
      <c r="CI93" s="116">
        <f t="shared" si="76"/>
        <v>0</v>
      </c>
      <c r="CJ93" s="116">
        <f t="shared" si="76"/>
        <v>0</v>
      </c>
      <c r="CK93" s="116">
        <f t="shared" si="60"/>
        <v>0</v>
      </c>
      <c r="CL93" s="116">
        <f t="shared" si="69"/>
        <v>0</v>
      </c>
      <c r="CM93" s="116">
        <f t="shared" si="70"/>
        <v>0</v>
      </c>
      <c r="CN93" s="116">
        <f t="shared" si="70"/>
        <v>0</v>
      </c>
      <c r="CO93" s="89"/>
      <c r="CP93" s="134">
        <f t="shared" si="65"/>
        <v>84</v>
      </c>
      <c r="CQ93" s="116" t="str">
        <f t="shared" si="71"/>
        <v>P90</v>
      </c>
      <c r="CR93" s="158">
        <f t="shared" ref="CR93:DA102" si="78">ROUND((1+$CU$9)*(HLOOKUP(CR$10,$AH$9:$BI$180,$A93+3)*CR$10+HLOOKUP(CR$10,$BM$9:$CO$180,$A93+3)),$CX$9)</f>
        <v>0</v>
      </c>
      <c r="CS93" s="158">
        <f t="shared" si="78"/>
        <v>0</v>
      </c>
      <c r="CT93" s="158">
        <f t="shared" si="78"/>
        <v>0</v>
      </c>
      <c r="CU93" s="158">
        <f t="shared" si="78"/>
        <v>0</v>
      </c>
      <c r="CV93" s="158">
        <f t="shared" si="78"/>
        <v>0</v>
      </c>
      <c r="CW93" s="158">
        <f t="shared" si="78"/>
        <v>0</v>
      </c>
      <c r="CX93" s="158">
        <f t="shared" si="78"/>
        <v>0</v>
      </c>
      <c r="CY93" s="158">
        <f t="shared" si="78"/>
        <v>0</v>
      </c>
      <c r="CZ93" s="158">
        <f t="shared" si="78"/>
        <v>0</v>
      </c>
      <c r="DA93" s="158">
        <f t="shared" si="78"/>
        <v>0</v>
      </c>
      <c r="DB93" s="158">
        <f t="shared" ref="DB93:DL102" si="79">ROUND((1+$CU$9)*(HLOOKUP(DB$10,$AH$9:$BI$180,$A93+3)*DB$10+HLOOKUP(DB$10,$BM$9:$CO$180,$A93+3)),$CX$9)</f>
        <v>0</v>
      </c>
      <c r="DC93" s="158">
        <f t="shared" si="79"/>
        <v>0</v>
      </c>
      <c r="DD93" s="158">
        <f t="shared" si="79"/>
        <v>0</v>
      </c>
      <c r="DE93" s="158" t="e">
        <f t="shared" si="79"/>
        <v>#VALUE!</v>
      </c>
      <c r="DF93" s="158" t="e">
        <f t="shared" si="79"/>
        <v>#VALUE!</v>
      </c>
      <c r="DG93" s="158" t="e">
        <f t="shared" si="79"/>
        <v>#VALUE!</v>
      </c>
      <c r="DH93" s="158" t="e">
        <f t="shared" si="79"/>
        <v>#VALUE!</v>
      </c>
      <c r="DI93" s="158" t="e">
        <f t="shared" si="79"/>
        <v>#VALUE!</v>
      </c>
      <c r="DJ93" s="158" t="e">
        <f t="shared" si="79"/>
        <v>#VALUE!</v>
      </c>
      <c r="DK93" s="158" t="e">
        <f t="shared" si="79"/>
        <v>#VALUE!</v>
      </c>
      <c r="DL93" s="158" t="e">
        <f t="shared" si="79"/>
        <v>#VALUE!</v>
      </c>
      <c r="DM93" s="159"/>
      <c r="DN93" s="159"/>
      <c r="DO93" s="159"/>
      <c r="DP93" s="159"/>
      <c r="DQ93" s="159"/>
      <c r="DR93" s="159"/>
      <c r="DS93" s="159"/>
      <c r="DT93" s="159"/>
      <c r="DU93" s="159"/>
      <c r="DV93" s="159"/>
      <c r="DW93" s="159"/>
      <c r="DX93" s="159"/>
      <c r="DY93" s="159"/>
      <c r="DZ93" s="159"/>
      <c r="EA93" s="159"/>
      <c r="EB93" s="159"/>
      <c r="EC93" s="159"/>
      <c r="ED93" s="159"/>
      <c r="EE93" s="159"/>
      <c r="EF93" s="159"/>
      <c r="EG93" s="159"/>
      <c r="EH93" s="159"/>
      <c r="EI93" s="159"/>
      <c r="EJ93" s="159"/>
      <c r="EK93" s="159"/>
      <c r="EL93" s="159"/>
      <c r="EM93" s="159"/>
      <c r="EN93" s="159"/>
      <c r="EO93" s="159"/>
      <c r="EP93" s="159"/>
      <c r="EQ93" s="159"/>
      <c r="ER93" s="159"/>
      <c r="ES93" s="159"/>
      <c r="ET93" s="159"/>
      <c r="EU93" s="159"/>
      <c r="EV93" s="159"/>
    </row>
    <row r="94" spans="1:152">
      <c r="A94" s="86">
        <f t="shared" si="72"/>
        <v>83</v>
      </c>
      <c r="B94" s="136" t="s">
        <v>141</v>
      </c>
      <c r="C94" s="154"/>
      <c r="D94" s="154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76"/>
      <c r="X94" s="176"/>
      <c r="Y94" s="155"/>
      <c r="Z94" s="155"/>
      <c r="AA94" s="155"/>
      <c r="AB94" s="156"/>
      <c r="AC94" s="156"/>
      <c r="AD94" s="156"/>
      <c r="AE94" s="156"/>
      <c r="AG94" s="116" t="str">
        <f t="shared" si="66"/>
        <v>P75</v>
      </c>
      <c r="AH94" s="116">
        <f t="shared" si="75"/>
        <v>0</v>
      </c>
      <c r="AI94" s="116">
        <f t="shared" si="75"/>
        <v>0</v>
      </c>
      <c r="AJ94" s="116">
        <f t="shared" si="75"/>
        <v>0</v>
      </c>
      <c r="AK94" s="116">
        <f t="shared" si="75"/>
        <v>0</v>
      </c>
      <c r="AL94" s="116">
        <f t="shared" si="75"/>
        <v>0</v>
      </c>
      <c r="AM94" s="116">
        <f t="shared" si="75"/>
        <v>0</v>
      </c>
      <c r="AN94" s="116">
        <f t="shared" si="75"/>
        <v>0</v>
      </c>
      <c r="AO94" s="116">
        <f t="shared" si="75"/>
        <v>0</v>
      </c>
      <c r="AP94" s="116">
        <f t="shared" si="75"/>
        <v>0</v>
      </c>
      <c r="AQ94" s="116">
        <f t="shared" si="75"/>
        <v>0</v>
      </c>
      <c r="AR94" s="116">
        <f t="shared" si="75"/>
        <v>0</v>
      </c>
      <c r="AS94" s="116">
        <f t="shared" si="75"/>
        <v>0</v>
      </c>
      <c r="AT94" s="116">
        <f t="shared" si="75"/>
        <v>0</v>
      </c>
      <c r="AU94" s="116">
        <f t="shared" si="75"/>
        <v>0</v>
      </c>
      <c r="AV94" s="116">
        <f t="shared" si="75"/>
        <v>0</v>
      </c>
      <c r="AW94" s="116">
        <f t="shared" si="75"/>
        <v>0</v>
      </c>
      <c r="AX94" s="116">
        <f t="shared" si="67"/>
        <v>0</v>
      </c>
      <c r="AY94" s="116">
        <f t="shared" si="67"/>
        <v>0</v>
      </c>
      <c r="AZ94" s="116">
        <f t="shared" si="67"/>
        <v>0</v>
      </c>
      <c r="BA94" s="116">
        <f t="shared" si="64"/>
        <v>0</v>
      </c>
      <c r="BB94" s="116">
        <f t="shared" si="64"/>
        <v>0</v>
      </c>
      <c r="BC94" s="116">
        <f t="shared" si="64"/>
        <v>0</v>
      </c>
      <c r="BD94" s="116">
        <f t="shared" si="64"/>
        <v>0</v>
      </c>
      <c r="BE94" s="116">
        <f t="shared" si="64"/>
        <v>0</v>
      </c>
      <c r="BF94" s="116">
        <f t="shared" si="64"/>
        <v>0</v>
      </c>
      <c r="BG94" s="116">
        <f t="shared" si="64"/>
        <v>0</v>
      </c>
      <c r="BH94" s="116">
        <f t="shared" si="64"/>
        <v>0</v>
      </c>
      <c r="BI94" s="116">
        <f t="shared" si="64"/>
        <v>0</v>
      </c>
      <c r="BJ94" s="116"/>
      <c r="BK94" s="91"/>
      <c r="BL94" s="116" t="str">
        <f t="shared" si="68"/>
        <v>P75</v>
      </c>
      <c r="BM94" s="116">
        <f t="shared" si="77"/>
        <v>0</v>
      </c>
      <c r="BN94" s="116">
        <f t="shared" si="77"/>
        <v>0</v>
      </c>
      <c r="BO94" s="116">
        <f t="shared" si="77"/>
        <v>0</v>
      </c>
      <c r="BP94" s="116">
        <f t="shared" si="77"/>
        <v>0</v>
      </c>
      <c r="BQ94" s="116">
        <f t="shared" si="77"/>
        <v>0</v>
      </c>
      <c r="BR94" s="116">
        <f t="shared" si="77"/>
        <v>0</v>
      </c>
      <c r="BS94" s="116">
        <f t="shared" si="77"/>
        <v>0</v>
      </c>
      <c r="BT94" s="116">
        <f t="shared" si="77"/>
        <v>0</v>
      </c>
      <c r="BU94" s="116">
        <f t="shared" si="76"/>
        <v>0</v>
      </c>
      <c r="BV94" s="116">
        <f t="shared" si="76"/>
        <v>0</v>
      </c>
      <c r="BW94" s="116">
        <f t="shared" si="76"/>
        <v>0</v>
      </c>
      <c r="BX94" s="116">
        <f t="shared" si="76"/>
        <v>0</v>
      </c>
      <c r="BY94" s="116">
        <f t="shared" si="76"/>
        <v>0</v>
      </c>
      <c r="BZ94" s="116">
        <f t="shared" si="76"/>
        <v>0</v>
      </c>
      <c r="CA94" s="116">
        <f t="shared" si="76"/>
        <v>0</v>
      </c>
      <c r="CB94" s="116">
        <f t="shared" si="76"/>
        <v>0</v>
      </c>
      <c r="CC94" s="116">
        <f t="shared" si="76"/>
        <v>0</v>
      </c>
      <c r="CD94" s="116">
        <f t="shared" si="76"/>
        <v>0</v>
      </c>
      <c r="CE94" s="116">
        <f t="shared" si="76"/>
        <v>0</v>
      </c>
      <c r="CF94" s="116">
        <f t="shared" si="76"/>
        <v>0</v>
      </c>
      <c r="CG94" s="116">
        <f t="shared" si="76"/>
        <v>0</v>
      </c>
      <c r="CH94" s="116">
        <f t="shared" si="76"/>
        <v>0</v>
      </c>
      <c r="CI94" s="116">
        <f t="shared" si="76"/>
        <v>0</v>
      </c>
      <c r="CJ94" s="116">
        <f t="shared" si="76"/>
        <v>0</v>
      </c>
      <c r="CK94" s="116">
        <f t="shared" si="60"/>
        <v>0</v>
      </c>
      <c r="CL94" s="116">
        <f t="shared" si="69"/>
        <v>0</v>
      </c>
      <c r="CM94" s="116">
        <f t="shared" si="70"/>
        <v>0</v>
      </c>
      <c r="CN94" s="116">
        <f t="shared" si="70"/>
        <v>0</v>
      </c>
      <c r="CO94" s="89"/>
      <c r="CP94" s="134">
        <f t="shared" si="65"/>
        <v>85</v>
      </c>
      <c r="CQ94" s="116" t="str">
        <f t="shared" si="71"/>
        <v>P75</v>
      </c>
      <c r="CR94" s="158">
        <f t="shared" si="78"/>
        <v>0</v>
      </c>
      <c r="CS94" s="158">
        <f t="shared" si="78"/>
        <v>0</v>
      </c>
      <c r="CT94" s="158">
        <f t="shared" si="78"/>
        <v>0</v>
      </c>
      <c r="CU94" s="158">
        <f t="shared" si="78"/>
        <v>0</v>
      </c>
      <c r="CV94" s="158">
        <f t="shared" si="78"/>
        <v>0</v>
      </c>
      <c r="CW94" s="158">
        <f t="shared" si="78"/>
        <v>0</v>
      </c>
      <c r="CX94" s="158">
        <f t="shared" si="78"/>
        <v>0</v>
      </c>
      <c r="CY94" s="158">
        <f t="shared" si="78"/>
        <v>0</v>
      </c>
      <c r="CZ94" s="158">
        <f t="shared" si="78"/>
        <v>0</v>
      </c>
      <c r="DA94" s="158">
        <f t="shared" si="78"/>
        <v>0</v>
      </c>
      <c r="DB94" s="158">
        <f t="shared" si="79"/>
        <v>0</v>
      </c>
      <c r="DC94" s="158">
        <f t="shared" si="79"/>
        <v>0</v>
      </c>
      <c r="DD94" s="158">
        <f t="shared" si="79"/>
        <v>0</v>
      </c>
      <c r="DE94" s="158" t="e">
        <f t="shared" si="79"/>
        <v>#VALUE!</v>
      </c>
      <c r="DF94" s="158" t="e">
        <f t="shared" si="79"/>
        <v>#VALUE!</v>
      </c>
      <c r="DG94" s="158" t="e">
        <f t="shared" si="79"/>
        <v>#VALUE!</v>
      </c>
      <c r="DH94" s="158" t="e">
        <f t="shared" si="79"/>
        <v>#VALUE!</v>
      </c>
      <c r="DI94" s="158" t="e">
        <f t="shared" si="79"/>
        <v>#VALUE!</v>
      </c>
      <c r="DJ94" s="158" t="e">
        <f t="shared" si="79"/>
        <v>#VALUE!</v>
      </c>
      <c r="DK94" s="158" t="e">
        <f t="shared" si="79"/>
        <v>#VALUE!</v>
      </c>
      <c r="DL94" s="158" t="e">
        <f t="shared" si="79"/>
        <v>#VALUE!</v>
      </c>
      <c r="DM94" s="159"/>
      <c r="DN94" s="159"/>
      <c r="DO94" s="159"/>
      <c r="DP94" s="159"/>
      <c r="DQ94" s="159"/>
      <c r="DR94" s="159"/>
      <c r="DS94" s="159"/>
      <c r="DT94" s="159"/>
      <c r="DU94" s="159"/>
      <c r="DV94" s="159"/>
      <c r="DW94" s="159"/>
      <c r="DX94" s="159"/>
      <c r="DY94" s="159"/>
      <c r="DZ94" s="159"/>
      <c r="EA94" s="159"/>
      <c r="EB94" s="159"/>
      <c r="EC94" s="159"/>
      <c r="ED94" s="159"/>
      <c r="EE94" s="159"/>
      <c r="EF94" s="159"/>
      <c r="EG94" s="159"/>
      <c r="EH94" s="159"/>
      <c r="EI94" s="159"/>
      <c r="EJ94" s="159"/>
      <c r="EK94" s="159"/>
      <c r="EL94" s="159"/>
      <c r="EM94" s="159"/>
      <c r="EN94" s="159"/>
      <c r="EO94" s="159"/>
      <c r="EP94" s="159"/>
      <c r="EQ94" s="159"/>
      <c r="ER94" s="159"/>
      <c r="ES94" s="159"/>
      <c r="ET94" s="159"/>
      <c r="EU94" s="159"/>
      <c r="EV94" s="159"/>
    </row>
    <row r="95" spans="1:152">
      <c r="A95" s="86">
        <f t="shared" si="72"/>
        <v>84</v>
      </c>
      <c r="B95" s="136" t="s">
        <v>142</v>
      </c>
      <c r="C95" s="154"/>
      <c r="D95" s="154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76"/>
      <c r="X95" s="176"/>
      <c r="Y95" s="155"/>
      <c r="Z95" s="155"/>
      <c r="AA95" s="155"/>
      <c r="AB95" s="156"/>
      <c r="AC95" s="156"/>
      <c r="AD95" s="156"/>
      <c r="AE95" s="156"/>
      <c r="AG95" s="116" t="str">
        <f t="shared" si="66"/>
        <v>P50</v>
      </c>
      <c r="AH95" s="116">
        <f t="shared" si="75"/>
        <v>0</v>
      </c>
      <c r="AI95" s="116">
        <f t="shared" si="75"/>
        <v>0</v>
      </c>
      <c r="AJ95" s="116">
        <f t="shared" si="75"/>
        <v>0</v>
      </c>
      <c r="AK95" s="116">
        <f t="shared" si="75"/>
        <v>0</v>
      </c>
      <c r="AL95" s="116">
        <f t="shared" si="75"/>
        <v>0</v>
      </c>
      <c r="AM95" s="116">
        <f t="shared" si="75"/>
        <v>0</v>
      </c>
      <c r="AN95" s="116">
        <f t="shared" si="75"/>
        <v>0</v>
      </c>
      <c r="AO95" s="116">
        <f t="shared" si="75"/>
        <v>0</v>
      </c>
      <c r="AP95" s="116">
        <f t="shared" si="75"/>
        <v>0</v>
      </c>
      <c r="AQ95" s="116">
        <f t="shared" si="75"/>
        <v>0</v>
      </c>
      <c r="AR95" s="116">
        <f t="shared" si="75"/>
        <v>0</v>
      </c>
      <c r="AS95" s="116">
        <f t="shared" si="75"/>
        <v>0</v>
      </c>
      <c r="AT95" s="116">
        <f t="shared" si="75"/>
        <v>0</v>
      </c>
      <c r="AU95" s="116">
        <f t="shared" si="75"/>
        <v>0</v>
      </c>
      <c r="AV95" s="116">
        <f t="shared" si="75"/>
        <v>0</v>
      </c>
      <c r="AW95" s="116">
        <f t="shared" si="75"/>
        <v>0</v>
      </c>
      <c r="AX95" s="116">
        <f t="shared" si="67"/>
        <v>0</v>
      </c>
      <c r="AY95" s="116">
        <f t="shared" si="67"/>
        <v>0</v>
      </c>
      <c r="AZ95" s="116">
        <f t="shared" si="67"/>
        <v>0</v>
      </c>
      <c r="BA95" s="116">
        <f t="shared" si="64"/>
        <v>0</v>
      </c>
      <c r="BB95" s="116">
        <f t="shared" si="64"/>
        <v>0</v>
      </c>
      <c r="BC95" s="116">
        <f t="shared" si="64"/>
        <v>0</v>
      </c>
      <c r="BD95" s="116">
        <f t="shared" si="64"/>
        <v>0</v>
      </c>
      <c r="BE95" s="116">
        <f t="shared" si="64"/>
        <v>0</v>
      </c>
      <c r="BF95" s="116">
        <f t="shared" si="64"/>
        <v>0</v>
      </c>
      <c r="BG95" s="116">
        <f t="shared" si="64"/>
        <v>0</v>
      </c>
      <c r="BH95" s="116">
        <f t="shared" si="64"/>
        <v>0</v>
      </c>
      <c r="BI95" s="116">
        <f t="shared" si="64"/>
        <v>0</v>
      </c>
      <c r="BJ95" s="116"/>
      <c r="BK95" s="91"/>
      <c r="BL95" s="116" t="str">
        <f t="shared" si="68"/>
        <v>P50</v>
      </c>
      <c r="BM95" s="116">
        <f t="shared" si="77"/>
        <v>0</v>
      </c>
      <c r="BN95" s="116">
        <f t="shared" si="77"/>
        <v>0</v>
      </c>
      <c r="BO95" s="116">
        <f t="shared" si="77"/>
        <v>0</v>
      </c>
      <c r="BP95" s="116">
        <f t="shared" si="77"/>
        <v>0</v>
      </c>
      <c r="BQ95" s="116">
        <f t="shared" si="77"/>
        <v>0</v>
      </c>
      <c r="BR95" s="116">
        <f t="shared" si="77"/>
        <v>0</v>
      </c>
      <c r="BS95" s="116">
        <f t="shared" si="77"/>
        <v>0</v>
      </c>
      <c r="BT95" s="116">
        <f t="shared" si="77"/>
        <v>0</v>
      </c>
      <c r="BU95" s="116">
        <f t="shared" si="76"/>
        <v>0</v>
      </c>
      <c r="BV95" s="116">
        <f t="shared" si="76"/>
        <v>0</v>
      </c>
      <c r="BW95" s="116">
        <f t="shared" si="76"/>
        <v>0</v>
      </c>
      <c r="BX95" s="116">
        <f t="shared" si="76"/>
        <v>0</v>
      </c>
      <c r="BY95" s="116">
        <f t="shared" si="76"/>
        <v>0</v>
      </c>
      <c r="BZ95" s="116">
        <f t="shared" si="76"/>
        <v>0</v>
      </c>
      <c r="CA95" s="116">
        <f t="shared" si="76"/>
        <v>0</v>
      </c>
      <c r="CB95" s="116">
        <f t="shared" si="76"/>
        <v>0</v>
      </c>
      <c r="CC95" s="116">
        <f t="shared" si="76"/>
        <v>0</v>
      </c>
      <c r="CD95" s="116">
        <f t="shared" si="76"/>
        <v>0</v>
      </c>
      <c r="CE95" s="116">
        <f t="shared" si="76"/>
        <v>0</v>
      </c>
      <c r="CF95" s="116">
        <f t="shared" si="76"/>
        <v>0</v>
      </c>
      <c r="CG95" s="116">
        <f t="shared" si="76"/>
        <v>0</v>
      </c>
      <c r="CH95" s="116">
        <f t="shared" si="76"/>
        <v>0</v>
      </c>
      <c r="CI95" s="116">
        <f t="shared" si="76"/>
        <v>0</v>
      </c>
      <c r="CJ95" s="116">
        <f t="shared" si="76"/>
        <v>0</v>
      </c>
      <c r="CK95" s="116">
        <f t="shared" si="60"/>
        <v>0</v>
      </c>
      <c r="CL95" s="116">
        <f t="shared" si="69"/>
        <v>0</v>
      </c>
      <c r="CM95" s="116">
        <f t="shared" si="70"/>
        <v>0</v>
      </c>
      <c r="CN95" s="116">
        <f t="shared" si="70"/>
        <v>0</v>
      </c>
      <c r="CO95" s="89"/>
      <c r="CP95" s="134">
        <f t="shared" si="65"/>
        <v>86</v>
      </c>
      <c r="CQ95" s="116" t="str">
        <f t="shared" si="71"/>
        <v>P50</v>
      </c>
      <c r="CR95" s="158">
        <f t="shared" si="78"/>
        <v>0</v>
      </c>
      <c r="CS95" s="158">
        <f t="shared" si="78"/>
        <v>0</v>
      </c>
      <c r="CT95" s="158">
        <f t="shared" si="78"/>
        <v>0</v>
      </c>
      <c r="CU95" s="158">
        <f t="shared" si="78"/>
        <v>0</v>
      </c>
      <c r="CV95" s="158">
        <f t="shared" si="78"/>
        <v>0</v>
      </c>
      <c r="CW95" s="158">
        <f t="shared" si="78"/>
        <v>0</v>
      </c>
      <c r="CX95" s="158">
        <f t="shared" si="78"/>
        <v>0</v>
      </c>
      <c r="CY95" s="158">
        <f t="shared" si="78"/>
        <v>0</v>
      </c>
      <c r="CZ95" s="158">
        <f t="shared" si="78"/>
        <v>0</v>
      </c>
      <c r="DA95" s="158">
        <f t="shared" si="78"/>
        <v>0</v>
      </c>
      <c r="DB95" s="158">
        <f t="shared" si="79"/>
        <v>0</v>
      </c>
      <c r="DC95" s="158">
        <f t="shared" si="79"/>
        <v>0</v>
      </c>
      <c r="DD95" s="158">
        <f t="shared" si="79"/>
        <v>0</v>
      </c>
      <c r="DE95" s="158" t="e">
        <f t="shared" si="79"/>
        <v>#VALUE!</v>
      </c>
      <c r="DF95" s="158" t="e">
        <f t="shared" si="79"/>
        <v>#VALUE!</v>
      </c>
      <c r="DG95" s="158" t="e">
        <f t="shared" si="79"/>
        <v>#VALUE!</v>
      </c>
      <c r="DH95" s="158" t="e">
        <f t="shared" si="79"/>
        <v>#VALUE!</v>
      </c>
      <c r="DI95" s="158" t="e">
        <f t="shared" si="79"/>
        <v>#VALUE!</v>
      </c>
      <c r="DJ95" s="158" t="e">
        <f t="shared" si="79"/>
        <v>#VALUE!</v>
      </c>
      <c r="DK95" s="158" t="e">
        <f t="shared" si="79"/>
        <v>#VALUE!</v>
      </c>
      <c r="DL95" s="158" t="e">
        <f t="shared" si="79"/>
        <v>#VALUE!</v>
      </c>
      <c r="DM95" s="159"/>
      <c r="DN95" s="159"/>
      <c r="DO95" s="159"/>
      <c r="DP95" s="159"/>
      <c r="DQ95" s="159"/>
      <c r="DR95" s="159"/>
      <c r="DS95" s="159"/>
      <c r="DT95" s="159"/>
      <c r="DU95" s="159"/>
      <c r="DV95" s="159"/>
      <c r="DW95" s="159"/>
      <c r="DX95" s="159"/>
      <c r="DY95" s="159"/>
      <c r="DZ95" s="159"/>
      <c r="EA95" s="159"/>
      <c r="EB95" s="159"/>
      <c r="EC95" s="159"/>
      <c r="ED95" s="159"/>
      <c r="EE95" s="159"/>
      <c r="EF95" s="159"/>
      <c r="EG95" s="159"/>
      <c r="EH95" s="159"/>
      <c r="EI95" s="159"/>
      <c r="EJ95" s="159"/>
      <c r="EK95" s="159"/>
      <c r="EL95" s="159"/>
      <c r="EM95" s="159"/>
      <c r="EN95" s="159"/>
      <c r="EO95" s="159"/>
      <c r="EP95" s="159"/>
      <c r="EQ95" s="159"/>
      <c r="ER95" s="159"/>
      <c r="ES95" s="159"/>
      <c r="ET95" s="159"/>
      <c r="EU95" s="159"/>
      <c r="EV95" s="159"/>
    </row>
    <row r="96" spans="1:152">
      <c r="A96" s="86">
        <f t="shared" si="72"/>
        <v>85</v>
      </c>
      <c r="B96" s="136" t="s">
        <v>143</v>
      </c>
      <c r="C96" s="154"/>
      <c r="D96" s="154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76"/>
      <c r="X96" s="176"/>
      <c r="Y96" s="155"/>
      <c r="Z96" s="155"/>
      <c r="AA96" s="155"/>
      <c r="AB96" s="156"/>
      <c r="AC96" s="156"/>
      <c r="AD96" s="156"/>
      <c r="AE96" s="156"/>
      <c r="AG96" s="116" t="str">
        <f t="shared" si="66"/>
        <v>P25</v>
      </c>
      <c r="AH96" s="116">
        <f t="shared" si="75"/>
        <v>0</v>
      </c>
      <c r="AI96" s="116">
        <f t="shared" si="75"/>
        <v>0</v>
      </c>
      <c r="AJ96" s="116">
        <f t="shared" si="75"/>
        <v>0</v>
      </c>
      <c r="AK96" s="116">
        <f t="shared" si="75"/>
        <v>0</v>
      </c>
      <c r="AL96" s="116">
        <f t="shared" si="75"/>
        <v>0</v>
      </c>
      <c r="AM96" s="116">
        <f t="shared" si="75"/>
        <v>0</v>
      </c>
      <c r="AN96" s="116">
        <f t="shared" si="75"/>
        <v>0</v>
      </c>
      <c r="AO96" s="116">
        <f t="shared" si="75"/>
        <v>0</v>
      </c>
      <c r="AP96" s="116">
        <f t="shared" si="75"/>
        <v>0</v>
      </c>
      <c r="AQ96" s="116">
        <f t="shared" si="75"/>
        <v>0</v>
      </c>
      <c r="AR96" s="116">
        <f t="shared" si="75"/>
        <v>0</v>
      </c>
      <c r="AS96" s="116">
        <f t="shared" si="75"/>
        <v>0</v>
      </c>
      <c r="AT96" s="116">
        <f t="shared" si="75"/>
        <v>0</v>
      </c>
      <c r="AU96" s="116">
        <f t="shared" si="75"/>
        <v>0</v>
      </c>
      <c r="AV96" s="116">
        <f t="shared" si="75"/>
        <v>0</v>
      </c>
      <c r="AW96" s="116">
        <f t="shared" si="75"/>
        <v>0</v>
      </c>
      <c r="AX96" s="116">
        <f t="shared" si="67"/>
        <v>0</v>
      </c>
      <c r="AY96" s="116">
        <f t="shared" si="67"/>
        <v>0</v>
      </c>
      <c r="AZ96" s="116">
        <f t="shared" si="67"/>
        <v>0</v>
      </c>
      <c r="BA96" s="116">
        <f t="shared" si="64"/>
        <v>0</v>
      </c>
      <c r="BB96" s="116">
        <f t="shared" si="64"/>
        <v>0</v>
      </c>
      <c r="BC96" s="116">
        <f t="shared" si="64"/>
        <v>0</v>
      </c>
      <c r="BD96" s="116">
        <f t="shared" si="64"/>
        <v>0</v>
      </c>
      <c r="BE96" s="116">
        <f t="shared" si="64"/>
        <v>0</v>
      </c>
      <c r="BF96" s="116">
        <f t="shared" si="64"/>
        <v>0</v>
      </c>
      <c r="BG96" s="116">
        <f t="shared" si="64"/>
        <v>0</v>
      </c>
      <c r="BH96" s="116">
        <f t="shared" si="64"/>
        <v>0</v>
      </c>
      <c r="BI96" s="116">
        <f t="shared" si="64"/>
        <v>0</v>
      </c>
      <c r="BJ96" s="116"/>
      <c r="BK96" s="91"/>
      <c r="BL96" s="116" t="str">
        <f t="shared" si="68"/>
        <v>P25</v>
      </c>
      <c r="BM96" s="116">
        <f t="shared" si="77"/>
        <v>0</v>
      </c>
      <c r="BN96" s="116">
        <f t="shared" si="77"/>
        <v>0</v>
      </c>
      <c r="BO96" s="116">
        <f t="shared" si="77"/>
        <v>0</v>
      </c>
      <c r="BP96" s="116">
        <f t="shared" si="77"/>
        <v>0</v>
      </c>
      <c r="BQ96" s="116">
        <f t="shared" si="77"/>
        <v>0</v>
      </c>
      <c r="BR96" s="116">
        <f t="shared" si="77"/>
        <v>0</v>
      </c>
      <c r="BS96" s="116">
        <f t="shared" si="77"/>
        <v>0</v>
      </c>
      <c r="BT96" s="116">
        <f t="shared" si="77"/>
        <v>0</v>
      </c>
      <c r="BU96" s="116">
        <f t="shared" si="76"/>
        <v>0</v>
      </c>
      <c r="BV96" s="116">
        <f t="shared" si="76"/>
        <v>0</v>
      </c>
      <c r="BW96" s="116">
        <f t="shared" si="76"/>
        <v>0</v>
      </c>
      <c r="BX96" s="116">
        <f t="shared" si="76"/>
        <v>0</v>
      </c>
      <c r="BY96" s="116">
        <f t="shared" si="76"/>
        <v>0</v>
      </c>
      <c r="BZ96" s="116">
        <f t="shared" si="76"/>
        <v>0</v>
      </c>
      <c r="CA96" s="116">
        <f t="shared" si="76"/>
        <v>0</v>
      </c>
      <c r="CB96" s="116">
        <f t="shared" si="76"/>
        <v>0</v>
      </c>
      <c r="CC96" s="116">
        <f t="shared" si="76"/>
        <v>0</v>
      </c>
      <c r="CD96" s="116">
        <f t="shared" si="76"/>
        <v>0</v>
      </c>
      <c r="CE96" s="116">
        <f t="shared" si="76"/>
        <v>0</v>
      </c>
      <c r="CF96" s="116">
        <f t="shared" si="76"/>
        <v>0</v>
      </c>
      <c r="CG96" s="116">
        <f t="shared" si="76"/>
        <v>0</v>
      </c>
      <c r="CH96" s="116">
        <f t="shared" si="76"/>
        <v>0</v>
      </c>
      <c r="CI96" s="116">
        <f t="shared" si="76"/>
        <v>0</v>
      </c>
      <c r="CJ96" s="116">
        <f t="shared" si="76"/>
        <v>0</v>
      </c>
      <c r="CK96" s="116">
        <f t="shared" si="60"/>
        <v>0</v>
      </c>
      <c r="CL96" s="116">
        <f t="shared" si="69"/>
        <v>0</v>
      </c>
      <c r="CM96" s="116">
        <f t="shared" si="70"/>
        <v>0</v>
      </c>
      <c r="CN96" s="116">
        <f t="shared" si="70"/>
        <v>0</v>
      </c>
      <c r="CO96" s="89"/>
      <c r="CP96" s="134">
        <f t="shared" si="65"/>
        <v>87</v>
      </c>
      <c r="CQ96" s="116" t="str">
        <f t="shared" si="71"/>
        <v>P25</v>
      </c>
      <c r="CR96" s="158">
        <f t="shared" si="78"/>
        <v>0</v>
      </c>
      <c r="CS96" s="158">
        <f t="shared" si="78"/>
        <v>0</v>
      </c>
      <c r="CT96" s="158">
        <f t="shared" si="78"/>
        <v>0</v>
      </c>
      <c r="CU96" s="158">
        <f t="shared" si="78"/>
        <v>0</v>
      </c>
      <c r="CV96" s="158">
        <f t="shared" si="78"/>
        <v>0</v>
      </c>
      <c r="CW96" s="158">
        <f t="shared" si="78"/>
        <v>0</v>
      </c>
      <c r="CX96" s="158">
        <f t="shared" si="78"/>
        <v>0</v>
      </c>
      <c r="CY96" s="158">
        <f t="shared" si="78"/>
        <v>0</v>
      </c>
      <c r="CZ96" s="158">
        <f t="shared" si="78"/>
        <v>0</v>
      </c>
      <c r="DA96" s="158">
        <f t="shared" si="78"/>
        <v>0</v>
      </c>
      <c r="DB96" s="158">
        <f t="shared" si="79"/>
        <v>0</v>
      </c>
      <c r="DC96" s="158">
        <f t="shared" si="79"/>
        <v>0</v>
      </c>
      <c r="DD96" s="158">
        <f t="shared" si="79"/>
        <v>0</v>
      </c>
      <c r="DE96" s="158" t="e">
        <f t="shared" si="79"/>
        <v>#VALUE!</v>
      </c>
      <c r="DF96" s="158" t="e">
        <f t="shared" si="79"/>
        <v>#VALUE!</v>
      </c>
      <c r="DG96" s="158" t="e">
        <f t="shared" si="79"/>
        <v>#VALUE!</v>
      </c>
      <c r="DH96" s="158" t="e">
        <f t="shared" si="79"/>
        <v>#VALUE!</v>
      </c>
      <c r="DI96" s="158" t="e">
        <f t="shared" si="79"/>
        <v>#VALUE!</v>
      </c>
      <c r="DJ96" s="158" t="e">
        <f t="shared" si="79"/>
        <v>#VALUE!</v>
      </c>
      <c r="DK96" s="158" t="e">
        <f t="shared" si="79"/>
        <v>#VALUE!</v>
      </c>
      <c r="DL96" s="158" t="e">
        <f t="shared" si="79"/>
        <v>#VALUE!</v>
      </c>
      <c r="DM96" s="159"/>
      <c r="DN96" s="159"/>
      <c r="DO96" s="159"/>
      <c r="DP96" s="159"/>
      <c r="DQ96" s="159"/>
      <c r="DR96" s="159"/>
      <c r="DS96" s="159"/>
      <c r="DT96" s="159"/>
      <c r="DU96" s="159"/>
      <c r="DV96" s="159"/>
      <c r="DW96" s="159"/>
      <c r="DX96" s="159"/>
      <c r="DY96" s="159"/>
      <c r="DZ96" s="159"/>
      <c r="EA96" s="159"/>
      <c r="EB96" s="159"/>
      <c r="EC96" s="159"/>
      <c r="ED96" s="159"/>
      <c r="EE96" s="159"/>
      <c r="EF96" s="159"/>
      <c r="EG96" s="159"/>
      <c r="EH96" s="159"/>
      <c r="EI96" s="159"/>
      <c r="EJ96" s="159"/>
      <c r="EK96" s="159"/>
      <c r="EL96" s="159"/>
      <c r="EM96" s="159"/>
      <c r="EN96" s="159"/>
      <c r="EO96" s="159"/>
      <c r="EP96" s="159"/>
      <c r="EQ96" s="159"/>
      <c r="ER96" s="159"/>
      <c r="ES96" s="159"/>
      <c r="ET96" s="159"/>
      <c r="EU96" s="159"/>
      <c r="EV96" s="159"/>
    </row>
    <row r="97" spans="1:152">
      <c r="A97" s="86">
        <f t="shared" si="72"/>
        <v>86</v>
      </c>
      <c r="B97" s="136" t="s">
        <v>144</v>
      </c>
      <c r="C97" s="154"/>
      <c r="D97" s="154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76"/>
      <c r="X97" s="176"/>
      <c r="Y97" s="155"/>
      <c r="Z97" s="155"/>
      <c r="AA97" s="155"/>
      <c r="AB97" s="156"/>
      <c r="AC97" s="156"/>
      <c r="AD97" s="156"/>
      <c r="AE97" s="156"/>
      <c r="AG97" s="116" t="str">
        <f t="shared" si="66"/>
        <v>P10</v>
      </c>
      <c r="AH97" s="116">
        <f t="shared" si="75"/>
        <v>0</v>
      </c>
      <c r="AI97" s="116">
        <f t="shared" si="75"/>
        <v>0</v>
      </c>
      <c r="AJ97" s="116">
        <f t="shared" si="75"/>
        <v>0</v>
      </c>
      <c r="AK97" s="116">
        <f t="shared" si="75"/>
        <v>0</v>
      </c>
      <c r="AL97" s="116">
        <f t="shared" si="75"/>
        <v>0</v>
      </c>
      <c r="AM97" s="116">
        <f t="shared" si="75"/>
        <v>0</v>
      </c>
      <c r="AN97" s="116">
        <f t="shared" si="75"/>
        <v>0</v>
      </c>
      <c r="AO97" s="116">
        <f t="shared" si="75"/>
        <v>0</v>
      </c>
      <c r="AP97" s="116">
        <f t="shared" si="75"/>
        <v>0</v>
      </c>
      <c r="AQ97" s="116">
        <f t="shared" si="75"/>
        <v>0</v>
      </c>
      <c r="AR97" s="116">
        <f t="shared" si="75"/>
        <v>0</v>
      </c>
      <c r="AS97" s="116">
        <f t="shared" si="75"/>
        <v>0</v>
      </c>
      <c r="AT97" s="116">
        <f t="shared" si="75"/>
        <v>0</v>
      </c>
      <c r="AU97" s="116">
        <f t="shared" si="75"/>
        <v>0</v>
      </c>
      <c r="AV97" s="116">
        <f t="shared" si="75"/>
        <v>0</v>
      </c>
      <c r="AW97" s="116">
        <f t="shared" si="75"/>
        <v>0</v>
      </c>
      <c r="AX97" s="116">
        <f t="shared" si="67"/>
        <v>0</v>
      </c>
      <c r="AY97" s="116">
        <f t="shared" si="67"/>
        <v>0</v>
      </c>
      <c r="AZ97" s="116">
        <f t="shared" si="67"/>
        <v>0</v>
      </c>
      <c r="BA97" s="116">
        <f t="shared" si="64"/>
        <v>0</v>
      </c>
      <c r="BB97" s="116">
        <f t="shared" si="64"/>
        <v>0</v>
      </c>
      <c r="BC97" s="116">
        <f t="shared" si="64"/>
        <v>0</v>
      </c>
      <c r="BD97" s="116">
        <f t="shared" si="64"/>
        <v>0</v>
      </c>
      <c r="BE97" s="116">
        <f t="shared" si="64"/>
        <v>0</v>
      </c>
      <c r="BF97" s="116">
        <f t="shared" si="64"/>
        <v>0</v>
      </c>
      <c r="BG97" s="116">
        <f t="shared" si="64"/>
        <v>0</v>
      </c>
      <c r="BH97" s="116">
        <f t="shared" si="64"/>
        <v>0</v>
      </c>
      <c r="BI97" s="116">
        <f t="shared" si="64"/>
        <v>0</v>
      </c>
      <c r="BJ97" s="116"/>
      <c r="BK97" s="91"/>
      <c r="BL97" s="116" t="str">
        <f t="shared" si="68"/>
        <v>P10</v>
      </c>
      <c r="BM97" s="116">
        <f t="shared" si="77"/>
        <v>0</v>
      </c>
      <c r="BN97" s="116">
        <f t="shared" si="77"/>
        <v>0</v>
      </c>
      <c r="BO97" s="116">
        <f t="shared" si="77"/>
        <v>0</v>
      </c>
      <c r="BP97" s="116">
        <f t="shared" si="77"/>
        <v>0</v>
      </c>
      <c r="BQ97" s="116">
        <f t="shared" si="77"/>
        <v>0</v>
      </c>
      <c r="BR97" s="116">
        <f t="shared" si="77"/>
        <v>0</v>
      </c>
      <c r="BS97" s="116">
        <f t="shared" si="77"/>
        <v>0</v>
      </c>
      <c r="BT97" s="116">
        <f t="shared" si="77"/>
        <v>0</v>
      </c>
      <c r="BU97" s="116">
        <f t="shared" si="76"/>
        <v>0</v>
      </c>
      <c r="BV97" s="116">
        <f t="shared" si="76"/>
        <v>0</v>
      </c>
      <c r="BW97" s="116">
        <f t="shared" si="76"/>
        <v>0</v>
      </c>
      <c r="BX97" s="116">
        <f t="shared" si="76"/>
        <v>0</v>
      </c>
      <c r="BY97" s="116">
        <f t="shared" si="76"/>
        <v>0</v>
      </c>
      <c r="BZ97" s="116">
        <f t="shared" si="76"/>
        <v>0</v>
      </c>
      <c r="CA97" s="116">
        <f t="shared" si="76"/>
        <v>0</v>
      </c>
      <c r="CB97" s="116">
        <f t="shared" si="76"/>
        <v>0</v>
      </c>
      <c r="CC97" s="116">
        <f t="shared" si="76"/>
        <v>0</v>
      </c>
      <c r="CD97" s="116">
        <f t="shared" si="76"/>
        <v>0</v>
      </c>
      <c r="CE97" s="116">
        <f t="shared" si="76"/>
        <v>0</v>
      </c>
      <c r="CF97" s="116">
        <f t="shared" si="76"/>
        <v>0</v>
      </c>
      <c r="CG97" s="116">
        <f t="shared" si="76"/>
        <v>0</v>
      </c>
      <c r="CH97" s="116">
        <f t="shared" si="76"/>
        <v>0</v>
      </c>
      <c r="CI97" s="116">
        <f t="shared" si="76"/>
        <v>0</v>
      </c>
      <c r="CJ97" s="116">
        <f t="shared" si="76"/>
        <v>0</v>
      </c>
      <c r="CK97" s="116">
        <f t="shared" si="60"/>
        <v>0</v>
      </c>
      <c r="CL97" s="116">
        <f t="shared" si="69"/>
        <v>0</v>
      </c>
      <c r="CM97" s="116">
        <f t="shared" si="70"/>
        <v>0</v>
      </c>
      <c r="CN97" s="116">
        <f t="shared" si="70"/>
        <v>0</v>
      </c>
      <c r="CO97" s="89"/>
      <c r="CP97" s="134">
        <f t="shared" si="65"/>
        <v>88</v>
      </c>
      <c r="CQ97" s="116" t="str">
        <f t="shared" si="71"/>
        <v>P10</v>
      </c>
      <c r="CR97" s="158">
        <f t="shared" si="78"/>
        <v>0</v>
      </c>
      <c r="CS97" s="158">
        <f t="shared" si="78"/>
        <v>0</v>
      </c>
      <c r="CT97" s="158">
        <f t="shared" si="78"/>
        <v>0</v>
      </c>
      <c r="CU97" s="158">
        <f t="shared" si="78"/>
        <v>0</v>
      </c>
      <c r="CV97" s="158">
        <f t="shared" si="78"/>
        <v>0</v>
      </c>
      <c r="CW97" s="158">
        <f t="shared" si="78"/>
        <v>0</v>
      </c>
      <c r="CX97" s="158">
        <f t="shared" si="78"/>
        <v>0</v>
      </c>
      <c r="CY97" s="158">
        <f t="shared" si="78"/>
        <v>0</v>
      </c>
      <c r="CZ97" s="158">
        <f t="shared" si="78"/>
        <v>0</v>
      </c>
      <c r="DA97" s="158">
        <f t="shared" si="78"/>
        <v>0</v>
      </c>
      <c r="DB97" s="158">
        <f t="shared" si="79"/>
        <v>0</v>
      </c>
      <c r="DC97" s="158">
        <f t="shared" si="79"/>
        <v>0</v>
      </c>
      <c r="DD97" s="158">
        <f t="shared" si="79"/>
        <v>0</v>
      </c>
      <c r="DE97" s="158" t="e">
        <f t="shared" si="79"/>
        <v>#VALUE!</v>
      </c>
      <c r="DF97" s="158" t="e">
        <f t="shared" si="79"/>
        <v>#VALUE!</v>
      </c>
      <c r="DG97" s="158" t="e">
        <f t="shared" si="79"/>
        <v>#VALUE!</v>
      </c>
      <c r="DH97" s="158" t="e">
        <f t="shared" si="79"/>
        <v>#VALUE!</v>
      </c>
      <c r="DI97" s="158" t="e">
        <f t="shared" si="79"/>
        <v>#VALUE!</v>
      </c>
      <c r="DJ97" s="158" t="e">
        <f t="shared" si="79"/>
        <v>#VALUE!</v>
      </c>
      <c r="DK97" s="158" t="e">
        <f t="shared" si="79"/>
        <v>#VALUE!</v>
      </c>
      <c r="DL97" s="158" t="e">
        <f t="shared" si="79"/>
        <v>#VALUE!</v>
      </c>
      <c r="DM97" s="159"/>
      <c r="DN97" s="159"/>
      <c r="DO97" s="159"/>
      <c r="DP97" s="159"/>
      <c r="DQ97" s="159"/>
      <c r="DR97" s="159"/>
      <c r="DS97" s="159"/>
      <c r="DT97" s="159"/>
      <c r="DU97" s="159"/>
      <c r="DV97" s="159"/>
      <c r="DW97" s="159"/>
      <c r="DX97" s="159"/>
      <c r="DY97" s="159"/>
      <c r="DZ97" s="159"/>
      <c r="EA97" s="159"/>
      <c r="EB97" s="159"/>
      <c r="EC97" s="159"/>
      <c r="ED97" s="159"/>
      <c r="EE97" s="159"/>
      <c r="EF97" s="159"/>
      <c r="EG97" s="159"/>
      <c r="EH97" s="159"/>
      <c r="EI97" s="159"/>
      <c r="EJ97" s="159"/>
      <c r="EK97" s="159"/>
      <c r="EL97" s="159"/>
      <c r="EM97" s="159"/>
      <c r="EN97" s="159"/>
      <c r="EO97" s="159"/>
      <c r="EP97" s="159"/>
      <c r="EQ97" s="159"/>
      <c r="ER97" s="159"/>
      <c r="ES97" s="159"/>
      <c r="ET97" s="159"/>
      <c r="EU97" s="159"/>
      <c r="EV97" s="159"/>
    </row>
    <row r="98" spans="1:152">
      <c r="A98" s="86">
        <f t="shared" si="72"/>
        <v>87</v>
      </c>
      <c r="B98" s="136" t="s">
        <v>145</v>
      </c>
      <c r="C98" s="154"/>
      <c r="D98" s="154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76"/>
      <c r="X98" s="176"/>
      <c r="Y98" s="155"/>
      <c r="Z98" s="155"/>
      <c r="AA98" s="155"/>
      <c r="AB98" s="156"/>
      <c r="AC98" s="156"/>
      <c r="AD98" s="156"/>
      <c r="AE98" s="156"/>
      <c r="AG98" s="116" t="str">
        <f t="shared" si="66"/>
        <v>AVG</v>
      </c>
      <c r="AH98" s="116">
        <f t="shared" si="75"/>
        <v>0</v>
      </c>
      <c r="AI98" s="116">
        <f t="shared" si="75"/>
        <v>0</v>
      </c>
      <c r="AJ98" s="116">
        <f t="shared" si="75"/>
        <v>0</v>
      </c>
      <c r="AK98" s="116">
        <f t="shared" si="75"/>
        <v>0</v>
      </c>
      <c r="AL98" s="116">
        <f t="shared" si="75"/>
        <v>0</v>
      </c>
      <c r="AM98" s="116">
        <f t="shared" si="75"/>
        <v>0</v>
      </c>
      <c r="AN98" s="116">
        <f t="shared" si="75"/>
        <v>0</v>
      </c>
      <c r="AO98" s="116">
        <f t="shared" si="75"/>
        <v>0</v>
      </c>
      <c r="AP98" s="116">
        <f t="shared" si="75"/>
        <v>0</v>
      </c>
      <c r="AQ98" s="116">
        <f t="shared" si="75"/>
        <v>0</v>
      </c>
      <c r="AR98" s="116">
        <f t="shared" si="75"/>
        <v>0</v>
      </c>
      <c r="AS98" s="116">
        <f t="shared" si="75"/>
        <v>0</v>
      </c>
      <c r="AT98" s="116">
        <f t="shared" si="75"/>
        <v>0</v>
      </c>
      <c r="AU98" s="116">
        <f t="shared" si="75"/>
        <v>0</v>
      </c>
      <c r="AV98" s="116">
        <f t="shared" si="75"/>
        <v>0</v>
      </c>
      <c r="AW98" s="116">
        <f t="shared" si="75"/>
        <v>0</v>
      </c>
      <c r="AX98" s="116">
        <f t="shared" si="67"/>
        <v>0</v>
      </c>
      <c r="AY98" s="116">
        <f t="shared" si="67"/>
        <v>0</v>
      </c>
      <c r="AZ98" s="116">
        <f t="shared" si="67"/>
        <v>0</v>
      </c>
      <c r="BA98" s="116">
        <f t="shared" si="64"/>
        <v>0</v>
      </c>
      <c r="BB98" s="116">
        <f t="shared" si="64"/>
        <v>0</v>
      </c>
      <c r="BC98" s="116">
        <f t="shared" si="64"/>
        <v>0</v>
      </c>
      <c r="BD98" s="116">
        <f t="shared" si="64"/>
        <v>0</v>
      </c>
      <c r="BE98" s="116">
        <f t="shared" si="64"/>
        <v>0</v>
      </c>
      <c r="BF98" s="116">
        <f t="shared" si="64"/>
        <v>0</v>
      </c>
      <c r="BG98" s="116">
        <f t="shared" si="64"/>
        <v>0</v>
      </c>
      <c r="BH98" s="116">
        <f t="shared" si="64"/>
        <v>0</v>
      </c>
      <c r="BI98" s="116">
        <f t="shared" si="64"/>
        <v>0</v>
      </c>
      <c r="BJ98" s="116"/>
      <c r="BK98" s="91"/>
      <c r="BL98" s="116" t="str">
        <f t="shared" si="68"/>
        <v>AVG</v>
      </c>
      <c r="BM98" s="116">
        <f t="shared" si="77"/>
        <v>0</v>
      </c>
      <c r="BN98" s="116">
        <f t="shared" si="77"/>
        <v>0</v>
      </c>
      <c r="BO98" s="116">
        <f t="shared" si="77"/>
        <v>0</v>
      </c>
      <c r="BP98" s="116">
        <f t="shared" si="77"/>
        <v>0</v>
      </c>
      <c r="BQ98" s="116">
        <f t="shared" si="77"/>
        <v>0</v>
      </c>
      <c r="BR98" s="116">
        <f t="shared" si="77"/>
        <v>0</v>
      </c>
      <c r="BS98" s="116">
        <f t="shared" si="77"/>
        <v>0</v>
      </c>
      <c r="BT98" s="116">
        <f t="shared" si="77"/>
        <v>0</v>
      </c>
      <c r="BU98" s="116">
        <f t="shared" si="76"/>
        <v>0</v>
      </c>
      <c r="BV98" s="116">
        <f t="shared" si="76"/>
        <v>0</v>
      </c>
      <c r="BW98" s="116">
        <f t="shared" si="76"/>
        <v>0</v>
      </c>
      <c r="BX98" s="116">
        <f t="shared" si="76"/>
        <v>0</v>
      </c>
      <c r="BY98" s="116">
        <f t="shared" si="76"/>
        <v>0</v>
      </c>
      <c r="BZ98" s="116">
        <f t="shared" si="76"/>
        <v>0</v>
      </c>
      <c r="CA98" s="116">
        <f t="shared" si="76"/>
        <v>0</v>
      </c>
      <c r="CB98" s="116">
        <f t="shared" si="76"/>
        <v>0</v>
      </c>
      <c r="CC98" s="116">
        <f t="shared" si="76"/>
        <v>0</v>
      </c>
      <c r="CD98" s="116">
        <f t="shared" si="76"/>
        <v>0</v>
      </c>
      <c r="CE98" s="116">
        <f t="shared" si="76"/>
        <v>0</v>
      </c>
      <c r="CF98" s="116">
        <f t="shared" si="76"/>
        <v>0</v>
      </c>
      <c r="CG98" s="116">
        <f t="shared" si="76"/>
        <v>0</v>
      </c>
      <c r="CH98" s="116">
        <f t="shared" si="76"/>
        <v>0</v>
      </c>
      <c r="CI98" s="116">
        <f t="shared" si="76"/>
        <v>0</v>
      </c>
      <c r="CJ98" s="116">
        <f t="shared" si="76"/>
        <v>0</v>
      </c>
      <c r="CK98" s="116">
        <f t="shared" si="60"/>
        <v>0</v>
      </c>
      <c r="CL98" s="116">
        <f t="shared" si="69"/>
        <v>0</v>
      </c>
      <c r="CM98" s="116">
        <f t="shared" si="70"/>
        <v>0</v>
      </c>
      <c r="CN98" s="116">
        <f t="shared" si="70"/>
        <v>0</v>
      </c>
      <c r="CO98" s="89"/>
      <c r="CP98" s="134">
        <f t="shared" si="65"/>
        <v>89</v>
      </c>
      <c r="CQ98" s="116" t="str">
        <f t="shared" si="71"/>
        <v>AVG</v>
      </c>
      <c r="CR98" s="158">
        <f t="shared" si="78"/>
        <v>0</v>
      </c>
      <c r="CS98" s="158">
        <f t="shared" si="78"/>
        <v>0</v>
      </c>
      <c r="CT98" s="158">
        <f t="shared" si="78"/>
        <v>0</v>
      </c>
      <c r="CU98" s="158">
        <f t="shared" si="78"/>
        <v>0</v>
      </c>
      <c r="CV98" s="158">
        <f t="shared" si="78"/>
        <v>0</v>
      </c>
      <c r="CW98" s="158">
        <f t="shared" si="78"/>
        <v>0</v>
      </c>
      <c r="CX98" s="158">
        <f t="shared" si="78"/>
        <v>0</v>
      </c>
      <c r="CY98" s="158">
        <f t="shared" si="78"/>
        <v>0</v>
      </c>
      <c r="CZ98" s="158">
        <f t="shared" si="78"/>
        <v>0</v>
      </c>
      <c r="DA98" s="158">
        <f t="shared" si="78"/>
        <v>0</v>
      </c>
      <c r="DB98" s="158">
        <f t="shared" si="79"/>
        <v>0</v>
      </c>
      <c r="DC98" s="158">
        <f t="shared" si="79"/>
        <v>0</v>
      </c>
      <c r="DD98" s="158">
        <f t="shared" si="79"/>
        <v>0</v>
      </c>
      <c r="DE98" s="158" t="e">
        <f t="shared" si="79"/>
        <v>#VALUE!</v>
      </c>
      <c r="DF98" s="158" t="e">
        <f t="shared" si="79"/>
        <v>#VALUE!</v>
      </c>
      <c r="DG98" s="158" t="e">
        <f t="shared" si="79"/>
        <v>#VALUE!</v>
      </c>
      <c r="DH98" s="158" t="e">
        <f t="shared" si="79"/>
        <v>#VALUE!</v>
      </c>
      <c r="DI98" s="158" t="e">
        <f t="shared" si="79"/>
        <v>#VALUE!</v>
      </c>
      <c r="DJ98" s="158" t="e">
        <f t="shared" si="79"/>
        <v>#VALUE!</v>
      </c>
      <c r="DK98" s="158" t="e">
        <f t="shared" si="79"/>
        <v>#VALUE!</v>
      </c>
      <c r="DL98" s="158" t="e">
        <f t="shared" si="79"/>
        <v>#VALUE!</v>
      </c>
      <c r="DM98" s="159"/>
      <c r="DN98" s="159"/>
      <c r="DO98" s="159"/>
      <c r="DP98" s="159"/>
      <c r="DQ98" s="159"/>
      <c r="DR98" s="159"/>
      <c r="DS98" s="159"/>
      <c r="DT98" s="159"/>
      <c r="DU98" s="159"/>
      <c r="DV98" s="159"/>
      <c r="DW98" s="159"/>
      <c r="DX98" s="159"/>
      <c r="DY98" s="159"/>
      <c r="DZ98" s="159"/>
      <c r="EA98" s="159"/>
      <c r="EB98" s="159"/>
      <c r="EC98" s="159"/>
      <c r="ED98" s="159"/>
      <c r="EE98" s="159"/>
      <c r="EF98" s="159"/>
      <c r="EG98" s="159"/>
      <c r="EH98" s="159"/>
      <c r="EI98" s="159"/>
      <c r="EJ98" s="159"/>
      <c r="EK98" s="159"/>
      <c r="EL98" s="159"/>
      <c r="EM98" s="159"/>
      <c r="EN98" s="159"/>
      <c r="EO98" s="159"/>
      <c r="EP98" s="159"/>
      <c r="EQ98" s="159"/>
      <c r="ER98" s="159"/>
      <c r="ES98" s="159"/>
      <c r="ET98" s="159"/>
      <c r="EU98" s="159"/>
      <c r="EV98" s="159"/>
    </row>
    <row r="99" spans="1:152">
      <c r="A99" s="86">
        <f t="shared" si="72"/>
        <v>88</v>
      </c>
      <c r="B99" s="136" t="s">
        <v>146</v>
      </c>
      <c r="C99" s="160"/>
      <c r="D99" s="160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75"/>
      <c r="X99" s="175"/>
      <c r="Y99" s="156"/>
      <c r="Z99" s="156"/>
      <c r="AA99" s="156"/>
      <c r="AB99" s="156"/>
      <c r="AC99" s="156"/>
      <c r="AD99" s="156"/>
      <c r="AE99" s="156"/>
      <c r="AG99" s="116" t="str">
        <f t="shared" si="66"/>
        <v>N</v>
      </c>
      <c r="AH99" s="116">
        <f t="shared" si="75"/>
        <v>0</v>
      </c>
      <c r="AI99" s="116">
        <f t="shared" si="75"/>
        <v>0</v>
      </c>
      <c r="AJ99" s="116">
        <f t="shared" si="75"/>
        <v>0</v>
      </c>
      <c r="AK99" s="116">
        <f t="shared" si="75"/>
        <v>0</v>
      </c>
      <c r="AL99" s="116">
        <f t="shared" si="75"/>
        <v>0</v>
      </c>
      <c r="AM99" s="116">
        <f t="shared" si="75"/>
        <v>0</v>
      </c>
      <c r="AN99" s="116">
        <f t="shared" si="75"/>
        <v>0</v>
      </c>
      <c r="AO99" s="116">
        <f t="shared" si="75"/>
        <v>0</v>
      </c>
      <c r="AP99" s="116">
        <f t="shared" si="75"/>
        <v>0</v>
      </c>
      <c r="AQ99" s="116">
        <f t="shared" si="75"/>
        <v>0</v>
      </c>
      <c r="AR99" s="116">
        <f t="shared" si="75"/>
        <v>0</v>
      </c>
      <c r="AS99" s="116">
        <f t="shared" si="75"/>
        <v>0</v>
      </c>
      <c r="AT99" s="116">
        <f t="shared" si="75"/>
        <v>0</v>
      </c>
      <c r="AU99" s="116">
        <f t="shared" si="75"/>
        <v>0</v>
      </c>
      <c r="AV99" s="116">
        <f t="shared" si="75"/>
        <v>0</v>
      </c>
      <c r="AW99" s="116">
        <f t="shared" si="75"/>
        <v>0</v>
      </c>
      <c r="AX99" s="116">
        <f t="shared" si="67"/>
        <v>0</v>
      </c>
      <c r="AY99" s="116">
        <f t="shared" si="67"/>
        <v>0</v>
      </c>
      <c r="AZ99" s="116">
        <f t="shared" si="67"/>
        <v>0</v>
      </c>
      <c r="BA99" s="116">
        <f t="shared" si="64"/>
        <v>0</v>
      </c>
      <c r="BB99" s="116">
        <f t="shared" si="64"/>
        <v>0</v>
      </c>
      <c r="BC99" s="116">
        <f t="shared" si="64"/>
        <v>0</v>
      </c>
      <c r="BD99" s="116">
        <f t="shared" si="64"/>
        <v>0</v>
      </c>
      <c r="BE99" s="116">
        <f t="shared" si="64"/>
        <v>0</v>
      </c>
      <c r="BF99" s="116">
        <f t="shared" si="64"/>
        <v>0</v>
      </c>
      <c r="BG99" s="116">
        <f t="shared" si="64"/>
        <v>0</v>
      </c>
      <c r="BH99" s="116">
        <f t="shared" si="64"/>
        <v>0</v>
      </c>
      <c r="BI99" s="116">
        <f t="shared" si="64"/>
        <v>0</v>
      </c>
      <c r="BJ99" s="116"/>
      <c r="BK99" s="91"/>
      <c r="BL99" s="116" t="str">
        <f t="shared" si="68"/>
        <v>N</v>
      </c>
      <c r="BM99" s="116">
        <f t="shared" si="77"/>
        <v>0</v>
      </c>
      <c r="BN99" s="116">
        <f t="shared" si="77"/>
        <v>0</v>
      </c>
      <c r="BO99" s="116">
        <f t="shared" si="77"/>
        <v>0</v>
      </c>
      <c r="BP99" s="116">
        <f t="shared" si="77"/>
        <v>0</v>
      </c>
      <c r="BQ99" s="116">
        <f t="shared" si="77"/>
        <v>0</v>
      </c>
      <c r="BR99" s="116">
        <f t="shared" si="77"/>
        <v>0</v>
      </c>
      <c r="BS99" s="116">
        <f t="shared" si="77"/>
        <v>0</v>
      </c>
      <c r="BT99" s="116">
        <f t="shared" si="77"/>
        <v>0</v>
      </c>
      <c r="BU99" s="116">
        <f t="shared" si="76"/>
        <v>0</v>
      </c>
      <c r="BV99" s="116">
        <f t="shared" si="76"/>
        <v>0</v>
      </c>
      <c r="BW99" s="116">
        <f t="shared" si="76"/>
        <v>0</v>
      </c>
      <c r="BX99" s="116">
        <f t="shared" si="76"/>
        <v>0</v>
      </c>
      <c r="BY99" s="116">
        <f t="shared" si="76"/>
        <v>0</v>
      </c>
      <c r="BZ99" s="116">
        <f t="shared" si="76"/>
        <v>0</v>
      </c>
      <c r="CA99" s="116">
        <f t="shared" si="76"/>
        <v>0</v>
      </c>
      <c r="CB99" s="116">
        <f t="shared" si="76"/>
        <v>0</v>
      </c>
      <c r="CC99" s="116">
        <f t="shared" si="76"/>
        <v>0</v>
      </c>
      <c r="CD99" s="116">
        <f t="shared" si="76"/>
        <v>0</v>
      </c>
      <c r="CE99" s="116">
        <f t="shared" si="76"/>
        <v>0</v>
      </c>
      <c r="CF99" s="116">
        <f t="shared" si="76"/>
        <v>0</v>
      </c>
      <c r="CG99" s="116">
        <f t="shared" si="76"/>
        <v>0</v>
      </c>
      <c r="CH99" s="116">
        <f t="shared" si="76"/>
        <v>0</v>
      </c>
      <c r="CI99" s="116">
        <f t="shared" si="76"/>
        <v>0</v>
      </c>
      <c r="CJ99" s="116">
        <f t="shared" si="76"/>
        <v>0</v>
      </c>
      <c r="CK99" s="116">
        <f t="shared" si="60"/>
        <v>0</v>
      </c>
      <c r="CL99" s="116">
        <f t="shared" si="69"/>
        <v>0</v>
      </c>
      <c r="CM99" s="116">
        <f t="shared" si="70"/>
        <v>0</v>
      </c>
      <c r="CN99" s="116">
        <f t="shared" si="70"/>
        <v>0</v>
      </c>
      <c r="CO99" s="89"/>
      <c r="CP99" s="134">
        <f t="shared" si="65"/>
        <v>90</v>
      </c>
      <c r="CQ99" s="116" t="str">
        <f t="shared" si="71"/>
        <v>N</v>
      </c>
      <c r="CR99" s="158">
        <f t="shared" si="78"/>
        <v>0</v>
      </c>
      <c r="CS99" s="158">
        <f t="shared" si="78"/>
        <v>0</v>
      </c>
      <c r="CT99" s="158">
        <f t="shared" si="78"/>
        <v>0</v>
      </c>
      <c r="CU99" s="158">
        <f t="shared" si="78"/>
        <v>0</v>
      </c>
      <c r="CV99" s="158">
        <f t="shared" si="78"/>
        <v>0</v>
      </c>
      <c r="CW99" s="158">
        <f t="shared" si="78"/>
        <v>0</v>
      </c>
      <c r="CX99" s="158">
        <f t="shared" si="78"/>
        <v>0</v>
      </c>
      <c r="CY99" s="158">
        <f t="shared" si="78"/>
        <v>0</v>
      </c>
      <c r="CZ99" s="158">
        <f t="shared" si="78"/>
        <v>0</v>
      </c>
      <c r="DA99" s="158">
        <f t="shared" si="78"/>
        <v>0</v>
      </c>
      <c r="DB99" s="158">
        <f t="shared" si="79"/>
        <v>0</v>
      </c>
      <c r="DC99" s="158">
        <f t="shared" si="79"/>
        <v>0</v>
      </c>
      <c r="DD99" s="158">
        <f t="shared" si="79"/>
        <v>0</v>
      </c>
      <c r="DE99" s="158" t="e">
        <f t="shared" si="79"/>
        <v>#VALUE!</v>
      </c>
      <c r="DF99" s="158" t="e">
        <f t="shared" si="79"/>
        <v>#VALUE!</v>
      </c>
      <c r="DG99" s="158" t="e">
        <f t="shared" si="79"/>
        <v>#VALUE!</v>
      </c>
      <c r="DH99" s="158" t="e">
        <f t="shared" si="79"/>
        <v>#VALUE!</v>
      </c>
      <c r="DI99" s="158" t="e">
        <f t="shared" si="79"/>
        <v>#VALUE!</v>
      </c>
      <c r="DJ99" s="158" t="e">
        <f t="shared" si="79"/>
        <v>#VALUE!</v>
      </c>
      <c r="DK99" s="158" t="e">
        <f t="shared" si="79"/>
        <v>#VALUE!</v>
      </c>
      <c r="DL99" s="158" t="e">
        <f t="shared" si="79"/>
        <v>#VALUE!</v>
      </c>
    </row>
    <row r="100" spans="1:152" s="186" customFormat="1" ht="12.95" customHeight="1">
      <c r="A100" s="161">
        <f t="shared" si="72"/>
        <v>89</v>
      </c>
      <c r="B100" s="162" t="s">
        <v>153</v>
      </c>
      <c r="C100" s="177"/>
      <c r="D100" s="177"/>
      <c r="E100" s="177"/>
      <c r="F100" s="177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9"/>
      <c r="W100" s="179"/>
      <c r="X100" s="179"/>
      <c r="Y100" s="179"/>
      <c r="Z100" s="179"/>
      <c r="AA100" s="179"/>
      <c r="AB100" s="179"/>
      <c r="AC100" s="180"/>
      <c r="AD100" s="180"/>
      <c r="AE100" s="180"/>
      <c r="AF100" s="181"/>
      <c r="AG100" s="182" t="str">
        <f t="shared" si="66"/>
        <v>TAR_T</v>
      </c>
      <c r="AH100" s="182">
        <f t="shared" si="75"/>
        <v>0</v>
      </c>
      <c r="AI100" s="182">
        <f t="shared" si="75"/>
        <v>0</v>
      </c>
      <c r="AJ100" s="182">
        <f t="shared" si="75"/>
        <v>0</v>
      </c>
      <c r="AK100" s="182">
        <f t="shared" si="75"/>
        <v>0</v>
      </c>
      <c r="AL100" s="182">
        <f t="shared" si="75"/>
        <v>0</v>
      </c>
      <c r="AM100" s="182">
        <f t="shared" si="75"/>
        <v>0</v>
      </c>
      <c r="AN100" s="182">
        <f t="shared" si="75"/>
        <v>0</v>
      </c>
      <c r="AO100" s="182">
        <f t="shared" si="75"/>
        <v>0</v>
      </c>
      <c r="AP100" s="182">
        <f t="shared" si="75"/>
        <v>0</v>
      </c>
      <c r="AQ100" s="182">
        <f t="shared" si="75"/>
        <v>0</v>
      </c>
      <c r="AR100" s="182">
        <f t="shared" si="75"/>
        <v>0</v>
      </c>
      <c r="AS100" s="182">
        <f t="shared" si="75"/>
        <v>0</v>
      </c>
      <c r="AT100" s="182">
        <f t="shared" si="75"/>
        <v>0</v>
      </c>
      <c r="AU100" s="182">
        <f t="shared" si="75"/>
        <v>0</v>
      </c>
      <c r="AV100" s="182">
        <f t="shared" si="75"/>
        <v>0</v>
      </c>
      <c r="AW100" s="182">
        <f t="shared" si="75"/>
        <v>0</v>
      </c>
      <c r="AX100" s="182">
        <f t="shared" si="67"/>
        <v>0</v>
      </c>
      <c r="AY100" s="182">
        <f t="shared" si="67"/>
        <v>0</v>
      </c>
      <c r="AZ100" s="182">
        <f t="shared" si="67"/>
        <v>0</v>
      </c>
      <c r="BA100" s="182">
        <f t="shared" si="64"/>
        <v>0</v>
      </c>
      <c r="BB100" s="182">
        <f t="shared" si="64"/>
        <v>0</v>
      </c>
      <c r="BC100" s="182">
        <f t="shared" si="64"/>
        <v>0</v>
      </c>
      <c r="BD100" s="182">
        <f t="shared" si="64"/>
        <v>0</v>
      </c>
      <c r="BE100" s="182">
        <f t="shared" si="64"/>
        <v>0</v>
      </c>
      <c r="BF100" s="182">
        <f t="shared" si="64"/>
        <v>0</v>
      </c>
      <c r="BG100" s="182">
        <f t="shared" si="64"/>
        <v>0</v>
      </c>
      <c r="BH100" s="182">
        <f t="shared" si="64"/>
        <v>0</v>
      </c>
      <c r="BI100" s="182">
        <f t="shared" si="64"/>
        <v>0</v>
      </c>
      <c r="BJ100" s="182"/>
      <c r="BK100" s="183"/>
      <c r="BL100" s="182" t="str">
        <f t="shared" si="68"/>
        <v>TAR_T</v>
      </c>
      <c r="BM100" s="182">
        <f t="shared" si="77"/>
        <v>0</v>
      </c>
      <c r="BN100" s="182">
        <f t="shared" si="77"/>
        <v>0</v>
      </c>
      <c r="BO100" s="182">
        <f t="shared" si="77"/>
        <v>0</v>
      </c>
      <c r="BP100" s="182">
        <f t="shared" si="77"/>
        <v>0</v>
      </c>
      <c r="BQ100" s="182">
        <f t="shared" si="77"/>
        <v>0</v>
      </c>
      <c r="BR100" s="182">
        <f t="shared" si="77"/>
        <v>0</v>
      </c>
      <c r="BS100" s="182">
        <f t="shared" si="77"/>
        <v>0</v>
      </c>
      <c r="BT100" s="182">
        <f t="shared" si="77"/>
        <v>0</v>
      </c>
      <c r="BU100" s="182">
        <f t="shared" si="76"/>
        <v>0</v>
      </c>
      <c r="BV100" s="182">
        <f t="shared" si="76"/>
        <v>0</v>
      </c>
      <c r="BW100" s="182">
        <f t="shared" si="76"/>
        <v>0</v>
      </c>
      <c r="BX100" s="182">
        <f t="shared" si="76"/>
        <v>0</v>
      </c>
      <c r="BY100" s="182">
        <f t="shared" si="76"/>
        <v>0</v>
      </c>
      <c r="BZ100" s="182">
        <f t="shared" si="76"/>
        <v>0</v>
      </c>
      <c r="CA100" s="182">
        <f t="shared" si="76"/>
        <v>0</v>
      </c>
      <c r="CB100" s="182">
        <f t="shared" si="76"/>
        <v>0</v>
      </c>
      <c r="CC100" s="182">
        <f t="shared" si="76"/>
        <v>0</v>
      </c>
      <c r="CD100" s="182">
        <f t="shared" si="76"/>
        <v>0</v>
      </c>
      <c r="CE100" s="182">
        <f t="shared" si="76"/>
        <v>0</v>
      </c>
      <c r="CF100" s="182">
        <f t="shared" si="76"/>
        <v>0</v>
      </c>
      <c r="CG100" s="182">
        <f t="shared" si="76"/>
        <v>0</v>
      </c>
      <c r="CH100" s="182">
        <f t="shared" si="76"/>
        <v>0</v>
      </c>
      <c r="CI100" s="182">
        <f t="shared" si="76"/>
        <v>0</v>
      </c>
      <c r="CJ100" s="182">
        <f t="shared" si="76"/>
        <v>0</v>
      </c>
      <c r="CK100" s="182">
        <f t="shared" si="60"/>
        <v>0</v>
      </c>
      <c r="CL100" s="182">
        <f t="shared" si="69"/>
        <v>0</v>
      </c>
      <c r="CM100" s="182">
        <f t="shared" si="70"/>
        <v>0</v>
      </c>
      <c r="CN100" s="182">
        <f t="shared" si="70"/>
        <v>0</v>
      </c>
      <c r="CO100" s="184"/>
      <c r="CP100" s="185">
        <f t="shared" si="65"/>
        <v>91</v>
      </c>
      <c r="CQ100" s="182" t="str">
        <f t="shared" si="71"/>
        <v>TAR_T</v>
      </c>
      <c r="CR100" s="170">
        <f t="shared" si="78"/>
        <v>0</v>
      </c>
      <c r="CS100" s="170">
        <f t="shared" si="78"/>
        <v>0</v>
      </c>
      <c r="CT100" s="170">
        <f t="shared" si="78"/>
        <v>0</v>
      </c>
      <c r="CU100" s="170">
        <f t="shared" si="78"/>
        <v>0</v>
      </c>
      <c r="CV100" s="170">
        <f t="shared" si="78"/>
        <v>0</v>
      </c>
      <c r="CW100" s="170">
        <f t="shared" si="78"/>
        <v>0</v>
      </c>
      <c r="CX100" s="170">
        <f t="shared" si="78"/>
        <v>0</v>
      </c>
      <c r="CY100" s="170">
        <f t="shared" si="78"/>
        <v>0</v>
      </c>
      <c r="CZ100" s="170">
        <f t="shared" si="78"/>
        <v>0</v>
      </c>
      <c r="DA100" s="170">
        <f t="shared" si="78"/>
        <v>0</v>
      </c>
      <c r="DB100" s="170">
        <f t="shared" si="79"/>
        <v>0</v>
      </c>
      <c r="DC100" s="170">
        <f t="shared" si="79"/>
        <v>0</v>
      </c>
      <c r="DD100" s="170">
        <f t="shared" si="79"/>
        <v>0</v>
      </c>
      <c r="DE100" s="170" t="e">
        <f t="shared" si="79"/>
        <v>#VALUE!</v>
      </c>
      <c r="DF100" s="170" t="e">
        <f t="shared" si="79"/>
        <v>#VALUE!</v>
      </c>
      <c r="DG100" s="170" t="e">
        <f t="shared" si="79"/>
        <v>#VALUE!</v>
      </c>
      <c r="DH100" s="170" t="e">
        <f t="shared" si="79"/>
        <v>#VALUE!</v>
      </c>
      <c r="DI100" s="170" t="e">
        <f t="shared" si="79"/>
        <v>#VALUE!</v>
      </c>
      <c r="DJ100" s="170" t="e">
        <f t="shared" si="79"/>
        <v>#VALUE!</v>
      </c>
      <c r="DK100" s="170" t="e">
        <f t="shared" si="79"/>
        <v>#VALUE!</v>
      </c>
      <c r="DL100" s="170" t="e">
        <f t="shared" si="79"/>
        <v>#VALUE!</v>
      </c>
    </row>
    <row r="101" spans="1:152">
      <c r="A101" s="86">
        <f t="shared" si="72"/>
        <v>90</v>
      </c>
      <c r="B101" s="136" t="s">
        <v>140</v>
      </c>
      <c r="C101" s="154"/>
      <c r="D101" s="154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76"/>
      <c r="X101" s="176"/>
      <c r="Y101" s="155"/>
      <c r="Z101" s="155"/>
      <c r="AA101" s="155"/>
      <c r="AB101" s="156"/>
      <c r="AC101" s="156"/>
      <c r="AD101" s="156"/>
      <c r="AE101" s="156"/>
      <c r="AG101" s="116" t="str">
        <f t="shared" si="66"/>
        <v>P90</v>
      </c>
      <c r="AH101" s="116">
        <f t="shared" si="75"/>
        <v>0</v>
      </c>
      <c r="AI101" s="116">
        <f t="shared" si="75"/>
        <v>0</v>
      </c>
      <c r="AJ101" s="116">
        <f t="shared" si="75"/>
        <v>0</v>
      </c>
      <c r="AK101" s="116">
        <f t="shared" si="75"/>
        <v>0</v>
      </c>
      <c r="AL101" s="116">
        <f t="shared" si="75"/>
        <v>0</v>
      </c>
      <c r="AM101" s="116">
        <f t="shared" si="75"/>
        <v>0</v>
      </c>
      <c r="AN101" s="116">
        <f t="shared" si="75"/>
        <v>0</v>
      </c>
      <c r="AO101" s="116">
        <f t="shared" si="75"/>
        <v>0</v>
      </c>
      <c r="AP101" s="116">
        <f t="shared" si="75"/>
        <v>0</v>
      </c>
      <c r="AQ101" s="116">
        <f t="shared" si="75"/>
        <v>0</v>
      </c>
      <c r="AR101" s="116">
        <f t="shared" si="75"/>
        <v>0</v>
      </c>
      <c r="AS101" s="116">
        <f t="shared" si="75"/>
        <v>0</v>
      </c>
      <c r="AT101" s="116">
        <f t="shared" si="75"/>
        <v>0</v>
      </c>
      <c r="AU101" s="116">
        <f t="shared" si="75"/>
        <v>0</v>
      </c>
      <c r="AV101" s="116">
        <f t="shared" si="75"/>
        <v>0</v>
      </c>
      <c r="AW101" s="116">
        <f t="shared" si="75"/>
        <v>0</v>
      </c>
      <c r="AX101" s="116">
        <f t="shared" si="67"/>
        <v>0</v>
      </c>
      <c r="AY101" s="116">
        <f t="shared" si="67"/>
        <v>0</v>
      </c>
      <c r="AZ101" s="116">
        <f t="shared" si="67"/>
        <v>0</v>
      </c>
      <c r="BA101" s="116">
        <f t="shared" si="64"/>
        <v>0</v>
      </c>
      <c r="BB101" s="116">
        <f t="shared" si="64"/>
        <v>0</v>
      </c>
      <c r="BC101" s="116">
        <f t="shared" si="64"/>
        <v>0</v>
      </c>
      <c r="BD101" s="116">
        <f t="shared" si="64"/>
        <v>0</v>
      </c>
      <c r="BE101" s="116">
        <f t="shared" si="64"/>
        <v>0</v>
      </c>
      <c r="BF101" s="116">
        <f t="shared" si="64"/>
        <v>0</v>
      </c>
      <c r="BG101" s="116">
        <f t="shared" si="64"/>
        <v>0</v>
      </c>
      <c r="BH101" s="116">
        <f t="shared" si="64"/>
        <v>0</v>
      </c>
      <c r="BI101" s="116">
        <f t="shared" si="64"/>
        <v>0</v>
      </c>
      <c r="BJ101" s="116"/>
      <c r="BK101" s="91"/>
      <c r="BL101" s="116" t="str">
        <f t="shared" si="68"/>
        <v>P90</v>
      </c>
      <c r="BM101" s="116">
        <f t="shared" si="77"/>
        <v>0</v>
      </c>
      <c r="BN101" s="116">
        <f t="shared" si="77"/>
        <v>0</v>
      </c>
      <c r="BO101" s="116">
        <f t="shared" si="77"/>
        <v>0</v>
      </c>
      <c r="BP101" s="116">
        <f t="shared" si="77"/>
        <v>0</v>
      </c>
      <c r="BQ101" s="116">
        <f t="shared" si="77"/>
        <v>0</v>
      </c>
      <c r="BR101" s="116">
        <f t="shared" si="77"/>
        <v>0</v>
      </c>
      <c r="BS101" s="116">
        <f t="shared" si="77"/>
        <v>0</v>
      </c>
      <c r="BT101" s="116">
        <f t="shared" si="77"/>
        <v>0</v>
      </c>
      <c r="BU101" s="116">
        <f t="shared" si="76"/>
        <v>0</v>
      </c>
      <c r="BV101" s="116">
        <f t="shared" si="76"/>
        <v>0</v>
      </c>
      <c r="BW101" s="116">
        <f t="shared" si="76"/>
        <v>0</v>
      </c>
      <c r="BX101" s="116">
        <f t="shared" si="76"/>
        <v>0</v>
      </c>
      <c r="BY101" s="116">
        <f t="shared" si="76"/>
        <v>0</v>
      </c>
      <c r="BZ101" s="116">
        <f t="shared" si="76"/>
        <v>0</v>
      </c>
      <c r="CA101" s="116">
        <f t="shared" si="76"/>
        <v>0</v>
      </c>
      <c r="CB101" s="116">
        <f t="shared" si="76"/>
        <v>0</v>
      </c>
      <c r="CC101" s="116">
        <f t="shared" si="76"/>
        <v>0</v>
      </c>
      <c r="CD101" s="116">
        <f t="shared" si="76"/>
        <v>0</v>
      </c>
      <c r="CE101" s="116">
        <f t="shared" si="76"/>
        <v>0</v>
      </c>
      <c r="CF101" s="116">
        <f t="shared" si="76"/>
        <v>0</v>
      </c>
      <c r="CG101" s="116">
        <f t="shared" si="76"/>
        <v>0</v>
      </c>
      <c r="CH101" s="116">
        <f t="shared" si="76"/>
        <v>0</v>
      </c>
      <c r="CI101" s="116">
        <f t="shared" si="76"/>
        <v>0</v>
      </c>
      <c r="CJ101" s="116">
        <f t="shared" si="76"/>
        <v>0</v>
      </c>
      <c r="CK101" s="116">
        <f t="shared" si="60"/>
        <v>0</v>
      </c>
      <c r="CL101" s="116">
        <f t="shared" si="69"/>
        <v>0</v>
      </c>
      <c r="CM101" s="116">
        <f t="shared" si="70"/>
        <v>0</v>
      </c>
      <c r="CN101" s="116">
        <f t="shared" si="70"/>
        <v>0</v>
      </c>
      <c r="CO101" s="89"/>
      <c r="CP101" s="134">
        <f t="shared" si="65"/>
        <v>92</v>
      </c>
      <c r="CQ101" s="116" t="str">
        <f t="shared" si="71"/>
        <v>P90</v>
      </c>
      <c r="CR101" s="158">
        <f t="shared" si="78"/>
        <v>0</v>
      </c>
      <c r="CS101" s="158">
        <f t="shared" si="78"/>
        <v>0</v>
      </c>
      <c r="CT101" s="158">
        <f t="shared" si="78"/>
        <v>0</v>
      </c>
      <c r="CU101" s="158">
        <f t="shared" si="78"/>
        <v>0</v>
      </c>
      <c r="CV101" s="158">
        <f t="shared" si="78"/>
        <v>0</v>
      </c>
      <c r="CW101" s="158">
        <f t="shared" si="78"/>
        <v>0</v>
      </c>
      <c r="CX101" s="158">
        <f t="shared" si="78"/>
        <v>0</v>
      </c>
      <c r="CY101" s="158">
        <f t="shared" si="78"/>
        <v>0</v>
      </c>
      <c r="CZ101" s="158">
        <f t="shared" si="78"/>
        <v>0</v>
      </c>
      <c r="DA101" s="158">
        <f t="shared" si="78"/>
        <v>0</v>
      </c>
      <c r="DB101" s="158">
        <f t="shared" si="79"/>
        <v>0</v>
      </c>
      <c r="DC101" s="158">
        <f t="shared" si="79"/>
        <v>0</v>
      </c>
      <c r="DD101" s="158">
        <f t="shared" si="79"/>
        <v>0</v>
      </c>
      <c r="DE101" s="158" t="e">
        <f t="shared" si="79"/>
        <v>#VALUE!</v>
      </c>
      <c r="DF101" s="158" t="e">
        <f t="shared" si="79"/>
        <v>#VALUE!</v>
      </c>
      <c r="DG101" s="158" t="e">
        <f t="shared" si="79"/>
        <v>#VALUE!</v>
      </c>
      <c r="DH101" s="158" t="e">
        <f t="shared" si="79"/>
        <v>#VALUE!</v>
      </c>
      <c r="DI101" s="158" t="e">
        <f t="shared" si="79"/>
        <v>#VALUE!</v>
      </c>
      <c r="DJ101" s="158" t="e">
        <f t="shared" si="79"/>
        <v>#VALUE!</v>
      </c>
      <c r="DK101" s="158" t="e">
        <f t="shared" si="79"/>
        <v>#VALUE!</v>
      </c>
      <c r="DL101" s="158" t="e">
        <f t="shared" si="79"/>
        <v>#VALUE!</v>
      </c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159"/>
      <c r="DX101" s="159"/>
      <c r="DY101" s="159"/>
      <c r="DZ101" s="159"/>
      <c r="EA101" s="159"/>
      <c r="EB101" s="159"/>
      <c r="EC101" s="159"/>
      <c r="ED101" s="159"/>
      <c r="EE101" s="159"/>
      <c r="EF101" s="159"/>
      <c r="EG101" s="159"/>
      <c r="EH101" s="159"/>
      <c r="EI101" s="159"/>
      <c r="EJ101" s="159"/>
      <c r="EK101" s="159"/>
      <c r="EL101" s="159"/>
      <c r="EM101" s="159"/>
      <c r="EN101" s="159"/>
      <c r="EO101" s="159"/>
      <c r="EP101" s="159"/>
      <c r="EQ101" s="159"/>
      <c r="ER101" s="159"/>
      <c r="ES101" s="159"/>
      <c r="ET101" s="159"/>
      <c r="EU101" s="159"/>
      <c r="EV101" s="159"/>
    </row>
    <row r="102" spans="1:152">
      <c r="A102" s="86">
        <f t="shared" si="72"/>
        <v>91</v>
      </c>
      <c r="B102" s="136" t="s">
        <v>141</v>
      </c>
      <c r="C102" s="154"/>
      <c r="D102" s="154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76"/>
      <c r="X102" s="176"/>
      <c r="Y102" s="155"/>
      <c r="Z102" s="155"/>
      <c r="AA102" s="155"/>
      <c r="AB102" s="156"/>
      <c r="AC102" s="156"/>
      <c r="AD102" s="156"/>
      <c r="AE102" s="156"/>
      <c r="AG102" s="116" t="str">
        <f t="shared" si="66"/>
        <v>P75</v>
      </c>
      <c r="AH102" s="116">
        <f t="shared" si="75"/>
        <v>0</v>
      </c>
      <c r="AI102" s="116">
        <f t="shared" si="75"/>
        <v>0</v>
      </c>
      <c r="AJ102" s="116">
        <f t="shared" si="75"/>
        <v>0</v>
      </c>
      <c r="AK102" s="116">
        <f t="shared" si="75"/>
        <v>0</v>
      </c>
      <c r="AL102" s="116">
        <f t="shared" si="75"/>
        <v>0</v>
      </c>
      <c r="AM102" s="116">
        <f t="shared" si="75"/>
        <v>0</v>
      </c>
      <c r="AN102" s="116">
        <f t="shared" si="75"/>
        <v>0</v>
      </c>
      <c r="AO102" s="116">
        <f t="shared" si="75"/>
        <v>0</v>
      </c>
      <c r="AP102" s="116">
        <f t="shared" si="75"/>
        <v>0</v>
      </c>
      <c r="AQ102" s="116">
        <f t="shared" si="75"/>
        <v>0</v>
      </c>
      <c r="AR102" s="116">
        <f t="shared" si="75"/>
        <v>0</v>
      </c>
      <c r="AS102" s="116">
        <f t="shared" si="75"/>
        <v>0</v>
      </c>
      <c r="AT102" s="116">
        <f t="shared" si="75"/>
        <v>0</v>
      </c>
      <c r="AU102" s="116">
        <f t="shared" si="75"/>
        <v>0</v>
      </c>
      <c r="AV102" s="116">
        <f t="shared" si="75"/>
        <v>0</v>
      </c>
      <c r="AW102" s="116">
        <f t="shared" si="75"/>
        <v>0</v>
      </c>
      <c r="AX102" s="116">
        <f t="shared" si="67"/>
        <v>0</v>
      </c>
      <c r="AY102" s="116">
        <f t="shared" si="67"/>
        <v>0</v>
      </c>
      <c r="AZ102" s="116">
        <f t="shared" si="67"/>
        <v>0</v>
      </c>
      <c r="BA102" s="116">
        <f t="shared" si="64"/>
        <v>0</v>
      </c>
      <c r="BB102" s="116">
        <f t="shared" si="64"/>
        <v>0</v>
      </c>
      <c r="BC102" s="116">
        <f t="shared" si="64"/>
        <v>0</v>
      </c>
      <c r="BD102" s="116">
        <f t="shared" si="64"/>
        <v>0</v>
      </c>
      <c r="BE102" s="116">
        <f t="shared" si="64"/>
        <v>0</v>
      </c>
      <c r="BF102" s="116">
        <f t="shared" si="64"/>
        <v>0</v>
      </c>
      <c r="BG102" s="116">
        <f t="shared" si="64"/>
        <v>0</v>
      </c>
      <c r="BH102" s="116">
        <f t="shared" si="64"/>
        <v>0</v>
      </c>
      <c r="BI102" s="116">
        <f t="shared" si="64"/>
        <v>0</v>
      </c>
      <c r="BJ102" s="116"/>
      <c r="BK102" s="91"/>
      <c r="BL102" s="116" t="str">
        <f t="shared" si="68"/>
        <v>P75</v>
      </c>
      <c r="BM102" s="116">
        <f t="shared" si="77"/>
        <v>0</v>
      </c>
      <c r="BN102" s="116">
        <f t="shared" si="77"/>
        <v>0</v>
      </c>
      <c r="BO102" s="116">
        <f t="shared" si="77"/>
        <v>0</v>
      </c>
      <c r="BP102" s="116">
        <f t="shared" si="77"/>
        <v>0</v>
      </c>
      <c r="BQ102" s="116">
        <f t="shared" si="77"/>
        <v>0</v>
      </c>
      <c r="BR102" s="116">
        <f t="shared" si="77"/>
        <v>0</v>
      </c>
      <c r="BS102" s="116">
        <f t="shared" si="77"/>
        <v>0</v>
      </c>
      <c r="BT102" s="116">
        <f t="shared" si="77"/>
        <v>0</v>
      </c>
      <c r="BU102" s="116">
        <f t="shared" si="76"/>
        <v>0</v>
      </c>
      <c r="BV102" s="116">
        <f t="shared" si="76"/>
        <v>0</v>
      </c>
      <c r="BW102" s="116">
        <f t="shared" si="76"/>
        <v>0</v>
      </c>
      <c r="BX102" s="116">
        <f t="shared" si="76"/>
        <v>0</v>
      </c>
      <c r="BY102" s="116">
        <f t="shared" si="76"/>
        <v>0</v>
      </c>
      <c r="BZ102" s="116">
        <f t="shared" si="76"/>
        <v>0</v>
      </c>
      <c r="CA102" s="116">
        <f t="shared" si="76"/>
        <v>0</v>
      </c>
      <c r="CB102" s="116">
        <f t="shared" si="76"/>
        <v>0</v>
      </c>
      <c r="CC102" s="116">
        <f t="shared" si="76"/>
        <v>0</v>
      </c>
      <c r="CD102" s="116">
        <f t="shared" si="76"/>
        <v>0</v>
      </c>
      <c r="CE102" s="116">
        <f t="shared" si="76"/>
        <v>0</v>
      </c>
      <c r="CF102" s="116">
        <f t="shared" si="76"/>
        <v>0</v>
      </c>
      <c r="CG102" s="116">
        <f t="shared" si="76"/>
        <v>0</v>
      </c>
      <c r="CH102" s="116">
        <f t="shared" si="76"/>
        <v>0</v>
      </c>
      <c r="CI102" s="116">
        <f t="shared" si="76"/>
        <v>0</v>
      </c>
      <c r="CJ102" s="116">
        <f t="shared" si="76"/>
        <v>0</v>
      </c>
      <c r="CK102" s="116">
        <f t="shared" si="60"/>
        <v>0</v>
      </c>
      <c r="CL102" s="116">
        <f t="shared" si="69"/>
        <v>0</v>
      </c>
      <c r="CM102" s="116">
        <f t="shared" si="70"/>
        <v>0</v>
      </c>
      <c r="CN102" s="116">
        <f t="shared" si="70"/>
        <v>0</v>
      </c>
      <c r="CO102" s="89"/>
      <c r="CP102" s="134">
        <f t="shared" si="65"/>
        <v>93</v>
      </c>
      <c r="CQ102" s="116" t="str">
        <f t="shared" si="71"/>
        <v>P75</v>
      </c>
      <c r="CR102" s="158">
        <f t="shared" si="78"/>
        <v>0</v>
      </c>
      <c r="CS102" s="158">
        <f t="shared" si="78"/>
        <v>0</v>
      </c>
      <c r="CT102" s="158">
        <f t="shared" si="78"/>
        <v>0</v>
      </c>
      <c r="CU102" s="158">
        <f t="shared" si="78"/>
        <v>0</v>
      </c>
      <c r="CV102" s="158">
        <f t="shared" si="78"/>
        <v>0</v>
      </c>
      <c r="CW102" s="158">
        <f t="shared" si="78"/>
        <v>0</v>
      </c>
      <c r="CX102" s="158">
        <f t="shared" si="78"/>
        <v>0</v>
      </c>
      <c r="CY102" s="158">
        <f t="shared" si="78"/>
        <v>0</v>
      </c>
      <c r="CZ102" s="158">
        <f t="shared" si="78"/>
        <v>0</v>
      </c>
      <c r="DA102" s="158">
        <f t="shared" si="78"/>
        <v>0</v>
      </c>
      <c r="DB102" s="158">
        <f t="shared" si="79"/>
        <v>0</v>
      </c>
      <c r="DC102" s="158">
        <f t="shared" si="79"/>
        <v>0</v>
      </c>
      <c r="DD102" s="158">
        <f t="shared" si="79"/>
        <v>0</v>
      </c>
      <c r="DE102" s="158" t="e">
        <f t="shared" si="79"/>
        <v>#VALUE!</v>
      </c>
      <c r="DF102" s="158" t="e">
        <f t="shared" si="79"/>
        <v>#VALUE!</v>
      </c>
      <c r="DG102" s="158" t="e">
        <f t="shared" si="79"/>
        <v>#VALUE!</v>
      </c>
      <c r="DH102" s="158" t="e">
        <f t="shared" si="79"/>
        <v>#VALUE!</v>
      </c>
      <c r="DI102" s="158" t="e">
        <f t="shared" si="79"/>
        <v>#VALUE!</v>
      </c>
      <c r="DJ102" s="158" t="e">
        <f t="shared" si="79"/>
        <v>#VALUE!</v>
      </c>
      <c r="DK102" s="158" t="e">
        <f t="shared" si="79"/>
        <v>#VALUE!</v>
      </c>
      <c r="DL102" s="158" t="e">
        <f t="shared" si="79"/>
        <v>#VALUE!</v>
      </c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159"/>
      <c r="DX102" s="159"/>
      <c r="DY102" s="159"/>
      <c r="DZ102" s="159"/>
      <c r="EA102" s="159"/>
      <c r="EB102" s="159"/>
      <c r="EC102" s="159"/>
      <c r="ED102" s="159"/>
      <c r="EE102" s="159"/>
      <c r="EF102" s="159"/>
      <c r="EG102" s="159"/>
      <c r="EH102" s="159"/>
      <c r="EI102" s="159"/>
      <c r="EJ102" s="159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</row>
    <row r="103" spans="1:152">
      <c r="A103" s="86">
        <f t="shared" si="72"/>
        <v>92</v>
      </c>
      <c r="B103" s="136" t="s">
        <v>142</v>
      </c>
      <c r="C103" s="154"/>
      <c r="D103" s="154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76"/>
      <c r="X103" s="176"/>
      <c r="Y103" s="155"/>
      <c r="Z103" s="155"/>
      <c r="AA103" s="155"/>
      <c r="AB103" s="156"/>
      <c r="AC103" s="156"/>
      <c r="AD103" s="156"/>
      <c r="AE103" s="156"/>
      <c r="AG103" s="116" t="str">
        <f t="shared" si="66"/>
        <v>P50</v>
      </c>
      <c r="AH103" s="116">
        <f t="shared" si="75"/>
        <v>0</v>
      </c>
      <c r="AI103" s="116">
        <f t="shared" si="75"/>
        <v>0</v>
      </c>
      <c r="AJ103" s="116">
        <f t="shared" si="75"/>
        <v>0</v>
      </c>
      <c r="AK103" s="116">
        <f t="shared" si="75"/>
        <v>0</v>
      </c>
      <c r="AL103" s="116">
        <f t="shared" si="75"/>
        <v>0</v>
      </c>
      <c r="AM103" s="116">
        <f t="shared" si="75"/>
        <v>0</v>
      </c>
      <c r="AN103" s="116">
        <f t="shared" si="75"/>
        <v>0</v>
      </c>
      <c r="AO103" s="116">
        <f t="shared" si="75"/>
        <v>0</v>
      </c>
      <c r="AP103" s="116">
        <f t="shared" si="75"/>
        <v>0</v>
      </c>
      <c r="AQ103" s="116">
        <f t="shared" si="75"/>
        <v>0</v>
      </c>
      <c r="AR103" s="116">
        <f t="shared" si="75"/>
        <v>0</v>
      </c>
      <c r="AS103" s="116">
        <f t="shared" si="75"/>
        <v>0</v>
      </c>
      <c r="AT103" s="116">
        <f t="shared" si="75"/>
        <v>0</v>
      </c>
      <c r="AU103" s="116">
        <f t="shared" si="75"/>
        <v>0</v>
      </c>
      <c r="AV103" s="116">
        <f t="shared" si="75"/>
        <v>0</v>
      </c>
      <c r="AW103" s="116">
        <f t="shared" si="75"/>
        <v>0</v>
      </c>
      <c r="AX103" s="116">
        <f t="shared" si="67"/>
        <v>0</v>
      </c>
      <c r="AY103" s="116">
        <f t="shared" si="67"/>
        <v>0</v>
      </c>
      <c r="AZ103" s="116">
        <f t="shared" si="67"/>
        <v>0</v>
      </c>
      <c r="BA103" s="116">
        <f t="shared" si="64"/>
        <v>0</v>
      </c>
      <c r="BB103" s="116">
        <f t="shared" si="64"/>
        <v>0</v>
      </c>
      <c r="BC103" s="116">
        <f t="shared" si="64"/>
        <v>0</v>
      </c>
      <c r="BD103" s="116">
        <f t="shared" si="64"/>
        <v>0</v>
      </c>
      <c r="BE103" s="116">
        <f t="shared" si="64"/>
        <v>0</v>
      </c>
      <c r="BF103" s="116">
        <f t="shared" si="64"/>
        <v>0</v>
      </c>
      <c r="BG103" s="116">
        <f t="shared" si="64"/>
        <v>0</v>
      </c>
      <c r="BH103" s="116">
        <f t="shared" si="64"/>
        <v>0</v>
      </c>
      <c r="BI103" s="116">
        <f t="shared" si="64"/>
        <v>0</v>
      </c>
      <c r="BJ103" s="116"/>
      <c r="BK103" s="91"/>
      <c r="BL103" s="116" t="str">
        <f t="shared" si="68"/>
        <v>P50</v>
      </c>
      <c r="BM103" s="116">
        <f t="shared" si="77"/>
        <v>0</v>
      </c>
      <c r="BN103" s="116">
        <f t="shared" si="77"/>
        <v>0</v>
      </c>
      <c r="BO103" s="116">
        <f t="shared" si="77"/>
        <v>0</v>
      </c>
      <c r="BP103" s="116">
        <f t="shared" si="77"/>
        <v>0</v>
      </c>
      <c r="BQ103" s="116">
        <f t="shared" si="77"/>
        <v>0</v>
      </c>
      <c r="BR103" s="116">
        <f t="shared" si="77"/>
        <v>0</v>
      </c>
      <c r="BS103" s="116">
        <f t="shared" si="77"/>
        <v>0</v>
      </c>
      <c r="BT103" s="116">
        <f t="shared" si="77"/>
        <v>0</v>
      </c>
      <c r="BU103" s="116">
        <f t="shared" si="76"/>
        <v>0</v>
      </c>
      <c r="BV103" s="116">
        <f t="shared" si="76"/>
        <v>0</v>
      </c>
      <c r="BW103" s="116">
        <f t="shared" si="76"/>
        <v>0</v>
      </c>
      <c r="BX103" s="116">
        <f t="shared" si="76"/>
        <v>0</v>
      </c>
      <c r="BY103" s="116">
        <f t="shared" si="76"/>
        <v>0</v>
      </c>
      <c r="BZ103" s="116">
        <f t="shared" si="76"/>
        <v>0</v>
      </c>
      <c r="CA103" s="116">
        <f t="shared" si="76"/>
        <v>0</v>
      </c>
      <c r="CB103" s="116">
        <f t="shared" si="76"/>
        <v>0</v>
      </c>
      <c r="CC103" s="116">
        <f t="shared" si="76"/>
        <v>0</v>
      </c>
      <c r="CD103" s="116">
        <f t="shared" si="76"/>
        <v>0</v>
      </c>
      <c r="CE103" s="116">
        <f t="shared" si="76"/>
        <v>0</v>
      </c>
      <c r="CF103" s="116">
        <f t="shared" si="76"/>
        <v>0</v>
      </c>
      <c r="CG103" s="116">
        <f t="shared" si="76"/>
        <v>0</v>
      </c>
      <c r="CH103" s="116">
        <f t="shared" si="76"/>
        <v>0</v>
      </c>
      <c r="CI103" s="116">
        <f t="shared" si="76"/>
        <v>0</v>
      </c>
      <c r="CJ103" s="116">
        <f t="shared" si="76"/>
        <v>0</v>
      </c>
      <c r="CK103" s="116">
        <f t="shared" si="60"/>
        <v>0</v>
      </c>
      <c r="CL103" s="116">
        <f t="shared" si="69"/>
        <v>0</v>
      </c>
      <c r="CM103" s="116">
        <f t="shared" si="70"/>
        <v>0</v>
      </c>
      <c r="CN103" s="116">
        <f t="shared" si="70"/>
        <v>0</v>
      </c>
      <c r="CO103" s="89"/>
      <c r="CP103" s="134">
        <f t="shared" si="65"/>
        <v>94</v>
      </c>
      <c r="CQ103" s="116" t="str">
        <f t="shared" si="71"/>
        <v>P50</v>
      </c>
      <c r="CR103" s="158">
        <f t="shared" ref="CR103:DA112" si="80">ROUND((1+$CU$9)*(HLOOKUP(CR$10,$AH$9:$BI$180,$A103+3)*CR$10+HLOOKUP(CR$10,$BM$9:$CO$180,$A103+3)),$CX$9)</f>
        <v>0</v>
      </c>
      <c r="CS103" s="158">
        <f t="shared" si="80"/>
        <v>0</v>
      </c>
      <c r="CT103" s="158">
        <f t="shared" si="80"/>
        <v>0</v>
      </c>
      <c r="CU103" s="158">
        <f t="shared" si="80"/>
        <v>0</v>
      </c>
      <c r="CV103" s="158">
        <f t="shared" si="80"/>
        <v>0</v>
      </c>
      <c r="CW103" s="158">
        <f t="shared" si="80"/>
        <v>0</v>
      </c>
      <c r="CX103" s="158">
        <f t="shared" si="80"/>
        <v>0</v>
      </c>
      <c r="CY103" s="158">
        <f t="shared" si="80"/>
        <v>0</v>
      </c>
      <c r="CZ103" s="158">
        <f t="shared" si="80"/>
        <v>0</v>
      </c>
      <c r="DA103" s="158">
        <f t="shared" si="80"/>
        <v>0</v>
      </c>
      <c r="DB103" s="158">
        <f t="shared" ref="DB103:DL112" si="81">ROUND((1+$CU$9)*(HLOOKUP(DB$10,$AH$9:$BI$180,$A103+3)*DB$10+HLOOKUP(DB$10,$BM$9:$CO$180,$A103+3)),$CX$9)</f>
        <v>0</v>
      </c>
      <c r="DC103" s="158">
        <f t="shared" si="81"/>
        <v>0</v>
      </c>
      <c r="DD103" s="158">
        <f t="shared" si="81"/>
        <v>0</v>
      </c>
      <c r="DE103" s="158" t="e">
        <f t="shared" si="81"/>
        <v>#VALUE!</v>
      </c>
      <c r="DF103" s="158" t="e">
        <f t="shared" si="81"/>
        <v>#VALUE!</v>
      </c>
      <c r="DG103" s="158" t="e">
        <f t="shared" si="81"/>
        <v>#VALUE!</v>
      </c>
      <c r="DH103" s="158" t="e">
        <f t="shared" si="81"/>
        <v>#VALUE!</v>
      </c>
      <c r="DI103" s="158" t="e">
        <f t="shared" si="81"/>
        <v>#VALUE!</v>
      </c>
      <c r="DJ103" s="158" t="e">
        <f t="shared" si="81"/>
        <v>#VALUE!</v>
      </c>
      <c r="DK103" s="158" t="e">
        <f t="shared" si="81"/>
        <v>#VALUE!</v>
      </c>
      <c r="DL103" s="158" t="e">
        <f t="shared" si="81"/>
        <v>#VALUE!</v>
      </c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</row>
    <row r="104" spans="1:152">
      <c r="A104" s="86">
        <f t="shared" si="72"/>
        <v>93</v>
      </c>
      <c r="B104" s="136" t="s">
        <v>143</v>
      </c>
      <c r="C104" s="154"/>
      <c r="D104" s="154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76"/>
      <c r="X104" s="176"/>
      <c r="Y104" s="155"/>
      <c r="Z104" s="155"/>
      <c r="AA104" s="155"/>
      <c r="AB104" s="156"/>
      <c r="AC104" s="156"/>
      <c r="AD104" s="156"/>
      <c r="AE104" s="156"/>
      <c r="AG104" s="116" t="str">
        <f t="shared" si="66"/>
        <v>P25</v>
      </c>
      <c r="AH104" s="116">
        <f t="shared" si="75"/>
        <v>0</v>
      </c>
      <c r="AI104" s="116">
        <f t="shared" ref="AH104:AW119" si="82">(E104-D104)/(E$10-D$10)</f>
        <v>0</v>
      </c>
      <c r="AJ104" s="116">
        <f t="shared" si="82"/>
        <v>0</v>
      </c>
      <c r="AK104" s="116">
        <f t="shared" si="82"/>
        <v>0</v>
      </c>
      <c r="AL104" s="116">
        <f t="shared" si="82"/>
        <v>0</v>
      </c>
      <c r="AM104" s="116">
        <f t="shared" si="82"/>
        <v>0</v>
      </c>
      <c r="AN104" s="116">
        <f t="shared" si="82"/>
        <v>0</v>
      </c>
      <c r="AO104" s="116">
        <f t="shared" si="82"/>
        <v>0</v>
      </c>
      <c r="AP104" s="116">
        <f t="shared" si="82"/>
        <v>0</v>
      </c>
      <c r="AQ104" s="116">
        <f t="shared" si="82"/>
        <v>0</v>
      </c>
      <c r="AR104" s="116">
        <f t="shared" si="82"/>
        <v>0</v>
      </c>
      <c r="AS104" s="116">
        <f t="shared" si="82"/>
        <v>0</v>
      </c>
      <c r="AT104" s="116">
        <f t="shared" si="82"/>
        <v>0</v>
      </c>
      <c r="AU104" s="116">
        <f t="shared" si="82"/>
        <v>0</v>
      </c>
      <c r="AV104" s="116">
        <f t="shared" si="82"/>
        <v>0</v>
      </c>
      <c r="AW104" s="116">
        <f t="shared" si="82"/>
        <v>0</v>
      </c>
      <c r="AX104" s="116">
        <f t="shared" si="67"/>
        <v>0</v>
      </c>
      <c r="AY104" s="116">
        <f t="shared" si="67"/>
        <v>0</v>
      </c>
      <c r="AZ104" s="116">
        <f t="shared" si="67"/>
        <v>0</v>
      </c>
      <c r="BA104" s="116">
        <f t="shared" si="64"/>
        <v>0</v>
      </c>
      <c r="BB104" s="116">
        <f t="shared" si="64"/>
        <v>0</v>
      </c>
      <c r="BC104" s="116">
        <f t="shared" si="64"/>
        <v>0</v>
      </c>
      <c r="BD104" s="116">
        <f t="shared" si="64"/>
        <v>0</v>
      </c>
      <c r="BE104" s="116">
        <f t="shared" si="64"/>
        <v>0</v>
      </c>
      <c r="BF104" s="116">
        <f t="shared" si="64"/>
        <v>0</v>
      </c>
      <c r="BG104" s="116">
        <f t="shared" si="64"/>
        <v>0</v>
      </c>
      <c r="BH104" s="116">
        <f t="shared" si="64"/>
        <v>0</v>
      </c>
      <c r="BI104" s="116">
        <f t="shared" si="64"/>
        <v>0</v>
      </c>
      <c r="BJ104" s="116"/>
      <c r="BK104" s="91"/>
      <c r="BL104" s="116" t="str">
        <f t="shared" si="68"/>
        <v>P25</v>
      </c>
      <c r="BM104" s="116">
        <f t="shared" si="77"/>
        <v>0</v>
      </c>
      <c r="BN104" s="116">
        <f t="shared" si="77"/>
        <v>0</v>
      </c>
      <c r="BO104" s="116">
        <f t="shared" si="77"/>
        <v>0</v>
      </c>
      <c r="BP104" s="116">
        <f t="shared" si="77"/>
        <v>0</v>
      </c>
      <c r="BQ104" s="116">
        <f t="shared" si="77"/>
        <v>0</v>
      </c>
      <c r="BR104" s="116">
        <f t="shared" si="77"/>
        <v>0</v>
      </c>
      <c r="BS104" s="116">
        <f t="shared" si="77"/>
        <v>0</v>
      </c>
      <c r="BT104" s="116">
        <f t="shared" si="77"/>
        <v>0</v>
      </c>
      <c r="BU104" s="116">
        <f t="shared" si="76"/>
        <v>0</v>
      </c>
      <c r="BV104" s="116">
        <f t="shared" si="76"/>
        <v>0</v>
      </c>
      <c r="BW104" s="116">
        <f t="shared" si="76"/>
        <v>0</v>
      </c>
      <c r="BX104" s="116">
        <f t="shared" si="76"/>
        <v>0</v>
      </c>
      <c r="BY104" s="116">
        <f t="shared" si="76"/>
        <v>0</v>
      </c>
      <c r="BZ104" s="116">
        <f t="shared" si="76"/>
        <v>0</v>
      </c>
      <c r="CA104" s="116">
        <f t="shared" si="76"/>
        <v>0</v>
      </c>
      <c r="CB104" s="116">
        <f t="shared" si="76"/>
        <v>0</v>
      </c>
      <c r="CC104" s="116">
        <f t="shared" si="76"/>
        <v>0</v>
      </c>
      <c r="CD104" s="116">
        <f t="shared" si="76"/>
        <v>0</v>
      </c>
      <c r="CE104" s="116">
        <f t="shared" si="76"/>
        <v>0</v>
      </c>
      <c r="CF104" s="116">
        <f t="shared" si="76"/>
        <v>0</v>
      </c>
      <c r="CG104" s="116">
        <f t="shared" si="76"/>
        <v>0</v>
      </c>
      <c r="CH104" s="116">
        <f t="shared" si="76"/>
        <v>0</v>
      </c>
      <c r="CI104" s="116">
        <f t="shared" si="76"/>
        <v>0</v>
      </c>
      <c r="CJ104" s="116">
        <f t="shared" si="76"/>
        <v>0</v>
      </c>
      <c r="CK104" s="116">
        <f t="shared" ref="CK104:CK131" si="83">AB104-(BF104*AB$10)</f>
        <v>0</v>
      </c>
      <c r="CL104" s="116">
        <f t="shared" si="69"/>
        <v>0</v>
      </c>
      <c r="CM104" s="116">
        <f t="shared" si="70"/>
        <v>0</v>
      </c>
      <c r="CN104" s="116">
        <f t="shared" si="70"/>
        <v>0</v>
      </c>
      <c r="CO104" s="89"/>
      <c r="CP104" s="134">
        <f t="shared" si="65"/>
        <v>95</v>
      </c>
      <c r="CQ104" s="116" t="str">
        <f t="shared" si="71"/>
        <v>P25</v>
      </c>
      <c r="CR104" s="158">
        <f t="shared" si="80"/>
        <v>0</v>
      </c>
      <c r="CS104" s="158">
        <f t="shared" si="80"/>
        <v>0</v>
      </c>
      <c r="CT104" s="158">
        <f t="shared" si="80"/>
        <v>0</v>
      </c>
      <c r="CU104" s="158">
        <f t="shared" si="80"/>
        <v>0</v>
      </c>
      <c r="CV104" s="158">
        <f t="shared" si="80"/>
        <v>0</v>
      </c>
      <c r="CW104" s="158">
        <f t="shared" si="80"/>
        <v>0</v>
      </c>
      <c r="CX104" s="158">
        <f t="shared" si="80"/>
        <v>0</v>
      </c>
      <c r="CY104" s="158">
        <f t="shared" si="80"/>
        <v>0</v>
      </c>
      <c r="CZ104" s="158">
        <f t="shared" si="80"/>
        <v>0</v>
      </c>
      <c r="DA104" s="158">
        <f t="shared" si="80"/>
        <v>0</v>
      </c>
      <c r="DB104" s="158">
        <f t="shared" si="81"/>
        <v>0</v>
      </c>
      <c r="DC104" s="158">
        <f t="shared" si="81"/>
        <v>0</v>
      </c>
      <c r="DD104" s="158">
        <f t="shared" si="81"/>
        <v>0</v>
      </c>
      <c r="DE104" s="158" t="e">
        <f t="shared" si="81"/>
        <v>#VALUE!</v>
      </c>
      <c r="DF104" s="158" t="e">
        <f t="shared" si="81"/>
        <v>#VALUE!</v>
      </c>
      <c r="DG104" s="158" t="e">
        <f t="shared" si="81"/>
        <v>#VALUE!</v>
      </c>
      <c r="DH104" s="158" t="e">
        <f t="shared" si="81"/>
        <v>#VALUE!</v>
      </c>
      <c r="DI104" s="158" t="e">
        <f t="shared" si="81"/>
        <v>#VALUE!</v>
      </c>
      <c r="DJ104" s="158" t="e">
        <f t="shared" si="81"/>
        <v>#VALUE!</v>
      </c>
      <c r="DK104" s="158" t="e">
        <f t="shared" si="81"/>
        <v>#VALUE!</v>
      </c>
      <c r="DL104" s="158" t="e">
        <f t="shared" si="81"/>
        <v>#VALUE!</v>
      </c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</row>
    <row r="105" spans="1:152">
      <c r="A105" s="86">
        <f t="shared" si="72"/>
        <v>94</v>
      </c>
      <c r="B105" s="136" t="s">
        <v>144</v>
      </c>
      <c r="C105" s="154"/>
      <c r="D105" s="154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76"/>
      <c r="X105" s="176"/>
      <c r="Y105" s="155"/>
      <c r="Z105" s="155"/>
      <c r="AA105" s="155"/>
      <c r="AB105" s="156"/>
      <c r="AC105" s="156"/>
      <c r="AD105" s="156"/>
      <c r="AE105" s="156"/>
      <c r="AG105" s="116" t="str">
        <f t="shared" si="66"/>
        <v>P10</v>
      </c>
      <c r="AH105" s="116">
        <f t="shared" si="82"/>
        <v>0</v>
      </c>
      <c r="AI105" s="116">
        <f t="shared" si="82"/>
        <v>0</v>
      </c>
      <c r="AJ105" s="116">
        <f t="shared" si="82"/>
        <v>0</v>
      </c>
      <c r="AK105" s="116">
        <f t="shared" si="82"/>
        <v>0</v>
      </c>
      <c r="AL105" s="116">
        <f t="shared" si="82"/>
        <v>0</v>
      </c>
      <c r="AM105" s="116">
        <f t="shared" si="82"/>
        <v>0</v>
      </c>
      <c r="AN105" s="116">
        <f t="shared" si="82"/>
        <v>0</v>
      </c>
      <c r="AO105" s="116">
        <f t="shared" si="82"/>
        <v>0</v>
      </c>
      <c r="AP105" s="116">
        <f t="shared" si="82"/>
        <v>0</v>
      </c>
      <c r="AQ105" s="116">
        <f t="shared" si="82"/>
        <v>0</v>
      </c>
      <c r="AR105" s="116">
        <f t="shared" si="82"/>
        <v>0</v>
      </c>
      <c r="AS105" s="116">
        <f t="shared" si="82"/>
        <v>0</v>
      </c>
      <c r="AT105" s="116">
        <f t="shared" si="82"/>
        <v>0</v>
      </c>
      <c r="AU105" s="116">
        <f t="shared" si="82"/>
        <v>0</v>
      </c>
      <c r="AV105" s="116">
        <f t="shared" si="82"/>
        <v>0</v>
      </c>
      <c r="AW105" s="116">
        <f t="shared" si="82"/>
        <v>0</v>
      </c>
      <c r="AX105" s="116">
        <f t="shared" si="67"/>
        <v>0</v>
      </c>
      <c r="AY105" s="116">
        <f t="shared" si="67"/>
        <v>0</v>
      </c>
      <c r="AZ105" s="116">
        <f t="shared" si="67"/>
        <v>0</v>
      </c>
      <c r="BA105" s="116">
        <f t="shared" si="67"/>
        <v>0</v>
      </c>
      <c r="BB105" s="116">
        <f t="shared" si="67"/>
        <v>0</v>
      </c>
      <c r="BC105" s="116">
        <f t="shared" si="67"/>
        <v>0</v>
      </c>
      <c r="BD105" s="116">
        <f t="shared" si="67"/>
        <v>0</v>
      </c>
      <c r="BE105" s="116">
        <f t="shared" si="67"/>
        <v>0</v>
      </c>
      <c r="BF105" s="116">
        <f t="shared" si="67"/>
        <v>0</v>
      </c>
      <c r="BG105" s="116">
        <f t="shared" si="67"/>
        <v>0</v>
      </c>
      <c r="BH105" s="116">
        <f t="shared" si="67"/>
        <v>0</v>
      </c>
      <c r="BI105" s="116">
        <f t="shared" si="67"/>
        <v>0</v>
      </c>
      <c r="BJ105" s="116"/>
      <c r="BK105" s="91"/>
      <c r="BL105" s="116" t="str">
        <f t="shared" si="68"/>
        <v>P10</v>
      </c>
      <c r="BM105" s="116">
        <f t="shared" si="77"/>
        <v>0</v>
      </c>
      <c r="BN105" s="116">
        <f t="shared" si="77"/>
        <v>0</v>
      </c>
      <c r="BO105" s="116">
        <f t="shared" si="77"/>
        <v>0</v>
      </c>
      <c r="BP105" s="116">
        <f t="shared" si="77"/>
        <v>0</v>
      </c>
      <c r="BQ105" s="116">
        <f t="shared" si="77"/>
        <v>0</v>
      </c>
      <c r="BR105" s="116">
        <f t="shared" si="77"/>
        <v>0</v>
      </c>
      <c r="BS105" s="116">
        <f t="shared" si="77"/>
        <v>0</v>
      </c>
      <c r="BT105" s="116">
        <f t="shared" si="77"/>
        <v>0</v>
      </c>
      <c r="BU105" s="116">
        <f t="shared" si="76"/>
        <v>0</v>
      </c>
      <c r="BV105" s="116">
        <f t="shared" si="76"/>
        <v>0</v>
      </c>
      <c r="BW105" s="116">
        <f t="shared" si="76"/>
        <v>0</v>
      </c>
      <c r="BX105" s="116">
        <f t="shared" si="76"/>
        <v>0</v>
      </c>
      <c r="BY105" s="116">
        <f t="shared" si="76"/>
        <v>0</v>
      </c>
      <c r="BZ105" s="116">
        <f t="shared" si="76"/>
        <v>0</v>
      </c>
      <c r="CA105" s="116">
        <f t="shared" si="76"/>
        <v>0</v>
      </c>
      <c r="CB105" s="116">
        <f t="shared" si="76"/>
        <v>0</v>
      </c>
      <c r="CC105" s="116">
        <f t="shared" si="76"/>
        <v>0</v>
      </c>
      <c r="CD105" s="116">
        <f t="shared" si="76"/>
        <v>0</v>
      </c>
      <c r="CE105" s="116">
        <f t="shared" si="76"/>
        <v>0</v>
      </c>
      <c r="CF105" s="116">
        <f t="shared" si="76"/>
        <v>0</v>
      </c>
      <c r="CG105" s="116">
        <f t="shared" si="76"/>
        <v>0</v>
      </c>
      <c r="CH105" s="116">
        <f t="shared" si="76"/>
        <v>0</v>
      </c>
      <c r="CI105" s="116">
        <f t="shared" si="76"/>
        <v>0</v>
      </c>
      <c r="CJ105" s="116">
        <f t="shared" si="76"/>
        <v>0</v>
      </c>
      <c r="CK105" s="116">
        <f t="shared" si="83"/>
        <v>0</v>
      </c>
      <c r="CL105" s="116">
        <f t="shared" si="69"/>
        <v>0</v>
      </c>
      <c r="CM105" s="116">
        <f t="shared" si="70"/>
        <v>0</v>
      </c>
      <c r="CN105" s="116">
        <f t="shared" si="70"/>
        <v>0</v>
      </c>
      <c r="CO105" s="89"/>
      <c r="CP105" s="134">
        <f t="shared" si="65"/>
        <v>96</v>
      </c>
      <c r="CQ105" s="116" t="str">
        <f t="shared" si="71"/>
        <v>P10</v>
      </c>
      <c r="CR105" s="158">
        <f t="shared" si="80"/>
        <v>0</v>
      </c>
      <c r="CS105" s="158">
        <f t="shared" si="80"/>
        <v>0</v>
      </c>
      <c r="CT105" s="158">
        <f t="shared" si="80"/>
        <v>0</v>
      </c>
      <c r="CU105" s="158">
        <f t="shared" si="80"/>
        <v>0</v>
      </c>
      <c r="CV105" s="158">
        <f t="shared" si="80"/>
        <v>0</v>
      </c>
      <c r="CW105" s="158">
        <f t="shared" si="80"/>
        <v>0</v>
      </c>
      <c r="CX105" s="158">
        <f t="shared" si="80"/>
        <v>0</v>
      </c>
      <c r="CY105" s="158">
        <f t="shared" si="80"/>
        <v>0</v>
      </c>
      <c r="CZ105" s="158">
        <f t="shared" si="80"/>
        <v>0</v>
      </c>
      <c r="DA105" s="158">
        <f t="shared" si="80"/>
        <v>0</v>
      </c>
      <c r="DB105" s="158">
        <f t="shared" si="81"/>
        <v>0</v>
      </c>
      <c r="DC105" s="158">
        <f t="shared" si="81"/>
        <v>0</v>
      </c>
      <c r="DD105" s="158">
        <f t="shared" si="81"/>
        <v>0</v>
      </c>
      <c r="DE105" s="158" t="e">
        <f t="shared" si="81"/>
        <v>#VALUE!</v>
      </c>
      <c r="DF105" s="158" t="e">
        <f t="shared" si="81"/>
        <v>#VALUE!</v>
      </c>
      <c r="DG105" s="158" t="e">
        <f t="shared" si="81"/>
        <v>#VALUE!</v>
      </c>
      <c r="DH105" s="158" t="e">
        <f t="shared" si="81"/>
        <v>#VALUE!</v>
      </c>
      <c r="DI105" s="158" t="e">
        <f t="shared" si="81"/>
        <v>#VALUE!</v>
      </c>
      <c r="DJ105" s="158" t="e">
        <f t="shared" si="81"/>
        <v>#VALUE!</v>
      </c>
      <c r="DK105" s="158" t="e">
        <f t="shared" si="81"/>
        <v>#VALUE!</v>
      </c>
      <c r="DL105" s="158" t="e">
        <f t="shared" si="81"/>
        <v>#VALUE!</v>
      </c>
      <c r="DM105" s="159"/>
      <c r="DN105" s="159"/>
      <c r="DO105" s="159"/>
      <c r="DP105" s="159"/>
      <c r="DQ105" s="159"/>
      <c r="DR105" s="159"/>
      <c r="DS105" s="159"/>
      <c r="DT105" s="159"/>
      <c r="DU105" s="159"/>
      <c r="DV105" s="159"/>
      <c r="DW105" s="159"/>
      <c r="DX105" s="159"/>
      <c r="DY105" s="159"/>
      <c r="DZ105" s="159"/>
      <c r="EA105" s="159"/>
      <c r="EB105" s="159"/>
      <c r="EC105" s="159"/>
      <c r="ED105" s="159"/>
      <c r="EE105" s="159"/>
      <c r="EF105" s="159"/>
      <c r="EG105" s="159"/>
      <c r="EH105" s="159"/>
      <c r="EI105" s="159"/>
      <c r="EJ105" s="159"/>
      <c r="EK105" s="159"/>
      <c r="EL105" s="159"/>
      <c r="EM105" s="159"/>
      <c r="EN105" s="159"/>
      <c r="EO105" s="159"/>
      <c r="EP105" s="159"/>
      <c r="EQ105" s="159"/>
      <c r="ER105" s="159"/>
      <c r="ES105" s="159"/>
      <c r="ET105" s="159"/>
      <c r="EU105" s="159"/>
      <c r="EV105" s="159"/>
    </row>
    <row r="106" spans="1:152">
      <c r="A106" s="86">
        <f t="shared" si="72"/>
        <v>95</v>
      </c>
      <c r="B106" s="136" t="s">
        <v>145</v>
      </c>
      <c r="C106" s="154"/>
      <c r="D106" s="154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76"/>
      <c r="X106" s="176"/>
      <c r="Y106" s="155"/>
      <c r="Z106" s="155"/>
      <c r="AA106" s="155"/>
      <c r="AB106" s="156"/>
      <c r="AC106" s="156"/>
      <c r="AD106" s="156"/>
      <c r="AE106" s="156"/>
      <c r="AG106" s="116" t="str">
        <f t="shared" si="66"/>
        <v>AVG</v>
      </c>
      <c r="AH106" s="116">
        <f t="shared" si="82"/>
        <v>0</v>
      </c>
      <c r="AI106" s="116">
        <f t="shared" si="82"/>
        <v>0</v>
      </c>
      <c r="AJ106" s="116">
        <f t="shared" si="82"/>
        <v>0</v>
      </c>
      <c r="AK106" s="116">
        <f t="shared" si="82"/>
        <v>0</v>
      </c>
      <c r="AL106" s="116">
        <f t="shared" si="82"/>
        <v>0</v>
      </c>
      <c r="AM106" s="116">
        <f t="shared" si="82"/>
        <v>0</v>
      </c>
      <c r="AN106" s="116">
        <f t="shared" si="82"/>
        <v>0</v>
      </c>
      <c r="AO106" s="116">
        <f t="shared" si="82"/>
        <v>0</v>
      </c>
      <c r="AP106" s="116">
        <f t="shared" si="82"/>
        <v>0</v>
      </c>
      <c r="AQ106" s="116">
        <f t="shared" si="82"/>
        <v>0</v>
      </c>
      <c r="AR106" s="116">
        <f t="shared" si="82"/>
        <v>0</v>
      </c>
      <c r="AS106" s="116">
        <f t="shared" si="82"/>
        <v>0</v>
      </c>
      <c r="AT106" s="116">
        <f t="shared" si="82"/>
        <v>0</v>
      </c>
      <c r="AU106" s="116">
        <f t="shared" si="82"/>
        <v>0</v>
      </c>
      <c r="AV106" s="116">
        <f t="shared" si="82"/>
        <v>0</v>
      </c>
      <c r="AW106" s="116">
        <f t="shared" si="82"/>
        <v>0</v>
      </c>
      <c r="AX106" s="116">
        <f t="shared" si="67"/>
        <v>0</v>
      </c>
      <c r="AY106" s="116">
        <f t="shared" si="67"/>
        <v>0</v>
      </c>
      <c r="AZ106" s="116">
        <f t="shared" si="67"/>
        <v>0</v>
      </c>
      <c r="BA106" s="116">
        <f t="shared" si="67"/>
        <v>0</v>
      </c>
      <c r="BB106" s="116">
        <f t="shared" si="67"/>
        <v>0</v>
      </c>
      <c r="BC106" s="116">
        <f t="shared" si="67"/>
        <v>0</v>
      </c>
      <c r="BD106" s="116">
        <f t="shared" si="67"/>
        <v>0</v>
      </c>
      <c r="BE106" s="116">
        <f t="shared" si="67"/>
        <v>0</v>
      </c>
      <c r="BF106" s="116">
        <f t="shared" si="67"/>
        <v>0</v>
      </c>
      <c r="BG106" s="116">
        <f t="shared" si="67"/>
        <v>0</v>
      </c>
      <c r="BH106" s="116">
        <f t="shared" si="67"/>
        <v>0</v>
      </c>
      <c r="BI106" s="116">
        <f t="shared" si="67"/>
        <v>0</v>
      </c>
      <c r="BJ106" s="116"/>
      <c r="BK106" s="91"/>
      <c r="BL106" s="116" t="str">
        <f t="shared" si="68"/>
        <v>AVG</v>
      </c>
      <c r="BM106" s="116">
        <f t="shared" si="77"/>
        <v>0</v>
      </c>
      <c r="BN106" s="116">
        <f t="shared" si="77"/>
        <v>0</v>
      </c>
      <c r="BO106" s="116">
        <f t="shared" si="77"/>
        <v>0</v>
      </c>
      <c r="BP106" s="116">
        <f t="shared" si="77"/>
        <v>0</v>
      </c>
      <c r="BQ106" s="116">
        <f t="shared" si="77"/>
        <v>0</v>
      </c>
      <c r="BR106" s="116">
        <f t="shared" si="77"/>
        <v>0</v>
      </c>
      <c r="BS106" s="116">
        <f t="shared" si="77"/>
        <v>0</v>
      </c>
      <c r="BT106" s="116">
        <f t="shared" si="77"/>
        <v>0</v>
      </c>
      <c r="BU106" s="116">
        <f t="shared" si="77"/>
        <v>0</v>
      </c>
      <c r="BV106" s="116">
        <f t="shared" si="77"/>
        <v>0</v>
      </c>
      <c r="BW106" s="116">
        <f t="shared" si="77"/>
        <v>0</v>
      </c>
      <c r="BX106" s="116">
        <f t="shared" si="76"/>
        <v>0</v>
      </c>
      <c r="BY106" s="116">
        <f t="shared" si="76"/>
        <v>0</v>
      </c>
      <c r="BZ106" s="116">
        <f t="shared" si="76"/>
        <v>0</v>
      </c>
      <c r="CA106" s="116">
        <f t="shared" si="76"/>
        <v>0</v>
      </c>
      <c r="CB106" s="116">
        <f t="shared" si="76"/>
        <v>0</v>
      </c>
      <c r="CC106" s="116">
        <f t="shared" si="76"/>
        <v>0</v>
      </c>
      <c r="CD106" s="116">
        <f t="shared" si="76"/>
        <v>0</v>
      </c>
      <c r="CE106" s="116">
        <f t="shared" si="76"/>
        <v>0</v>
      </c>
      <c r="CF106" s="116">
        <f t="shared" si="76"/>
        <v>0</v>
      </c>
      <c r="CG106" s="116">
        <f t="shared" si="76"/>
        <v>0</v>
      </c>
      <c r="CH106" s="116">
        <f t="shared" si="76"/>
        <v>0</v>
      </c>
      <c r="CI106" s="116">
        <f t="shared" si="76"/>
        <v>0</v>
      </c>
      <c r="CJ106" s="116">
        <f t="shared" si="76"/>
        <v>0</v>
      </c>
      <c r="CK106" s="116">
        <f t="shared" si="83"/>
        <v>0</v>
      </c>
      <c r="CL106" s="116">
        <f t="shared" si="69"/>
        <v>0</v>
      </c>
      <c r="CM106" s="116">
        <f t="shared" si="70"/>
        <v>0</v>
      </c>
      <c r="CN106" s="116">
        <f t="shared" si="70"/>
        <v>0</v>
      </c>
      <c r="CO106" s="89"/>
      <c r="CP106" s="134">
        <f t="shared" si="65"/>
        <v>97</v>
      </c>
      <c r="CQ106" s="116" t="str">
        <f t="shared" si="71"/>
        <v>AVG</v>
      </c>
      <c r="CR106" s="158">
        <f t="shared" si="80"/>
        <v>0</v>
      </c>
      <c r="CS106" s="158">
        <f t="shared" si="80"/>
        <v>0</v>
      </c>
      <c r="CT106" s="158">
        <f t="shared" si="80"/>
        <v>0</v>
      </c>
      <c r="CU106" s="158">
        <f t="shared" si="80"/>
        <v>0</v>
      </c>
      <c r="CV106" s="158">
        <f t="shared" si="80"/>
        <v>0</v>
      </c>
      <c r="CW106" s="158">
        <f t="shared" si="80"/>
        <v>0</v>
      </c>
      <c r="CX106" s="158">
        <f t="shared" si="80"/>
        <v>0</v>
      </c>
      <c r="CY106" s="158">
        <f t="shared" si="80"/>
        <v>0</v>
      </c>
      <c r="CZ106" s="158">
        <f t="shared" si="80"/>
        <v>0</v>
      </c>
      <c r="DA106" s="158">
        <f t="shared" si="80"/>
        <v>0</v>
      </c>
      <c r="DB106" s="158">
        <f t="shared" si="81"/>
        <v>0</v>
      </c>
      <c r="DC106" s="158">
        <f t="shared" si="81"/>
        <v>0</v>
      </c>
      <c r="DD106" s="158">
        <f t="shared" si="81"/>
        <v>0</v>
      </c>
      <c r="DE106" s="158" t="e">
        <f t="shared" si="81"/>
        <v>#VALUE!</v>
      </c>
      <c r="DF106" s="158" t="e">
        <f t="shared" si="81"/>
        <v>#VALUE!</v>
      </c>
      <c r="DG106" s="158" t="e">
        <f t="shared" si="81"/>
        <v>#VALUE!</v>
      </c>
      <c r="DH106" s="158" t="e">
        <f t="shared" si="81"/>
        <v>#VALUE!</v>
      </c>
      <c r="DI106" s="158" t="e">
        <f t="shared" si="81"/>
        <v>#VALUE!</v>
      </c>
      <c r="DJ106" s="158" t="e">
        <f t="shared" si="81"/>
        <v>#VALUE!</v>
      </c>
      <c r="DK106" s="158" t="e">
        <f t="shared" si="81"/>
        <v>#VALUE!</v>
      </c>
      <c r="DL106" s="158" t="e">
        <f t="shared" si="81"/>
        <v>#VALUE!</v>
      </c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59"/>
      <c r="EA106" s="159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59"/>
      <c r="EU106" s="159"/>
      <c r="EV106" s="159"/>
    </row>
    <row r="107" spans="1:152">
      <c r="A107" s="86">
        <f t="shared" si="72"/>
        <v>96</v>
      </c>
      <c r="B107" s="136" t="s">
        <v>146</v>
      </c>
      <c r="C107" s="160"/>
      <c r="D107" s="160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75"/>
      <c r="X107" s="175"/>
      <c r="Y107" s="156"/>
      <c r="Z107" s="156"/>
      <c r="AA107" s="156"/>
      <c r="AB107" s="156"/>
      <c r="AC107" s="156"/>
      <c r="AD107" s="156"/>
      <c r="AE107" s="156"/>
      <c r="AG107" s="116" t="str">
        <f t="shared" si="66"/>
        <v>N</v>
      </c>
      <c r="AH107" s="116">
        <f t="shared" si="82"/>
        <v>0</v>
      </c>
      <c r="AI107" s="116">
        <f t="shared" si="82"/>
        <v>0</v>
      </c>
      <c r="AJ107" s="116">
        <f t="shared" si="82"/>
        <v>0</v>
      </c>
      <c r="AK107" s="116">
        <f t="shared" si="82"/>
        <v>0</v>
      </c>
      <c r="AL107" s="116">
        <f t="shared" si="82"/>
        <v>0</v>
      </c>
      <c r="AM107" s="116">
        <f t="shared" si="82"/>
        <v>0</v>
      </c>
      <c r="AN107" s="116">
        <f t="shared" si="82"/>
        <v>0</v>
      </c>
      <c r="AO107" s="116">
        <f t="shared" si="82"/>
        <v>0</v>
      </c>
      <c r="AP107" s="116">
        <f t="shared" si="82"/>
        <v>0</v>
      </c>
      <c r="AQ107" s="116">
        <f t="shared" si="82"/>
        <v>0</v>
      </c>
      <c r="AR107" s="116">
        <f t="shared" si="82"/>
        <v>0</v>
      </c>
      <c r="AS107" s="116">
        <f t="shared" si="82"/>
        <v>0</v>
      </c>
      <c r="AT107" s="116">
        <f t="shared" si="82"/>
        <v>0</v>
      </c>
      <c r="AU107" s="116">
        <f t="shared" si="82"/>
        <v>0</v>
      </c>
      <c r="AV107" s="116">
        <f t="shared" si="82"/>
        <v>0</v>
      </c>
      <c r="AW107" s="116">
        <f t="shared" si="82"/>
        <v>0</v>
      </c>
      <c r="AX107" s="116">
        <f t="shared" si="67"/>
        <v>0</v>
      </c>
      <c r="AY107" s="116">
        <f t="shared" si="67"/>
        <v>0</v>
      </c>
      <c r="AZ107" s="116">
        <f t="shared" si="67"/>
        <v>0</v>
      </c>
      <c r="BA107" s="116">
        <f t="shared" si="67"/>
        <v>0</v>
      </c>
      <c r="BB107" s="116">
        <f t="shared" si="67"/>
        <v>0</v>
      </c>
      <c r="BC107" s="116">
        <f t="shared" si="67"/>
        <v>0</v>
      </c>
      <c r="BD107" s="116">
        <f t="shared" si="67"/>
        <v>0</v>
      </c>
      <c r="BE107" s="116">
        <f t="shared" si="67"/>
        <v>0</v>
      </c>
      <c r="BF107" s="116">
        <f t="shared" si="67"/>
        <v>0</v>
      </c>
      <c r="BG107" s="116">
        <f t="shared" si="67"/>
        <v>0</v>
      </c>
      <c r="BH107" s="116">
        <f t="shared" si="67"/>
        <v>0</v>
      </c>
      <c r="BI107" s="116">
        <f t="shared" si="67"/>
        <v>0</v>
      </c>
      <c r="BJ107" s="116"/>
      <c r="BK107" s="91"/>
      <c r="BL107" s="116" t="str">
        <f t="shared" si="68"/>
        <v>N</v>
      </c>
      <c r="BM107" s="116">
        <f t="shared" si="77"/>
        <v>0</v>
      </c>
      <c r="BN107" s="116">
        <f t="shared" si="77"/>
        <v>0</v>
      </c>
      <c r="BO107" s="116">
        <f t="shared" si="77"/>
        <v>0</v>
      </c>
      <c r="BP107" s="116">
        <f t="shared" si="77"/>
        <v>0</v>
      </c>
      <c r="BQ107" s="116">
        <f t="shared" si="77"/>
        <v>0</v>
      </c>
      <c r="BR107" s="116">
        <f t="shared" si="77"/>
        <v>0</v>
      </c>
      <c r="BS107" s="116">
        <f t="shared" si="77"/>
        <v>0</v>
      </c>
      <c r="BT107" s="116">
        <f t="shared" si="77"/>
        <v>0</v>
      </c>
      <c r="BU107" s="116">
        <f t="shared" si="77"/>
        <v>0</v>
      </c>
      <c r="BV107" s="116">
        <f t="shared" si="77"/>
        <v>0</v>
      </c>
      <c r="BW107" s="116">
        <f t="shared" si="77"/>
        <v>0</v>
      </c>
      <c r="BX107" s="116">
        <f t="shared" si="76"/>
        <v>0</v>
      </c>
      <c r="BY107" s="116">
        <f t="shared" si="76"/>
        <v>0</v>
      </c>
      <c r="BZ107" s="116">
        <f t="shared" si="76"/>
        <v>0</v>
      </c>
      <c r="CA107" s="116">
        <f t="shared" si="76"/>
        <v>0</v>
      </c>
      <c r="CB107" s="116">
        <f t="shared" si="76"/>
        <v>0</v>
      </c>
      <c r="CC107" s="116">
        <f t="shared" si="76"/>
        <v>0</v>
      </c>
      <c r="CD107" s="116">
        <f t="shared" si="76"/>
        <v>0</v>
      </c>
      <c r="CE107" s="116">
        <f t="shared" si="76"/>
        <v>0</v>
      </c>
      <c r="CF107" s="116">
        <f t="shared" si="76"/>
        <v>0</v>
      </c>
      <c r="CG107" s="116">
        <f t="shared" si="76"/>
        <v>0</v>
      </c>
      <c r="CH107" s="116">
        <f t="shared" si="76"/>
        <v>0</v>
      </c>
      <c r="CI107" s="116">
        <f t="shared" si="76"/>
        <v>0</v>
      </c>
      <c r="CJ107" s="116">
        <f t="shared" si="76"/>
        <v>0</v>
      </c>
      <c r="CK107" s="116">
        <f t="shared" si="83"/>
        <v>0</v>
      </c>
      <c r="CL107" s="116">
        <f t="shared" si="69"/>
        <v>0</v>
      </c>
      <c r="CM107" s="116">
        <f t="shared" si="70"/>
        <v>0</v>
      </c>
      <c r="CN107" s="116">
        <f t="shared" si="70"/>
        <v>0</v>
      </c>
      <c r="CO107" s="89"/>
      <c r="CP107" s="134">
        <f t="shared" si="65"/>
        <v>98</v>
      </c>
      <c r="CQ107" s="116" t="str">
        <f t="shared" si="71"/>
        <v>N</v>
      </c>
      <c r="CR107" s="158">
        <f t="shared" si="80"/>
        <v>0</v>
      </c>
      <c r="CS107" s="158">
        <f t="shared" si="80"/>
        <v>0</v>
      </c>
      <c r="CT107" s="158">
        <f t="shared" si="80"/>
        <v>0</v>
      </c>
      <c r="CU107" s="158">
        <f t="shared" si="80"/>
        <v>0</v>
      </c>
      <c r="CV107" s="158">
        <f t="shared" si="80"/>
        <v>0</v>
      </c>
      <c r="CW107" s="158">
        <f t="shared" si="80"/>
        <v>0</v>
      </c>
      <c r="CX107" s="158">
        <f t="shared" si="80"/>
        <v>0</v>
      </c>
      <c r="CY107" s="158">
        <f t="shared" si="80"/>
        <v>0</v>
      </c>
      <c r="CZ107" s="158">
        <f t="shared" si="80"/>
        <v>0</v>
      </c>
      <c r="DA107" s="158">
        <f t="shared" si="80"/>
        <v>0</v>
      </c>
      <c r="DB107" s="158">
        <f t="shared" si="81"/>
        <v>0</v>
      </c>
      <c r="DC107" s="158">
        <f t="shared" si="81"/>
        <v>0</v>
      </c>
      <c r="DD107" s="158">
        <f t="shared" si="81"/>
        <v>0</v>
      </c>
      <c r="DE107" s="158" t="e">
        <f t="shared" si="81"/>
        <v>#VALUE!</v>
      </c>
      <c r="DF107" s="158" t="e">
        <f t="shared" si="81"/>
        <v>#VALUE!</v>
      </c>
      <c r="DG107" s="158" t="e">
        <f t="shared" si="81"/>
        <v>#VALUE!</v>
      </c>
      <c r="DH107" s="158" t="e">
        <f t="shared" si="81"/>
        <v>#VALUE!</v>
      </c>
      <c r="DI107" s="158" t="e">
        <f t="shared" si="81"/>
        <v>#VALUE!</v>
      </c>
      <c r="DJ107" s="158" t="e">
        <f t="shared" si="81"/>
        <v>#VALUE!</v>
      </c>
      <c r="DK107" s="158" t="e">
        <f t="shared" si="81"/>
        <v>#VALUE!</v>
      </c>
      <c r="DL107" s="158" t="e">
        <f t="shared" si="81"/>
        <v>#VALUE!</v>
      </c>
    </row>
    <row r="108" spans="1:152" s="161" customFormat="1" ht="12.95" customHeight="1">
      <c r="A108" s="161">
        <f t="shared" si="72"/>
        <v>97</v>
      </c>
      <c r="B108" s="162" t="s">
        <v>154</v>
      </c>
      <c r="C108" s="163"/>
      <c r="D108" s="163"/>
      <c r="E108" s="163"/>
      <c r="F108" s="16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4"/>
      <c r="V108" s="162"/>
      <c r="W108" s="162"/>
      <c r="X108" s="162"/>
      <c r="Y108" s="162"/>
      <c r="Z108" s="162"/>
      <c r="AA108" s="162"/>
      <c r="AB108" s="162"/>
      <c r="AC108" s="164"/>
      <c r="AD108" s="164"/>
      <c r="AE108" s="164"/>
      <c r="AF108" s="165"/>
      <c r="AG108" s="166" t="str">
        <f t="shared" si="66"/>
        <v>TR_A</v>
      </c>
      <c r="AH108" s="166">
        <f t="shared" si="82"/>
        <v>0</v>
      </c>
      <c r="AI108" s="166">
        <f t="shared" si="82"/>
        <v>0</v>
      </c>
      <c r="AJ108" s="166">
        <f t="shared" si="82"/>
        <v>0</v>
      </c>
      <c r="AK108" s="166">
        <f t="shared" si="82"/>
        <v>0</v>
      </c>
      <c r="AL108" s="166">
        <f t="shared" si="82"/>
        <v>0</v>
      </c>
      <c r="AM108" s="166">
        <f t="shared" si="82"/>
        <v>0</v>
      </c>
      <c r="AN108" s="166">
        <f t="shared" si="82"/>
        <v>0</v>
      </c>
      <c r="AO108" s="166">
        <f t="shared" si="82"/>
        <v>0</v>
      </c>
      <c r="AP108" s="166">
        <f t="shared" si="82"/>
        <v>0</v>
      </c>
      <c r="AQ108" s="166">
        <f t="shared" si="82"/>
        <v>0</v>
      </c>
      <c r="AR108" s="166">
        <f t="shared" si="82"/>
        <v>0</v>
      </c>
      <c r="AS108" s="166">
        <f t="shared" si="82"/>
        <v>0</v>
      </c>
      <c r="AT108" s="166">
        <f t="shared" si="82"/>
        <v>0</v>
      </c>
      <c r="AU108" s="166">
        <f t="shared" si="82"/>
        <v>0</v>
      </c>
      <c r="AV108" s="166">
        <f t="shared" si="82"/>
        <v>0</v>
      </c>
      <c r="AW108" s="166">
        <f t="shared" si="82"/>
        <v>0</v>
      </c>
      <c r="AX108" s="166">
        <f t="shared" si="67"/>
        <v>0</v>
      </c>
      <c r="AY108" s="166">
        <f t="shared" si="67"/>
        <v>0</v>
      </c>
      <c r="AZ108" s="166">
        <f t="shared" si="67"/>
        <v>0</v>
      </c>
      <c r="BA108" s="166">
        <f t="shared" si="67"/>
        <v>0</v>
      </c>
      <c r="BB108" s="166">
        <f t="shared" si="67"/>
        <v>0</v>
      </c>
      <c r="BC108" s="166">
        <f t="shared" si="67"/>
        <v>0</v>
      </c>
      <c r="BD108" s="166">
        <f t="shared" si="67"/>
        <v>0</v>
      </c>
      <c r="BE108" s="166">
        <f t="shared" si="67"/>
        <v>0</v>
      </c>
      <c r="BF108" s="166">
        <f t="shared" si="67"/>
        <v>0</v>
      </c>
      <c r="BG108" s="166">
        <f t="shared" si="67"/>
        <v>0</v>
      </c>
      <c r="BH108" s="166">
        <f t="shared" si="67"/>
        <v>0</v>
      </c>
      <c r="BI108" s="166">
        <f t="shared" si="67"/>
        <v>0</v>
      </c>
      <c r="BJ108" s="166"/>
      <c r="BK108" s="167"/>
      <c r="BL108" s="166" t="str">
        <f t="shared" si="68"/>
        <v>TR_A</v>
      </c>
      <c r="BM108" s="166">
        <f t="shared" si="77"/>
        <v>0</v>
      </c>
      <c r="BN108" s="166">
        <f t="shared" si="77"/>
        <v>0</v>
      </c>
      <c r="BO108" s="166">
        <f t="shared" si="77"/>
        <v>0</v>
      </c>
      <c r="BP108" s="166">
        <f t="shared" si="77"/>
        <v>0</v>
      </c>
      <c r="BQ108" s="166">
        <f t="shared" si="77"/>
        <v>0</v>
      </c>
      <c r="BR108" s="166">
        <f t="shared" si="77"/>
        <v>0</v>
      </c>
      <c r="BS108" s="166">
        <f t="shared" si="77"/>
        <v>0</v>
      </c>
      <c r="BT108" s="166">
        <f t="shared" si="77"/>
        <v>0</v>
      </c>
      <c r="BU108" s="166">
        <f t="shared" si="77"/>
        <v>0</v>
      </c>
      <c r="BV108" s="166">
        <f t="shared" si="77"/>
        <v>0</v>
      </c>
      <c r="BW108" s="166">
        <f t="shared" si="77"/>
        <v>0</v>
      </c>
      <c r="BX108" s="166">
        <f t="shared" si="76"/>
        <v>0</v>
      </c>
      <c r="BY108" s="166">
        <f t="shared" si="76"/>
        <v>0</v>
      </c>
      <c r="BZ108" s="166">
        <f t="shared" si="76"/>
        <v>0</v>
      </c>
      <c r="CA108" s="166">
        <f t="shared" si="76"/>
        <v>0</v>
      </c>
      <c r="CB108" s="166">
        <f t="shared" si="76"/>
        <v>0</v>
      </c>
      <c r="CC108" s="166">
        <f t="shared" si="76"/>
        <v>0</v>
      </c>
      <c r="CD108" s="166">
        <f t="shared" si="76"/>
        <v>0</v>
      </c>
      <c r="CE108" s="166">
        <f t="shared" si="76"/>
        <v>0</v>
      </c>
      <c r="CF108" s="166">
        <f t="shared" si="76"/>
        <v>0</v>
      </c>
      <c r="CG108" s="166">
        <f t="shared" si="76"/>
        <v>0</v>
      </c>
      <c r="CH108" s="166">
        <f t="shared" si="76"/>
        <v>0</v>
      </c>
      <c r="CI108" s="166">
        <f t="shared" si="76"/>
        <v>0</v>
      </c>
      <c r="CJ108" s="166">
        <f t="shared" si="76"/>
        <v>0</v>
      </c>
      <c r="CK108" s="166">
        <f t="shared" si="83"/>
        <v>0</v>
      </c>
      <c r="CL108" s="166">
        <f t="shared" si="69"/>
        <v>0</v>
      </c>
      <c r="CM108" s="166">
        <f t="shared" ref="CM108:CN131" si="84">AE108-(BI108*AE$10)</f>
        <v>0</v>
      </c>
      <c r="CN108" s="166">
        <f t="shared" si="84"/>
        <v>0</v>
      </c>
      <c r="CO108" s="168"/>
      <c r="CP108" s="169">
        <f t="shared" si="65"/>
        <v>99</v>
      </c>
      <c r="CQ108" s="166" t="str">
        <f t="shared" si="71"/>
        <v>TR_A</v>
      </c>
      <c r="CR108" s="170">
        <f t="shared" si="80"/>
        <v>0</v>
      </c>
      <c r="CS108" s="170">
        <f t="shared" si="80"/>
        <v>0</v>
      </c>
      <c r="CT108" s="170">
        <f t="shared" si="80"/>
        <v>0</v>
      </c>
      <c r="CU108" s="170">
        <f t="shared" si="80"/>
        <v>0</v>
      </c>
      <c r="CV108" s="170">
        <f t="shared" si="80"/>
        <v>0</v>
      </c>
      <c r="CW108" s="170">
        <f t="shared" si="80"/>
        <v>0</v>
      </c>
      <c r="CX108" s="170">
        <f t="shared" si="80"/>
        <v>0</v>
      </c>
      <c r="CY108" s="170">
        <f t="shared" si="80"/>
        <v>0</v>
      </c>
      <c r="CZ108" s="170">
        <f t="shared" si="80"/>
        <v>0</v>
      </c>
      <c r="DA108" s="170">
        <f t="shared" si="80"/>
        <v>0</v>
      </c>
      <c r="DB108" s="170">
        <f t="shared" si="81"/>
        <v>0</v>
      </c>
      <c r="DC108" s="170">
        <f t="shared" si="81"/>
        <v>0</v>
      </c>
      <c r="DD108" s="170">
        <f t="shared" si="81"/>
        <v>0</v>
      </c>
      <c r="DE108" s="170" t="e">
        <f t="shared" si="81"/>
        <v>#VALUE!</v>
      </c>
      <c r="DF108" s="170" t="e">
        <f t="shared" si="81"/>
        <v>#VALUE!</v>
      </c>
      <c r="DG108" s="170" t="e">
        <f t="shared" si="81"/>
        <v>#VALUE!</v>
      </c>
      <c r="DH108" s="170" t="e">
        <f t="shared" si="81"/>
        <v>#VALUE!</v>
      </c>
      <c r="DI108" s="170" t="e">
        <f t="shared" si="81"/>
        <v>#VALUE!</v>
      </c>
      <c r="DJ108" s="170" t="e">
        <f t="shared" si="81"/>
        <v>#VALUE!</v>
      </c>
      <c r="DK108" s="170" t="e">
        <f t="shared" si="81"/>
        <v>#VALUE!</v>
      </c>
      <c r="DL108" s="170" t="e">
        <f t="shared" si="81"/>
        <v>#VALUE!</v>
      </c>
    </row>
    <row r="109" spans="1:152">
      <c r="A109" s="86">
        <f t="shared" si="72"/>
        <v>98</v>
      </c>
      <c r="B109" s="136" t="s">
        <v>140</v>
      </c>
      <c r="C109" s="154"/>
      <c r="D109" s="154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88"/>
      <c r="X109" s="188"/>
      <c r="Y109" s="155"/>
      <c r="Z109" s="155"/>
      <c r="AA109" s="155"/>
      <c r="AB109" s="156"/>
      <c r="AC109" s="156"/>
      <c r="AD109" s="156"/>
      <c r="AE109" s="156"/>
      <c r="AG109" s="116" t="str">
        <f t="shared" si="66"/>
        <v>P90</v>
      </c>
      <c r="AH109" s="116">
        <f t="shared" si="82"/>
        <v>0</v>
      </c>
      <c r="AI109" s="116">
        <f t="shared" si="82"/>
        <v>0</v>
      </c>
      <c r="AJ109" s="116">
        <f t="shared" si="82"/>
        <v>0</v>
      </c>
      <c r="AK109" s="116">
        <f t="shared" si="82"/>
        <v>0</v>
      </c>
      <c r="AL109" s="116">
        <f t="shared" si="82"/>
        <v>0</v>
      </c>
      <c r="AM109" s="116">
        <f t="shared" si="82"/>
        <v>0</v>
      </c>
      <c r="AN109" s="116">
        <f t="shared" si="82"/>
        <v>0</v>
      </c>
      <c r="AO109" s="116">
        <f t="shared" si="82"/>
        <v>0</v>
      </c>
      <c r="AP109" s="116">
        <f t="shared" si="82"/>
        <v>0</v>
      </c>
      <c r="AQ109" s="116">
        <f t="shared" si="82"/>
        <v>0</v>
      </c>
      <c r="AR109" s="116">
        <f t="shared" si="82"/>
        <v>0</v>
      </c>
      <c r="AS109" s="116">
        <f t="shared" si="82"/>
        <v>0</v>
      </c>
      <c r="AT109" s="116">
        <f t="shared" si="82"/>
        <v>0</v>
      </c>
      <c r="AU109" s="116">
        <f t="shared" si="82"/>
        <v>0</v>
      </c>
      <c r="AV109" s="116">
        <f t="shared" si="82"/>
        <v>0</v>
      </c>
      <c r="AW109" s="116">
        <f t="shared" si="82"/>
        <v>0</v>
      </c>
      <c r="AX109" s="116">
        <f t="shared" si="67"/>
        <v>0</v>
      </c>
      <c r="AY109" s="116">
        <f t="shared" si="67"/>
        <v>0</v>
      </c>
      <c r="AZ109" s="116">
        <f t="shared" si="67"/>
        <v>0</v>
      </c>
      <c r="BA109" s="116">
        <f t="shared" si="67"/>
        <v>0</v>
      </c>
      <c r="BB109" s="116">
        <f t="shared" si="67"/>
        <v>0</v>
      </c>
      <c r="BC109" s="116">
        <f t="shared" si="67"/>
        <v>0</v>
      </c>
      <c r="BD109" s="116">
        <f t="shared" si="67"/>
        <v>0</v>
      </c>
      <c r="BE109" s="116">
        <f t="shared" si="67"/>
        <v>0</v>
      </c>
      <c r="BF109" s="116">
        <f t="shared" si="67"/>
        <v>0</v>
      </c>
      <c r="BG109" s="116">
        <f t="shared" si="67"/>
        <v>0</v>
      </c>
      <c r="BH109" s="116">
        <f t="shared" si="67"/>
        <v>0</v>
      </c>
      <c r="BI109" s="116">
        <f t="shared" si="67"/>
        <v>0</v>
      </c>
      <c r="BJ109" s="116"/>
      <c r="BK109" s="91"/>
      <c r="BL109" s="116" t="str">
        <f t="shared" si="68"/>
        <v>P90</v>
      </c>
      <c r="BM109" s="116">
        <f t="shared" si="77"/>
        <v>0</v>
      </c>
      <c r="BN109" s="116">
        <f t="shared" si="77"/>
        <v>0</v>
      </c>
      <c r="BO109" s="116">
        <f t="shared" si="77"/>
        <v>0</v>
      </c>
      <c r="BP109" s="116">
        <f t="shared" si="77"/>
        <v>0</v>
      </c>
      <c r="BQ109" s="116">
        <f t="shared" si="77"/>
        <v>0</v>
      </c>
      <c r="BR109" s="116">
        <f t="shared" si="77"/>
        <v>0</v>
      </c>
      <c r="BS109" s="116">
        <f t="shared" si="77"/>
        <v>0</v>
      </c>
      <c r="BT109" s="116">
        <f t="shared" si="77"/>
        <v>0</v>
      </c>
      <c r="BU109" s="116">
        <f t="shared" si="77"/>
        <v>0</v>
      </c>
      <c r="BV109" s="116">
        <f t="shared" si="77"/>
        <v>0</v>
      </c>
      <c r="BW109" s="116">
        <f t="shared" si="77"/>
        <v>0</v>
      </c>
      <c r="BX109" s="116">
        <f t="shared" si="76"/>
        <v>0</v>
      </c>
      <c r="BY109" s="116">
        <f t="shared" si="76"/>
        <v>0</v>
      </c>
      <c r="BZ109" s="116">
        <f t="shared" si="76"/>
        <v>0</v>
      </c>
      <c r="CA109" s="116">
        <f t="shared" ref="BX109:CJ128" si="85">R109-(AV109*R$10)</f>
        <v>0</v>
      </c>
      <c r="CB109" s="116">
        <f t="shared" si="85"/>
        <v>0</v>
      </c>
      <c r="CC109" s="116">
        <f t="shared" si="85"/>
        <v>0</v>
      </c>
      <c r="CD109" s="116">
        <f t="shared" si="85"/>
        <v>0</v>
      </c>
      <c r="CE109" s="116">
        <f t="shared" si="85"/>
        <v>0</v>
      </c>
      <c r="CF109" s="116">
        <f t="shared" si="85"/>
        <v>0</v>
      </c>
      <c r="CG109" s="116">
        <f t="shared" si="85"/>
        <v>0</v>
      </c>
      <c r="CH109" s="116">
        <f t="shared" si="85"/>
        <v>0</v>
      </c>
      <c r="CI109" s="116">
        <f t="shared" si="85"/>
        <v>0</v>
      </c>
      <c r="CJ109" s="116">
        <f t="shared" si="85"/>
        <v>0</v>
      </c>
      <c r="CK109" s="116">
        <f t="shared" si="83"/>
        <v>0</v>
      </c>
      <c r="CL109" s="116">
        <f t="shared" si="69"/>
        <v>0</v>
      </c>
      <c r="CM109" s="116">
        <f t="shared" si="84"/>
        <v>0</v>
      </c>
      <c r="CN109" s="116">
        <f t="shared" si="84"/>
        <v>0</v>
      </c>
      <c r="CO109" s="89"/>
      <c r="CP109" s="134">
        <f t="shared" si="65"/>
        <v>100</v>
      </c>
      <c r="CQ109" s="116" t="str">
        <f t="shared" si="71"/>
        <v>P90</v>
      </c>
      <c r="CR109" s="158">
        <f t="shared" si="80"/>
        <v>0</v>
      </c>
      <c r="CS109" s="158">
        <f t="shared" si="80"/>
        <v>0</v>
      </c>
      <c r="CT109" s="158">
        <f t="shared" si="80"/>
        <v>0</v>
      </c>
      <c r="CU109" s="158">
        <f t="shared" si="80"/>
        <v>0</v>
      </c>
      <c r="CV109" s="158">
        <f t="shared" si="80"/>
        <v>0</v>
      </c>
      <c r="CW109" s="158">
        <f t="shared" si="80"/>
        <v>0</v>
      </c>
      <c r="CX109" s="158">
        <f t="shared" si="80"/>
        <v>0</v>
      </c>
      <c r="CY109" s="158">
        <f t="shared" si="80"/>
        <v>0</v>
      </c>
      <c r="CZ109" s="158">
        <f t="shared" si="80"/>
        <v>0</v>
      </c>
      <c r="DA109" s="158">
        <f t="shared" si="80"/>
        <v>0</v>
      </c>
      <c r="DB109" s="158">
        <f t="shared" si="81"/>
        <v>0</v>
      </c>
      <c r="DC109" s="158">
        <f t="shared" si="81"/>
        <v>0</v>
      </c>
      <c r="DD109" s="158">
        <f t="shared" si="81"/>
        <v>0</v>
      </c>
      <c r="DE109" s="158" t="e">
        <f t="shared" si="81"/>
        <v>#VALUE!</v>
      </c>
      <c r="DF109" s="158" t="e">
        <f t="shared" si="81"/>
        <v>#VALUE!</v>
      </c>
      <c r="DG109" s="158" t="e">
        <f t="shared" si="81"/>
        <v>#VALUE!</v>
      </c>
      <c r="DH109" s="158" t="e">
        <f t="shared" si="81"/>
        <v>#VALUE!</v>
      </c>
      <c r="DI109" s="158" t="e">
        <f t="shared" si="81"/>
        <v>#VALUE!</v>
      </c>
      <c r="DJ109" s="158" t="e">
        <f t="shared" si="81"/>
        <v>#VALUE!</v>
      </c>
      <c r="DK109" s="158" t="e">
        <f t="shared" si="81"/>
        <v>#VALUE!</v>
      </c>
      <c r="DL109" s="158" t="e">
        <f t="shared" si="81"/>
        <v>#VALUE!</v>
      </c>
      <c r="DM109" s="159"/>
      <c r="DN109" s="159"/>
      <c r="DO109" s="159"/>
      <c r="DP109" s="159"/>
      <c r="DQ109" s="159"/>
      <c r="DR109" s="159"/>
      <c r="DS109" s="159"/>
      <c r="DT109" s="159"/>
      <c r="DU109" s="159"/>
      <c r="DV109" s="159"/>
      <c r="DW109" s="159"/>
      <c r="DX109" s="159"/>
      <c r="DY109" s="159"/>
      <c r="DZ109" s="159"/>
      <c r="EA109" s="159"/>
      <c r="EB109" s="159"/>
      <c r="EC109" s="159"/>
      <c r="ED109" s="159"/>
      <c r="EE109" s="159"/>
      <c r="EF109" s="159"/>
      <c r="EG109" s="159"/>
      <c r="EH109" s="159"/>
      <c r="EI109" s="159"/>
      <c r="EJ109" s="159"/>
      <c r="EK109" s="159"/>
      <c r="EL109" s="159"/>
      <c r="EM109" s="159"/>
      <c r="EN109" s="159"/>
      <c r="EO109" s="159"/>
      <c r="EP109" s="159"/>
      <c r="EQ109" s="159"/>
      <c r="ER109" s="159"/>
      <c r="ES109" s="159"/>
      <c r="ET109" s="159"/>
      <c r="EU109" s="159"/>
      <c r="EV109" s="159"/>
    </row>
    <row r="110" spans="1:152">
      <c r="A110" s="86">
        <f t="shared" si="72"/>
        <v>99</v>
      </c>
      <c r="B110" s="136" t="s">
        <v>141</v>
      </c>
      <c r="C110" s="154"/>
      <c r="D110" s="154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88"/>
      <c r="X110" s="188"/>
      <c r="Y110" s="155"/>
      <c r="Z110" s="155"/>
      <c r="AA110" s="155"/>
      <c r="AB110" s="156"/>
      <c r="AC110" s="156"/>
      <c r="AD110" s="156"/>
      <c r="AE110" s="156"/>
      <c r="AG110" s="116" t="str">
        <f t="shared" si="66"/>
        <v>P75</v>
      </c>
      <c r="AH110" s="116">
        <f t="shared" si="82"/>
        <v>0</v>
      </c>
      <c r="AI110" s="116">
        <f t="shared" si="82"/>
        <v>0</v>
      </c>
      <c r="AJ110" s="116">
        <f t="shared" si="82"/>
        <v>0</v>
      </c>
      <c r="AK110" s="116">
        <f t="shared" si="82"/>
        <v>0</v>
      </c>
      <c r="AL110" s="116">
        <f t="shared" si="82"/>
        <v>0</v>
      </c>
      <c r="AM110" s="116">
        <f t="shared" si="82"/>
        <v>0</v>
      </c>
      <c r="AN110" s="116">
        <f t="shared" si="82"/>
        <v>0</v>
      </c>
      <c r="AO110" s="116">
        <f t="shared" si="82"/>
        <v>0</v>
      </c>
      <c r="AP110" s="116">
        <f t="shared" si="82"/>
        <v>0</v>
      </c>
      <c r="AQ110" s="116">
        <f t="shared" si="82"/>
        <v>0</v>
      </c>
      <c r="AR110" s="116">
        <f t="shared" si="82"/>
        <v>0</v>
      </c>
      <c r="AS110" s="116">
        <f t="shared" si="82"/>
        <v>0</v>
      </c>
      <c r="AT110" s="116">
        <f t="shared" si="82"/>
        <v>0</v>
      </c>
      <c r="AU110" s="116">
        <f t="shared" si="82"/>
        <v>0</v>
      </c>
      <c r="AV110" s="116">
        <f t="shared" si="82"/>
        <v>0</v>
      </c>
      <c r="AW110" s="116">
        <f t="shared" si="82"/>
        <v>0</v>
      </c>
      <c r="AX110" s="116">
        <f t="shared" si="67"/>
        <v>0</v>
      </c>
      <c r="AY110" s="116">
        <f t="shared" si="67"/>
        <v>0</v>
      </c>
      <c r="AZ110" s="116">
        <f t="shared" si="67"/>
        <v>0</v>
      </c>
      <c r="BA110" s="116">
        <f t="shared" si="67"/>
        <v>0</v>
      </c>
      <c r="BB110" s="116">
        <f t="shared" si="67"/>
        <v>0</v>
      </c>
      <c r="BC110" s="116">
        <f t="shared" si="67"/>
        <v>0</v>
      </c>
      <c r="BD110" s="116">
        <f t="shared" si="67"/>
        <v>0</v>
      </c>
      <c r="BE110" s="116">
        <f t="shared" si="67"/>
        <v>0</v>
      </c>
      <c r="BF110" s="116">
        <f t="shared" si="67"/>
        <v>0</v>
      </c>
      <c r="BG110" s="116">
        <f t="shared" si="67"/>
        <v>0</v>
      </c>
      <c r="BH110" s="116">
        <f t="shared" si="67"/>
        <v>0</v>
      </c>
      <c r="BI110" s="116">
        <f t="shared" si="67"/>
        <v>0</v>
      </c>
      <c r="BJ110" s="116"/>
      <c r="BK110" s="91"/>
      <c r="BL110" s="116" t="str">
        <f t="shared" si="68"/>
        <v>P75</v>
      </c>
      <c r="BM110" s="116">
        <f t="shared" si="77"/>
        <v>0</v>
      </c>
      <c r="BN110" s="116">
        <f t="shared" si="77"/>
        <v>0</v>
      </c>
      <c r="BO110" s="116">
        <f t="shared" si="77"/>
        <v>0</v>
      </c>
      <c r="BP110" s="116">
        <f t="shared" si="77"/>
        <v>0</v>
      </c>
      <c r="BQ110" s="116">
        <f t="shared" si="77"/>
        <v>0</v>
      </c>
      <c r="BR110" s="116">
        <f t="shared" si="77"/>
        <v>0</v>
      </c>
      <c r="BS110" s="116">
        <f t="shared" si="77"/>
        <v>0</v>
      </c>
      <c r="BT110" s="116">
        <f t="shared" si="77"/>
        <v>0</v>
      </c>
      <c r="BU110" s="116">
        <f t="shared" si="77"/>
        <v>0</v>
      </c>
      <c r="BV110" s="116">
        <f t="shared" si="77"/>
        <v>0</v>
      </c>
      <c r="BW110" s="116">
        <f t="shared" si="77"/>
        <v>0</v>
      </c>
      <c r="BX110" s="116">
        <f t="shared" si="85"/>
        <v>0</v>
      </c>
      <c r="BY110" s="116">
        <f t="shared" si="85"/>
        <v>0</v>
      </c>
      <c r="BZ110" s="116">
        <f t="shared" si="85"/>
        <v>0</v>
      </c>
      <c r="CA110" s="116">
        <f t="shared" si="85"/>
        <v>0</v>
      </c>
      <c r="CB110" s="116">
        <f t="shared" si="85"/>
        <v>0</v>
      </c>
      <c r="CC110" s="116">
        <f t="shared" si="85"/>
        <v>0</v>
      </c>
      <c r="CD110" s="116">
        <f t="shared" si="85"/>
        <v>0</v>
      </c>
      <c r="CE110" s="116">
        <f t="shared" si="85"/>
        <v>0</v>
      </c>
      <c r="CF110" s="116">
        <f t="shared" si="85"/>
        <v>0</v>
      </c>
      <c r="CG110" s="116">
        <f t="shared" si="85"/>
        <v>0</v>
      </c>
      <c r="CH110" s="116">
        <f t="shared" si="85"/>
        <v>0</v>
      </c>
      <c r="CI110" s="116">
        <f t="shared" si="85"/>
        <v>0</v>
      </c>
      <c r="CJ110" s="116">
        <f t="shared" si="85"/>
        <v>0</v>
      </c>
      <c r="CK110" s="116">
        <f t="shared" si="83"/>
        <v>0</v>
      </c>
      <c r="CL110" s="116">
        <f t="shared" si="69"/>
        <v>0</v>
      </c>
      <c r="CM110" s="116">
        <f t="shared" si="84"/>
        <v>0</v>
      </c>
      <c r="CN110" s="116">
        <f t="shared" si="84"/>
        <v>0</v>
      </c>
      <c r="CO110" s="89"/>
      <c r="CP110" s="134">
        <f t="shared" si="65"/>
        <v>101</v>
      </c>
      <c r="CQ110" s="116" t="str">
        <f t="shared" si="71"/>
        <v>P75</v>
      </c>
      <c r="CR110" s="158">
        <f t="shared" si="80"/>
        <v>0</v>
      </c>
      <c r="CS110" s="158">
        <f t="shared" si="80"/>
        <v>0</v>
      </c>
      <c r="CT110" s="158">
        <f t="shared" si="80"/>
        <v>0</v>
      </c>
      <c r="CU110" s="158">
        <f t="shared" si="80"/>
        <v>0</v>
      </c>
      <c r="CV110" s="158">
        <f t="shared" si="80"/>
        <v>0</v>
      </c>
      <c r="CW110" s="158">
        <f t="shared" si="80"/>
        <v>0</v>
      </c>
      <c r="CX110" s="158">
        <f t="shared" si="80"/>
        <v>0</v>
      </c>
      <c r="CY110" s="158">
        <f t="shared" si="80"/>
        <v>0</v>
      </c>
      <c r="CZ110" s="158">
        <f t="shared" si="80"/>
        <v>0</v>
      </c>
      <c r="DA110" s="158">
        <f t="shared" si="80"/>
        <v>0</v>
      </c>
      <c r="DB110" s="158">
        <f t="shared" si="81"/>
        <v>0</v>
      </c>
      <c r="DC110" s="158">
        <f t="shared" si="81"/>
        <v>0</v>
      </c>
      <c r="DD110" s="158">
        <f t="shared" si="81"/>
        <v>0</v>
      </c>
      <c r="DE110" s="158" t="e">
        <f t="shared" si="81"/>
        <v>#VALUE!</v>
      </c>
      <c r="DF110" s="158" t="e">
        <f t="shared" si="81"/>
        <v>#VALUE!</v>
      </c>
      <c r="DG110" s="158" t="e">
        <f t="shared" si="81"/>
        <v>#VALUE!</v>
      </c>
      <c r="DH110" s="158" t="e">
        <f t="shared" si="81"/>
        <v>#VALUE!</v>
      </c>
      <c r="DI110" s="158" t="e">
        <f t="shared" si="81"/>
        <v>#VALUE!</v>
      </c>
      <c r="DJ110" s="158" t="e">
        <f t="shared" si="81"/>
        <v>#VALUE!</v>
      </c>
      <c r="DK110" s="158" t="e">
        <f t="shared" si="81"/>
        <v>#VALUE!</v>
      </c>
      <c r="DL110" s="158" t="e">
        <f t="shared" si="81"/>
        <v>#VALUE!</v>
      </c>
      <c r="DM110" s="159"/>
      <c r="DN110" s="159"/>
      <c r="DO110" s="159"/>
      <c r="DP110" s="159"/>
      <c r="DQ110" s="159"/>
      <c r="DR110" s="159"/>
      <c r="DS110" s="159"/>
      <c r="DT110" s="159"/>
      <c r="DU110" s="159"/>
      <c r="DV110" s="159"/>
      <c r="DW110" s="159"/>
      <c r="DX110" s="159"/>
      <c r="DY110" s="159"/>
      <c r="DZ110" s="159"/>
      <c r="EA110" s="159"/>
      <c r="EB110" s="159"/>
      <c r="EC110" s="159"/>
      <c r="ED110" s="159"/>
      <c r="EE110" s="159"/>
      <c r="EF110" s="159"/>
      <c r="EG110" s="159"/>
      <c r="EH110" s="159"/>
      <c r="EI110" s="159"/>
      <c r="EJ110" s="159"/>
      <c r="EK110" s="159"/>
      <c r="EL110" s="159"/>
      <c r="EM110" s="159"/>
      <c r="EN110" s="159"/>
      <c r="EO110" s="159"/>
      <c r="EP110" s="159"/>
      <c r="EQ110" s="159"/>
      <c r="ER110" s="159"/>
      <c r="ES110" s="159"/>
      <c r="ET110" s="159"/>
      <c r="EU110" s="159"/>
      <c r="EV110" s="159"/>
    </row>
    <row r="111" spans="1:152">
      <c r="A111" s="86">
        <f t="shared" si="72"/>
        <v>100</v>
      </c>
      <c r="B111" s="136" t="s">
        <v>142</v>
      </c>
      <c r="C111" s="154"/>
      <c r="D111" s="154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88"/>
      <c r="X111" s="188"/>
      <c r="Y111" s="155"/>
      <c r="Z111" s="155"/>
      <c r="AA111" s="155"/>
      <c r="AB111" s="156"/>
      <c r="AC111" s="156"/>
      <c r="AD111" s="156"/>
      <c r="AE111" s="156"/>
      <c r="AG111" s="116" t="str">
        <f t="shared" si="66"/>
        <v>P50</v>
      </c>
      <c r="AH111" s="116">
        <f t="shared" si="82"/>
        <v>0</v>
      </c>
      <c r="AI111" s="116">
        <f t="shared" si="82"/>
        <v>0</v>
      </c>
      <c r="AJ111" s="116">
        <f t="shared" si="82"/>
        <v>0</v>
      </c>
      <c r="AK111" s="116">
        <f t="shared" si="82"/>
        <v>0</v>
      </c>
      <c r="AL111" s="116">
        <f t="shared" si="82"/>
        <v>0</v>
      </c>
      <c r="AM111" s="116">
        <f t="shared" si="82"/>
        <v>0</v>
      </c>
      <c r="AN111" s="116">
        <f t="shared" si="82"/>
        <v>0</v>
      </c>
      <c r="AO111" s="116">
        <f t="shared" si="82"/>
        <v>0</v>
      </c>
      <c r="AP111" s="116">
        <f t="shared" si="82"/>
        <v>0</v>
      </c>
      <c r="AQ111" s="116">
        <f t="shared" si="82"/>
        <v>0</v>
      </c>
      <c r="AR111" s="116">
        <f t="shared" si="82"/>
        <v>0</v>
      </c>
      <c r="AS111" s="116">
        <f t="shared" si="82"/>
        <v>0</v>
      </c>
      <c r="AT111" s="116">
        <f t="shared" si="82"/>
        <v>0</v>
      </c>
      <c r="AU111" s="116">
        <f t="shared" si="82"/>
        <v>0</v>
      </c>
      <c r="AV111" s="116">
        <f t="shared" si="82"/>
        <v>0</v>
      </c>
      <c r="AW111" s="116">
        <f t="shared" si="82"/>
        <v>0</v>
      </c>
      <c r="AX111" s="116">
        <f t="shared" si="67"/>
        <v>0</v>
      </c>
      <c r="AY111" s="116">
        <f t="shared" si="67"/>
        <v>0</v>
      </c>
      <c r="AZ111" s="116">
        <f t="shared" si="67"/>
        <v>0</v>
      </c>
      <c r="BA111" s="116">
        <f t="shared" si="67"/>
        <v>0</v>
      </c>
      <c r="BB111" s="116">
        <f t="shared" si="67"/>
        <v>0</v>
      </c>
      <c r="BC111" s="116">
        <f t="shared" si="67"/>
        <v>0</v>
      </c>
      <c r="BD111" s="116">
        <f t="shared" si="67"/>
        <v>0</v>
      </c>
      <c r="BE111" s="116">
        <f t="shared" si="67"/>
        <v>0</v>
      </c>
      <c r="BF111" s="116">
        <f t="shared" si="67"/>
        <v>0</v>
      </c>
      <c r="BG111" s="116">
        <f t="shared" si="67"/>
        <v>0</v>
      </c>
      <c r="BH111" s="116">
        <f t="shared" si="67"/>
        <v>0</v>
      </c>
      <c r="BI111" s="116">
        <f t="shared" si="67"/>
        <v>0</v>
      </c>
      <c r="BJ111" s="116"/>
      <c r="BK111" s="91"/>
      <c r="BL111" s="116" t="str">
        <f t="shared" si="68"/>
        <v>P50</v>
      </c>
      <c r="BM111" s="116">
        <f t="shared" si="77"/>
        <v>0</v>
      </c>
      <c r="BN111" s="116">
        <f t="shared" si="77"/>
        <v>0</v>
      </c>
      <c r="BO111" s="116">
        <f t="shared" si="77"/>
        <v>0</v>
      </c>
      <c r="BP111" s="116">
        <f t="shared" si="77"/>
        <v>0</v>
      </c>
      <c r="BQ111" s="116">
        <f t="shared" si="77"/>
        <v>0</v>
      </c>
      <c r="BR111" s="116">
        <f t="shared" si="77"/>
        <v>0</v>
      </c>
      <c r="BS111" s="116">
        <f t="shared" si="77"/>
        <v>0</v>
      </c>
      <c r="BT111" s="116">
        <f t="shared" si="77"/>
        <v>0</v>
      </c>
      <c r="BU111" s="116">
        <f t="shared" si="77"/>
        <v>0</v>
      </c>
      <c r="BV111" s="116">
        <f t="shared" si="77"/>
        <v>0</v>
      </c>
      <c r="BW111" s="116">
        <f t="shared" si="77"/>
        <v>0</v>
      </c>
      <c r="BX111" s="116">
        <f t="shared" si="85"/>
        <v>0</v>
      </c>
      <c r="BY111" s="116">
        <f t="shared" si="85"/>
        <v>0</v>
      </c>
      <c r="BZ111" s="116">
        <f t="shared" si="85"/>
        <v>0</v>
      </c>
      <c r="CA111" s="116">
        <f t="shared" si="85"/>
        <v>0</v>
      </c>
      <c r="CB111" s="116">
        <f t="shared" si="85"/>
        <v>0</v>
      </c>
      <c r="CC111" s="116">
        <f t="shared" si="85"/>
        <v>0</v>
      </c>
      <c r="CD111" s="116">
        <f t="shared" si="85"/>
        <v>0</v>
      </c>
      <c r="CE111" s="116">
        <f t="shared" si="85"/>
        <v>0</v>
      </c>
      <c r="CF111" s="116">
        <f t="shared" si="85"/>
        <v>0</v>
      </c>
      <c r="CG111" s="116">
        <f t="shared" si="85"/>
        <v>0</v>
      </c>
      <c r="CH111" s="116">
        <f t="shared" si="85"/>
        <v>0</v>
      </c>
      <c r="CI111" s="116">
        <f t="shared" si="85"/>
        <v>0</v>
      </c>
      <c r="CJ111" s="116">
        <f t="shared" si="85"/>
        <v>0</v>
      </c>
      <c r="CK111" s="116">
        <f t="shared" si="83"/>
        <v>0</v>
      </c>
      <c r="CL111" s="116">
        <f t="shared" si="69"/>
        <v>0</v>
      </c>
      <c r="CM111" s="116">
        <f t="shared" si="84"/>
        <v>0</v>
      </c>
      <c r="CN111" s="116">
        <f t="shared" si="84"/>
        <v>0</v>
      </c>
      <c r="CO111" s="89"/>
      <c r="CP111" s="134">
        <f t="shared" si="65"/>
        <v>102</v>
      </c>
      <c r="CQ111" s="116" t="str">
        <f t="shared" si="71"/>
        <v>P50</v>
      </c>
      <c r="CR111" s="158">
        <f t="shared" si="80"/>
        <v>0</v>
      </c>
      <c r="CS111" s="158">
        <f t="shared" si="80"/>
        <v>0</v>
      </c>
      <c r="CT111" s="158">
        <f t="shared" si="80"/>
        <v>0</v>
      </c>
      <c r="CU111" s="158">
        <f t="shared" si="80"/>
        <v>0</v>
      </c>
      <c r="CV111" s="158">
        <f t="shared" si="80"/>
        <v>0</v>
      </c>
      <c r="CW111" s="158">
        <f t="shared" si="80"/>
        <v>0</v>
      </c>
      <c r="CX111" s="158">
        <f t="shared" si="80"/>
        <v>0</v>
      </c>
      <c r="CY111" s="158">
        <f t="shared" si="80"/>
        <v>0</v>
      </c>
      <c r="CZ111" s="158">
        <f t="shared" si="80"/>
        <v>0</v>
      </c>
      <c r="DA111" s="158">
        <f t="shared" si="80"/>
        <v>0</v>
      </c>
      <c r="DB111" s="158">
        <f t="shared" si="81"/>
        <v>0</v>
      </c>
      <c r="DC111" s="158">
        <f t="shared" si="81"/>
        <v>0</v>
      </c>
      <c r="DD111" s="158">
        <f t="shared" si="81"/>
        <v>0</v>
      </c>
      <c r="DE111" s="158" t="e">
        <f t="shared" si="81"/>
        <v>#VALUE!</v>
      </c>
      <c r="DF111" s="158" t="e">
        <f t="shared" si="81"/>
        <v>#VALUE!</v>
      </c>
      <c r="DG111" s="158" t="e">
        <f t="shared" si="81"/>
        <v>#VALUE!</v>
      </c>
      <c r="DH111" s="158" t="e">
        <f t="shared" si="81"/>
        <v>#VALUE!</v>
      </c>
      <c r="DI111" s="158" t="e">
        <f t="shared" si="81"/>
        <v>#VALUE!</v>
      </c>
      <c r="DJ111" s="158" t="e">
        <f t="shared" si="81"/>
        <v>#VALUE!</v>
      </c>
      <c r="DK111" s="158" t="e">
        <f t="shared" si="81"/>
        <v>#VALUE!</v>
      </c>
      <c r="DL111" s="158" t="e">
        <f t="shared" si="81"/>
        <v>#VALUE!</v>
      </c>
      <c r="DM111" s="159"/>
      <c r="DN111" s="159"/>
      <c r="DO111" s="159"/>
      <c r="DP111" s="159"/>
      <c r="DQ111" s="159"/>
      <c r="DR111" s="159"/>
      <c r="DS111" s="159"/>
      <c r="DT111" s="159"/>
      <c r="DU111" s="159"/>
      <c r="DV111" s="159"/>
      <c r="DW111" s="159"/>
      <c r="DX111" s="159"/>
      <c r="DY111" s="159"/>
      <c r="DZ111" s="159"/>
      <c r="EA111" s="159"/>
      <c r="EB111" s="159"/>
      <c r="EC111" s="159"/>
      <c r="ED111" s="159"/>
      <c r="EE111" s="159"/>
      <c r="EF111" s="159"/>
      <c r="EG111" s="159"/>
      <c r="EH111" s="159"/>
      <c r="EI111" s="159"/>
      <c r="EJ111" s="159"/>
      <c r="EK111" s="159"/>
      <c r="EL111" s="159"/>
      <c r="EM111" s="159"/>
      <c r="EN111" s="159"/>
      <c r="EO111" s="159"/>
      <c r="EP111" s="159"/>
      <c r="EQ111" s="159"/>
      <c r="ER111" s="159"/>
      <c r="ES111" s="159"/>
      <c r="ET111" s="159"/>
      <c r="EU111" s="159"/>
      <c r="EV111" s="159"/>
    </row>
    <row r="112" spans="1:152">
      <c r="A112" s="86">
        <f t="shared" si="72"/>
        <v>101</v>
      </c>
      <c r="B112" s="136" t="s">
        <v>143</v>
      </c>
      <c r="C112" s="154"/>
      <c r="D112" s="154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88"/>
      <c r="X112" s="188"/>
      <c r="Y112" s="155"/>
      <c r="Z112" s="155"/>
      <c r="AA112" s="155"/>
      <c r="AB112" s="156"/>
      <c r="AC112" s="156"/>
      <c r="AD112" s="156"/>
      <c r="AE112" s="156"/>
      <c r="AG112" s="116" t="str">
        <f t="shared" si="66"/>
        <v>P25</v>
      </c>
      <c r="AH112" s="116">
        <f t="shared" si="82"/>
        <v>0</v>
      </c>
      <c r="AI112" s="116">
        <f t="shared" si="82"/>
        <v>0</v>
      </c>
      <c r="AJ112" s="116">
        <f t="shared" si="82"/>
        <v>0</v>
      </c>
      <c r="AK112" s="116">
        <f t="shared" si="82"/>
        <v>0</v>
      </c>
      <c r="AL112" s="116">
        <f t="shared" si="82"/>
        <v>0</v>
      </c>
      <c r="AM112" s="116">
        <f t="shared" si="82"/>
        <v>0</v>
      </c>
      <c r="AN112" s="116">
        <f t="shared" si="82"/>
        <v>0</v>
      </c>
      <c r="AO112" s="116">
        <f t="shared" si="82"/>
        <v>0</v>
      </c>
      <c r="AP112" s="116">
        <f t="shared" si="82"/>
        <v>0</v>
      </c>
      <c r="AQ112" s="116">
        <f t="shared" si="82"/>
        <v>0</v>
      </c>
      <c r="AR112" s="116">
        <f t="shared" si="82"/>
        <v>0</v>
      </c>
      <c r="AS112" s="116">
        <f t="shared" si="82"/>
        <v>0</v>
      </c>
      <c r="AT112" s="116">
        <f t="shared" si="82"/>
        <v>0</v>
      </c>
      <c r="AU112" s="116">
        <f t="shared" si="82"/>
        <v>0</v>
      </c>
      <c r="AV112" s="116">
        <f t="shared" si="82"/>
        <v>0</v>
      </c>
      <c r="AW112" s="116">
        <f t="shared" si="82"/>
        <v>0</v>
      </c>
      <c r="AX112" s="116">
        <f t="shared" si="67"/>
        <v>0</v>
      </c>
      <c r="AY112" s="116">
        <f t="shared" si="67"/>
        <v>0</v>
      </c>
      <c r="AZ112" s="116">
        <f t="shared" si="67"/>
        <v>0</v>
      </c>
      <c r="BA112" s="116">
        <f t="shared" si="67"/>
        <v>0</v>
      </c>
      <c r="BB112" s="116">
        <f t="shared" si="67"/>
        <v>0</v>
      </c>
      <c r="BC112" s="116">
        <f t="shared" si="67"/>
        <v>0</v>
      </c>
      <c r="BD112" s="116">
        <f t="shared" si="67"/>
        <v>0</v>
      </c>
      <c r="BE112" s="116">
        <f t="shared" si="67"/>
        <v>0</v>
      </c>
      <c r="BF112" s="116">
        <f t="shared" si="67"/>
        <v>0</v>
      </c>
      <c r="BG112" s="116">
        <f t="shared" si="67"/>
        <v>0</v>
      </c>
      <c r="BH112" s="116">
        <f t="shared" si="67"/>
        <v>0</v>
      </c>
      <c r="BI112" s="116">
        <f t="shared" si="67"/>
        <v>0</v>
      </c>
      <c r="BJ112" s="116"/>
      <c r="BK112" s="91"/>
      <c r="BL112" s="116" t="str">
        <f t="shared" si="68"/>
        <v>P25</v>
      </c>
      <c r="BM112" s="116">
        <f t="shared" si="77"/>
        <v>0</v>
      </c>
      <c r="BN112" s="116">
        <f t="shared" si="77"/>
        <v>0</v>
      </c>
      <c r="BO112" s="116">
        <f t="shared" si="77"/>
        <v>0</v>
      </c>
      <c r="BP112" s="116">
        <f t="shared" si="77"/>
        <v>0</v>
      </c>
      <c r="BQ112" s="116">
        <f t="shared" si="77"/>
        <v>0</v>
      </c>
      <c r="BR112" s="116">
        <f t="shared" si="77"/>
        <v>0</v>
      </c>
      <c r="BS112" s="116">
        <f t="shared" si="77"/>
        <v>0</v>
      </c>
      <c r="BT112" s="116">
        <f t="shared" si="77"/>
        <v>0</v>
      </c>
      <c r="BU112" s="116">
        <f t="shared" si="77"/>
        <v>0</v>
      </c>
      <c r="BV112" s="116">
        <f t="shared" si="77"/>
        <v>0</v>
      </c>
      <c r="BW112" s="116">
        <f t="shared" si="77"/>
        <v>0</v>
      </c>
      <c r="BX112" s="116">
        <f t="shared" si="85"/>
        <v>0</v>
      </c>
      <c r="BY112" s="116">
        <f t="shared" si="85"/>
        <v>0</v>
      </c>
      <c r="BZ112" s="116">
        <f t="shared" si="85"/>
        <v>0</v>
      </c>
      <c r="CA112" s="116">
        <f t="shared" si="85"/>
        <v>0</v>
      </c>
      <c r="CB112" s="116">
        <f t="shared" si="85"/>
        <v>0</v>
      </c>
      <c r="CC112" s="116">
        <f t="shared" si="85"/>
        <v>0</v>
      </c>
      <c r="CD112" s="116">
        <f t="shared" si="85"/>
        <v>0</v>
      </c>
      <c r="CE112" s="116">
        <f t="shared" si="85"/>
        <v>0</v>
      </c>
      <c r="CF112" s="116">
        <f t="shared" si="85"/>
        <v>0</v>
      </c>
      <c r="CG112" s="116">
        <f t="shared" si="85"/>
        <v>0</v>
      </c>
      <c r="CH112" s="116">
        <f t="shared" si="85"/>
        <v>0</v>
      </c>
      <c r="CI112" s="116">
        <f t="shared" si="85"/>
        <v>0</v>
      </c>
      <c r="CJ112" s="116">
        <f t="shared" si="85"/>
        <v>0</v>
      </c>
      <c r="CK112" s="116">
        <f t="shared" si="83"/>
        <v>0</v>
      </c>
      <c r="CL112" s="116">
        <f t="shared" si="69"/>
        <v>0</v>
      </c>
      <c r="CM112" s="116">
        <f t="shared" si="84"/>
        <v>0</v>
      </c>
      <c r="CN112" s="116">
        <f t="shared" si="84"/>
        <v>0</v>
      </c>
      <c r="CO112" s="89"/>
      <c r="CP112" s="134">
        <f t="shared" si="65"/>
        <v>103</v>
      </c>
      <c r="CQ112" s="116" t="str">
        <f t="shared" si="71"/>
        <v>P25</v>
      </c>
      <c r="CR112" s="158">
        <f t="shared" si="80"/>
        <v>0</v>
      </c>
      <c r="CS112" s="158">
        <f t="shared" si="80"/>
        <v>0</v>
      </c>
      <c r="CT112" s="158">
        <f t="shared" si="80"/>
        <v>0</v>
      </c>
      <c r="CU112" s="158">
        <f t="shared" si="80"/>
        <v>0</v>
      </c>
      <c r="CV112" s="158">
        <f t="shared" si="80"/>
        <v>0</v>
      </c>
      <c r="CW112" s="158">
        <f t="shared" si="80"/>
        <v>0</v>
      </c>
      <c r="CX112" s="158">
        <f t="shared" si="80"/>
        <v>0</v>
      </c>
      <c r="CY112" s="158">
        <f t="shared" si="80"/>
        <v>0</v>
      </c>
      <c r="CZ112" s="158">
        <f t="shared" si="80"/>
        <v>0</v>
      </c>
      <c r="DA112" s="158">
        <f t="shared" si="80"/>
        <v>0</v>
      </c>
      <c r="DB112" s="158">
        <f t="shared" si="81"/>
        <v>0</v>
      </c>
      <c r="DC112" s="158">
        <f t="shared" si="81"/>
        <v>0</v>
      </c>
      <c r="DD112" s="158">
        <f t="shared" si="81"/>
        <v>0</v>
      </c>
      <c r="DE112" s="158" t="e">
        <f t="shared" si="81"/>
        <v>#VALUE!</v>
      </c>
      <c r="DF112" s="158" t="e">
        <f t="shared" si="81"/>
        <v>#VALUE!</v>
      </c>
      <c r="DG112" s="158" t="e">
        <f t="shared" si="81"/>
        <v>#VALUE!</v>
      </c>
      <c r="DH112" s="158" t="e">
        <f t="shared" si="81"/>
        <v>#VALUE!</v>
      </c>
      <c r="DI112" s="158" t="e">
        <f t="shared" si="81"/>
        <v>#VALUE!</v>
      </c>
      <c r="DJ112" s="158" t="e">
        <f t="shared" si="81"/>
        <v>#VALUE!</v>
      </c>
      <c r="DK112" s="158" t="e">
        <f t="shared" si="81"/>
        <v>#VALUE!</v>
      </c>
      <c r="DL112" s="158" t="e">
        <f t="shared" si="81"/>
        <v>#VALUE!</v>
      </c>
      <c r="DM112" s="159"/>
      <c r="DN112" s="159"/>
      <c r="DO112" s="159"/>
      <c r="DP112" s="159"/>
      <c r="DQ112" s="159"/>
      <c r="DR112" s="159"/>
      <c r="DS112" s="159"/>
      <c r="DT112" s="159"/>
      <c r="DU112" s="159"/>
      <c r="DV112" s="159"/>
      <c r="DW112" s="159"/>
      <c r="DX112" s="159"/>
      <c r="DY112" s="159"/>
      <c r="DZ112" s="159"/>
      <c r="EA112" s="159"/>
      <c r="EB112" s="159"/>
      <c r="EC112" s="159"/>
      <c r="ED112" s="159"/>
      <c r="EE112" s="159"/>
      <c r="EF112" s="159"/>
      <c r="EG112" s="159"/>
      <c r="EH112" s="159"/>
      <c r="EI112" s="159"/>
      <c r="EJ112" s="159"/>
      <c r="EK112" s="159"/>
      <c r="EL112" s="159"/>
      <c r="EM112" s="159"/>
      <c r="EN112" s="159"/>
      <c r="EO112" s="159"/>
      <c r="EP112" s="159"/>
      <c r="EQ112" s="159"/>
      <c r="ER112" s="159"/>
      <c r="ES112" s="159"/>
      <c r="ET112" s="159"/>
      <c r="EU112" s="159"/>
      <c r="EV112" s="159"/>
    </row>
    <row r="113" spans="1:152">
      <c r="A113" s="86">
        <f t="shared" si="72"/>
        <v>102</v>
      </c>
      <c r="B113" s="136" t="s">
        <v>144</v>
      </c>
      <c r="C113" s="154"/>
      <c r="D113" s="154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88"/>
      <c r="X113" s="188"/>
      <c r="Y113" s="155"/>
      <c r="Z113" s="155"/>
      <c r="AA113" s="155"/>
      <c r="AB113" s="156"/>
      <c r="AC113" s="156"/>
      <c r="AD113" s="156"/>
      <c r="AE113" s="156"/>
      <c r="AG113" s="116" t="str">
        <f t="shared" si="66"/>
        <v>P10</v>
      </c>
      <c r="AH113" s="116">
        <f t="shared" si="82"/>
        <v>0</v>
      </c>
      <c r="AI113" s="116">
        <f t="shared" si="82"/>
        <v>0</v>
      </c>
      <c r="AJ113" s="116">
        <f t="shared" si="82"/>
        <v>0</v>
      </c>
      <c r="AK113" s="116">
        <f t="shared" si="82"/>
        <v>0</v>
      </c>
      <c r="AL113" s="116">
        <f t="shared" si="82"/>
        <v>0</v>
      </c>
      <c r="AM113" s="116">
        <f t="shared" si="82"/>
        <v>0</v>
      </c>
      <c r="AN113" s="116">
        <f t="shared" si="82"/>
        <v>0</v>
      </c>
      <c r="AO113" s="116">
        <f t="shared" si="82"/>
        <v>0</v>
      </c>
      <c r="AP113" s="116">
        <f t="shared" si="82"/>
        <v>0</v>
      </c>
      <c r="AQ113" s="116">
        <f t="shared" si="82"/>
        <v>0</v>
      </c>
      <c r="AR113" s="116">
        <f t="shared" si="82"/>
        <v>0</v>
      </c>
      <c r="AS113" s="116">
        <f t="shared" si="82"/>
        <v>0</v>
      </c>
      <c r="AT113" s="116">
        <f t="shared" si="82"/>
        <v>0</v>
      </c>
      <c r="AU113" s="116">
        <f t="shared" si="82"/>
        <v>0</v>
      </c>
      <c r="AV113" s="116">
        <f t="shared" si="82"/>
        <v>0</v>
      </c>
      <c r="AW113" s="116">
        <f t="shared" si="82"/>
        <v>0</v>
      </c>
      <c r="AX113" s="116">
        <f t="shared" si="67"/>
        <v>0</v>
      </c>
      <c r="AY113" s="116">
        <f t="shared" si="67"/>
        <v>0</v>
      </c>
      <c r="AZ113" s="116">
        <f t="shared" si="67"/>
        <v>0</v>
      </c>
      <c r="BA113" s="116">
        <f t="shared" si="67"/>
        <v>0</v>
      </c>
      <c r="BB113" s="116">
        <f t="shared" si="67"/>
        <v>0</v>
      </c>
      <c r="BC113" s="116">
        <f t="shared" si="67"/>
        <v>0</v>
      </c>
      <c r="BD113" s="116">
        <f t="shared" si="67"/>
        <v>0</v>
      </c>
      <c r="BE113" s="116">
        <f t="shared" si="67"/>
        <v>0</v>
      </c>
      <c r="BF113" s="116">
        <f t="shared" si="67"/>
        <v>0</v>
      </c>
      <c r="BG113" s="116">
        <f t="shared" si="67"/>
        <v>0</v>
      </c>
      <c r="BH113" s="116">
        <f t="shared" si="67"/>
        <v>0</v>
      </c>
      <c r="BI113" s="116">
        <f t="shared" si="67"/>
        <v>0</v>
      </c>
      <c r="BJ113" s="116"/>
      <c r="BK113" s="91"/>
      <c r="BL113" s="116" t="str">
        <f t="shared" si="68"/>
        <v>P10</v>
      </c>
      <c r="BM113" s="116">
        <f t="shared" si="77"/>
        <v>0</v>
      </c>
      <c r="BN113" s="116">
        <f t="shared" si="77"/>
        <v>0</v>
      </c>
      <c r="BO113" s="116">
        <f t="shared" si="77"/>
        <v>0</v>
      </c>
      <c r="BP113" s="116">
        <f t="shared" si="77"/>
        <v>0</v>
      </c>
      <c r="BQ113" s="116">
        <f t="shared" si="77"/>
        <v>0</v>
      </c>
      <c r="BR113" s="116">
        <f t="shared" si="77"/>
        <v>0</v>
      </c>
      <c r="BS113" s="116">
        <f t="shared" si="77"/>
        <v>0</v>
      </c>
      <c r="BT113" s="116">
        <f t="shared" si="77"/>
        <v>0</v>
      </c>
      <c r="BU113" s="116">
        <f t="shared" si="77"/>
        <v>0</v>
      </c>
      <c r="BV113" s="116">
        <f t="shared" si="77"/>
        <v>0</v>
      </c>
      <c r="BW113" s="116">
        <f t="shared" si="77"/>
        <v>0</v>
      </c>
      <c r="BX113" s="116">
        <f t="shared" si="85"/>
        <v>0</v>
      </c>
      <c r="BY113" s="116">
        <f t="shared" si="85"/>
        <v>0</v>
      </c>
      <c r="BZ113" s="116">
        <f t="shared" si="85"/>
        <v>0</v>
      </c>
      <c r="CA113" s="116">
        <f t="shared" si="85"/>
        <v>0</v>
      </c>
      <c r="CB113" s="116">
        <f t="shared" si="85"/>
        <v>0</v>
      </c>
      <c r="CC113" s="116">
        <f t="shared" si="85"/>
        <v>0</v>
      </c>
      <c r="CD113" s="116">
        <f t="shared" si="85"/>
        <v>0</v>
      </c>
      <c r="CE113" s="116">
        <f t="shared" si="85"/>
        <v>0</v>
      </c>
      <c r="CF113" s="116">
        <f t="shared" si="85"/>
        <v>0</v>
      </c>
      <c r="CG113" s="116">
        <f t="shared" si="85"/>
        <v>0</v>
      </c>
      <c r="CH113" s="116">
        <f t="shared" si="85"/>
        <v>0</v>
      </c>
      <c r="CI113" s="116">
        <f t="shared" si="85"/>
        <v>0</v>
      </c>
      <c r="CJ113" s="116">
        <f t="shared" si="85"/>
        <v>0</v>
      </c>
      <c r="CK113" s="116">
        <f t="shared" si="83"/>
        <v>0</v>
      </c>
      <c r="CL113" s="116">
        <f t="shared" si="69"/>
        <v>0</v>
      </c>
      <c r="CM113" s="116">
        <f t="shared" si="84"/>
        <v>0</v>
      </c>
      <c r="CN113" s="116">
        <f t="shared" si="84"/>
        <v>0</v>
      </c>
      <c r="CO113" s="89"/>
      <c r="CP113" s="134">
        <f t="shared" si="65"/>
        <v>104</v>
      </c>
      <c r="CQ113" s="116" t="str">
        <f t="shared" si="71"/>
        <v>P10</v>
      </c>
      <c r="CR113" s="158">
        <f t="shared" ref="CR113:DA122" si="86">ROUND((1+$CU$9)*(HLOOKUP(CR$10,$AH$9:$BI$180,$A113+3)*CR$10+HLOOKUP(CR$10,$BM$9:$CO$180,$A113+3)),$CX$9)</f>
        <v>0</v>
      </c>
      <c r="CS113" s="158">
        <f t="shared" si="86"/>
        <v>0</v>
      </c>
      <c r="CT113" s="158">
        <f t="shared" si="86"/>
        <v>0</v>
      </c>
      <c r="CU113" s="158">
        <f t="shared" si="86"/>
        <v>0</v>
      </c>
      <c r="CV113" s="158">
        <f t="shared" si="86"/>
        <v>0</v>
      </c>
      <c r="CW113" s="158">
        <f t="shared" si="86"/>
        <v>0</v>
      </c>
      <c r="CX113" s="158">
        <f t="shared" si="86"/>
        <v>0</v>
      </c>
      <c r="CY113" s="158">
        <f t="shared" si="86"/>
        <v>0</v>
      </c>
      <c r="CZ113" s="158">
        <f t="shared" si="86"/>
        <v>0</v>
      </c>
      <c r="DA113" s="158">
        <f t="shared" si="86"/>
        <v>0</v>
      </c>
      <c r="DB113" s="158">
        <f t="shared" ref="DB113:DL122" si="87">ROUND((1+$CU$9)*(HLOOKUP(DB$10,$AH$9:$BI$180,$A113+3)*DB$10+HLOOKUP(DB$10,$BM$9:$CO$180,$A113+3)),$CX$9)</f>
        <v>0</v>
      </c>
      <c r="DC113" s="158">
        <f t="shared" si="87"/>
        <v>0</v>
      </c>
      <c r="DD113" s="158">
        <f t="shared" si="87"/>
        <v>0</v>
      </c>
      <c r="DE113" s="158" t="e">
        <f t="shared" si="87"/>
        <v>#VALUE!</v>
      </c>
      <c r="DF113" s="158" t="e">
        <f t="shared" si="87"/>
        <v>#VALUE!</v>
      </c>
      <c r="DG113" s="158" t="e">
        <f t="shared" si="87"/>
        <v>#VALUE!</v>
      </c>
      <c r="DH113" s="158" t="e">
        <f t="shared" si="87"/>
        <v>#VALUE!</v>
      </c>
      <c r="DI113" s="158" t="e">
        <f t="shared" si="87"/>
        <v>#VALUE!</v>
      </c>
      <c r="DJ113" s="158" t="e">
        <f t="shared" si="87"/>
        <v>#VALUE!</v>
      </c>
      <c r="DK113" s="158" t="e">
        <f t="shared" si="87"/>
        <v>#VALUE!</v>
      </c>
      <c r="DL113" s="158" t="e">
        <f t="shared" si="87"/>
        <v>#VALUE!</v>
      </c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59"/>
      <c r="EB113" s="159"/>
      <c r="EC113" s="159"/>
      <c r="ED113" s="159"/>
      <c r="EE113" s="159"/>
      <c r="EF113" s="159"/>
      <c r="EG113" s="159"/>
      <c r="EH113" s="159"/>
      <c r="EI113" s="159"/>
      <c r="EJ113" s="159"/>
      <c r="EK113" s="159"/>
      <c r="EL113" s="159"/>
      <c r="EM113" s="159"/>
      <c r="EN113" s="159"/>
      <c r="EO113" s="159"/>
      <c r="EP113" s="159"/>
      <c r="EQ113" s="159"/>
      <c r="ER113" s="159"/>
      <c r="ES113" s="159"/>
      <c r="ET113" s="159"/>
      <c r="EU113" s="159"/>
      <c r="EV113" s="159"/>
    </row>
    <row r="114" spans="1:152">
      <c r="A114" s="86">
        <f t="shared" si="72"/>
        <v>103</v>
      </c>
      <c r="B114" s="136" t="s">
        <v>145</v>
      </c>
      <c r="C114" s="154"/>
      <c r="D114" s="154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88"/>
      <c r="X114" s="188"/>
      <c r="Y114" s="155"/>
      <c r="Z114" s="155"/>
      <c r="AA114" s="155"/>
      <c r="AB114" s="156"/>
      <c r="AC114" s="156"/>
      <c r="AD114" s="156"/>
      <c r="AE114" s="156"/>
      <c r="AG114" s="116" t="str">
        <f t="shared" si="66"/>
        <v>AVG</v>
      </c>
      <c r="AH114" s="116">
        <f t="shared" si="82"/>
        <v>0</v>
      </c>
      <c r="AI114" s="116">
        <f t="shared" si="82"/>
        <v>0</v>
      </c>
      <c r="AJ114" s="116">
        <f t="shared" si="82"/>
        <v>0</v>
      </c>
      <c r="AK114" s="116">
        <f t="shared" si="82"/>
        <v>0</v>
      </c>
      <c r="AL114" s="116">
        <f t="shared" si="82"/>
        <v>0</v>
      </c>
      <c r="AM114" s="116">
        <f t="shared" si="82"/>
        <v>0</v>
      </c>
      <c r="AN114" s="116">
        <f t="shared" si="82"/>
        <v>0</v>
      </c>
      <c r="AO114" s="116">
        <f t="shared" si="82"/>
        <v>0</v>
      </c>
      <c r="AP114" s="116">
        <f t="shared" si="82"/>
        <v>0</v>
      </c>
      <c r="AQ114" s="116">
        <f t="shared" si="82"/>
        <v>0</v>
      </c>
      <c r="AR114" s="116">
        <f t="shared" si="82"/>
        <v>0</v>
      </c>
      <c r="AS114" s="116">
        <f t="shared" si="82"/>
        <v>0</v>
      </c>
      <c r="AT114" s="116">
        <f t="shared" si="82"/>
        <v>0</v>
      </c>
      <c r="AU114" s="116">
        <f t="shared" si="82"/>
        <v>0</v>
      </c>
      <c r="AV114" s="116">
        <f t="shared" si="82"/>
        <v>0</v>
      </c>
      <c r="AW114" s="116">
        <f t="shared" si="82"/>
        <v>0</v>
      </c>
      <c r="AX114" s="116">
        <f t="shared" si="67"/>
        <v>0</v>
      </c>
      <c r="AY114" s="116">
        <f t="shared" si="67"/>
        <v>0</v>
      </c>
      <c r="AZ114" s="116">
        <f t="shared" si="67"/>
        <v>0</v>
      </c>
      <c r="BA114" s="116">
        <f t="shared" si="67"/>
        <v>0</v>
      </c>
      <c r="BB114" s="116">
        <f t="shared" si="67"/>
        <v>0</v>
      </c>
      <c r="BC114" s="116">
        <f t="shared" si="67"/>
        <v>0</v>
      </c>
      <c r="BD114" s="116">
        <f t="shared" si="67"/>
        <v>0</v>
      </c>
      <c r="BE114" s="116">
        <f t="shared" si="67"/>
        <v>0</v>
      </c>
      <c r="BF114" s="116">
        <f t="shared" si="67"/>
        <v>0</v>
      </c>
      <c r="BG114" s="116">
        <f t="shared" si="67"/>
        <v>0</v>
      </c>
      <c r="BH114" s="116">
        <f t="shared" si="67"/>
        <v>0</v>
      </c>
      <c r="BI114" s="116">
        <f t="shared" si="67"/>
        <v>0</v>
      </c>
      <c r="BJ114" s="116"/>
      <c r="BK114" s="91"/>
      <c r="BL114" s="116" t="str">
        <f t="shared" si="68"/>
        <v>AVG</v>
      </c>
      <c r="BM114" s="116">
        <f t="shared" si="77"/>
        <v>0</v>
      </c>
      <c r="BN114" s="116">
        <f t="shared" si="77"/>
        <v>0</v>
      </c>
      <c r="BO114" s="116">
        <f t="shared" si="77"/>
        <v>0</v>
      </c>
      <c r="BP114" s="116">
        <f t="shared" si="77"/>
        <v>0</v>
      </c>
      <c r="BQ114" s="116">
        <f t="shared" si="77"/>
        <v>0</v>
      </c>
      <c r="BR114" s="116">
        <f t="shared" si="77"/>
        <v>0</v>
      </c>
      <c r="BS114" s="116">
        <f t="shared" si="77"/>
        <v>0</v>
      </c>
      <c r="BT114" s="116">
        <f t="shared" si="77"/>
        <v>0</v>
      </c>
      <c r="BU114" s="116">
        <f t="shared" si="77"/>
        <v>0</v>
      </c>
      <c r="BV114" s="116">
        <f t="shared" si="77"/>
        <v>0</v>
      </c>
      <c r="BW114" s="116">
        <f t="shared" si="77"/>
        <v>0</v>
      </c>
      <c r="BX114" s="116">
        <f t="shared" si="85"/>
        <v>0</v>
      </c>
      <c r="BY114" s="116">
        <f t="shared" si="85"/>
        <v>0</v>
      </c>
      <c r="BZ114" s="116">
        <f t="shared" si="85"/>
        <v>0</v>
      </c>
      <c r="CA114" s="116">
        <f t="shared" si="85"/>
        <v>0</v>
      </c>
      <c r="CB114" s="116">
        <f t="shared" si="85"/>
        <v>0</v>
      </c>
      <c r="CC114" s="116">
        <f t="shared" si="85"/>
        <v>0</v>
      </c>
      <c r="CD114" s="116">
        <f t="shared" si="85"/>
        <v>0</v>
      </c>
      <c r="CE114" s="116">
        <f t="shared" si="85"/>
        <v>0</v>
      </c>
      <c r="CF114" s="116">
        <f t="shared" si="85"/>
        <v>0</v>
      </c>
      <c r="CG114" s="116">
        <f t="shared" si="85"/>
        <v>0</v>
      </c>
      <c r="CH114" s="116">
        <f t="shared" si="85"/>
        <v>0</v>
      </c>
      <c r="CI114" s="116">
        <f t="shared" si="85"/>
        <v>0</v>
      </c>
      <c r="CJ114" s="116">
        <f t="shared" si="85"/>
        <v>0</v>
      </c>
      <c r="CK114" s="116">
        <f t="shared" si="83"/>
        <v>0</v>
      </c>
      <c r="CL114" s="116">
        <f t="shared" si="69"/>
        <v>0</v>
      </c>
      <c r="CM114" s="116">
        <f t="shared" si="84"/>
        <v>0</v>
      </c>
      <c r="CN114" s="116">
        <f t="shared" si="84"/>
        <v>0</v>
      </c>
      <c r="CO114" s="89"/>
      <c r="CP114" s="134">
        <f t="shared" si="65"/>
        <v>105</v>
      </c>
      <c r="CQ114" s="116" t="str">
        <f t="shared" si="71"/>
        <v>AVG</v>
      </c>
      <c r="CR114" s="158">
        <f t="shared" si="86"/>
        <v>0</v>
      </c>
      <c r="CS114" s="158">
        <f t="shared" si="86"/>
        <v>0</v>
      </c>
      <c r="CT114" s="158">
        <f t="shared" si="86"/>
        <v>0</v>
      </c>
      <c r="CU114" s="158">
        <f t="shared" si="86"/>
        <v>0</v>
      </c>
      <c r="CV114" s="158">
        <f t="shared" si="86"/>
        <v>0</v>
      </c>
      <c r="CW114" s="158">
        <f t="shared" si="86"/>
        <v>0</v>
      </c>
      <c r="CX114" s="158">
        <f t="shared" si="86"/>
        <v>0</v>
      </c>
      <c r="CY114" s="158">
        <f t="shared" si="86"/>
        <v>0</v>
      </c>
      <c r="CZ114" s="158">
        <f t="shared" si="86"/>
        <v>0</v>
      </c>
      <c r="DA114" s="158">
        <f t="shared" si="86"/>
        <v>0</v>
      </c>
      <c r="DB114" s="158">
        <f t="shared" si="87"/>
        <v>0</v>
      </c>
      <c r="DC114" s="158">
        <f t="shared" si="87"/>
        <v>0</v>
      </c>
      <c r="DD114" s="158">
        <f t="shared" si="87"/>
        <v>0</v>
      </c>
      <c r="DE114" s="158" t="e">
        <f t="shared" si="87"/>
        <v>#VALUE!</v>
      </c>
      <c r="DF114" s="158" t="e">
        <f t="shared" si="87"/>
        <v>#VALUE!</v>
      </c>
      <c r="DG114" s="158" t="e">
        <f t="shared" si="87"/>
        <v>#VALUE!</v>
      </c>
      <c r="DH114" s="158" t="e">
        <f t="shared" si="87"/>
        <v>#VALUE!</v>
      </c>
      <c r="DI114" s="158" t="e">
        <f t="shared" si="87"/>
        <v>#VALUE!</v>
      </c>
      <c r="DJ114" s="158" t="e">
        <f t="shared" si="87"/>
        <v>#VALUE!</v>
      </c>
      <c r="DK114" s="158" t="e">
        <f t="shared" si="87"/>
        <v>#VALUE!</v>
      </c>
      <c r="DL114" s="158" t="e">
        <f t="shared" si="87"/>
        <v>#VALUE!</v>
      </c>
      <c r="DM114" s="159"/>
      <c r="DN114" s="159"/>
      <c r="DO114" s="159"/>
      <c r="DP114" s="159"/>
      <c r="DQ114" s="159"/>
      <c r="DR114" s="159"/>
      <c r="DS114" s="159"/>
      <c r="DT114" s="159"/>
      <c r="DU114" s="159"/>
      <c r="DV114" s="159"/>
      <c r="DW114" s="159"/>
      <c r="DX114" s="159"/>
      <c r="DY114" s="159"/>
      <c r="DZ114" s="159"/>
      <c r="EA114" s="159"/>
      <c r="EB114" s="159"/>
      <c r="EC114" s="159"/>
      <c r="ED114" s="159"/>
      <c r="EE114" s="159"/>
      <c r="EF114" s="159"/>
      <c r="EG114" s="159"/>
      <c r="EH114" s="159"/>
      <c r="EI114" s="159"/>
      <c r="EJ114" s="159"/>
      <c r="EK114" s="159"/>
      <c r="EL114" s="159"/>
      <c r="EM114" s="159"/>
      <c r="EN114" s="159"/>
      <c r="EO114" s="159"/>
      <c r="EP114" s="159"/>
      <c r="EQ114" s="159"/>
      <c r="ER114" s="159"/>
      <c r="ES114" s="159"/>
      <c r="ET114" s="159"/>
      <c r="EU114" s="159"/>
      <c r="EV114" s="159"/>
    </row>
    <row r="115" spans="1:152">
      <c r="A115" s="86">
        <f t="shared" si="72"/>
        <v>104</v>
      </c>
      <c r="B115" s="136" t="s">
        <v>146</v>
      </c>
      <c r="C115" s="160"/>
      <c r="D115" s="160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89"/>
      <c r="X115" s="189"/>
      <c r="Y115" s="156"/>
      <c r="Z115" s="156"/>
      <c r="AA115" s="156"/>
      <c r="AB115" s="156"/>
      <c r="AC115" s="156"/>
      <c r="AD115" s="156"/>
      <c r="AE115" s="156"/>
      <c r="AG115" s="116" t="str">
        <f t="shared" si="66"/>
        <v>N</v>
      </c>
      <c r="AH115" s="116">
        <f t="shared" si="82"/>
        <v>0</v>
      </c>
      <c r="AI115" s="116">
        <f t="shared" si="82"/>
        <v>0</v>
      </c>
      <c r="AJ115" s="116">
        <f t="shared" si="82"/>
        <v>0</v>
      </c>
      <c r="AK115" s="116">
        <f t="shared" si="82"/>
        <v>0</v>
      </c>
      <c r="AL115" s="116">
        <f t="shared" si="82"/>
        <v>0</v>
      </c>
      <c r="AM115" s="116">
        <f t="shared" si="82"/>
        <v>0</v>
      </c>
      <c r="AN115" s="116">
        <f t="shared" si="82"/>
        <v>0</v>
      </c>
      <c r="AO115" s="116">
        <f t="shared" si="82"/>
        <v>0</v>
      </c>
      <c r="AP115" s="116">
        <f t="shared" si="82"/>
        <v>0</v>
      </c>
      <c r="AQ115" s="116">
        <f t="shared" si="82"/>
        <v>0</v>
      </c>
      <c r="AR115" s="116">
        <f t="shared" si="82"/>
        <v>0</v>
      </c>
      <c r="AS115" s="116">
        <f t="shared" si="82"/>
        <v>0</v>
      </c>
      <c r="AT115" s="116">
        <f t="shared" si="82"/>
        <v>0</v>
      </c>
      <c r="AU115" s="116">
        <f t="shared" si="82"/>
        <v>0</v>
      </c>
      <c r="AV115" s="116">
        <f t="shared" si="82"/>
        <v>0</v>
      </c>
      <c r="AW115" s="116">
        <f t="shared" si="82"/>
        <v>0</v>
      </c>
      <c r="AX115" s="116">
        <f t="shared" si="67"/>
        <v>0</v>
      </c>
      <c r="AY115" s="116">
        <f t="shared" si="67"/>
        <v>0</v>
      </c>
      <c r="AZ115" s="116">
        <f t="shared" si="67"/>
        <v>0</v>
      </c>
      <c r="BA115" s="116">
        <f t="shared" si="67"/>
        <v>0</v>
      </c>
      <c r="BB115" s="116">
        <f t="shared" si="67"/>
        <v>0</v>
      </c>
      <c r="BC115" s="116">
        <f t="shared" si="67"/>
        <v>0</v>
      </c>
      <c r="BD115" s="116">
        <f t="shared" si="67"/>
        <v>0</v>
      </c>
      <c r="BE115" s="116">
        <f t="shared" si="67"/>
        <v>0</v>
      </c>
      <c r="BF115" s="116">
        <f t="shared" si="67"/>
        <v>0</v>
      </c>
      <c r="BG115" s="116">
        <f t="shared" si="67"/>
        <v>0</v>
      </c>
      <c r="BH115" s="116">
        <f t="shared" si="67"/>
        <v>0</v>
      </c>
      <c r="BI115" s="116">
        <f t="shared" si="67"/>
        <v>0</v>
      </c>
      <c r="BJ115" s="116"/>
      <c r="BK115" s="91"/>
      <c r="BL115" s="116" t="str">
        <f t="shared" si="68"/>
        <v>N</v>
      </c>
      <c r="BM115" s="116">
        <f t="shared" si="77"/>
        <v>0</v>
      </c>
      <c r="BN115" s="116">
        <f t="shared" si="77"/>
        <v>0</v>
      </c>
      <c r="BO115" s="116">
        <f t="shared" si="77"/>
        <v>0</v>
      </c>
      <c r="BP115" s="116">
        <f t="shared" si="77"/>
        <v>0</v>
      </c>
      <c r="BQ115" s="116">
        <f t="shared" si="77"/>
        <v>0</v>
      </c>
      <c r="BR115" s="116">
        <f t="shared" si="77"/>
        <v>0</v>
      </c>
      <c r="BS115" s="116">
        <f t="shared" si="77"/>
        <v>0</v>
      </c>
      <c r="BT115" s="116">
        <f t="shared" si="77"/>
        <v>0</v>
      </c>
      <c r="BU115" s="116">
        <f t="shared" si="77"/>
        <v>0</v>
      </c>
      <c r="BV115" s="116">
        <f t="shared" si="77"/>
        <v>0</v>
      </c>
      <c r="BW115" s="116">
        <f t="shared" si="77"/>
        <v>0</v>
      </c>
      <c r="BX115" s="116">
        <f t="shared" si="85"/>
        <v>0</v>
      </c>
      <c r="BY115" s="116">
        <f t="shared" si="85"/>
        <v>0</v>
      </c>
      <c r="BZ115" s="116">
        <f t="shared" si="85"/>
        <v>0</v>
      </c>
      <c r="CA115" s="116">
        <f t="shared" si="85"/>
        <v>0</v>
      </c>
      <c r="CB115" s="116">
        <f t="shared" si="85"/>
        <v>0</v>
      </c>
      <c r="CC115" s="116">
        <f t="shared" si="85"/>
        <v>0</v>
      </c>
      <c r="CD115" s="116">
        <f t="shared" si="85"/>
        <v>0</v>
      </c>
      <c r="CE115" s="116">
        <f t="shared" si="85"/>
        <v>0</v>
      </c>
      <c r="CF115" s="116">
        <f t="shared" si="85"/>
        <v>0</v>
      </c>
      <c r="CG115" s="116">
        <f t="shared" si="85"/>
        <v>0</v>
      </c>
      <c r="CH115" s="116">
        <f t="shared" si="85"/>
        <v>0</v>
      </c>
      <c r="CI115" s="116">
        <f t="shared" si="85"/>
        <v>0</v>
      </c>
      <c r="CJ115" s="116">
        <f t="shared" si="85"/>
        <v>0</v>
      </c>
      <c r="CK115" s="116">
        <f t="shared" si="83"/>
        <v>0</v>
      </c>
      <c r="CL115" s="116">
        <f t="shared" si="69"/>
        <v>0</v>
      </c>
      <c r="CM115" s="116">
        <f t="shared" si="84"/>
        <v>0</v>
      </c>
      <c r="CN115" s="116">
        <f t="shared" si="84"/>
        <v>0</v>
      </c>
      <c r="CO115" s="89"/>
      <c r="CP115" s="134">
        <f t="shared" si="65"/>
        <v>106</v>
      </c>
      <c r="CQ115" s="116" t="str">
        <f t="shared" si="71"/>
        <v>N</v>
      </c>
      <c r="CR115" s="158">
        <f t="shared" si="86"/>
        <v>0</v>
      </c>
      <c r="CS115" s="158">
        <f t="shared" si="86"/>
        <v>0</v>
      </c>
      <c r="CT115" s="158">
        <f t="shared" si="86"/>
        <v>0</v>
      </c>
      <c r="CU115" s="158">
        <f t="shared" si="86"/>
        <v>0</v>
      </c>
      <c r="CV115" s="158">
        <f t="shared" si="86"/>
        <v>0</v>
      </c>
      <c r="CW115" s="158">
        <f t="shared" si="86"/>
        <v>0</v>
      </c>
      <c r="CX115" s="158">
        <f t="shared" si="86"/>
        <v>0</v>
      </c>
      <c r="CY115" s="158">
        <f t="shared" si="86"/>
        <v>0</v>
      </c>
      <c r="CZ115" s="158">
        <f t="shared" si="86"/>
        <v>0</v>
      </c>
      <c r="DA115" s="158">
        <f t="shared" si="86"/>
        <v>0</v>
      </c>
      <c r="DB115" s="158">
        <f t="shared" si="87"/>
        <v>0</v>
      </c>
      <c r="DC115" s="158">
        <f t="shared" si="87"/>
        <v>0</v>
      </c>
      <c r="DD115" s="158">
        <f t="shared" si="87"/>
        <v>0</v>
      </c>
      <c r="DE115" s="158" t="e">
        <f t="shared" si="87"/>
        <v>#VALUE!</v>
      </c>
      <c r="DF115" s="158" t="e">
        <f t="shared" si="87"/>
        <v>#VALUE!</v>
      </c>
      <c r="DG115" s="158" t="e">
        <f t="shared" si="87"/>
        <v>#VALUE!</v>
      </c>
      <c r="DH115" s="158" t="e">
        <f t="shared" si="87"/>
        <v>#VALUE!</v>
      </c>
      <c r="DI115" s="158" t="e">
        <f t="shared" si="87"/>
        <v>#VALUE!</v>
      </c>
      <c r="DJ115" s="158" t="e">
        <f t="shared" si="87"/>
        <v>#VALUE!</v>
      </c>
      <c r="DK115" s="158" t="e">
        <f t="shared" si="87"/>
        <v>#VALUE!</v>
      </c>
      <c r="DL115" s="158" t="e">
        <f t="shared" si="87"/>
        <v>#VALUE!</v>
      </c>
    </row>
    <row r="116" spans="1:152" s="161" customFormat="1" ht="12.95" customHeight="1">
      <c r="A116" s="161">
        <f t="shared" si="72"/>
        <v>105</v>
      </c>
      <c r="B116" s="162" t="s">
        <v>155</v>
      </c>
      <c r="C116" s="163"/>
      <c r="D116" s="163"/>
      <c r="E116" s="163"/>
      <c r="F116" s="16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4"/>
      <c r="V116" s="162"/>
      <c r="W116" s="162"/>
      <c r="X116" s="162"/>
      <c r="Y116" s="162"/>
      <c r="Z116" s="162"/>
      <c r="AA116" s="162"/>
      <c r="AB116" s="162"/>
      <c r="AC116" s="164"/>
      <c r="AD116" s="164"/>
      <c r="AE116" s="164"/>
      <c r="AF116" s="165"/>
      <c r="AG116" s="166" t="str">
        <f t="shared" si="66"/>
        <v>TR_T</v>
      </c>
      <c r="AH116" s="166">
        <f t="shared" si="82"/>
        <v>0</v>
      </c>
      <c r="AI116" s="166">
        <f t="shared" si="82"/>
        <v>0</v>
      </c>
      <c r="AJ116" s="166">
        <f t="shared" si="82"/>
        <v>0</v>
      </c>
      <c r="AK116" s="166">
        <f t="shared" si="82"/>
        <v>0</v>
      </c>
      <c r="AL116" s="166">
        <f t="shared" si="82"/>
        <v>0</v>
      </c>
      <c r="AM116" s="166">
        <f t="shared" si="82"/>
        <v>0</v>
      </c>
      <c r="AN116" s="166">
        <f t="shared" si="82"/>
        <v>0</v>
      </c>
      <c r="AO116" s="166">
        <f t="shared" si="82"/>
        <v>0</v>
      </c>
      <c r="AP116" s="166">
        <f t="shared" si="82"/>
        <v>0</v>
      </c>
      <c r="AQ116" s="166">
        <f t="shared" si="82"/>
        <v>0</v>
      </c>
      <c r="AR116" s="166">
        <f t="shared" si="82"/>
        <v>0</v>
      </c>
      <c r="AS116" s="166">
        <f t="shared" si="82"/>
        <v>0</v>
      </c>
      <c r="AT116" s="166">
        <f t="shared" si="82"/>
        <v>0</v>
      </c>
      <c r="AU116" s="166">
        <f t="shared" si="82"/>
        <v>0</v>
      </c>
      <c r="AV116" s="166">
        <f t="shared" si="82"/>
        <v>0</v>
      </c>
      <c r="AW116" s="166">
        <f t="shared" si="82"/>
        <v>0</v>
      </c>
      <c r="AX116" s="166">
        <f t="shared" si="67"/>
        <v>0</v>
      </c>
      <c r="AY116" s="166">
        <f t="shared" si="67"/>
        <v>0</v>
      </c>
      <c r="AZ116" s="166">
        <f t="shared" si="67"/>
        <v>0</v>
      </c>
      <c r="BA116" s="166">
        <f t="shared" si="67"/>
        <v>0</v>
      </c>
      <c r="BB116" s="166">
        <f t="shared" si="67"/>
        <v>0</v>
      </c>
      <c r="BC116" s="166">
        <f t="shared" si="67"/>
        <v>0</v>
      </c>
      <c r="BD116" s="166">
        <f t="shared" si="67"/>
        <v>0</v>
      </c>
      <c r="BE116" s="166">
        <f t="shared" si="67"/>
        <v>0</v>
      </c>
      <c r="BF116" s="166">
        <f t="shared" si="67"/>
        <v>0</v>
      </c>
      <c r="BG116" s="166">
        <f t="shared" si="67"/>
        <v>0</v>
      </c>
      <c r="BH116" s="166">
        <f t="shared" si="67"/>
        <v>0</v>
      </c>
      <c r="BI116" s="166">
        <f t="shared" si="67"/>
        <v>0</v>
      </c>
      <c r="BJ116" s="166"/>
      <c r="BK116" s="167"/>
      <c r="BL116" s="166" t="str">
        <f t="shared" si="68"/>
        <v>TR_T</v>
      </c>
      <c r="BM116" s="166">
        <f t="shared" si="77"/>
        <v>0</v>
      </c>
      <c r="BN116" s="166">
        <f t="shared" si="77"/>
        <v>0</v>
      </c>
      <c r="BO116" s="166">
        <f t="shared" si="77"/>
        <v>0</v>
      </c>
      <c r="BP116" s="166">
        <f t="shared" si="77"/>
        <v>0</v>
      </c>
      <c r="BQ116" s="166">
        <f t="shared" si="77"/>
        <v>0</v>
      </c>
      <c r="BR116" s="166">
        <f t="shared" si="77"/>
        <v>0</v>
      </c>
      <c r="BS116" s="166">
        <f t="shared" si="77"/>
        <v>0</v>
      </c>
      <c r="BT116" s="166">
        <f t="shared" si="77"/>
        <v>0</v>
      </c>
      <c r="BU116" s="166">
        <f t="shared" si="77"/>
        <v>0</v>
      </c>
      <c r="BV116" s="166">
        <f t="shared" si="77"/>
        <v>0</v>
      </c>
      <c r="BW116" s="166">
        <f t="shared" si="77"/>
        <v>0</v>
      </c>
      <c r="BX116" s="166">
        <f t="shared" si="85"/>
        <v>0</v>
      </c>
      <c r="BY116" s="166">
        <f t="shared" si="85"/>
        <v>0</v>
      </c>
      <c r="BZ116" s="166">
        <f t="shared" si="85"/>
        <v>0</v>
      </c>
      <c r="CA116" s="166">
        <f t="shared" si="85"/>
        <v>0</v>
      </c>
      <c r="CB116" s="166">
        <f t="shared" si="85"/>
        <v>0</v>
      </c>
      <c r="CC116" s="166">
        <f t="shared" si="85"/>
        <v>0</v>
      </c>
      <c r="CD116" s="166">
        <f t="shared" si="85"/>
        <v>0</v>
      </c>
      <c r="CE116" s="166">
        <f t="shared" si="85"/>
        <v>0</v>
      </c>
      <c r="CF116" s="166">
        <f t="shared" si="85"/>
        <v>0</v>
      </c>
      <c r="CG116" s="166">
        <f t="shared" si="85"/>
        <v>0</v>
      </c>
      <c r="CH116" s="166">
        <f t="shared" si="85"/>
        <v>0</v>
      </c>
      <c r="CI116" s="166">
        <f t="shared" si="85"/>
        <v>0</v>
      </c>
      <c r="CJ116" s="166">
        <f t="shared" si="85"/>
        <v>0</v>
      </c>
      <c r="CK116" s="166">
        <f t="shared" si="83"/>
        <v>0</v>
      </c>
      <c r="CL116" s="166">
        <f t="shared" si="69"/>
        <v>0</v>
      </c>
      <c r="CM116" s="166">
        <f t="shared" si="84"/>
        <v>0</v>
      </c>
      <c r="CN116" s="166">
        <f t="shared" si="84"/>
        <v>0</v>
      </c>
      <c r="CO116" s="168"/>
      <c r="CP116" s="169">
        <f t="shared" si="65"/>
        <v>107</v>
      </c>
      <c r="CQ116" s="166" t="str">
        <f t="shared" si="71"/>
        <v>TR_T</v>
      </c>
      <c r="CR116" s="170">
        <f t="shared" si="86"/>
        <v>0</v>
      </c>
      <c r="CS116" s="170">
        <f t="shared" si="86"/>
        <v>0</v>
      </c>
      <c r="CT116" s="170">
        <f t="shared" si="86"/>
        <v>0</v>
      </c>
      <c r="CU116" s="170">
        <f t="shared" si="86"/>
        <v>0</v>
      </c>
      <c r="CV116" s="170">
        <f t="shared" si="86"/>
        <v>0</v>
      </c>
      <c r="CW116" s="170">
        <f t="shared" si="86"/>
        <v>0</v>
      </c>
      <c r="CX116" s="170">
        <f t="shared" si="86"/>
        <v>0</v>
      </c>
      <c r="CY116" s="170">
        <f t="shared" si="86"/>
        <v>0</v>
      </c>
      <c r="CZ116" s="170">
        <f t="shared" si="86"/>
        <v>0</v>
      </c>
      <c r="DA116" s="170">
        <f t="shared" si="86"/>
        <v>0</v>
      </c>
      <c r="DB116" s="170">
        <f t="shared" si="87"/>
        <v>0</v>
      </c>
      <c r="DC116" s="170">
        <f t="shared" si="87"/>
        <v>0</v>
      </c>
      <c r="DD116" s="170">
        <f t="shared" si="87"/>
        <v>0</v>
      </c>
      <c r="DE116" s="170" t="e">
        <f t="shared" si="87"/>
        <v>#VALUE!</v>
      </c>
      <c r="DF116" s="170" t="e">
        <f t="shared" si="87"/>
        <v>#VALUE!</v>
      </c>
      <c r="DG116" s="170" t="e">
        <f t="shared" si="87"/>
        <v>#VALUE!</v>
      </c>
      <c r="DH116" s="170" t="e">
        <f t="shared" si="87"/>
        <v>#VALUE!</v>
      </c>
      <c r="DI116" s="170" t="e">
        <f t="shared" si="87"/>
        <v>#VALUE!</v>
      </c>
      <c r="DJ116" s="170" t="e">
        <f t="shared" si="87"/>
        <v>#VALUE!</v>
      </c>
      <c r="DK116" s="170" t="e">
        <f t="shared" si="87"/>
        <v>#VALUE!</v>
      </c>
      <c r="DL116" s="170" t="e">
        <f t="shared" si="87"/>
        <v>#VALUE!</v>
      </c>
    </row>
    <row r="117" spans="1:152">
      <c r="A117" s="86">
        <f t="shared" si="72"/>
        <v>106</v>
      </c>
      <c r="B117" s="136" t="s">
        <v>140</v>
      </c>
      <c r="C117" s="154"/>
      <c r="D117" s="154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6"/>
      <c r="AC117" s="156"/>
      <c r="AD117" s="156"/>
      <c r="AE117" s="156"/>
      <c r="AG117" s="116" t="str">
        <f>B117</f>
        <v>P90</v>
      </c>
      <c r="AH117" s="116">
        <f t="shared" si="82"/>
        <v>0</v>
      </c>
      <c r="AI117" s="116">
        <f t="shared" si="82"/>
        <v>0</v>
      </c>
      <c r="AJ117" s="116">
        <f t="shared" si="82"/>
        <v>0</v>
      </c>
      <c r="AK117" s="116">
        <f t="shared" si="82"/>
        <v>0</v>
      </c>
      <c r="AL117" s="116">
        <f t="shared" si="82"/>
        <v>0</v>
      </c>
      <c r="AM117" s="116">
        <f t="shared" si="82"/>
        <v>0</v>
      </c>
      <c r="AN117" s="116">
        <f t="shared" si="82"/>
        <v>0</v>
      </c>
      <c r="AO117" s="116">
        <f t="shared" si="82"/>
        <v>0</v>
      </c>
      <c r="AP117" s="116">
        <f t="shared" si="82"/>
        <v>0</v>
      </c>
      <c r="AQ117" s="116">
        <f t="shared" si="82"/>
        <v>0</v>
      </c>
      <c r="AR117" s="116">
        <f t="shared" si="82"/>
        <v>0</v>
      </c>
      <c r="AS117" s="116">
        <f t="shared" si="82"/>
        <v>0</v>
      </c>
      <c r="AT117" s="116">
        <f t="shared" si="82"/>
        <v>0</v>
      </c>
      <c r="AU117" s="116">
        <f t="shared" si="82"/>
        <v>0</v>
      </c>
      <c r="AV117" s="116">
        <f t="shared" si="82"/>
        <v>0</v>
      </c>
      <c r="AW117" s="116">
        <f t="shared" si="82"/>
        <v>0</v>
      </c>
      <c r="AX117" s="116">
        <f t="shared" si="67"/>
        <v>0</v>
      </c>
      <c r="AY117" s="116">
        <f t="shared" si="67"/>
        <v>0</v>
      </c>
      <c r="AZ117" s="116">
        <f t="shared" si="67"/>
        <v>0</v>
      </c>
      <c r="BA117" s="116">
        <f t="shared" si="67"/>
        <v>0</v>
      </c>
      <c r="BB117" s="116">
        <f t="shared" si="67"/>
        <v>0</v>
      </c>
      <c r="BC117" s="116">
        <f t="shared" si="67"/>
        <v>0</v>
      </c>
      <c r="BD117" s="116">
        <f t="shared" si="67"/>
        <v>0</v>
      </c>
      <c r="BE117" s="116">
        <f t="shared" si="67"/>
        <v>0</v>
      </c>
      <c r="BF117" s="116">
        <f t="shared" si="67"/>
        <v>0</v>
      </c>
      <c r="BG117" s="116">
        <f t="shared" si="67"/>
        <v>0</v>
      </c>
      <c r="BH117" s="116">
        <f t="shared" si="67"/>
        <v>0</v>
      </c>
      <c r="BI117" s="116">
        <f t="shared" si="67"/>
        <v>0</v>
      </c>
      <c r="BJ117" s="116"/>
      <c r="BK117" s="91"/>
      <c r="BL117" s="116" t="str">
        <f>B117</f>
        <v>P90</v>
      </c>
      <c r="BM117" s="116">
        <f t="shared" si="77"/>
        <v>0</v>
      </c>
      <c r="BN117" s="116">
        <f t="shared" si="77"/>
        <v>0</v>
      </c>
      <c r="BO117" s="116">
        <f t="shared" si="77"/>
        <v>0</v>
      </c>
      <c r="BP117" s="116">
        <f t="shared" si="77"/>
        <v>0</v>
      </c>
      <c r="BQ117" s="116">
        <f t="shared" si="77"/>
        <v>0</v>
      </c>
      <c r="BR117" s="116">
        <f t="shared" si="77"/>
        <v>0</v>
      </c>
      <c r="BS117" s="116">
        <f t="shared" si="77"/>
        <v>0</v>
      </c>
      <c r="BT117" s="116">
        <f t="shared" si="77"/>
        <v>0</v>
      </c>
      <c r="BU117" s="116">
        <f t="shared" si="77"/>
        <v>0</v>
      </c>
      <c r="BV117" s="116">
        <f t="shared" si="77"/>
        <v>0</v>
      </c>
      <c r="BW117" s="116">
        <f t="shared" si="77"/>
        <v>0</v>
      </c>
      <c r="BX117" s="116">
        <f t="shared" si="85"/>
        <v>0</v>
      </c>
      <c r="BY117" s="116">
        <f t="shared" si="85"/>
        <v>0</v>
      </c>
      <c r="BZ117" s="116">
        <f t="shared" si="85"/>
        <v>0</v>
      </c>
      <c r="CA117" s="116">
        <f t="shared" si="85"/>
        <v>0</v>
      </c>
      <c r="CB117" s="116">
        <f t="shared" si="85"/>
        <v>0</v>
      </c>
      <c r="CC117" s="116">
        <f t="shared" si="85"/>
        <v>0</v>
      </c>
      <c r="CD117" s="116">
        <f t="shared" si="85"/>
        <v>0</v>
      </c>
      <c r="CE117" s="116">
        <f t="shared" si="85"/>
        <v>0</v>
      </c>
      <c r="CF117" s="116">
        <f t="shared" si="85"/>
        <v>0</v>
      </c>
      <c r="CG117" s="116">
        <f t="shared" si="85"/>
        <v>0</v>
      </c>
      <c r="CH117" s="116">
        <f t="shared" si="85"/>
        <v>0</v>
      </c>
      <c r="CI117" s="116">
        <f t="shared" si="85"/>
        <v>0</v>
      </c>
      <c r="CJ117" s="116">
        <f t="shared" si="85"/>
        <v>0</v>
      </c>
      <c r="CK117" s="116">
        <f t="shared" si="83"/>
        <v>0</v>
      </c>
      <c r="CL117" s="116">
        <f t="shared" si="69"/>
        <v>0</v>
      </c>
      <c r="CM117" s="116">
        <f t="shared" si="84"/>
        <v>0</v>
      </c>
      <c r="CN117" s="116">
        <f t="shared" si="84"/>
        <v>0</v>
      </c>
      <c r="CO117" s="89"/>
      <c r="CP117" s="134">
        <f t="shared" si="65"/>
        <v>108</v>
      </c>
      <c r="CQ117" s="116" t="str">
        <f>B117</f>
        <v>P90</v>
      </c>
      <c r="CR117" s="158">
        <f t="shared" si="86"/>
        <v>0</v>
      </c>
      <c r="CS117" s="158">
        <f t="shared" si="86"/>
        <v>0</v>
      </c>
      <c r="CT117" s="158">
        <f t="shared" si="86"/>
        <v>0</v>
      </c>
      <c r="CU117" s="158">
        <f t="shared" si="86"/>
        <v>0</v>
      </c>
      <c r="CV117" s="158">
        <f t="shared" si="86"/>
        <v>0</v>
      </c>
      <c r="CW117" s="158">
        <f t="shared" si="86"/>
        <v>0</v>
      </c>
      <c r="CX117" s="158">
        <f t="shared" si="86"/>
        <v>0</v>
      </c>
      <c r="CY117" s="158">
        <f t="shared" si="86"/>
        <v>0</v>
      </c>
      <c r="CZ117" s="158">
        <f t="shared" si="86"/>
        <v>0</v>
      </c>
      <c r="DA117" s="158">
        <f t="shared" si="86"/>
        <v>0</v>
      </c>
      <c r="DB117" s="158">
        <f t="shared" si="87"/>
        <v>0</v>
      </c>
      <c r="DC117" s="158">
        <f t="shared" si="87"/>
        <v>0</v>
      </c>
      <c r="DD117" s="158">
        <f t="shared" si="87"/>
        <v>0</v>
      </c>
      <c r="DE117" s="158" t="e">
        <f t="shared" si="87"/>
        <v>#VALUE!</v>
      </c>
      <c r="DF117" s="158" t="e">
        <f t="shared" si="87"/>
        <v>#VALUE!</v>
      </c>
      <c r="DG117" s="158" t="e">
        <f t="shared" si="87"/>
        <v>#VALUE!</v>
      </c>
      <c r="DH117" s="158" t="e">
        <f t="shared" si="87"/>
        <v>#VALUE!</v>
      </c>
      <c r="DI117" s="158" t="e">
        <f t="shared" si="87"/>
        <v>#VALUE!</v>
      </c>
      <c r="DJ117" s="158" t="e">
        <f t="shared" si="87"/>
        <v>#VALUE!</v>
      </c>
      <c r="DK117" s="158" t="e">
        <f t="shared" si="87"/>
        <v>#VALUE!</v>
      </c>
      <c r="DL117" s="158" t="e">
        <f t="shared" si="87"/>
        <v>#VALUE!</v>
      </c>
      <c r="DM117" s="159"/>
      <c r="DN117" s="159"/>
      <c r="DO117" s="159"/>
      <c r="DP117" s="159"/>
      <c r="DQ117" s="159"/>
      <c r="DR117" s="159"/>
      <c r="DS117" s="159"/>
      <c r="DT117" s="159"/>
      <c r="DU117" s="159"/>
      <c r="DV117" s="159"/>
      <c r="DW117" s="159"/>
      <c r="DX117" s="159"/>
      <c r="DY117" s="159"/>
      <c r="DZ117" s="159"/>
      <c r="EA117" s="159"/>
      <c r="EB117" s="159"/>
      <c r="EC117" s="159"/>
      <c r="ED117" s="159"/>
      <c r="EE117" s="159"/>
      <c r="EF117" s="159"/>
      <c r="EG117" s="159"/>
      <c r="EH117" s="159"/>
      <c r="EI117" s="159"/>
      <c r="EJ117" s="159"/>
      <c r="EK117" s="159"/>
      <c r="EL117" s="159"/>
      <c r="EM117" s="159"/>
      <c r="EN117" s="159"/>
      <c r="EO117" s="159"/>
      <c r="EP117" s="159"/>
      <c r="EQ117" s="159"/>
      <c r="ER117" s="159"/>
      <c r="ES117" s="159"/>
      <c r="ET117" s="159"/>
      <c r="EU117" s="159"/>
      <c r="EV117" s="159"/>
    </row>
    <row r="118" spans="1:152">
      <c r="A118" s="86">
        <f t="shared" si="72"/>
        <v>107</v>
      </c>
      <c r="B118" s="136" t="s">
        <v>141</v>
      </c>
      <c r="C118" s="154"/>
      <c r="D118" s="154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6"/>
      <c r="AC118" s="156"/>
      <c r="AD118" s="156"/>
      <c r="AE118" s="156"/>
      <c r="AG118" s="116" t="str">
        <f>B118</f>
        <v>P75</v>
      </c>
      <c r="AH118" s="116">
        <f t="shared" si="82"/>
        <v>0</v>
      </c>
      <c r="AI118" s="116">
        <f t="shared" si="82"/>
        <v>0</v>
      </c>
      <c r="AJ118" s="116">
        <f t="shared" si="82"/>
        <v>0</v>
      </c>
      <c r="AK118" s="116">
        <f t="shared" si="82"/>
        <v>0</v>
      </c>
      <c r="AL118" s="116">
        <f t="shared" si="82"/>
        <v>0</v>
      </c>
      <c r="AM118" s="116">
        <f t="shared" si="82"/>
        <v>0</v>
      </c>
      <c r="AN118" s="116">
        <f t="shared" si="82"/>
        <v>0</v>
      </c>
      <c r="AO118" s="116">
        <f t="shared" si="82"/>
        <v>0</v>
      </c>
      <c r="AP118" s="116">
        <f t="shared" si="82"/>
        <v>0</v>
      </c>
      <c r="AQ118" s="116">
        <f t="shared" si="82"/>
        <v>0</v>
      </c>
      <c r="AR118" s="116">
        <f t="shared" si="82"/>
        <v>0</v>
      </c>
      <c r="AS118" s="116">
        <f t="shared" si="82"/>
        <v>0</v>
      </c>
      <c r="AT118" s="116">
        <f t="shared" si="82"/>
        <v>0</v>
      </c>
      <c r="AU118" s="116">
        <f t="shared" si="82"/>
        <v>0</v>
      </c>
      <c r="AV118" s="116">
        <f t="shared" si="82"/>
        <v>0</v>
      </c>
      <c r="AW118" s="116">
        <f t="shared" si="82"/>
        <v>0</v>
      </c>
      <c r="AX118" s="116">
        <f t="shared" ref="AX118:BI131" si="88">(T118-S118)/(T$10-S$10)</f>
        <v>0</v>
      </c>
      <c r="AY118" s="116">
        <f t="shared" si="88"/>
        <v>0</v>
      </c>
      <c r="AZ118" s="116">
        <f t="shared" si="88"/>
        <v>0</v>
      </c>
      <c r="BA118" s="116">
        <f t="shared" si="88"/>
        <v>0</v>
      </c>
      <c r="BB118" s="116">
        <f t="shared" si="88"/>
        <v>0</v>
      </c>
      <c r="BC118" s="116">
        <f t="shared" si="88"/>
        <v>0</v>
      </c>
      <c r="BD118" s="116">
        <f t="shared" si="88"/>
        <v>0</v>
      </c>
      <c r="BE118" s="116">
        <f t="shared" si="88"/>
        <v>0</v>
      </c>
      <c r="BF118" s="116">
        <f t="shared" si="88"/>
        <v>0</v>
      </c>
      <c r="BG118" s="116">
        <f t="shared" si="88"/>
        <v>0</v>
      </c>
      <c r="BH118" s="116">
        <f t="shared" si="88"/>
        <v>0</v>
      </c>
      <c r="BI118" s="116">
        <f t="shared" si="88"/>
        <v>0</v>
      </c>
      <c r="BJ118" s="116"/>
      <c r="BK118" s="91"/>
      <c r="BL118" s="116" t="str">
        <f>B118</f>
        <v>P75</v>
      </c>
      <c r="BM118" s="116">
        <f t="shared" si="77"/>
        <v>0</v>
      </c>
      <c r="BN118" s="116">
        <f t="shared" si="77"/>
        <v>0</v>
      </c>
      <c r="BO118" s="116">
        <f t="shared" si="77"/>
        <v>0</v>
      </c>
      <c r="BP118" s="116">
        <f t="shared" si="77"/>
        <v>0</v>
      </c>
      <c r="BQ118" s="116">
        <f t="shared" si="77"/>
        <v>0</v>
      </c>
      <c r="BR118" s="116">
        <f t="shared" si="77"/>
        <v>0</v>
      </c>
      <c r="BS118" s="116">
        <f t="shared" si="77"/>
        <v>0</v>
      </c>
      <c r="BT118" s="116">
        <f t="shared" si="77"/>
        <v>0</v>
      </c>
      <c r="BU118" s="116">
        <f t="shared" si="77"/>
        <v>0</v>
      </c>
      <c r="BV118" s="116">
        <f t="shared" si="77"/>
        <v>0</v>
      </c>
      <c r="BW118" s="116">
        <f t="shared" si="77"/>
        <v>0</v>
      </c>
      <c r="BX118" s="116">
        <f t="shared" si="85"/>
        <v>0</v>
      </c>
      <c r="BY118" s="116">
        <f t="shared" si="85"/>
        <v>0</v>
      </c>
      <c r="BZ118" s="116">
        <f t="shared" si="85"/>
        <v>0</v>
      </c>
      <c r="CA118" s="116">
        <f t="shared" si="85"/>
        <v>0</v>
      </c>
      <c r="CB118" s="116">
        <f t="shared" si="85"/>
        <v>0</v>
      </c>
      <c r="CC118" s="116">
        <f t="shared" si="85"/>
        <v>0</v>
      </c>
      <c r="CD118" s="116">
        <f t="shared" si="85"/>
        <v>0</v>
      </c>
      <c r="CE118" s="116">
        <f t="shared" si="85"/>
        <v>0</v>
      </c>
      <c r="CF118" s="116">
        <f t="shared" si="85"/>
        <v>0</v>
      </c>
      <c r="CG118" s="116">
        <f t="shared" si="85"/>
        <v>0</v>
      </c>
      <c r="CH118" s="116">
        <f t="shared" si="85"/>
        <v>0</v>
      </c>
      <c r="CI118" s="116">
        <f t="shared" si="85"/>
        <v>0</v>
      </c>
      <c r="CJ118" s="116">
        <f t="shared" si="85"/>
        <v>0</v>
      </c>
      <c r="CK118" s="116">
        <f t="shared" si="83"/>
        <v>0</v>
      </c>
      <c r="CL118" s="116">
        <f t="shared" si="69"/>
        <v>0</v>
      </c>
      <c r="CM118" s="116">
        <f t="shared" si="84"/>
        <v>0</v>
      </c>
      <c r="CN118" s="116">
        <f t="shared" si="84"/>
        <v>0</v>
      </c>
      <c r="CO118" s="89"/>
      <c r="CP118" s="134">
        <f t="shared" si="65"/>
        <v>109</v>
      </c>
      <c r="CQ118" s="116" t="str">
        <f>B118</f>
        <v>P75</v>
      </c>
      <c r="CR118" s="158">
        <f t="shared" si="86"/>
        <v>0</v>
      </c>
      <c r="CS118" s="158">
        <f t="shared" si="86"/>
        <v>0</v>
      </c>
      <c r="CT118" s="158">
        <f t="shared" si="86"/>
        <v>0</v>
      </c>
      <c r="CU118" s="158">
        <f t="shared" si="86"/>
        <v>0</v>
      </c>
      <c r="CV118" s="158">
        <f t="shared" si="86"/>
        <v>0</v>
      </c>
      <c r="CW118" s="158">
        <f t="shared" si="86"/>
        <v>0</v>
      </c>
      <c r="CX118" s="158">
        <f t="shared" si="86"/>
        <v>0</v>
      </c>
      <c r="CY118" s="158">
        <f t="shared" si="86"/>
        <v>0</v>
      </c>
      <c r="CZ118" s="158">
        <f t="shared" si="86"/>
        <v>0</v>
      </c>
      <c r="DA118" s="158">
        <f t="shared" si="86"/>
        <v>0</v>
      </c>
      <c r="DB118" s="158">
        <f t="shared" si="87"/>
        <v>0</v>
      </c>
      <c r="DC118" s="158">
        <f t="shared" si="87"/>
        <v>0</v>
      </c>
      <c r="DD118" s="158">
        <f t="shared" si="87"/>
        <v>0</v>
      </c>
      <c r="DE118" s="158" t="e">
        <f t="shared" si="87"/>
        <v>#VALUE!</v>
      </c>
      <c r="DF118" s="158" t="e">
        <f t="shared" si="87"/>
        <v>#VALUE!</v>
      </c>
      <c r="DG118" s="158" t="e">
        <f t="shared" si="87"/>
        <v>#VALUE!</v>
      </c>
      <c r="DH118" s="158" t="e">
        <f t="shared" si="87"/>
        <v>#VALUE!</v>
      </c>
      <c r="DI118" s="158" t="e">
        <f t="shared" si="87"/>
        <v>#VALUE!</v>
      </c>
      <c r="DJ118" s="158" t="e">
        <f t="shared" si="87"/>
        <v>#VALUE!</v>
      </c>
      <c r="DK118" s="158" t="e">
        <f t="shared" si="87"/>
        <v>#VALUE!</v>
      </c>
      <c r="DL118" s="158" t="e">
        <f t="shared" si="87"/>
        <v>#VALUE!</v>
      </c>
      <c r="DM118" s="159"/>
      <c r="DN118" s="159"/>
      <c r="DO118" s="159"/>
      <c r="DP118" s="159"/>
      <c r="DQ118" s="159"/>
      <c r="DR118" s="159"/>
      <c r="DS118" s="159"/>
      <c r="DT118" s="159"/>
      <c r="DU118" s="159"/>
      <c r="DV118" s="159"/>
      <c r="DW118" s="159"/>
      <c r="DX118" s="159"/>
      <c r="DY118" s="159"/>
      <c r="DZ118" s="159"/>
      <c r="EA118" s="159"/>
      <c r="EB118" s="159"/>
      <c r="EC118" s="159"/>
      <c r="ED118" s="159"/>
      <c r="EE118" s="159"/>
      <c r="EF118" s="159"/>
      <c r="EG118" s="159"/>
      <c r="EH118" s="159"/>
      <c r="EI118" s="159"/>
      <c r="EJ118" s="159"/>
      <c r="EK118" s="159"/>
      <c r="EL118" s="159"/>
      <c r="EM118" s="159"/>
      <c r="EN118" s="159"/>
      <c r="EO118" s="159"/>
      <c r="EP118" s="159"/>
      <c r="EQ118" s="159"/>
      <c r="ER118" s="159"/>
      <c r="ES118" s="159"/>
      <c r="ET118" s="159"/>
      <c r="EU118" s="159"/>
      <c r="EV118" s="159"/>
    </row>
    <row r="119" spans="1:152">
      <c r="A119" s="86">
        <f t="shared" si="72"/>
        <v>108</v>
      </c>
      <c r="B119" s="136" t="s">
        <v>142</v>
      </c>
      <c r="C119" s="154"/>
      <c r="D119" s="154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6"/>
      <c r="AC119" s="156"/>
      <c r="AD119" s="156"/>
      <c r="AE119" s="156"/>
      <c r="AG119" s="116" t="str">
        <f>B119</f>
        <v>P50</v>
      </c>
      <c r="AH119" s="116">
        <f t="shared" si="82"/>
        <v>0</v>
      </c>
      <c r="AI119" s="116">
        <f t="shared" si="82"/>
        <v>0</v>
      </c>
      <c r="AJ119" s="116">
        <f t="shared" si="82"/>
        <v>0</v>
      </c>
      <c r="AK119" s="116">
        <f t="shared" si="82"/>
        <v>0</v>
      </c>
      <c r="AL119" s="116">
        <f t="shared" si="82"/>
        <v>0</v>
      </c>
      <c r="AM119" s="116">
        <f t="shared" si="82"/>
        <v>0</v>
      </c>
      <c r="AN119" s="116">
        <f t="shared" si="82"/>
        <v>0</v>
      </c>
      <c r="AO119" s="116">
        <f t="shared" si="82"/>
        <v>0</v>
      </c>
      <c r="AP119" s="116">
        <f t="shared" si="82"/>
        <v>0</v>
      </c>
      <c r="AQ119" s="116">
        <f t="shared" si="82"/>
        <v>0</v>
      </c>
      <c r="AR119" s="116">
        <f t="shared" si="82"/>
        <v>0</v>
      </c>
      <c r="AS119" s="116">
        <f t="shared" si="82"/>
        <v>0</v>
      </c>
      <c r="AT119" s="116">
        <f t="shared" si="82"/>
        <v>0</v>
      </c>
      <c r="AU119" s="116">
        <f t="shared" si="82"/>
        <v>0</v>
      </c>
      <c r="AV119" s="116">
        <f t="shared" si="82"/>
        <v>0</v>
      </c>
      <c r="AW119" s="116">
        <f t="shared" si="82"/>
        <v>0</v>
      </c>
      <c r="AX119" s="116">
        <f t="shared" si="88"/>
        <v>0</v>
      </c>
      <c r="AY119" s="116">
        <f t="shared" si="88"/>
        <v>0</v>
      </c>
      <c r="AZ119" s="116">
        <f t="shared" si="88"/>
        <v>0</v>
      </c>
      <c r="BA119" s="116">
        <f t="shared" si="88"/>
        <v>0</v>
      </c>
      <c r="BB119" s="116">
        <f t="shared" si="88"/>
        <v>0</v>
      </c>
      <c r="BC119" s="116">
        <f t="shared" si="88"/>
        <v>0</v>
      </c>
      <c r="BD119" s="116">
        <f t="shared" si="88"/>
        <v>0</v>
      </c>
      <c r="BE119" s="116">
        <f t="shared" si="88"/>
        <v>0</v>
      </c>
      <c r="BF119" s="116">
        <f t="shared" si="88"/>
        <v>0</v>
      </c>
      <c r="BG119" s="116">
        <f t="shared" si="88"/>
        <v>0</v>
      </c>
      <c r="BH119" s="116">
        <f t="shared" si="88"/>
        <v>0</v>
      </c>
      <c r="BI119" s="116">
        <f t="shared" si="88"/>
        <v>0</v>
      </c>
      <c r="BJ119" s="116"/>
      <c r="BK119" s="91"/>
      <c r="BL119" s="116" t="str">
        <f>B119</f>
        <v>P50</v>
      </c>
      <c r="BM119" s="116">
        <f t="shared" si="77"/>
        <v>0</v>
      </c>
      <c r="BN119" s="116">
        <f t="shared" si="77"/>
        <v>0</v>
      </c>
      <c r="BO119" s="116">
        <f t="shared" si="77"/>
        <v>0</v>
      </c>
      <c r="BP119" s="116">
        <f t="shared" si="77"/>
        <v>0</v>
      </c>
      <c r="BQ119" s="116">
        <f t="shared" si="77"/>
        <v>0</v>
      </c>
      <c r="BR119" s="116">
        <f t="shared" si="77"/>
        <v>0</v>
      </c>
      <c r="BS119" s="116">
        <f t="shared" si="77"/>
        <v>0</v>
      </c>
      <c r="BT119" s="116">
        <f t="shared" si="77"/>
        <v>0</v>
      </c>
      <c r="BU119" s="116">
        <f t="shared" ref="BU119:CJ131" si="89">L119-(AP119*L$10)</f>
        <v>0</v>
      </c>
      <c r="BV119" s="116">
        <f t="shared" si="89"/>
        <v>0</v>
      </c>
      <c r="BW119" s="116">
        <f t="shared" si="89"/>
        <v>0</v>
      </c>
      <c r="BX119" s="116">
        <f t="shared" si="85"/>
        <v>0</v>
      </c>
      <c r="BY119" s="116">
        <f t="shared" si="85"/>
        <v>0</v>
      </c>
      <c r="BZ119" s="116">
        <f t="shared" si="85"/>
        <v>0</v>
      </c>
      <c r="CA119" s="116">
        <f t="shared" si="85"/>
        <v>0</v>
      </c>
      <c r="CB119" s="116">
        <f t="shared" si="85"/>
        <v>0</v>
      </c>
      <c r="CC119" s="116">
        <f t="shared" si="85"/>
        <v>0</v>
      </c>
      <c r="CD119" s="116">
        <f t="shared" si="85"/>
        <v>0</v>
      </c>
      <c r="CE119" s="116">
        <f t="shared" si="85"/>
        <v>0</v>
      </c>
      <c r="CF119" s="116">
        <f t="shared" si="85"/>
        <v>0</v>
      </c>
      <c r="CG119" s="116">
        <f t="shared" si="85"/>
        <v>0</v>
      </c>
      <c r="CH119" s="116">
        <f t="shared" si="85"/>
        <v>0</v>
      </c>
      <c r="CI119" s="116">
        <f t="shared" si="85"/>
        <v>0</v>
      </c>
      <c r="CJ119" s="116">
        <f t="shared" si="85"/>
        <v>0</v>
      </c>
      <c r="CK119" s="116">
        <f t="shared" si="83"/>
        <v>0</v>
      </c>
      <c r="CL119" s="116">
        <f t="shared" si="69"/>
        <v>0</v>
      </c>
      <c r="CM119" s="116">
        <f t="shared" si="84"/>
        <v>0</v>
      </c>
      <c r="CN119" s="116">
        <f t="shared" si="84"/>
        <v>0</v>
      </c>
      <c r="CO119" s="89"/>
      <c r="CP119" s="134">
        <f t="shared" si="65"/>
        <v>110</v>
      </c>
      <c r="CQ119" s="116" t="str">
        <f>B119</f>
        <v>P50</v>
      </c>
      <c r="CR119" s="158">
        <f t="shared" si="86"/>
        <v>0</v>
      </c>
      <c r="CS119" s="158">
        <f t="shared" si="86"/>
        <v>0</v>
      </c>
      <c r="CT119" s="158">
        <f t="shared" si="86"/>
        <v>0</v>
      </c>
      <c r="CU119" s="158">
        <f t="shared" si="86"/>
        <v>0</v>
      </c>
      <c r="CV119" s="158">
        <f t="shared" si="86"/>
        <v>0</v>
      </c>
      <c r="CW119" s="158">
        <f t="shared" si="86"/>
        <v>0</v>
      </c>
      <c r="CX119" s="158">
        <f t="shared" si="86"/>
        <v>0</v>
      </c>
      <c r="CY119" s="158">
        <f t="shared" si="86"/>
        <v>0</v>
      </c>
      <c r="CZ119" s="158">
        <f t="shared" si="86"/>
        <v>0</v>
      </c>
      <c r="DA119" s="158">
        <f t="shared" si="86"/>
        <v>0</v>
      </c>
      <c r="DB119" s="158">
        <f t="shared" si="87"/>
        <v>0</v>
      </c>
      <c r="DC119" s="158">
        <f t="shared" si="87"/>
        <v>0</v>
      </c>
      <c r="DD119" s="158">
        <f t="shared" si="87"/>
        <v>0</v>
      </c>
      <c r="DE119" s="158" t="e">
        <f t="shared" si="87"/>
        <v>#VALUE!</v>
      </c>
      <c r="DF119" s="158" t="e">
        <f t="shared" si="87"/>
        <v>#VALUE!</v>
      </c>
      <c r="DG119" s="158" t="e">
        <f t="shared" si="87"/>
        <v>#VALUE!</v>
      </c>
      <c r="DH119" s="158" t="e">
        <f t="shared" si="87"/>
        <v>#VALUE!</v>
      </c>
      <c r="DI119" s="158" t="e">
        <f t="shared" si="87"/>
        <v>#VALUE!</v>
      </c>
      <c r="DJ119" s="158" t="e">
        <f t="shared" si="87"/>
        <v>#VALUE!</v>
      </c>
      <c r="DK119" s="158" t="e">
        <f t="shared" si="87"/>
        <v>#VALUE!</v>
      </c>
      <c r="DL119" s="158" t="e">
        <f t="shared" si="87"/>
        <v>#VALUE!</v>
      </c>
      <c r="DM119" s="159"/>
      <c r="DN119" s="159"/>
      <c r="DO119" s="159"/>
      <c r="DP119" s="159"/>
      <c r="DQ119" s="159"/>
      <c r="DR119" s="159"/>
      <c r="DS119" s="159"/>
      <c r="DT119" s="159"/>
      <c r="DU119" s="159"/>
      <c r="DV119" s="159"/>
      <c r="DW119" s="159"/>
      <c r="DX119" s="159"/>
      <c r="DY119" s="159"/>
      <c r="DZ119" s="159"/>
      <c r="EA119" s="159"/>
      <c r="EB119" s="159"/>
      <c r="EC119" s="159"/>
      <c r="ED119" s="159"/>
      <c r="EE119" s="159"/>
      <c r="EF119" s="159"/>
      <c r="EG119" s="159"/>
      <c r="EH119" s="159"/>
      <c r="EI119" s="159"/>
      <c r="EJ119" s="159"/>
      <c r="EK119" s="159"/>
      <c r="EL119" s="159"/>
      <c r="EM119" s="159"/>
      <c r="EN119" s="159"/>
      <c r="EO119" s="159"/>
      <c r="EP119" s="159"/>
      <c r="EQ119" s="159"/>
      <c r="ER119" s="159"/>
      <c r="ES119" s="159"/>
      <c r="ET119" s="159"/>
      <c r="EU119" s="159"/>
      <c r="EV119" s="159"/>
    </row>
    <row r="120" spans="1:152">
      <c r="A120" s="86">
        <f t="shared" si="72"/>
        <v>109</v>
      </c>
      <c r="B120" s="136" t="s">
        <v>143</v>
      </c>
      <c r="C120" s="154"/>
      <c r="D120" s="154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6"/>
      <c r="AC120" s="156"/>
      <c r="AD120" s="156"/>
      <c r="AE120" s="156"/>
      <c r="AG120" s="116" t="str">
        <f>B120</f>
        <v>P25</v>
      </c>
      <c r="AH120" s="116">
        <f t="shared" ref="AH120:AW140" si="90">(D120-C120)/(D$10-C$10)</f>
        <v>0</v>
      </c>
      <c r="AI120" s="116">
        <f t="shared" si="90"/>
        <v>0</v>
      </c>
      <c r="AJ120" s="116">
        <f t="shared" si="90"/>
        <v>0</v>
      </c>
      <c r="AK120" s="116">
        <f t="shared" si="90"/>
        <v>0</v>
      </c>
      <c r="AL120" s="116">
        <f t="shared" si="90"/>
        <v>0</v>
      </c>
      <c r="AM120" s="116">
        <f t="shared" si="90"/>
        <v>0</v>
      </c>
      <c r="AN120" s="116">
        <f t="shared" si="90"/>
        <v>0</v>
      </c>
      <c r="AO120" s="116">
        <f t="shared" si="90"/>
        <v>0</v>
      </c>
      <c r="AP120" s="116">
        <f t="shared" si="90"/>
        <v>0</v>
      </c>
      <c r="AQ120" s="116">
        <f t="shared" si="90"/>
        <v>0</v>
      </c>
      <c r="AR120" s="116">
        <f t="shared" si="90"/>
        <v>0</v>
      </c>
      <c r="AS120" s="116">
        <f t="shared" si="90"/>
        <v>0</v>
      </c>
      <c r="AT120" s="116">
        <f t="shared" si="90"/>
        <v>0</v>
      </c>
      <c r="AU120" s="116">
        <f t="shared" si="90"/>
        <v>0</v>
      </c>
      <c r="AV120" s="116">
        <f t="shared" si="90"/>
        <v>0</v>
      </c>
      <c r="AW120" s="116">
        <f t="shared" si="90"/>
        <v>0</v>
      </c>
      <c r="AX120" s="116">
        <f t="shared" si="88"/>
        <v>0</v>
      </c>
      <c r="AY120" s="116">
        <f t="shared" si="88"/>
        <v>0</v>
      </c>
      <c r="AZ120" s="116">
        <f t="shared" si="88"/>
        <v>0</v>
      </c>
      <c r="BA120" s="116">
        <f t="shared" si="88"/>
        <v>0</v>
      </c>
      <c r="BB120" s="116">
        <f t="shared" si="88"/>
        <v>0</v>
      </c>
      <c r="BC120" s="116">
        <f t="shared" si="88"/>
        <v>0</v>
      </c>
      <c r="BD120" s="116">
        <f t="shared" si="88"/>
        <v>0</v>
      </c>
      <c r="BE120" s="116">
        <f t="shared" si="88"/>
        <v>0</v>
      </c>
      <c r="BF120" s="116">
        <f t="shared" si="88"/>
        <v>0</v>
      </c>
      <c r="BG120" s="116">
        <f t="shared" si="88"/>
        <v>0</v>
      </c>
      <c r="BH120" s="116">
        <f t="shared" si="88"/>
        <v>0</v>
      </c>
      <c r="BI120" s="116">
        <f t="shared" si="88"/>
        <v>0</v>
      </c>
      <c r="BJ120" s="116"/>
      <c r="BK120" s="91"/>
      <c r="BL120" s="116" t="str">
        <f>B120</f>
        <v>P25</v>
      </c>
      <c r="BM120" s="116">
        <f t="shared" ref="BM120:BT143" si="91">D120-(AH120*D$10)</f>
        <v>0</v>
      </c>
      <c r="BN120" s="116">
        <f t="shared" si="91"/>
        <v>0</v>
      </c>
      <c r="BO120" s="116">
        <f t="shared" si="91"/>
        <v>0</v>
      </c>
      <c r="BP120" s="116">
        <f t="shared" si="91"/>
        <v>0</v>
      </c>
      <c r="BQ120" s="116">
        <f t="shared" si="91"/>
        <v>0</v>
      </c>
      <c r="BR120" s="116">
        <f t="shared" si="91"/>
        <v>0</v>
      </c>
      <c r="BS120" s="116">
        <f t="shared" si="91"/>
        <v>0</v>
      </c>
      <c r="BT120" s="116">
        <f t="shared" si="91"/>
        <v>0</v>
      </c>
      <c r="BU120" s="116">
        <f t="shared" si="89"/>
        <v>0</v>
      </c>
      <c r="BV120" s="116">
        <f t="shared" si="89"/>
        <v>0</v>
      </c>
      <c r="BW120" s="116">
        <f t="shared" si="89"/>
        <v>0</v>
      </c>
      <c r="BX120" s="116">
        <f t="shared" si="85"/>
        <v>0</v>
      </c>
      <c r="BY120" s="116">
        <f t="shared" si="85"/>
        <v>0</v>
      </c>
      <c r="BZ120" s="116">
        <f t="shared" si="85"/>
        <v>0</v>
      </c>
      <c r="CA120" s="116">
        <f t="shared" si="85"/>
        <v>0</v>
      </c>
      <c r="CB120" s="116">
        <f t="shared" si="85"/>
        <v>0</v>
      </c>
      <c r="CC120" s="116">
        <f t="shared" si="85"/>
        <v>0</v>
      </c>
      <c r="CD120" s="116">
        <f t="shared" si="85"/>
        <v>0</v>
      </c>
      <c r="CE120" s="116">
        <f t="shared" si="85"/>
        <v>0</v>
      </c>
      <c r="CF120" s="116">
        <f t="shared" si="85"/>
        <v>0</v>
      </c>
      <c r="CG120" s="116">
        <f t="shared" si="85"/>
        <v>0</v>
      </c>
      <c r="CH120" s="116">
        <f t="shared" si="85"/>
        <v>0</v>
      </c>
      <c r="CI120" s="116">
        <f t="shared" si="85"/>
        <v>0</v>
      </c>
      <c r="CJ120" s="116">
        <f t="shared" si="85"/>
        <v>0</v>
      </c>
      <c r="CK120" s="116">
        <f t="shared" si="83"/>
        <v>0</v>
      </c>
      <c r="CL120" s="116">
        <f t="shared" si="69"/>
        <v>0</v>
      </c>
      <c r="CM120" s="116">
        <f t="shared" si="84"/>
        <v>0</v>
      </c>
      <c r="CN120" s="116">
        <f t="shared" si="84"/>
        <v>0</v>
      </c>
      <c r="CO120" s="89"/>
      <c r="CP120" s="134">
        <f t="shared" si="65"/>
        <v>111</v>
      </c>
      <c r="CQ120" s="116" t="str">
        <f>B120</f>
        <v>P25</v>
      </c>
      <c r="CR120" s="158">
        <f t="shared" si="86"/>
        <v>0</v>
      </c>
      <c r="CS120" s="158">
        <f t="shared" si="86"/>
        <v>0</v>
      </c>
      <c r="CT120" s="158">
        <f t="shared" si="86"/>
        <v>0</v>
      </c>
      <c r="CU120" s="158">
        <f t="shared" si="86"/>
        <v>0</v>
      </c>
      <c r="CV120" s="158">
        <f t="shared" si="86"/>
        <v>0</v>
      </c>
      <c r="CW120" s="158">
        <f t="shared" si="86"/>
        <v>0</v>
      </c>
      <c r="CX120" s="158">
        <f t="shared" si="86"/>
        <v>0</v>
      </c>
      <c r="CY120" s="158">
        <f t="shared" si="86"/>
        <v>0</v>
      </c>
      <c r="CZ120" s="158">
        <f t="shared" si="86"/>
        <v>0</v>
      </c>
      <c r="DA120" s="158">
        <f t="shared" si="86"/>
        <v>0</v>
      </c>
      <c r="DB120" s="158">
        <f t="shared" si="87"/>
        <v>0</v>
      </c>
      <c r="DC120" s="158">
        <f t="shared" si="87"/>
        <v>0</v>
      </c>
      <c r="DD120" s="158">
        <f t="shared" si="87"/>
        <v>0</v>
      </c>
      <c r="DE120" s="158" t="e">
        <f t="shared" si="87"/>
        <v>#VALUE!</v>
      </c>
      <c r="DF120" s="158" t="e">
        <f t="shared" si="87"/>
        <v>#VALUE!</v>
      </c>
      <c r="DG120" s="158" t="e">
        <f t="shared" si="87"/>
        <v>#VALUE!</v>
      </c>
      <c r="DH120" s="158" t="e">
        <f t="shared" si="87"/>
        <v>#VALUE!</v>
      </c>
      <c r="DI120" s="158" t="e">
        <f t="shared" si="87"/>
        <v>#VALUE!</v>
      </c>
      <c r="DJ120" s="158" t="e">
        <f t="shared" si="87"/>
        <v>#VALUE!</v>
      </c>
      <c r="DK120" s="158" t="e">
        <f t="shared" si="87"/>
        <v>#VALUE!</v>
      </c>
      <c r="DL120" s="158" t="e">
        <f t="shared" si="87"/>
        <v>#VALUE!</v>
      </c>
      <c r="DM120" s="159"/>
      <c r="DN120" s="159"/>
      <c r="DO120" s="159"/>
      <c r="DP120" s="159"/>
      <c r="DQ120" s="159"/>
      <c r="DR120" s="159"/>
      <c r="DS120" s="159"/>
      <c r="DT120" s="159"/>
      <c r="DU120" s="159"/>
      <c r="DV120" s="159"/>
      <c r="DW120" s="159"/>
      <c r="DX120" s="159"/>
      <c r="DY120" s="159"/>
      <c r="DZ120" s="159"/>
      <c r="EA120" s="159"/>
      <c r="EB120" s="159"/>
      <c r="EC120" s="159"/>
      <c r="ED120" s="159"/>
      <c r="EE120" s="159"/>
      <c r="EF120" s="159"/>
      <c r="EG120" s="159"/>
      <c r="EH120" s="159"/>
      <c r="EI120" s="159"/>
      <c r="EJ120" s="159"/>
      <c r="EK120" s="159"/>
      <c r="EL120" s="159"/>
      <c r="EM120" s="159"/>
      <c r="EN120" s="159"/>
      <c r="EO120" s="159"/>
      <c r="EP120" s="159"/>
      <c r="EQ120" s="159"/>
      <c r="ER120" s="159"/>
      <c r="ES120" s="159"/>
      <c r="ET120" s="159"/>
      <c r="EU120" s="159"/>
      <c r="EV120" s="159"/>
    </row>
    <row r="121" spans="1:152">
      <c r="A121" s="86">
        <f t="shared" si="72"/>
        <v>110</v>
      </c>
      <c r="B121" s="136" t="s">
        <v>144</v>
      </c>
      <c r="C121" s="154"/>
      <c r="D121" s="154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6"/>
      <c r="AC121" s="156"/>
      <c r="AD121" s="156"/>
      <c r="AE121" s="156"/>
      <c r="AG121" s="116" t="str">
        <f>B121</f>
        <v>P10</v>
      </c>
      <c r="AH121" s="116">
        <f t="shared" si="90"/>
        <v>0</v>
      </c>
      <c r="AI121" s="116">
        <f t="shared" si="90"/>
        <v>0</v>
      </c>
      <c r="AJ121" s="116">
        <f t="shared" si="90"/>
        <v>0</v>
      </c>
      <c r="AK121" s="116">
        <f t="shared" si="90"/>
        <v>0</v>
      </c>
      <c r="AL121" s="116">
        <f t="shared" si="90"/>
        <v>0</v>
      </c>
      <c r="AM121" s="116">
        <f t="shared" si="90"/>
        <v>0</v>
      </c>
      <c r="AN121" s="116">
        <f t="shared" si="90"/>
        <v>0</v>
      </c>
      <c r="AO121" s="116">
        <f t="shared" si="90"/>
        <v>0</v>
      </c>
      <c r="AP121" s="116">
        <f t="shared" si="90"/>
        <v>0</v>
      </c>
      <c r="AQ121" s="116">
        <f t="shared" si="90"/>
        <v>0</v>
      </c>
      <c r="AR121" s="116">
        <f t="shared" si="90"/>
        <v>0</v>
      </c>
      <c r="AS121" s="116">
        <f t="shared" si="90"/>
        <v>0</v>
      </c>
      <c r="AT121" s="116">
        <f t="shared" si="90"/>
        <v>0</v>
      </c>
      <c r="AU121" s="116">
        <f t="shared" si="90"/>
        <v>0</v>
      </c>
      <c r="AV121" s="116">
        <f t="shared" si="90"/>
        <v>0</v>
      </c>
      <c r="AW121" s="116">
        <f t="shared" si="90"/>
        <v>0</v>
      </c>
      <c r="AX121" s="116">
        <f t="shared" si="88"/>
        <v>0</v>
      </c>
      <c r="AY121" s="116">
        <f t="shared" si="88"/>
        <v>0</v>
      </c>
      <c r="AZ121" s="116">
        <f t="shared" si="88"/>
        <v>0</v>
      </c>
      <c r="BA121" s="116">
        <f t="shared" si="88"/>
        <v>0</v>
      </c>
      <c r="BB121" s="116">
        <f t="shared" si="88"/>
        <v>0</v>
      </c>
      <c r="BC121" s="116">
        <f t="shared" si="88"/>
        <v>0</v>
      </c>
      <c r="BD121" s="116">
        <f t="shared" si="88"/>
        <v>0</v>
      </c>
      <c r="BE121" s="116">
        <f t="shared" si="88"/>
        <v>0</v>
      </c>
      <c r="BF121" s="116">
        <f t="shared" si="88"/>
        <v>0</v>
      </c>
      <c r="BG121" s="116">
        <f t="shared" si="88"/>
        <v>0</v>
      </c>
      <c r="BH121" s="116">
        <f t="shared" si="88"/>
        <v>0</v>
      </c>
      <c r="BI121" s="116">
        <f t="shared" si="88"/>
        <v>0</v>
      </c>
      <c r="BJ121" s="116"/>
      <c r="BK121" s="91"/>
      <c r="BL121" s="116" t="str">
        <f>B121</f>
        <v>P10</v>
      </c>
      <c r="BM121" s="116">
        <f t="shared" si="91"/>
        <v>0</v>
      </c>
      <c r="BN121" s="116">
        <f t="shared" si="91"/>
        <v>0</v>
      </c>
      <c r="BO121" s="116">
        <f t="shared" si="91"/>
        <v>0</v>
      </c>
      <c r="BP121" s="116">
        <f t="shared" si="91"/>
        <v>0</v>
      </c>
      <c r="BQ121" s="116">
        <f t="shared" si="91"/>
        <v>0</v>
      </c>
      <c r="BR121" s="116">
        <f t="shared" si="91"/>
        <v>0</v>
      </c>
      <c r="BS121" s="116">
        <f t="shared" si="91"/>
        <v>0</v>
      </c>
      <c r="BT121" s="116">
        <f t="shared" si="91"/>
        <v>0</v>
      </c>
      <c r="BU121" s="116">
        <f t="shared" si="89"/>
        <v>0</v>
      </c>
      <c r="BV121" s="116">
        <f t="shared" si="89"/>
        <v>0</v>
      </c>
      <c r="BW121" s="116">
        <f t="shared" si="89"/>
        <v>0</v>
      </c>
      <c r="BX121" s="116">
        <f t="shared" si="85"/>
        <v>0</v>
      </c>
      <c r="BY121" s="116">
        <f t="shared" si="85"/>
        <v>0</v>
      </c>
      <c r="BZ121" s="116">
        <f t="shared" si="85"/>
        <v>0</v>
      </c>
      <c r="CA121" s="116">
        <f t="shared" si="85"/>
        <v>0</v>
      </c>
      <c r="CB121" s="116">
        <f t="shared" si="85"/>
        <v>0</v>
      </c>
      <c r="CC121" s="116">
        <f t="shared" si="85"/>
        <v>0</v>
      </c>
      <c r="CD121" s="116">
        <f t="shared" si="85"/>
        <v>0</v>
      </c>
      <c r="CE121" s="116">
        <f t="shared" si="85"/>
        <v>0</v>
      </c>
      <c r="CF121" s="116">
        <f t="shared" si="85"/>
        <v>0</v>
      </c>
      <c r="CG121" s="116">
        <f t="shared" si="85"/>
        <v>0</v>
      </c>
      <c r="CH121" s="116">
        <f t="shared" si="85"/>
        <v>0</v>
      </c>
      <c r="CI121" s="116">
        <f t="shared" si="85"/>
        <v>0</v>
      </c>
      <c r="CJ121" s="116">
        <f t="shared" si="85"/>
        <v>0</v>
      </c>
      <c r="CK121" s="116">
        <f t="shared" si="83"/>
        <v>0</v>
      </c>
      <c r="CL121" s="116">
        <f t="shared" si="69"/>
        <v>0</v>
      </c>
      <c r="CM121" s="116">
        <f t="shared" si="84"/>
        <v>0</v>
      </c>
      <c r="CN121" s="116">
        <f t="shared" si="84"/>
        <v>0</v>
      </c>
      <c r="CO121" s="89"/>
      <c r="CP121" s="134">
        <f t="shared" si="65"/>
        <v>112</v>
      </c>
      <c r="CQ121" s="116" t="str">
        <f>B121</f>
        <v>P10</v>
      </c>
      <c r="CR121" s="158">
        <f t="shared" si="86"/>
        <v>0</v>
      </c>
      <c r="CS121" s="158">
        <f t="shared" si="86"/>
        <v>0</v>
      </c>
      <c r="CT121" s="158">
        <f t="shared" si="86"/>
        <v>0</v>
      </c>
      <c r="CU121" s="158">
        <f t="shared" si="86"/>
        <v>0</v>
      </c>
      <c r="CV121" s="158">
        <f t="shared" si="86"/>
        <v>0</v>
      </c>
      <c r="CW121" s="158">
        <f t="shared" si="86"/>
        <v>0</v>
      </c>
      <c r="CX121" s="158">
        <f t="shared" si="86"/>
        <v>0</v>
      </c>
      <c r="CY121" s="158">
        <f t="shared" si="86"/>
        <v>0</v>
      </c>
      <c r="CZ121" s="158">
        <f t="shared" si="86"/>
        <v>0</v>
      </c>
      <c r="DA121" s="158">
        <f t="shared" si="86"/>
        <v>0</v>
      </c>
      <c r="DB121" s="158">
        <f t="shared" si="87"/>
        <v>0</v>
      </c>
      <c r="DC121" s="158">
        <f t="shared" si="87"/>
        <v>0</v>
      </c>
      <c r="DD121" s="158">
        <f t="shared" si="87"/>
        <v>0</v>
      </c>
      <c r="DE121" s="158" t="e">
        <f t="shared" si="87"/>
        <v>#VALUE!</v>
      </c>
      <c r="DF121" s="158" t="e">
        <f t="shared" si="87"/>
        <v>#VALUE!</v>
      </c>
      <c r="DG121" s="158" t="e">
        <f t="shared" si="87"/>
        <v>#VALUE!</v>
      </c>
      <c r="DH121" s="158" t="e">
        <f t="shared" si="87"/>
        <v>#VALUE!</v>
      </c>
      <c r="DI121" s="158" t="e">
        <f t="shared" si="87"/>
        <v>#VALUE!</v>
      </c>
      <c r="DJ121" s="158" t="e">
        <f t="shared" si="87"/>
        <v>#VALUE!</v>
      </c>
      <c r="DK121" s="158" t="e">
        <f t="shared" si="87"/>
        <v>#VALUE!</v>
      </c>
      <c r="DL121" s="158" t="e">
        <f t="shared" si="87"/>
        <v>#VALUE!</v>
      </c>
      <c r="DM121" s="159"/>
      <c r="DN121" s="159"/>
      <c r="DO121" s="159"/>
      <c r="DP121" s="159"/>
      <c r="DQ121" s="159"/>
      <c r="DR121" s="159"/>
      <c r="DS121" s="159"/>
      <c r="DT121" s="159"/>
      <c r="DU121" s="159"/>
      <c r="DV121" s="159"/>
      <c r="DW121" s="159"/>
      <c r="DX121" s="159"/>
      <c r="DY121" s="159"/>
      <c r="DZ121" s="159"/>
      <c r="EA121" s="159"/>
      <c r="EB121" s="159"/>
      <c r="EC121" s="159"/>
      <c r="ED121" s="159"/>
      <c r="EE121" s="159"/>
      <c r="EF121" s="159"/>
      <c r="EG121" s="159"/>
      <c r="EH121" s="159"/>
      <c r="EI121" s="159"/>
      <c r="EJ121" s="159"/>
      <c r="EK121" s="159"/>
      <c r="EL121" s="159"/>
      <c r="EM121" s="159"/>
      <c r="EN121" s="159"/>
      <c r="EO121" s="159"/>
      <c r="EP121" s="159"/>
      <c r="EQ121" s="159"/>
      <c r="ER121" s="159"/>
      <c r="ES121" s="159"/>
      <c r="ET121" s="159"/>
      <c r="EU121" s="159"/>
      <c r="EV121" s="159"/>
    </row>
    <row r="122" spans="1:152">
      <c r="A122" s="86">
        <f t="shared" si="72"/>
        <v>111</v>
      </c>
      <c r="B122" s="136" t="s">
        <v>145</v>
      </c>
      <c r="C122" s="154"/>
      <c r="D122" s="154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6"/>
      <c r="AC122" s="156"/>
      <c r="AD122" s="156"/>
      <c r="AE122" s="156"/>
      <c r="AG122" s="116" t="str">
        <f t="shared" si="66"/>
        <v>AVG</v>
      </c>
      <c r="AH122" s="116">
        <f t="shared" si="90"/>
        <v>0</v>
      </c>
      <c r="AI122" s="116">
        <f t="shared" si="90"/>
        <v>0</v>
      </c>
      <c r="AJ122" s="116">
        <f t="shared" si="90"/>
        <v>0</v>
      </c>
      <c r="AK122" s="116">
        <f t="shared" si="90"/>
        <v>0</v>
      </c>
      <c r="AL122" s="116">
        <f t="shared" si="90"/>
        <v>0</v>
      </c>
      <c r="AM122" s="116">
        <f t="shared" si="90"/>
        <v>0</v>
      </c>
      <c r="AN122" s="116">
        <f t="shared" si="90"/>
        <v>0</v>
      </c>
      <c r="AO122" s="116">
        <f t="shared" si="90"/>
        <v>0</v>
      </c>
      <c r="AP122" s="116">
        <f t="shared" si="90"/>
        <v>0</v>
      </c>
      <c r="AQ122" s="116">
        <f t="shared" si="90"/>
        <v>0</v>
      </c>
      <c r="AR122" s="116">
        <f t="shared" si="90"/>
        <v>0</v>
      </c>
      <c r="AS122" s="116">
        <f t="shared" si="90"/>
        <v>0</v>
      </c>
      <c r="AT122" s="116">
        <f t="shared" si="90"/>
        <v>0</v>
      </c>
      <c r="AU122" s="116">
        <f t="shared" si="90"/>
        <v>0</v>
      </c>
      <c r="AV122" s="116">
        <f t="shared" si="90"/>
        <v>0</v>
      </c>
      <c r="AW122" s="116">
        <f t="shared" si="90"/>
        <v>0</v>
      </c>
      <c r="AX122" s="116">
        <f t="shared" si="88"/>
        <v>0</v>
      </c>
      <c r="AY122" s="116">
        <f t="shared" si="88"/>
        <v>0</v>
      </c>
      <c r="AZ122" s="116">
        <f t="shared" si="88"/>
        <v>0</v>
      </c>
      <c r="BA122" s="116">
        <f t="shared" si="88"/>
        <v>0</v>
      </c>
      <c r="BB122" s="116">
        <f t="shared" si="88"/>
        <v>0</v>
      </c>
      <c r="BC122" s="116">
        <f t="shared" si="88"/>
        <v>0</v>
      </c>
      <c r="BD122" s="116">
        <f t="shared" si="88"/>
        <v>0</v>
      </c>
      <c r="BE122" s="116">
        <f t="shared" si="88"/>
        <v>0</v>
      </c>
      <c r="BF122" s="116">
        <f t="shared" si="88"/>
        <v>0</v>
      </c>
      <c r="BG122" s="116">
        <f t="shared" si="88"/>
        <v>0</v>
      </c>
      <c r="BH122" s="116">
        <f t="shared" si="88"/>
        <v>0</v>
      </c>
      <c r="BI122" s="116">
        <f t="shared" si="88"/>
        <v>0</v>
      </c>
      <c r="BJ122" s="116"/>
      <c r="BK122" s="91"/>
      <c r="BL122" s="116" t="str">
        <f t="shared" si="68"/>
        <v>AVG</v>
      </c>
      <c r="BM122" s="116">
        <f t="shared" si="91"/>
        <v>0</v>
      </c>
      <c r="BN122" s="116">
        <f t="shared" si="91"/>
        <v>0</v>
      </c>
      <c r="BO122" s="116">
        <f t="shared" si="91"/>
        <v>0</v>
      </c>
      <c r="BP122" s="116">
        <f t="shared" si="91"/>
        <v>0</v>
      </c>
      <c r="BQ122" s="116">
        <f t="shared" si="91"/>
        <v>0</v>
      </c>
      <c r="BR122" s="116">
        <f t="shared" si="91"/>
        <v>0</v>
      </c>
      <c r="BS122" s="116">
        <f t="shared" si="91"/>
        <v>0</v>
      </c>
      <c r="BT122" s="116">
        <f t="shared" si="91"/>
        <v>0</v>
      </c>
      <c r="BU122" s="116">
        <f t="shared" si="89"/>
        <v>0</v>
      </c>
      <c r="BV122" s="116">
        <f t="shared" si="89"/>
        <v>0</v>
      </c>
      <c r="BW122" s="116">
        <f t="shared" si="89"/>
        <v>0</v>
      </c>
      <c r="BX122" s="116">
        <f t="shared" si="85"/>
        <v>0</v>
      </c>
      <c r="BY122" s="116">
        <f t="shared" si="85"/>
        <v>0</v>
      </c>
      <c r="BZ122" s="116">
        <f t="shared" si="85"/>
        <v>0</v>
      </c>
      <c r="CA122" s="116">
        <f t="shared" si="85"/>
        <v>0</v>
      </c>
      <c r="CB122" s="116">
        <f t="shared" si="85"/>
        <v>0</v>
      </c>
      <c r="CC122" s="116">
        <f t="shared" si="85"/>
        <v>0</v>
      </c>
      <c r="CD122" s="116">
        <f t="shared" si="85"/>
        <v>0</v>
      </c>
      <c r="CE122" s="116">
        <f t="shared" si="85"/>
        <v>0</v>
      </c>
      <c r="CF122" s="116">
        <f t="shared" si="85"/>
        <v>0</v>
      </c>
      <c r="CG122" s="116">
        <f t="shared" si="85"/>
        <v>0</v>
      </c>
      <c r="CH122" s="116">
        <f t="shared" si="85"/>
        <v>0</v>
      </c>
      <c r="CI122" s="116">
        <f t="shared" si="85"/>
        <v>0</v>
      </c>
      <c r="CJ122" s="116">
        <f t="shared" si="85"/>
        <v>0</v>
      </c>
      <c r="CK122" s="116">
        <f t="shared" si="83"/>
        <v>0</v>
      </c>
      <c r="CL122" s="116">
        <f t="shared" si="69"/>
        <v>0</v>
      </c>
      <c r="CM122" s="116">
        <f t="shared" si="84"/>
        <v>0</v>
      </c>
      <c r="CN122" s="116">
        <f t="shared" si="84"/>
        <v>0</v>
      </c>
      <c r="CO122" s="89"/>
      <c r="CP122" s="134">
        <f t="shared" si="65"/>
        <v>113</v>
      </c>
      <c r="CQ122" s="116" t="str">
        <f t="shared" si="71"/>
        <v>AVG</v>
      </c>
      <c r="CR122" s="158">
        <f t="shared" si="86"/>
        <v>0</v>
      </c>
      <c r="CS122" s="158">
        <f t="shared" si="86"/>
        <v>0</v>
      </c>
      <c r="CT122" s="158">
        <f t="shared" si="86"/>
        <v>0</v>
      </c>
      <c r="CU122" s="158">
        <f t="shared" si="86"/>
        <v>0</v>
      </c>
      <c r="CV122" s="158">
        <f t="shared" si="86"/>
        <v>0</v>
      </c>
      <c r="CW122" s="158">
        <f t="shared" si="86"/>
        <v>0</v>
      </c>
      <c r="CX122" s="158">
        <f t="shared" si="86"/>
        <v>0</v>
      </c>
      <c r="CY122" s="158">
        <f t="shared" si="86"/>
        <v>0</v>
      </c>
      <c r="CZ122" s="158">
        <f t="shared" si="86"/>
        <v>0</v>
      </c>
      <c r="DA122" s="158">
        <f t="shared" si="86"/>
        <v>0</v>
      </c>
      <c r="DB122" s="158">
        <f t="shared" si="87"/>
        <v>0</v>
      </c>
      <c r="DC122" s="158">
        <f t="shared" si="87"/>
        <v>0</v>
      </c>
      <c r="DD122" s="158">
        <f t="shared" si="87"/>
        <v>0</v>
      </c>
      <c r="DE122" s="158" t="e">
        <f t="shared" si="87"/>
        <v>#VALUE!</v>
      </c>
      <c r="DF122" s="158" t="e">
        <f t="shared" si="87"/>
        <v>#VALUE!</v>
      </c>
      <c r="DG122" s="158" t="e">
        <f t="shared" si="87"/>
        <v>#VALUE!</v>
      </c>
      <c r="DH122" s="158" t="e">
        <f t="shared" si="87"/>
        <v>#VALUE!</v>
      </c>
      <c r="DI122" s="158" t="e">
        <f t="shared" si="87"/>
        <v>#VALUE!</v>
      </c>
      <c r="DJ122" s="158" t="e">
        <f t="shared" si="87"/>
        <v>#VALUE!</v>
      </c>
      <c r="DK122" s="158" t="e">
        <f t="shared" si="87"/>
        <v>#VALUE!</v>
      </c>
      <c r="DL122" s="158" t="e">
        <f t="shared" si="87"/>
        <v>#VALUE!</v>
      </c>
      <c r="DM122" s="159"/>
      <c r="DN122" s="159"/>
      <c r="DO122" s="159"/>
      <c r="DP122" s="159"/>
      <c r="DQ122" s="159"/>
      <c r="DR122" s="159"/>
      <c r="DS122" s="159"/>
      <c r="DT122" s="159"/>
      <c r="DU122" s="159"/>
      <c r="DV122" s="159"/>
      <c r="DW122" s="159"/>
      <c r="DX122" s="159"/>
      <c r="DY122" s="159"/>
      <c r="DZ122" s="159"/>
      <c r="EA122" s="159"/>
      <c r="EB122" s="159"/>
      <c r="EC122" s="159"/>
      <c r="ED122" s="159"/>
      <c r="EE122" s="159"/>
      <c r="EF122" s="159"/>
      <c r="EG122" s="159"/>
      <c r="EH122" s="159"/>
      <c r="EI122" s="159"/>
      <c r="EJ122" s="159"/>
      <c r="EK122" s="159"/>
      <c r="EL122" s="159"/>
      <c r="EM122" s="159"/>
      <c r="EN122" s="159"/>
      <c r="EO122" s="159"/>
      <c r="EP122" s="159"/>
      <c r="EQ122" s="159"/>
      <c r="ER122" s="159"/>
      <c r="ES122" s="159"/>
      <c r="ET122" s="159"/>
      <c r="EU122" s="159"/>
      <c r="EV122" s="159"/>
    </row>
    <row r="123" spans="1:152">
      <c r="A123" s="86">
        <f t="shared" si="72"/>
        <v>112</v>
      </c>
      <c r="B123" s="136" t="s">
        <v>146</v>
      </c>
      <c r="C123" s="160"/>
      <c r="D123" s="160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56"/>
      <c r="Z123" s="156"/>
      <c r="AA123" s="156"/>
      <c r="AB123" s="156"/>
      <c r="AC123" s="156"/>
      <c r="AD123" s="156"/>
      <c r="AE123" s="156"/>
      <c r="AG123" s="116" t="str">
        <f t="shared" si="66"/>
        <v>N</v>
      </c>
      <c r="AH123" s="116">
        <f t="shared" si="90"/>
        <v>0</v>
      </c>
      <c r="AI123" s="116">
        <f t="shared" si="90"/>
        <v>0</v>
      </c>
      <c r="AJ123" s="116">
        <f t="shared" si="90"/>
        <v>0</v>
      </c>
      <c r="AK123" s="116">
        <f t="shared" si="90"/>
        <v>0</v>
      </c>
      <c r="AL123" s="116">
        <f t="shared" si="90"/>
        <v>0</v>
      </c>
      <c r="AM123" s="116">
        <f t="shared" si="90"/>
        <v>0</v>
      </c>
      <c r="AN123" s="116">
        <f t="shared" si="90"/>
        <v>0</v>
      </c>
      <c r="AO123" s="116">
        <f t="shared" si="90"/>
        <v>0</v>
      </c>
      <c r="AP123" s="116">
        <f t="shared" si="90"/>
        <v>0</v>
      </c>
      <c r="AQ123" s="116">
        <f t="shared" si="90"/>
        <v>0</v>
      </c>
      <c r="AR123" s="116">
        <f t="shared" si="90"/>
        <v>0</v>
      </c>
      <c r="AS123" s="116">
        <f t="shared" si="90"/>
        <v>0</v>
      </c>
      <c r="AT123" s="116">
        <f t="shared" si="90"/>
        <v>0</v>
      </c>
      <c r="AU123" s="116">
        <f t="shared" si="90"/>
        <v>0</v>
      </c>
      <c r="AV123" s="116">
        <f t="shared" si="90"/>
        <v>0</v>
      </c>
      <c r="AW123" s="116">
        <f t="shared" si="90"/>
        <v>0</v>
      </c>
      <c r="AX123" s="116">
        <f t="shared" si="88"/>
        <v>0</v>
      </c>
      <c r="AY123" s="116">
        <f t="shared" si="88"/>
        <v>0</v>
      </c>
      <c r="AZ123" s="116">
        <f t="shared" si="88"/>
        <v>0</v>
      </c>
      <c r="BA123" s="116">
        <f t="shared" si="88"/>
        <v>0</v>
      </c>
      <c r="BB123" s="116">
        <f t="shared" si="88"/>
        <v>0</v>
      </c>
      <c r="BC123" s="116">
        <f t="shared" si="88"/>
        <v>0</v>
      </c>
      <c r="BD123" s="116">
        <f t="shared" si="88"/>
        <v>0</v>
      </c>
      <c r="BE123" s="116">
        <f t="shared" si="88"/>
        <v>0</v>
      </c>
      <c r="BF123" s="116">
        <f t="shared" si="88"/>
        <v>0</v>
      </c>
      <c r="BG123" s="116">
        <f t="shared" si="88"/>
        <v>0</v>
      </c>
      <c r="BH123" s="116">
        <f t="shared" si="88"/>
        <v>0</v>
      </c>
      <c r="BI123" s="116">
        <f t="shared" si="88"/>
        <v>0</v>
      </c>
      <c r="BJ123" s="116"/>
      <c r="BK123" s="91"/>
      <c r="BL123" s="116" t="str">
        <f t="shared" si="68"/>
        <v>N</v>
      </c>
      <c r="BM123" s="116">
        <f t="shared" si="91"/>
        <v>0</v>
      </c>
      <c r="BN123" s="116">
        <f t="shared" si="91"/>
        <v>0</v>
      </c>
      <c r="BO123" s="116">
        <f t="shared" si="91"/>
        <v>0</v>
      </c>
      <c r="BP123" s="116">
        <f t="shared" si="91"/>
        <v>0</v>
      </c>
      <c r="BQ123" s="116">
        <f t="shared" si="91"/>
        <v>0</v>
      </c>
      <c r="BR123" s="116">
        <f t="shared" si="91"/>
        <v>0</v>
      </c>
      <c r="BS123" s="116">
        <f t="shared" si="91"/>
        <v>0</v>
      </c>
      <c r="BT123" s="116">
        <f t="shared" si="91"/>
        <v>0</v>
      </c>
      <c r="BU123" s="116">
        <f t="shared" si="89"/>
        <v>0</v>
      </c>
      <c r="BV123" s="116">
        <f t="shared" si="89"/>
        <v>0</v>
      </c>
      <c r="BW123" s="116">
        <f t="shared" si="89"/>
        <v>0</v>
      </c>
      <c r="BX123" s="116">
        <f t="shared" si="85"/>
        <v>0</v>
      </c>
      <c r="BY123" s="116">
        <f t="shared" si="85"/>
        <v>0</v>
      </c>
      <c r="BZ123" s="116">
        <f t="shared" si="85"/>
        <v>0</v>
      </c>
      <c r="CA123" s="116">
        <f t="shared" si="85"/>
        <v>0</v>
      </c>
      <c r="CB123" s="116">
        <f t="shared" si="85"/>
        <v>0</v>
      </c>
      <c r="CC123" s="116">
        <f t="shared" si="85"/>
        <v>0</v>
      </c>
      <c r="CD123" s="116">
        <f t="shared" si="85"/>
        <v>0</v>
      </c>
      <c r="CE123" s="116">
        <f t="shared" si="85"/>
        <v>0</v>
      </c>
      <c r="CF123" s="116">
        <f t="shared" si="85"/>
        <v>0</v>
      </c>
      <c r="CG123" s="116">
        <f t="shared" si="85"/>
        <v>0</v>
      </c>
      <c r="CH123" s="116">
        <f t="shared" si="85"/>
        <v>0</v>
      </c>
      <c r="CI123" s="116">
        <f t="shared" si="85"/>
        <v>0</v>
      </c>
      <c r="CJ123" s="116">
        <f t="shared" si="85"/>
        <v>0</v>
      </c>
      <c r="CK123" s="116">
        <f t="shared" si="83"/>
        <v>0</v>
      </c>
      <c r="CL123" s="116">
        <f t="shared" si="69"/>
        <v>0</v>
      </c>
      <c r="CM123" s="116">
        <f t="shared" si="84"/>
        <v>0</v>
      </c>
      <c r="CN123" s="116">
        <f t="shared" si="84"/>
        <v>0</v>
      </c>
      <c r="CO123" s="89"/>
      <c r="CP123" s="134">
        <f t="shared" si="65"/>
        <v>114</v>
      </c>
      <c r="CQ123" s="116" t="str">
        <f t="shared" si="71"/>
        <v>N</v>
      </c>
      <c r="CR123" s="158">
        <f t="shared" ref="CR123:DA131" si="92">ROUND((1+$CU$9)*(HLOOKUP(CR$10,$AH$9:$BI$180,$A123+3)*CR$10+HLOOKUP(CR$10,$BM$9:$CO$180,$A123+3)),$CX$9)</f>
        <v>0</v>
      </c>
      <c r="CS123" s="158">
        <f t="shared" si="92"/>
        <v>0</v>
      </c>
      <c r="CT123" s="158">
        <f t="shared" si="92"/>
        <v>0</v>
      </c>
      <c r="CU123" s="158">
        <f t="shared" si="92"/>
        <v>0</v>
      </c>
      <c r="CV123" s="158">
        <f t="shared" si="92"/>
        <v>0</v>
      </c>
      <c r="CW123" s="158">
        <f t="shared" si="92"/>
        <v>0</v>
      </c>
      <c r="CX123" s="158">
        <f t="shared" si="92"/>
        <v>0</v>
      </c>
      <c r="CY123" s="158">
        <f t="shared" si="92"/>
        <v>0</v>
      </c>
      <c r="CZ123" s="158">
        <f t="shared" si="92"/>
        <v>0</v>
      </c>
      <c r="DA123" s="158">
        <f t="shared" si="92"/>
        <v>0</v>
      </c>
      <c r="DB123" s="158">
        <f t="shared" ref="DB123:DL131" si="93">ROUND((1+$CU$9)*(HLOOKUP(DB$10,$AH$9:$BI$180,$A123+3)*DB$10+HLOOKUP(DB$10,$BM$9:$CO$180,$A123+3)),$CX$9)</f>
        <v>0</v>
      </c>
      <c r="DC123" s="158">
        <f t="shared" si="93"/>
        <v>0</v>
      </c>
      <c r="DD123" s="158">
        <f t="shared" si="93"/>
        <v>0</v>
      </c>
      <c r="DE123" s="158" t="e">
        <f t="shared" si="93"/>
        <v>#VALUE!</v>
      </c>
      <c r="DF123" s="158" t="e">
        <f t="shared" si="93"/>
        <v>#VALUE!</v>
      </c>
      <c r="DG123" s="158" t="e">
        <f t="shared" si="93"/>
        <v>#VALUE!</v>
      </c>
      <c r="DH123" s="158" t="e">
        <f t="shared" si="93"/>
        <v>#VALUE!</v>
      </c>
      <c r="DI123" s="158" t="e">
        <f t="shared" si="93"/>
        <v>#VALUE!</v>
      </c>
      <c r="DJ123" s="158" t="e">
        <f t="shared" si="93"/>
        <v>#VALUE!</v>
      </c>
      <c r="DK123" s="158" t="e">
        <f t="shared" si="93"/>
        <v>#VALUE!</v>
      </c>
      <c r="DL123" s="158" t="e">
        <f t="shared" si="93"/>
        <v>#VALUE!</v>
      </c>
    </row>
    <row r="124" spans="1:152" s="161" customFormat="1" ht="12.95" customHeight="1">
      <c r="A124" s="161">
        <f t="shared" si="72"/>
        <v>113</v>
      </c>
      <c r="B124" s="162"/>
      <c r="C124" s="163"/>
      <c r="D124" s="163"/>
      <c r="E124" s="163"/>
      <c r="F124" s="16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4"/>
      <c r="V124" s="162"/>
      <c r="W124" s="162"/>
      <c r="X124" s="162"/>
      <c r="Y124" s="162"/>
      <c r="Z124" s="162"/>
      <c r="AA124" s="162"/>
      <c r="AB124" s="162"/>
      <c r="AC124" s="164"/>
      <c r="AD124" s="164"/>
      <c r="AE124" s="164"/>
      <c r="AF124" s="165"/>
      <c r="AG124" s="166">
        <f t="shared" si="66"/>
        <v>0</v>
      </c>
      <c r="AH124" s="166">
        <f t="shared" si="90"/>
        <v>0</v>
      </c>
      <c r="AI124" s="166">
        <f t="shared" si="90"/>
        <v>0</v>
      </c>
      <c r="AJ124" s="166">
        <f t="shared" si="90"/>
        <v>0</v>
      </c>
      <c r="AK124" s="166">
        <f t="shared" si="90"/>
        <v>0</v>
      </c>
      <c r="AL124" s="166">
        <f t="shared" si="90"/>
        <v>0</v>
      </c>
      <c r="AM124" s="166">
        <f t="shared" si="90"/>
        <v>0</v>
      </c>
      <c r="AN124" s="166">
        <f t="shared" si="90"/>
        <v>0</v>
      </c>
      <c r="AO124" s="166">
        <f t="shared" si="90"/>
        <v>0</v>
      </c>
      <c r="AP124" s="166">
        <f t="shared" si="90"/>
        <v>0</v>
      </c>
      <c r="AQ124" s="166">
        <f t="shared" si="90"/>
        <v>0</v>
      </c>
      <c r="AR124" s="166">
        <f t="shared" si="90"/>
        <v>0</v>
      </c>
      <c r="AS124" s="166">
        <f t="shared" si="90"/>
        <v>0</v>
      </c>
      <c r="AT124" s="166">
        <f t="shared" si="90"/>
        <v>0</v>
      </c>
      <c r="AU124" s="166">
        <f t="shared" si="90"/>
        <v>0</v>
      </c>
      <c r="AV124" s="166">
        <f t="shared" si="90"/>
        <v>0</v>
      </c>
      <c r="AW124" s="166">
        <f t="shared" si="90"/>
        <v>0</v>
      </c>
      <c r="AX124" s="166">
        <f t="shared" si="88"/>
        <v>0</v>
      </c>
      <c r="AY124" s="166">
        <f t="shared" si="88"/>
        <v>0</v>
      </c>
      <c r="AZ124" s="166">
        <f t="shared" si="88"/>
        <v>0</v>
      </c>
      <c r="BA124" s="166">
        <f t="shared" si="88"/>
        <v>0</v>
      </c>
      <c r="BB124" s="166">
        <f t="shared" si="88"/>
        <v>0</v>
      </c>
      <c r="BC124" s="166">
        <f t="shared" si="88"/>
        <v>0</v>
      </c>
      <c r="BD124" s="166">
        <f t="shared" si="88"/>
        <v>0</v>
      </c>
      <c r="BE124" s="166">
        <f t="shared" si="88"/>
        <v>0</v>
      </c>
      <c r="BF124" s="166">
        <f t="shared" si="88"/>
        <v>0</v>
      </c>
      <c r="BG124" s="166">
        <f t="shared" si="88"/>
        <v>0</v>
      </c>
      <c r="BH124" s="166">
        <f t="shared" si="88"/>
        <v>0</v>
      </c>
      <c r="BI124" s="166">
        <f t="shared" si="88"/>
        <v>0</v>
      </c>
      <c r="BJ124" s="166"/>
      <c r="BK124" s="167"/>
      <c r="BL124" s="166">
        <f t="shared" si="68"/>
        <v>0</v>
      </c>
      <c r="BM124" s="166">
        <f t="shared" si="91"/>
        <v>0</v>
      </c>
      <c r="BN124" s="166">
        <f t="shared" si="91"/>
        <v>0</v>
      </c>
      <c r="BO124" s="166">
        <f t="shared" si="91"/>
        <v>0</v>
      </c>
      <c r="BP124" s="166">
        <f t="shared" si="91"/>
        <v>0</v>
      </c>
      <c r="BQ124" s="166">
        <f t="shared" si="91"/>
        <v>0</v>
      </c>
      <c r="BR124" s="166">
        <f t="shared" si="91"/>
        <v>0</v>
      </c>
      <c r="BS124" s="166">
        <f t="shared" si="91"/>
        <v>0</v>
      </c>
      <c r="BT124" s="166">
        <f t="shared" si="91"/>
        <v>0</v>
      </c>
      <c r="BU124" s="166">
        <f t="shared" si="89"/>
        <v>0</v>
      </c>
      <c r="BV124" s="166">
        <f t="shared" si="89"/>
        <v>0</v>
      </c>
      <c r="BW124" s="166">
        <f t="shared" si="89"/>
        <v>0</v>
      </c>
      <c r="BX124" s="166">
        <f t="shared" si="85"/>
        <v>0</v>
      </c>
      <c r="BY124" s="166">
        <f t="shared" si="85"/>
        <v>0</v>
      </c>
      <c r="BZ124" s="166">
        <f t="shared" si="85"/>
        <v>0</v>
      </c>
      <c r="CA124" s="166">
        <f t="shared" si="85"/>
        <v>0</v>
      </c>
      <c r="CB124" s="166">
        <f t="shared" si="85"/>
        <v>0</v>
      </c>
      <c r="CC124" s="166">
        <f t="shared" si="85"/>
        <v>0</v>
      </c>
      <c r="CD124" s="166">
        <f t="shared" si="85"/>
        <v>0</v>
      </c>
      <c r="CE124" s="166">
        <f t="shared" si="85"/>
        <v>0</v>
      </c>
      <c r="CF124" s="166">
        <f t="shared" si="85"/>
        <v>0</v>
      </c>
      <c r="CG124" s="166">
        <f t="shared" si="85"/>
        <v>0</v>
      </c>
      <c r="CH124" s="166">
        <f t="shared" si="85"/>
        <v>0</v>
      </c>
      <c r="CI124" s="166">
        <f t="shared" si="85"/>
        <v>0</v>
      </c>
      <c r="CJ124" s="166">
        <f t="shared" si="85"/>
        <v>0</v>
      </c>
      <c r="CK124" s="166">
        <f t="shared" si="83"/>
        <v>0</v>
      </c>
      <c r="CL124" s="166">
        <f t="shared" si="69"/>
        <v>0</v>
      </c>
      <c r="CM124" s="166">
        <f t="shared" si="84"/>
        <v>0</v>
      </c>
      <c r="CN124" s="166">
        <f t="shared" si="84"/>
        <v>0</v>
      </c>
      <c r="CO124" s="168"/>
      <c r="CP124" s="169">
        <f t="shared" si="65"/>
        <v>115</v>
      </c>
      <c r="CQ124" s="166">
        <f t="shared" si="71"/>
        <v>0</v>
      </c>
      <c r="CR124" s="170">
        <f t="shared" si="92"/>
        <v>0</v>
      </c>
      <c r="CS124" s="170">
        <f t="shared" si="92"/>
        <v>0</v>
      </c>
      <c r="CT124" s="170">
        <f t="shared" si="92"/>
        <v>0</v>
      </c>
      <c r="CU124" s="170">
        <f t="shared" si="92"/>
        <v>0</v>
      </c>
      <c r="CV124" s="170">
        <f t="shared" si="92"/>
        <v>0</v>
      </c>
      <c r="CW124" s="170">
        <f t="shared" si="92"/>
        <v>0</v>
      </c>
      <c r="CX124" s="170">
        <f t="shared" si="92"/>
        <v>0</v>
      </c>
      <c r="CY124" s="170">
        <f t="shared" si="92"/>
        <v>0</v>
      </c>
      <c r="CZ124" s="170">
        <f t="shared" si="92"/>
        <v>0</v>
      </c>
      <c r="DA124" s="170">
        <f t="shared" si="92"/>
        <v>0</v>
      </c>
      <c r="DB124" s="170">
        <f t="shared" si="93"/>
        <v>0</v>
      </c>
      <c r="DC124" s="170">
        <f t="shared" si="93"/>
        <v>0</v>
      </c>
      <c r="DD124" s="170">
        <f t="shared" si="93"/>
        <v>0</v>
      </c>
      <c r="DE124" s="170" t="e">
        <f t="shared" si="93"/>
        <v>#VALUE!</v>
      </c>
      <c r="DF124" s="170" t="e">
        <f t="shared" si="93"/>
        <v>#VALUE!</v>
      </c>
      <c r="DG124" s="170" t="e">
        <f t="shared" si="93"/>
        <v>#VALUE!</v>
      </c>
      <c r="DH124" s="170" t="e">
        <f t="shared" si="93"/>
        <v>#VALUE!</v>
      </c>
      <c r="DI124" s="170" t="e">
        <f t="shared" si="93"/>
        <v>#VALUE!</v>
      </c>
      <c r="DJ124" s="170" t="e">
        <f t="shared" si="93"/>
        <v>#VALUE!</v>
      </c>
      <c r="DK124" s="170" t="e">
        <f t="shared" si="93"/>
        <v>#VALUE!</v>
      </c>
      <c r="DL124" s="170" t="e">
        <f t="shared" si="93"/>
        <v>#VALUE!</v>
      </c>
    </row>
    <row r="125" spans="1:152">
      <c r="A125" s="86">
        <f t="shared" si="72"/>
        <v>114</v>
      </c>
      <c r="B125" s="136" t="s">
        <v>140</v>
      </c>
      <c r="C125" s="154"/>
      <c r="D125" s="154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36"/>
      <c r="AG125" s="116" t="str">
        <f t="shared" si="66"/>
        <v>P90</v>
      </c>
      <c r="AH125" s="116">
        <f t="shared" si="90"/>
        <v>0</v>
      </c>
      <c r="AI125" s="116">
        <f t="shared" si="90"/>
        <v>0</v>
      </c>
      <c r="AJ125" s="116">
        <f t="shared" si="90"/>
        <v>0</v>
      </c>
      <c r="AK125" s="116">
        <f t="shared" si="90"/>
        <v>0</v>
      </c>
      <c r="AL125" s="116">
        <f t="shared" si="90"/>
        <v>0</v>
      </c>
      <c r="AM125" s="116">
        <f t="shared" si="90"/>
        <v>0</v>
      </c>
      <c r="AN125" s="116">
        <f t="shared" si="90"/>
        <v>0</v>
      </c>
      <c r="AO125" s="116">
        <f t="shared" si="90"/>
        <v>0</v>
      </c>
      <c r="AP125" s="116">
        <f t="shared" si="90"/>
        <v>0</v>
      </c>
      <c r="AQ125" s="116">
        <f t="shared" si="90"/>
        <v>0</v>
      </c>
      <c r="AR125" s="116">
        <f t="shared" si="90"/>
        <v>0</v>
      </c>
      <c r="AS125" s="116">
        <f t="shared" si="90"/>
        <v>0</v>
      </c>
      <c r="AT125" s="116">
        <f t="shared" si="90"/>
        <v>0</v>
      </c>
      <c r="AU125" s="116">
        <f t="shared" si="90"/>
        <v>0</v>
      </c>
      <c r="AV125" s="116">
        <f t="shared" si="90"/>
        <v>0</v>
      </c>
      <c r="AW125" s="116">
        <f t="shared" si="90"/>
        <v>0</v>
      </c>
      <c r="AX125" s="116">
        <f t="shared" si="88"/>
        <v>0</v>
      </c>
      <c r="AY125" s="116">
        <f t="shared" si="88"/>
        <v>0</v>
      </c>
      <c r="AZ125" s="116">
        <f t="shared" si="88"/>
        <v>0</v>
      </c>
      <c r="BA125" s="116">
        <f t="shared" si="88"/>
        <v>0</v>
      </c>
      <c r="BB125" s="116">
        <f t="shared" si="88"/>
        <v>0</v>
      </c>
      <c r="BC125" s="116">
        <f t="shared" si="88"/>
        <v>0</v>
      </c>
      <c r="BD125" s="116">
        <f t="shared" si="88"/>
        <v>0</v>
      </c>
      <c r="BE125" s="116">
        <f t="shared" si="88"/>
        <v>0</v>
      </c>
      <c r="BF125" s="116">
        <f t="shared" si="88"/>
        <v>0</v>
      </c>
      <c r="BG125" s="116">
        <f t="shared" si="88"/>
        <v>0</v>
      </c>
      <c r="BH125" s="116">
        <f t="shared" si="88"/>
        <v>0</v>
      </c>
      <c r="BI125" s="116">
        <f t="shared" si="88"/>
        <v>0</v>
      </c>
      <c r="BJ125" s="116"/>
      <c r="BK125" s="91"/>
      <c r="BL125" s="116" t="str">
        <f t="shared" si="68"/>
        <v>P90</v>
      </c>
      <c r="BM125" s="116">
        <f t="shared" si="91"/>
        <v>0</v>
      </c>
      <c r="BN125" s="116">
        <f t="shared" si="91"/>
        <v>0</v>
      </c>
      <c r="BO125" s="116">
        <f t="shared" si="91"/>
        <v>0</v>
      </c>
      <c r="BP125" s="116">
        <f t="shared" si="91"/>
        <v>0</v>
      </c>
      <c r="BQ125" s="116">
        <f t="shared" si="91"/>
        <v>0</v>
      </c>
      <c r="BR125" s="116">
        <f t="shared" si="91"/>
        <v>0</v>
      </c>
      <c r="BS125" s="116">
        <f t="shared" si="91"/>
        <v>0</v>
      </c>
      <c r="BT125" s="116">
        <f t="shared" si="91"/>
        <v>0</v>
      </c>
      <c r="BU125" s="116">
        <f t="shared" si="89"/>
        <v>0</v>
      </c>
      <c r="BV125" s="116">
        <f t="shared" si="89"/>
        <v>0</v>
      </c>
      <c r="BW125" s="116">
        <f t="shared" si="89"/>
        <v>0</v>
      </c>
      <c r="BX125" s="116">
        <f t="shared" si="89"/>
        <v>0</v>
      </c>
      <c r="BY125" s="116">
        <f t="shared" si="89"/>
        <v>0</v>
      </c>
      <c r="BZ125" s="116">
        <f t="shared" si="89"/>
        <v>0</v>
      </c>
      <c r="CA125" s="116">
        <f t="shared" si="89"/>
        <v>0</v>
      </c>
      <c r="CB125" s="116">
        <f t="shared" si="89"/>
        <v>0</v>
      </c>
      <c r="CC125" s="116">
        <f t="shared" si="89"/>
        <v>0</v>
      </c>
      <c r="CD125" s="116">
        <f t="shared" si="89"/>
        <v>0</v>
      </c>
      <c r="CE125" s="116">
        <f t="shared" si="89"/>
        <v>0</v>
      </c>
      <c r="CF125" s="116">
        <f t="shared" si="85"/>
        <v>0</v>
      </c>
      <c r="CG125" s="116">
        <f t="shared" si="85"/>
        <v>0</v>
      </c>
      <c r="CH125" s="116">
        <f t="shared" si="85"/>
        <v>0</v>
      </c>
      <c r="CI125" s="116">
        <f t="shared" si="85"/>
        <v>0</v>
      </c>
      <c r="CJ125" s="116">
        <f t="shared" si="85"/>
        <v>0</v>
      </c>
      <c r="CK125" s="116">
        <f t="shared" si="83"/>
        <v>0</v>
      </c>
      <c r="CL125" s="116">
        <f t="shared" si="69"/>
        <v>0</v>
      </c>
      <c r="CM125" s="116">
        <f t="shared" si="84"/>
        <v>0</v>
      </c>
      <c r="CN125" s="116">
        <f t="shared" si="84"/>
        <v>0</v>
      </c>
      <c r="CO125" s="89"/>
      <c r="CP125" s="134">
        <f t="shared" si="65"/>
        <v>116</v>
      </c>
      <c r="CQ125" s="116" t="str">
        <f t="shared" si="71"/>
        <v>P90</v>
      </c>
      <c r="CR125" s="158">
        <f t="shared" si="92"/>
        <v>0</v>
      </c>
      <c r="CS125" s="158">
        <f t="shared" si="92"/>
        <v>0</v>
      </c>
      <c r="CT125" s="158">
        <f t="shared" si="92"/>
        <v>0</v>
      </c>
      <c r="CU125" s="158">
        <f t="shared" si="92"/>
        <v>0</v>
      </c>
      <c r="CV125" s="158">
        <f t="shared" si="92"/>
        <v>0</v>
      </c>
      <c r="CW125" s="158">
        <f t="shared" si="92"/>
        <v>0</v>
      </c>
      <c r="CX125" s="158">
        <f t="shared" si="92"/>
        <v>0</v>
      </c>
      <c r="CY125" s="158">
        <f t="shared" si="92"/>
        <v>0</v>
      </c>
      <c r="CZ125" s="158">
        <f t="shared" si="92"/>
        <v>0</v>
      </c>
      <c r="DA125" s="158">
        <f t="shared" si="92"/>
        <v>0</v>
      </c>
      <c r="DB125" s="158">
        <f t="shared" si="93"/>
        <v>0</v>
      </c>
      <c r="DC125" s="158">
        <f t="shared" si="93"/>
        <v>0</v>
      </c>
      <c r="DD125" s="158">
        <f t="shared" si="93"/>
        <v>0</v>
      </c>
      <c r="DE125" s="158" t="e">
        <f t="shared" si="93"/>
        <v>#VALUE!</v>
      </c>
      <c r="DF125" s="158" t="e">
        <f t="shared" si="93"/>
        <v>#VALUE!</v>
      </c>
      <c r="DG125" s="158" t="e">
        <f t="shared" si="93"/>
        <v>#VALUE!</v>
      </c>
      <c r="DH125" s="158" t="e">
        <f t="shared" si="93"/>
        <v>#VALUE!</v>
      </c>
      <c r="DI125" s="158" t="e">
        <f t="shared" si="93"/>
        <v>#VALUE!</v>
      </c>
      <c r="DJ125" s="158" t="e">
        <f t="shared" si="93"/>
        <v>#VALUE!</v>
      </c>
      <c r="DK125" s="158" t="e">
        <f t="shared" si="93"/>
        <v>#VALUE!</v>
      </c>
      <c r="DL125" s="158" t="e">
        <f t="shared" si="93"/>
        <v>#VALUE!</v>
      </c>
      <c r="DM125" s="159"/>
      <c r="DN125" s="159"/>
      <c r="DO125" s="159"/>
      <c r="DP125" s="159"/>
      <c r="DQ125" s="159"/>
      <c r="DR125" s="159"/>
      <c r="DS125" s="159"/>
      <c r="DT125" s="159"/>
      <c r="DU125" s="159"/>
      <c r="DV125" s="159"/>
      <c r="DW125" s="159"/>
      <c r="DX125" s="159"/>
      <c r="DY125" s="159"/>
      <c r="DZ125" s="159"/>
      <c r="EA125" s="159"/>
      <c r="EB125" s="159"/>
      <c r="EC125" s="159"/>
      <c r="ED125" s="159"/>
      <c r="EE125" s="159"/>
      <c r="EF125" s="159"/>
      <c r="EG125" s="159"/>
      <c r="EH125" s="159"/>
      <c r="EI125" s="159"/>
      <c r="EJ125" s="159"/>
      <c r="EK125" s="159"/>
      <c r="EL125" s="159"/>
      <c r="EM125" s="159"/>
      <c r="EN125" s="159"/>
      <c r="EO125" s="159"/>
      <c r="EP125" s="159"/>
      <c r="EQ125" s="159"/>
      <c r="ER125" s="159"/>
      <c r="ES125" s="159"/>
      <c r="ET125" s="159"/>
      <c r="EU125" s="159"/>
      <c r="EV125" s="159"/>
    </row>
    <row r="126" spans="1:152">
      <c r="A126" s="86">
        <f t="shared" si="72"/>
        <v>115</v>
      </c>
      <c r="B126" s="136" t="s">
        <v>141</v>
      </c>
      <c r="C126" s="154"/>
      <c r="D126" s="154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36"/>
      <c r="AG126" s="116" t="str">
        <f t="shared" si="66"/>
        <v>P75</v>
      </c>
      <c r="AH126" s="116">
        <f t="shared" si="90"/>
        <v>0</v>
      </c>
      <c r="AI126" s="116">
        <f t="shared" si="90"/>
        <v>0</v>
      </c>
      <c r="AJ126" s="116">
        <f t="shared" si="90"/>
        <v>0</v>
      </c>
      <c r="AK126" s="116">
        <f t="shared" si="90"/>
        <v>0</v>
      </c>
      <c r="AL126" s="116">
        <f t="shared" si="90"/>
        <v>0</v>
      </c>
      <c r="AM126" s="116">
        <f t="shared" si="90"/>
        <v>0</v>
      </c>
      <c r="AN126" s="116">
        <f t="shared" si="90"/>
        <v>0</v>
      </c>
      <c r="AO126" s="116">
        <f t="shared" si="90"/>
        <v>0</v>
      </c>
      <c r="AP126" s="116">
        <f t="shared" si="90"/>
        <v>0</v>
      </c>
      <c r="AQ126" s="116">
        <f t="shared" si="90"/>
        <v>0</v>
      </c>
      <c r="AR126" s="116">
        <f t="shared" si="90"/>
        <v>0</v>
      </c>
      <c r="AS126" s="116">
        <f t="shared" si="90"/>
        <v>0</v>
      </c>
      <c r="AT126" s="116">
        <f t="shared" si="90"/>
        <v>0</v>
      </c>
      <c r="AU126" s="116">
        <f t="shared" si="90"/>
        <v>0</v>
      </c>
      <c r="AV126" s="116">
        <f t="shared" si="90"/>
        <v>0</v>
      </c>
      <c r="AW126" s="116">
        <f t="shared" si="90"/>
        <v>0</v>
      </c>
      <c r="AX126" s="116">
        <f t="shared" si="88"/>
        <v>0</v>
      </c>
      <c r="AY126" s="116">
        <f t="shared" si="88"/>
        <v>0</v>
      </c>
      <c r="AZ126" s="116">
        <f t="shared" si="88"/>
        <v>0</v>
      </c>
      <c r="BA126" s="116">
        <f t="shared" si="88"/>
        <v>0</v>
      </c>
      <c r="BB126" s="116">
        <f t="shared" si="88"/>
        <v>0</v>
      </c>
      <c r="BC126" s="116">
        <f t="shared" si="88"/>
        <v>0</v>
      </c>
      <c r="BD126" s="116">
        <f t="shared" si="88"/>
        <v>0</v>
      </c>
      <c r="BE126" s="116">
        <f t="shared" si="88"/>
        <v>0</v>
      </c>
      <c r="BF126" s="116">
        <f t="shared" si="88"/>
        <v>0</v>
      </c>
      <c r="BG126" s="116">
        <f t="shared" si="88"/>
        <v>0</v>
      </c>
      <c r="BH126" s="116">
        <f t="shared" si="88"/>
        <v>0</v>
      </c>
      <c r="BI126" s="116">
        <f t="shared" si="88"/>
        <v>0</v>
      </c>
      <c r="BJ126" s="116"/>
      <c r="BK126" s="91"/>
      <c r="BL126" s="116" t="str">
        <f t="shared" si="68"/>
        <v>P75</v>
      </c>
      <c r="BM126" s="116">
        <f t="shared" si="91"/>
        <v>0</v>
      </c>
      <c r="BN126" s="116">
        <f t="shared" si="91"/>
        <v>0</v>
      </c>
      <c r="BO126" s="116">
        <f t="shared" si="91"/>
        <v>0</v>
      </c>
      <c r="BP126" s="116">
        <f t="shared" si="91"/>
        <v>0</v>
      </c>
      <c r="BQ126" s="116">
        <f t="shared" si="91"/>
        <v>0</v>
      </c>
      <c r="BR126" s="116">
        <f t="shared" si="91"/>
        <v>0</v>
      </c>
      <c r="BS126" s="116">
        <f t="shared" si="91"/>
        <v>0</v>
      </c>
      <c r="BT126" s="116">
        <f t="shared" si="91"/>
        <v>0</v>
      </c>
      <c r="BU126" s="116">
        <f t="shared" si="89"/>
        <v>0</v>
      </c>
      <c r="BV126" s="116">
        <f t="shared" si="89"/>
        <v>0</v>
      </c>
      <c r="BW126" s="116">
        <f t="shared" si="89"/>
        <v>0</v>
      </c>
      <c r="BX126" s="116">
        <f t="shared" si="89"/>
        <v>0</v>
      </c>
      <c r="BY126" s="116">
        <f t="shared" si="89"/>
        <v>0</v>
      </c>
      <c r="BZ126" s="116">
        <f t="shared" si="89"/>
        <v>0</v>
      </c>
      <c r="CA126" s="116">
        <f t="shared" si="89"/>
        <v>0</v>
      </c>
      <c r="CB126" s="116">
        <f t="shared" si="89"/>
        <v>0</v>
      </c>
      <c r="CC126" s="116">
        <f t="shared" si="89"/>
        <v>0</v>
      </c>
      <c r="CD126" s="116">
        <f t="shared" si="89"/>
        <v>0</v>
      </c>
      <c r="CE126" s="116">
        <f t="shared" si="89"/>
        <v>0</v>
      </c>
      <c r="CF126" s="116">
        <f t="shared" si="85"/>
        <v>0</v>
      </c>
      <c r="CG126" s="116">
        <f t="shared" si="85"/>
        <v>0</v>
      </c>
      <c r="CH126" s="116">
        <f t="shared" si="85"/>
        <v>0</v>
      </c>
      <c r="CI126" s="116">
        <f t="shared" si="85"/>
        <v>0</v>
      </c>
      <c r="CJ126" s="116">
        <f t="shared" si="85"/>
        <v>0</v>
      </c>
      <c r="CK126" s="116">
        <f t="shared" si="83"/>
        <v>0</v>
      </c>
      <c r="CL126" s="116">
        <f t="shared" si="69"/>
        <v>0</v>
      </c>
      <c r="CM126" s="116">
        <f t="shared" si="84"/>
        <v>0</v>
      </c>
      <c r="CN126" s="116">
        <f t="shared" si="84"/>
        <v>0</v>
      </c>
      <c r="CO126" s="89"/>
      <c r="CP126" s="134">
        <f t="shared" si="65"/>
        <v>117</v>
      </c>
      <c r="CQ126" s="116" t="str">
        <f t="shared" si="71"/>
        <v>P75</v>
      </c>
      <c r="CR126" s="158">
        <f t="shared" si="92"/>
        <v>0</v>
      </c>
      <c r="CS126" s="158">
        <f t="shared" si="92"/>
        <v>0</v>
      </c>
      <c r="CT126" s="158">
        <f t="shared" si="92"/>
        <v>0</v>
      </c>
      <c r="CU126" s="158">
        <f t="shared" si="92"/>
        <v>0</v>
      </c>
      <c r="CV126" s="158">
        <f t="shared" si="92"/>
        <v>0</v>
      </c>
      <c r="CW126" s="158">
        <f t="shared" si="92"/>
        <v>0</v>
      </c>
      <c r="CX126" s="158">
        <f t="shared" si="92"/>
        <v>0</v>
      </c>
      <c r="CY126" s="158">
        <f t="shared" si="92"/>
        <v>0</v>
      </c>
      <c r="CZ126" s="158">
        <f t="shared" si="92"/>
        <v>0</v>
      </c>
      <c r="DA126" s="158">
        <f t="shared" si="92"/>
        <v>0</v>
      </c>
      <c r="DB126" s="158">
        <f t="shared" si="93"/>
        <v>0</v>
      </c>
      <c r="DC126" s="158">
        <f t="shared" si="93"/>
        <v>0</v>
      </c>
      <c r="DD126" s="158">
        <f t="shared" si="93"/>
        <v>0</v>
      </c>
      <c r="DE126" s="158" t="e">
        <f t="shared" si="93"/>
        <v>#VALUE!</v>
      </c>
      <c r="DF126" s="158" t="e">
        <f t="shared" si="93"/>
        <v>#VALUE!</v>
      </c>
      <c r="DG126" s="158" t="e">
        <f t="shared" si="93"/>
        <v>#VALUE!</v>
      </c>
      <c r="DH126" s="158" t="e">
        <f t="shared" si="93"/>
        <v>#VALUE!</v>
      </c>
      <c r="DI126" s="158" t="e">
        <f t="shared" si="93"/>
        <v>#VALUE!</v>
      </c>
      <c r="DJ126" s="158" t="e">
        <f t="shared" si="93"/>
        <v>#VALUE!</v>
      </c>
      <c r="DK126" s="158" t="e">
        <f t="shared" si="93"/>
        <v>#VALUE!</v>
      </c>
      <c r="DL126" s="158" t="e">
        <f t="shared" si="93"/>
        <v>#VALUE!</v>
      </c>
      <c r="DM126" s="159"/>
      <c r="DN126" s="159"/>
      <c r="DO126" s="159"/>
      <c r="DP126" s="159"/>
      <c r="DQ126" s="159"/>
      <c r="DR126" s="159"/>
      <c r="DS126" s="159"/>
      <c r="DT126" s="159"/>
      <c r="DU126" s="159"/>
      <c r="DV126" s="159"/>
      <c r="DW126" s="159"/>
      <c r="DX126" s="159"/>
      <c r="DY126" s="159"/>
      <c r="DZ126" s="159"/>
      <c r="EA126" s="159"/>
      <c r="EB126" s="159"/>
      <c r="EC126" s="159"/>
      <c r="ED126" s="159"/>
      <c r="EE126" s="159"/>
      <c r="EF126" s="159"/>
      <c r="EG126" s="159"/>
      <c r="EH126" s="159"/>
      <c r="EI126" s="159"/>
      <c r="EJ126" s="159"/>
      <c r="EK126" s="159"/>
      <c r="EL126" s="159"/>
      <c r="EM126" s="159"/>
      <c r="EN126" s="159"/>
      <c r="EO126" s="159"/>
      <c r="EP126" s="159"/>
      <c r="EQ126" s="159"/>
      <c r="ER126" s="159"/>
      <c r="ES126" s="159"/>
      <c r="ET126" s="159"/>
      <c r="EU126" s="159"/>
      <c r="EV126" s="159"/>
    </row>
    <row r="127" spans="1:152">
      <c r="A127" s="86">
        <f t="shared" si="72"/>
        <v>116</v>
      </c>
      <c r="B127" s="136" t="s">
        <v>142</v>
      </c>
      <c r="C127" s="154"/>
      <c r="D127" s="154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36"/>
      <c r="AG127" s="116" t="str">
        <f t="shared" si="66"/>
        <v>P50</v>
      </c>
      <c r="AH127" s="116">
        <f t="shared" si="90"/>
        <v>0</v>
      </c>
      <c r="AI127" s="116">
        <f t="shared" si="90"/>
        <v>0</v>
      </c>
      <c r="AJ127" s="116">
        <f t="shared" si="90"/>
        <v>0</v>
      </c>
      <c r="AK127" s="116">
        <f t="shared" si="90"/>
        <v>0</v>
      </c>
      <c r="AL127" s="116">
        <f t="shared" si="90"/>
        <v>0</v>
      </c>
      <c r="AM127" s="116">
        <f t="shared" si="90"/>
        <v>0</v>
      </c>
      <c r="AN127" s="116">
        <f t="shared" si="90"/>
        <v>0</v>
      </c>
      <c r="AO127" s="116">
        <f t="shared" si="90"/>
        <v>0</v>
      </c>
      <c r="AP127" s="116">
        <f t="shared" si="90"/>
        <v>0</v>
      </c>
      <c r="AQ127" s="116">
        <f t="shared" si="90"/>
        <v>0</v>
      </c>
      <c r="AR127" s="116">
        <f t="shared" si="90"/>
        <v>0</v>
      </c>
      <c r="AS127" s="116">
        <f t="shared" si="90"/>
        <v>0</v>
      </c>
      <c r="AT127" s="116">
        <f t="shared" si="90"/>
        <v>0</v>
      </c>
      <c r="AU127" s="116">
        <f t="shared" si="90"/>
        <v>0</v>
      </c>
      <c r="AV127" s="116">
        <f t="shared" si="90"/>
        <v>0</v>
      </c>
      <c r="AW127" s="116">
        <f t="shared" si="90"/>
        <v>0</v>
      </c>
      <c r="AX127" s="116">
        <f t="shared" si="88"/>
        <v>0</v>
      </c>
      <c r="AY127" s="116">
        <f t="shared" si="88"/>
        <v>0</v>
      </c>
      <c r="AZ127" s="116">
        <f t="shared" si="88"/>
        <v>0</v>
      </c>
      <c r="BA127" s="116">
        <f t="shared" si="88"/>
        <v>0</v>
      </c>
      <c r="BB127" s="116">
        <f t="shared" si="88"/>
        <v>0</v>
      </c>
      <c r="BC127" s="116">
        <f t="shared" si="88"/>
        <v>0</v>
      </c>
      <c r="BD127" s="116">
        <f t="shared" si="88"/>
        <v>0</v>
      </c>
      <c r="BE127" s="116">
        <f t="shared" si="88"/>
        <v>0</v>
      </c>
      <c r="BF127" s="116">
        <f t="shared" si="88"/>
        <v>0</v>
      </c>
      <c r="BG127" s="116">
        <f t="shared" si="88"/>
        <v>0</v>
      </c>
      <c r="BH127" s="116">
        <f t="shared" si="88"/>
        <v>0</v>
      </c>
      <c r="BI127" s="116">
        <f t="shared" si="88"/>
        <v>0</v>
      </c>
      <c r="BJ127" s="116"/>
      <c r="BK127" s="91"/>
      <c r="BL127" s="116" t="str">
        <f t="shared" si="68"/>
        <v>P50</v>
      </c>
      <c r="BM127" s="116">
        <f t="shared" si="91"/>
        <v>0</v>
      </c>
      <c r="BN127" s="116">
        <f t="shared" si="91"/>
        <v>0</v>
      </c>
      <c r="BO127" s="116">
        <f t="shared" si="91"/>
        <v>0</v>
      </c>
      <c r="BP127" s="116">
        <f t="shared" si="91"/>
        <v>0</v>
      </c>
      <c r="BQ127" s="116">
        <f t="shared" si="91"/>
        <v>0</v>
      </c>
      <c r="BR127" s="116">
        <f t="shared" si="91"/>
        <v>0</v>
      </c>
      <c r="BS127" s="116">
        <f t="shared" si="91"/>
        <v>0</v>
      </c>
      <c r="BT127" s="116">
        <f t="shared" si="91"/>
        <v>0</v>
      </c>
      <c r="BU127" s="116">
        <f t="shared" si="89"/>
        <v>0</v>
      </c>
      <c r="BV127" s="116">
        <f t="shared" si="89"/>
        <v>0</v>
      </c>
      <c r="BW127" s="116">
        <f t="shared" si="89"/>
        <v>0</v>
      </c>
      <c r="BX127" s="116">
        <f t="shared" si="89"/>
        <v>0</v>
      </c>
      <c r="BY127" s="116">
        <f t="shared" si="89"/>
        <v>0</v>
      </c>
      <c r="BZ127" s="116">
        <f t="shared" si="89"/>
        <v>0</v>
      </c>
      <c r="CA127" s="116">
        <f t="shared" si="89"/>
        <v>0</v>
      </c>
      <c r="CB127" s="116">
        <f t="shared" si="89"/>
        <v>0</v>
      </c>
      <c r="CC127" s="116">
        <f t="shared" si="89"/>
        <v>0</v>
      </c>
      <c r="CD127" s="116">
        <f t="shared" si="89"/>
        <v>0</v>
      </c>
      <c r="CE127" s="116">
        <f t="shared" si="89"/>
        <v>0</v>
      </c>
      <c r="CF127" s="116">
        <f t="shared" si="85"/>
        <v>0</v>
      </c>
      <c r="CG127" s="116">
        <f t="shared" si="85"/>
        <v>0</v>
      </c>
      <c r="CH127" s="116">
        <f t="shared" si="85"/>
        <v>0</v>
      </c>
      <c r="CI127" s="116">
        <f t="shared" si="85"/>
        <v>0</v>
      </c>
      <c r="CJ127" s="116">
        <f t="shared" si="85"/>
        <v>0</v>
      </c>
      <c r="CK127" s="116">
        <f t="shared" si="83"/>
        <v>0</v>
      </c>
      <c r="CL127" s="116">
        <f t="shared" si="69"/>
        <v>0</v>
      </c>
      <c r="CM127" s="116">
        <f t="shared" si="84"/>
        <v>0</v>
      </c>
      <c r="CN127" s="116">
        <f t="shared" si="84"/>
        <v>0</v>
      </c>
      <c r="CO127" s="89"/>
      <c r="CP127" s="134">
        <f t="shared" si="65"/>
        <v>118</v>
      </c>
      <c r="CQ127" s="116" t="str">
        <f t="shared" si="71"/>
        <v>P50</v>
      </c>
      <c r="CR127" s="158">
        <f t="shared" si="92"/>
        <v>0</v>
      </c>
      <c r="CS127" s="158">
        <f t="shared" si="92"/>
        <v>0</v>
      </c>
      <c r="CT127" s="158">
        <f t="shared" si="92"/>
        <v>0</v>
      </c>
      <c r="CU127" s="158">
        <f t="shared" si="92"/>
        <v>0</v>
      </c>
      <c r="CV127" s="158">
        <f t="shared" si="92"/>
        <v>0</v>
      </c>
      <c r="CW127" s="158">
        <f t="shared" si="92"/>
        <v>0</v>
      </c>
      <c r="CX127" s="158">
        <f t="shared" si="92"/>
        <v>0</v>
      </c>
      <c r="CY127" s="158">
        <f t="shared" si="92"/>
        <v>0</v>
      </c>
      <c r="CZ127" s="158">
        <f t="shared" si="92"/>
        <v>0</v>
      </c>
      <c r="DA127" s="158">
        <f t="shared" si="92"/>
        <v>0</v>
      </c>
      <c r="DB127" s="158">
        <f t="shared" si="93"/>
        <v>0</v>
      </c>
      <c r="DC127" s="158">
        <f t="shared" si="93"/>
        <v>0</v>
      </c>
      <c r="DD127" s="158">
        <f t="shared" si="93"/>
        <v>0</v>
      </c>
      <c r="DE127" s="158" t="e">
        <f t="shared" si="93"/>
        <v>#VALUE!</v>
      </c>
      <c r="DF127" s="158" t="e">
        <f t="shared" si="93"/>
        <v>#VALUE!</v>
      </c>
      <c r="DG127" s="158" t="e">
        <f t="shared" si="93"/>
        <v>#VALUE!</v>
      </c>
      <c r="DH127" s="158" t="e">
        <f t="shared" si="93"/>
        <v>#VALUE!</v>
      </c>
      <c r="DI127" s="158" t="e">
        <f t="shared" si="93"/>
        <v>#VALUE!</v>
      </c>
      <c r="DJ127" s="158" t="e">
        <f t="shared" si="93"/>
        <v>#VALUE!</v>
      </c>
      <c r="DK127" s="158" t="e">
        <f t="shared" si="93"/>
        <v>#VALUE!</v>
      </c>
      <c r="DL127" s="158" t="e">
        <f t="shared" si="93"/>
        <v>#VALUE!</v>
      </c>
      <c r="DM127" s="159"/>
      <c r="DN127" s="159"/>
      <c r="DO127" s="159"/>
      <c r="DP127" s="159"/>
      <c r="DQ127" s="159"/>
      <c r="DR127" s="159"/>
      <c r="DS127" s="159"/>
      <c r="DT127" s="159"/>
      <c r="DU127" s="159"/>
      <c r="DV127" s="159"/>
      <c r="DW127" s="159"/>
      <c r="DX127" s="159"/>
      <c r="DY127" s="159"/>
      <c r="DZ127" s="159"/>
      <c r="EA127" s="159"/>
      <c r="EB127" s="159"/>
      <c r="EC127" s="159"/>
      <c r="ED127" s="159"/>
      <c r="EE127" s="159"/>
      <c r="EF127" s="159"/>
      <c r="EG127" s="159"/>
      <c r="EH127" s="159"/>
      <c r="EI127" s="159"/>
      <c r="EJ127" s="159"/>
      <c r="EK127" s="159"/>
      <c r="EL127" s="159"/>
      <c r="EM127" s="159"/>
      <c r="EN127" s="159"/>
      <c r="EO127" s="159"/>
      <c r="EP127" s="159"/>
      <c r="EQ127" s="159"/>
      <c r="ER127" s="159"/>
      <c r="ES127" s="159"/>
      <c r="ET127" s="159"/>
      <c r="EU127" s="159"/>
      <c r="EV127" s="159"/>
    </row>
    <row r="128" spans="1:152">
      <c r="A128" s="86">
        <f t="shared" si="72"/>
        <v>117</v>
      </c>
      <c r="B128" s="136" t="s">
        <v>143</v>
      </c>
      <c r="C128" s="154"/>
      <c r="D128" s="154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36"/>
      <c r="AG128" s="116" t="str">
        <f t="shared" si="66"/>
        <v>P25</v>
      </c>
      <c r="AH128" s="116">
        <f t="shared" si="90"/>
        <v>0</v>
      </c>
      <c r="AI128" s="116">
        <f t="shared" si="90"/>
        <v>0</v>
      </c>
      <c r="AJ128" s="116">
        <f t="shared" si="90"/>
        <v>0</v>
      </c>
      <c r="AK128" s="116">
        <f t="shared" si="90"/>
        <v>0</v>
      </c>
      <c r="AL128" s="116">
        <f t="shared" si="90"/>
        <v>0</v>
      </c>
      <c r="AM128" s="116">
        <f t="shared" si="90"/>
        <v>0</v>
      </c>
      <c r="AN128" s="116">
        <f t="shared" si="90"/>
        <v>0</v>
      </c>
      <c r="AO128" s="116">
        <f t="shared" si="90"/>
        <v>0</v>
      </c>
      <c r="AP128" s="116">
        <f t="shared" si="90"/>
        <v>0</v>
      </c>
      <c r="AQ128" s="116">
        <f t="shared" si="90"/>
        <v>0</v>
      </c>
      <c r="AR128" s="116">
        <f t="shared" si="90"/>
        <v>0</v>
      </c>
      <c r="AS128" s="116">
        <f t="shared" si="90"/>
        <v>0</v>
      </c>
      <c r="AT128" s="116">
        <f t="shared" si="90"/>
        <v>0</v>
      </c>
      <c r="AU128" s="116">
        <f t="shared" si="90"/>
        <v>0</v>
      </c>
      <c r="AV128" s="116">
        <f t="shared" si="90"/>
        <v>0</v>
      </c>
      <c r="AW128" s="116">
        <f t="shared" si="90"/>
        <v>0</v>
      </c>
      <c r="AX128" s="116">
        <f t="shared" si="88"/>
        <v>0</v>
      </c>
      <c r="AY128" s="116">
        <f t="shared" si="88"/>
        <v>0</v>
      </c>
      <c r="AZ128" s="116">
        <f t="shared" si="88"/>
        <v>0</v>
      </c>
      <c r="BA128" s="116">
        <f t="shared" si="88"/>
        <v>0</v>
      </c>
      <c r="BB128" s="116">
        <f t="shared" si="88"/>
        <v>0</v>
      </c>
      <c r="BC128" s="116">
        <f t="shared" si="88"/>
        <v>0</v>
      </c>
      <c r="BD128" s="116">
        <f t="shared" si="88"/>
        <v>0</v>
      </c>
      <c r="BE128" s="116">
        <f t="shared" si="88"/>
        <v>0</v>
      </c>
      <c r="BF128" s="116">
        <f t="shared" si="88"/>
        <v>0</v>
      </c>
      <c r="BG128" s="116">
        <f t="shared" si="88"/>
        <v>0</v>
      </c>
      <c r="BH128" s="116">
        <f t="shared" si="88"/>
        <v>0</v>
      </c>
      <c r="BI128" s="116">
        <f t="shared" si="88"/>
        <v>0</v>
      </c>
      <c r="BJ128" s="116"/>
      <c r="BK128" s="91"/>
      <c r="BL128" s="116" t="str">
        <f t="shared" si="68"/>
        <v>P25</v>
      </c>
      <c r="BM128" s="116">
        <f t="shared" si="91"/>
        <v>0</v>
      </c>
      <c r="BN128" s="116">
        <f t="shared" si="91"/>
        <v>0</v>
      </c>
      <c r="BO128" s="116">
        <f t="shared" si="91"/>
        <v>0</v>
      </c>
      <c r="BP128" s="116">
        <f t="shared" si="91"/>
        <v>0</v>
      </c>
      <c r="BQ128" s="116">
        <f t="shared" si="91"/>
        <v>0</v>
      </c>
      <c r="BR128" s="116">
        <f t="shared" si="91"/>
        <v>0</v>
      </c>
      <c r="BS128" s="116">
        <f t="shared" si="91"/>
        <v>0</v>
      </c>
      <c r="BT128" s="116">
        <f t="shared" si="91"/>
        <v>0</v>
      </c>
      <c r="BU128" s="116">
        <f t="shared" si="89"/>
        <v>0</v>
      </c>
      <c r="BV128" s="116">
        <f t="shared" si="89"/>
        <v>0</v>
      </c>
      <c r="BW128" s="116">
        <f t="shared" si="89"/>
        <v>0</v>
      </c>
      <c r="BX128" s="116">
        <f t="shared" si="89"/>
        <v>0</v>
      </c>
      <c r="BY128" s="116">
        <f t="shared" si="89"/>
        <v>0</v>
      </c>
      <c r="BZ128" s="116">
        <f t="shared" si="89"/>
        <v>0</v>
      </c>
      <c r="CA128" s="116">
        <f t="shared" si="89"/>
        <v>0</v>
      </c>
      <c r="CB128" s="116">
        <f t="shared" si="89"/>
        <v>0</v>
      </c>
      <c r="CC128" s="116">
        <f t="shared" si="89"/>
        <v>0</v>
      </c>
      <c r="CD128" s="116">
        <f t="shared" si="89"/>
        <v>0</v>
      </c>
      <c r="CE128" s="116">
        <f t="shared" si="89"/>
        <v>0</v>
      </c>
      <c r="CF128" s="116">
        <f t="shared" si="85"/>
        <v>0</v>
      </c>
      <c r="CG128" s="116">
        <f t="shared" si="85"/>
        <v>0</v>
      </c>
      <c r="CH128" s="116">
        <f t="shared" si="85"/>
        <v>0</v>
      </c>
      <c r="CI128" s="116">
        <f t="shared" si="85"/>
        <v>0</v>
      </c>
      <c r="CJ128" s="116">
        <f t="shared" si="85"/>
        <v>0</v>
      </c>
      <c r="CK128" s="116">
        <f t="shared" si="83"/>
        <v>0</v>
      </c>
      <c r="CL128" s="116">
        <f t="shared" si="69"/>
        <v>0</v>
      </c>
      <c r="CM128" s="116">
        <f t="shared" si="84"/>
        <v>0</v>
      </c>
      <c r="CN128" s="116">
        <f t="shared" si="84"/>
        <v>0</v>
      </c>
      <c r="CO128" s="89"/>
      <c r="CP128" s="134">
        <f t="shared" si="65"/>
        <v>119</v>
      </c>
      <c r="CQ128" s="116" t="str">
        <f t="shared" si="71"/>
        <v>P25</v>
      </c>
      <c r="CR128" s="158">
        <f t="shared" si="92"/>
        <v>0</v>
      </c>
      <c r="CS128" s="158">
        <f t="shared" si="92"/>
        <v>0</v>
      </c>
      <c r="CT128" s="158">
        <f t="shared" si="92"/>
        <v>0</v>
      </c>
      <c r="CU128" s="158">
        <f t="shared" si="92"/>
        <v>0</v>
      </c>
      <c r="CV128" s="158">
        <f t="shared" si="92"/>
        <v>0</v>
      </c>
      <c r="CW128" s="158">
        <f t="shared" si="92"/>
        <v>0</v>
      </c>
      <c r="CX128" s="158">
        <f t="shared" si="92"/>
        <v>0</v>
      </c>
      <c r="CY128" s="158">
        <f t="shared" si="92"/>
        <v>0</v>
      </c>
      <c r="CZ128" s="158">
        <f t="shared" si="92"/>
        <v>0</v>
      </c>
      <c r="DA128" s="158">
        <f t="shared" si="92"/>
        <v>0</v>
      </c>
      <c r="DB128" s="158">
        <f t="shared" si="93"/>
        <v>0</v>
      </c>
      <c r="DC128" s="158">
        <f t="shared" si="93"/>
        <v>0</v>
      </c>
      <c r="DD128" s="158">
        <f t="shared" si="93"/>
        <v>0</v>
      </c>
      <c r="DE128" s="158" t="e">
        <f t="shared" si="93"/>
        <v>#VALUE!</v>
      </c>
      <c r="DF128" s="158" t="e">
        <f t="shared" si="93"/>
        <v>#VALUE!</v>
      </c>
      <c r="DG128" s="158" t="e">
        <f t="shared" si="93"/>
        <v>#VALUE!</v>
      </c>
      <c r="DH128" s="158" t="e">
        <f t="shared" si="93"/>
        <v>#VALUE!</v>
      </c>
      <c r="DI128" s="158" t="e">
        <f t="shared" si="93"/>
        <v>#VALUE!</v>
      </c>
      <c r="DJ128" s="158" t="e">
        <f t="shared" si="93"/>
        <v>#VALUE!</v>
      </c>
      <c r="DK128" s="158" t="e">
        <f t="shared" si="93"/>
        <v>#VALUE!</v>
      </c>
      <c r="DL128" s="158" t="e">
        <f t="shared" si="93"/>
        <v>#VALUE!</v>
      </c>
      <c r="DM128" s="159"/>
      <c r="DN128" s="159"/>
      <c r="DO128" s="159"/>
      <c r="DP128" s="159"/>
      <c r="DQ128" s="159"/>
      <c r="DR128" s="159"/>
      <c r="DS128" s="159"/>
      <c r="DT128" s="159"/>
      <c r="DU128" s="159"/>
      <c r="DV128" s="159"/>
      <c r="DW128" s="159"/>
      <c r="DX128" s="159"/>
      <c r="DY128" s="159"/>
      <c r="DZ128" s="159"/>
      <c r="EA128" s="159"/>
      <c r="EB128" s="159"/>
      <c r="EC128" s="159"/>
      <c r="ED128" s="159"/>
      <c r="EE128" s="159"/>
      <c r="EF128" s="159"/>
      <c r="EG128" s="159"/>
      <c r="EH128" s="159"/>
      <c r="EI128" s="159"/>
      <c r="EJ128" s="159"/>
      <c r="EK128" s="159"/>
      <c r="EL128" s="159"/>
      <c r="EM128" s="159"/>
      <c r="EN128" s="159"/>
      <c r="EO128" s="159"/>
      <c r="EP128" s="159"/>
      <c r="EQ128" s="159"/>
      <c r="ER128" s="159"/>
      <c r="ES128" s="159"/>
      <c r="ET128" s="159"/>
      <c r="EU128" s="159"/>
      <c r="EV128" s="159"/>
    </row>
    <row r="129" spans="1:152">
      <c r="A129" s="86">
        <f t="shared" si="72"/>
        <v>118</v>
      </c>
      <c r="B129" s="136" t="s">
        <v>144</v>
      </c>
      <c r="C129" s="154"/>
      <c r="D129" s="154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36"/>
      <c r="AG129" s="116" t="str">
        <f t="shared" si="66"/>
        <v>P10</v>
      </c>
      <c r="AH129" s="116">
        <f t="shared" si="90"/>
        <v>0</v>
      </c>
      <c r="AI129" s="116">
        <f t="shared" si="90"/>
        <v>0</v>
      </c>
      <c r="AJ129" s="116">
        <f t="shared" si="90"/>
        <v>0</v>
      </c>
      <c r="AK129" s="116">
        <f t="shared" si="90"/>
        <v>0</v>
      </c>
      <c r="AL129" s="116">
        <f t="shared" si="90"/>
        <v>0</v>
      </c>
      <c r="AM129" s="116">
        <f t="shared" si="90"/>
        <v>0</v>
      </c>
      <c r="AN129" s="116">
        <f t="shared" si="90"/>
        <v>0</v>
      </c>
      <c r="AO129" s="116">
        <f t="shared" si="90"/>
        <v>0</v>
      </c>
      <c r="AP129" s="116">
        <f t="shared" si="90"/>
        <v>0</v>
      </c>
      <c r="AQ129" s="116">
        <f t="shared" si="90"/>
        <v>0</v>
      </c>
      <c r="AR129" s="116">
        <f t="shared" si="90"/>
        <v>0</v>
      </c>
      <c r="AS129" s="116">
        <f t="shared" si="90"/>
        <v>0</v>
      </c>
      <c r="AT129" s="116">
        <f t="shared" si="90"/>
        <v>0</v>
      </c>
      <c r="AU129" s="116">
        <f t="shared" si="90"/>
        <v>0</v>
      </c>
      <c r="AV129" s="116">
        <f t="shared" si="90"/>
        <v>0</v>
      </c>
      <c r="AW129" s="116">
        <f t="shared" si="90"/>
        <v>0</v>
      </c>
      <c r="AX129" s="116">
        <f t="shared" si="88"/>
        <v>0</v>
      </c>
      <c r="AY129" s="116">
        <f t="shared" si="88"/>
        <v>0</v>
      </c>
      <c r="AZ129" s="116">
        <f t="shared" si="88"/>
        <v>0</v>
      </c>
      <c r="BA129" s="116">
        <f t="shared" si="88"/>
        <v>0</v>
      </c>
      <c r="BB129" s="116">
        <f t="shared" si="88"/>
        <v>0</v>
      </c>
      <c r="BC129" s="116">
        <f t="shared" si="88"/>
        <v>0</v>
      </c>
      <c r="BD129" s="116">
        <f t="shared" si="88"/>
        <v>0</v>
      </c>
      <c r="BE129" s="116">
        <f t="shared" si="88"/>
        <v>0</v>
      </c>
      <c r="BF129" s="116">
        <f t="shared" si="88"/>
        <v>0</v>
      </c>
      <c r="BG129" s="116">
        <f t="shared" si="88"/>
        <v>0</v>
      </c>
      <c r="BH129" s="116">
        <f t="shared" si="88"/>
        <v>0</v>
      </c>
      <c r="BI129" s="116">
        <f t="shared" si="88"/>
        <v>0</v>
      </c>
      <c r="BJ129" s="116"/>
      <c r="BK129" s="91"/>
      <c r="BL129" s="116" t="str">
        <f t="shared" si="68"/>
        <v>P10</v>
      </c>
      <c r="BM129" s="116">
        <f t="shared" si="91"/>
        <v>0</v>
      </c>
      <c r="BN129" s="116">
        <f t="shared" si="91"/>
        <v>0</v>
      </c>
      <c r="BO129" s="116">
        <f t="shared" si="91"/>
        <v>0</v>
      </c>
      <c r="BP129" s="116">
        <f t="shared" si="91"/>
        <v>0</v>
      </c>
      <c r="BQ129" s="116">
        <f t="shared" si="91"/>
        <v>0</v>
      </c>
      <c r="BR129" s="116">
        <f t="shared" si="91"/>
        <v>0</v>
      </c>
      <c r="BS129" s="116">
        <f t="shared" si="91"/>
        <v>0</v>
      </c>
      <c r="BT129" s="116">
        <f t="shared" si="91"/>
        <v>0</v>
      </c>
      <c r="BU129" s="116">
        <f t="shared" si="89"/>
        <v>0</v>
      </c>
      <c r="BV129" s="116">
        <f t="shared" si="89"/>
        <v>0</v>
      </c>
      <c r="BW129" s="116">
        <f t="shared" si="89"/>
        <v>0</v>
      </c>
      <c r="BX129" s="116">
        <f t="shared" si="89"/>
        <v>0</v>
      </c>
      <c r="BY129" s="116">
        <f t="shared" si="89"/>
        <v>0</v>
      </c>
      <c r="BZ129" s="116">
        <f t="shared" si="89"/>
        <v>0</v>
      </c>
      <c r="CA129" s="116">
        <f t="shared" si="89"/>
        <v>0</v>
      </c>
      <c r="CB129" s="116">
        <f t="shared" si="89"/>
        <v>0</v>
      </c>
      <c r="CC129" s="116">
        <f t="shared" si="89"/>
        <v>0</v>
      </c>
      <c r="CD129" s="116">
        <f t="shared" si="89"/>
        <v>0</v>
      </c>
      <c r="CE129" s="116">
        <f t="shared" si="89"/>
        <v>0</v>
      </c>
      <c r="CF129" s="116">
        <f t="shared" si="89"/>
        <v>0</v>
      </c>
      <c r="CG129" s="116">
        <f t="shared" si="89"/>
        <v>0</v>
      </c>
      <c r="CH129" s="116">
        <f t="shared" si="89"/>
        <v>0</v>
      </c>
      <c r="CI129" s="116">
        <f t="shared" si="89"/>
        <v>0</v>
      </c>
      <c r="CJ129" s="116">
        <f t="shared" si="89"/>
        <v>0</v>
      </c>
      <c r="CK129" s="116">
        <f t="shared" si="83"/>
        <v>0</v>
      </c>
      <c r="CL129" s="116">
        <f t="shared" si="69"/>
        <v>0</v>
      </c>
      <c r="CM129" s="116">
        <f t="shared" si="84"/>
        <v>0</v>
      </c>
      <c r="CN129" s="116">
        <f t="shared" si="84"/>
        <v>0</v>
      </c>
      <c r="CO129" s="89"/>
      <c r="CP129" s="134">
        <f t="shared" si="65"/>
        <v>120</v>
      </c>
      <c r="CQ129" s="116" t="str">
        <f t="shared" si="71"/>
        <v>P10</v>
      </c>
      <c r="CR129" s="158">
        <f t="shared" si="92"/>
        <v>0</v>
      </c>
      <c r="CS129" s="158">
        <f t="shared" si="92"/>
        <v>0</v>
      </c>
      <c r="CT129" s="158">
        <f t="shared" si="92"/>
        <v>0</v>
      </c>
      <c r="CU129" s="158">
        <f t="shared" si="92"/>
        <v>0</v>
      </c>
      <c r="CV129" s="158">
        <f t="shared" si="92"/>
        <v>0</v>
      </c>
      <c r="CW129" s="158">
        <f t="shared" si="92"/>
        <v>0</v>
      </c>
      <c r="CX129" s="158">
        <f t="shared" si="92"/>
        <v>0</v>
      </c>
      <c r="CY129" s="158">
        <f t="shared" si="92"/>
        <v>0</v>
      </c>
      <c r="CZ129" s="158">
        <f t="shared" si="92"/>
        <v>0</v>
      </c>
      <c r="DA129" s="158">
        <f t="shared" si="92"/>
        <v>0</v>
      </c>
      <c r="DB129" s="158">
        <f t="shared" si="93"/>
        <v>0</v>
      </c>
      <c r="DC129" s="158">
        <f t="shared" si="93"/>
        <v>0</v>
      </c>
      <c r="DD129" s="158">
        <f t="shared" si="93"/>
        <v>0</v>
      </c>
      <c r="DE129" s="158" t="e">
        <f t="shared" si="93"/>
        <v>#VALUE!</v>
      </c>
      <c r="DF129" s="158" t="e">
        <f t="shared" si="93"/>
        <v>#VALUE!</v>
      </c>
      <c r="DG129" s="158" t="e">
        <f t="shared" si="93"/>
        <v>#VALUE!</v>
      </c>
      <c r="DH129" s="158" t="e">
        <f t="shared" si="93"/>
        <v>#VALUE!</v>
      </c>
      <c r="DI129" s="158" t="e">
        <f t="shared" si="93"/>
        <v>#VALUE!</v>
      </c>
      <c r="DJ129" s="158" t="e">
        <f t="shared" si="93"/>
        <v>#VALUE!</v>
      </c>
      <c r="DK129" s="158" t="e">
        <f t="shared" si="93"/>
        <v>#VALUE!</v>
      </c>
      <c r="DL129" s="158" t="e">
        <f t="shared" si="93"/>
        <v>#VALUE!</v>
      </c>
      <c r="DM129" s="159"/>
      <c r="DN129" s="159"/>
      <c r="DO129" s="159"/>
      <c r="DP129" s="159"/>
      <c r="DQ129" s="159"/>
      <c r="DR129" s="159"/>
      <c r="DS129" s="159"/>
      <c r="DT129" s="159"/>
      <c r="DU129" s="159"/>
      <c r="DV129" s="159"/>
      <c r="DW129" s="159"/>
      <c r="DX129" s="159"/>
      <c r="DY129" s="159"/>
      <c r="DZ129" s="159"/>
      <c r="EA129" s="159"/>
      <c r="EB129" s="159"/>
      <c r="EC129" s="159"/>
      <c r="ED129" s="159"/>
      <c r="EE129" s="159"/>
      <c r="EF129" s="159"/>
      <c r="EG129" s="159"/>
      <c r="EH129" s="159"/>
      <c r="EI129" s="159"/>
      <c r="EJ129" s="159"/>
      <c r="EK129" s="159"/>
      <c r="EL129" s="159"/>
      <c r="EM129" s="159"/>
      <c r="EN129" s="159"/>
      <c r="EO129" s="159"/>
      <c r="EP129" s="159"/>
      <c r="EQ129" s="159"/>
      <c r="ER129" s="159"/>
      <c r="ES129" s="159"/>
      <c r="ET129" s="159"/>
      <c r="EU129" s="159"/>
      <c r="EV129" s="159"/>
    </row>
    <row r="130" spans="1:152">
      <c r="A130" s="86">
        <f t="shared" si="72"/>
        <v>119</v>
      </c>
      <c r="B130" s="136" t="s">
        <v>145</v>
      </c>
      <c r="C130" s="154"/>
      <c r="D130" s="154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36"/>
      <c r="AG130" s="116" t="str">
        <f t="shared" si="66"/>
        <v>AVG</v>
      </c>
      <c r="AH130" s="116">
        <f t="shared" si="90"/>
        <v>0</v>
      </c>
      <c r="AI130" s="116">
        <f t="shared" si="90"/>
        <v>0</v>
      </c>
      <c r="AJ130" s="116">
        <f t="shared" si="90"/>
        <v>0</v>
      </c>
      <c r="AK130" s="116">
        <f t="shared" si="90"/>
        <v>0</v>
      </c>
      <c r="AL130" s="116">
        <f t="shared" si="90"/>
        <v>0</v>
      </c>
      <c r="AM130" s="116">
        <f t="shared" si="90"/>
        <v>0</v>
      </c>
      <c r="AN130" s="116">
        <f t="shared" si="90"/>
        <v>0</v>
      </c>
      <c r="AO130" s="116">
        <f t="shared" si="90"/>
        <v>0</v>
      </c>
      <c r="AP130" s="116">
        <f t="shared" si="90"/>
        <v>0</v>
      </c>
      <c r="AQ130" s="116">
        <f t="shared" si="90"/>
        <v>0</v>
      </c>
      <c r="AR130" s="116">
        <f t="shared" si="90"/>
        <v>0</v>
      </c>
      <c r="AS130" s="116">
        <f t="shared" si="90"/>
        <v>0</v>
      </c>
      <c r="AT130" s="116">
        <f t="shared" si="90"/>
        <v>0</v>
      </c>
      <c r="AU130" s="116">
        <f t="shared" si="90"/>
        <v>0</v>
      </c>
      <c r="AV130" s="116">
        <f t="shared" si="90"/>
        <v>0</v>
      </c>
      <c r="AW130" s="116">
        <f t="shared" si="90"/>
        <v>0</v>
      </c>
      <c r="AX130" s="116">
        <f t="shared" si="88"/>
        <v>0</v>
      </c>
      <c r="AY130" s="116">
        <f t="shared" si="88"/>
        <v>0</v>
      </c>
      <c r="AZ130" s="116">
        <f t="shared" si="88"/>
        <v>0</v>
      </c>
      <c r="BA130" s="116">
        <f t="shared" si="88"/>
        <v>0</v>
      </c>
      <c r="BB130" s="116">
        <f t="shared" si="88"/>
        <v>0</v>
      </c>
      <c r="BC130" s="116">
        <f t="shared" si="88"/>
        <v>0</v>
      </c>
      <c r="BD130" s="116">
        <f t="shared" si="88"/>
        <v>0</v>
      </c>
      <c r="BE130" s="116">
        <f t="shared" si="88"/>
        <v>0</v>
      </c>
      <c r="BF130" s="116">
        <f t="shared" si="88"/>
        <v>0</v>
      </c>
      <c r="BG130" s="116">
        <f t="shared" si="88"/>
        <v>0</v>
      </c>
      <c r="BH130" s="116">
        <f t="shared" si="88"/>
        <v>0</v>
      </c>
      <c r="BI130" s="116">
        <f t="shared" si="88"/>
        <v>0</v>
      </c>
      <c r="BJ130" s="116"/>
      <c r="BK130" s="91"/>
      <c r="BL130" s="116" t="str">
        <f t="shared" si="68"/>
        <v>AVG</v>
      </c>
      <c r="BM130" s="116">
        <f t="shared" si="91"/>
        <v>0</v>
      </c>
      <c r="BN130" s="116">
        <f t="shared" si="91"/>
        <v>0</v>
      </c>
      <c r="BO130" s="116">
        <f t="shared" si="91"/>
        <v>0</v>
      </c>
      <c r="BP130" s="116">
        <f t="shared" si="91"/>
        <v>0</v>
      </c>
      <c r="BQ130" s="116">
        <f t="shared" si="91"/>
        <v>0</v>
      </c>
      <c r="BR130" s="116">
        <f t="shared" si="91"/>
        <v>0</v>
      </c>
      <c r="BS130" s="116">
        <f t="shared" si="91"/>
        <v>0</v>
      </c>
      <c r="BT130" s="116">
        <f t="shared" si="91"/>
        <v>0</v>
      </c>
      <c r="BU130" s="116">
        <f t="shared" si="89"/>
        <v>0</v>
      </c>
      <c r="BV130" s="116">
        <f t="shared" si="89"/>
        <v>0</v>
      </c>
      <c r="BW130" s="116">
        <f t="shared" si="89"/>
        <v>0</v>
      </c>
      <c r="BX130" s="116">
        <f t="shared" si="89"/>
        <v>0</v>
      </c>
      <c r="BY130" s="116">
        <f t="shared" si="89"/>
        <v>0</v>
      </c>
      <c r="BZ130" s="116">
        <f t="shared" si="89"/>
        <v>0</v>
      </c>
      <c r="CA130" s="116">
        <f t="shared" si="89"/>
        <v>0</v>
      </c>
      <c r="CB130" s="116">
        <f t="shared" si="89"/>
        <v>0</v>
      </c>
      <c r="CC130" s="116">
        <f t="shared" si="89"/>
        <v>0</v>
      </c>
      <c r="CD130" s="116">
        <f t="shared" si="89"/>
        <v>0</v>
      </c>
      <c r="CE130" s="116">
        <f t="shared" si="89"/>
        <v>0</v>
      </c>
      <c r="CF130" s="116">
        <f t="shared" si="89"/>
        <v>0</v>
      </c>
      <c r="CG130" s="116">
        <f t="shared" si="89"/>
        <v>0</v>
      </c>
      <c r="CH130" s="116">
        <f t="shared" si="89"/>
        <v>0</v>
      </c>
      <c r="CI130" s="116">
        <f t="shared" si="89"/>
        <v>0</v>
      </c>
      <c r="CJ130" s="116">
        <f t="shared" si="89"/>
        <v>0</v>
      </c>
      <c r="CK130" s="116">
        <f t="shared" si="83"/>
        <v>0</v>
      </c>
      <c r="CL130" s="116">
        <f t="shared" si="69"/>
        <v>0</v>
      </c>
      <c r="CM130" s="116">
        <f t="shared" si="84"/>
        <v>0</v>
      </c>
      <c r="CN130" s="116">
        <f t="shared" si="84"/>
        <v>0</v>
      </c>
      <c r="CO130" s="89"/>
      <c r="CP130" s="134">
        <f t="shared" si="65"/>
        <v>121</v>
      </c>
      <c r="CQ130" s="116" t="str">
        <f t="shared" si="71"/>
        <v>AVG</v>
      </c>
      <c r="CR130" s="158">
        <f t="shared" si="92"/>
        <v>0</v>
      </c>
      <c r="CS130" s="158">
        <f t="shared" si="92"/>
        <v>0</v>
      </c>
      <c r="CT130" s="158">
        <f t="shared" si="92"/>
        <v>0</v>
      </c>
      <c r="CU130" s="158">
        <f t="shared" si="92"/>
        <v>0</v>
      </c>
      <c r="CV130" s="158">
        <f t="shared" si="92"/>
        <v>0</v>
      </c>
      <c r="CW130" s="158">
        <f t="shared" si="92"/>
        <v>0</v>
      </c>
      <c r="CX130" s="158">
        <f t="shared" si="92"/>
        <v>0</v>
      </c>
      <c r="CY130" s="158">
        <f t="shared" si="92"/>
        <v>0</v>
      </c>
      <c r="CZ130" s="158">
        <f t="shared" si="92"/>
        <v>0</v>
      </c>
      <c r="DA130" s="158">
        <f t="shared" si="92"/>
        <v>0</v>
      </c>
      <c r="DB130" s="158">
        <f t="shared" si="93"/>
        <v>0</v>
      </c>
      <c r="DC130" s="158">
        <f t="shared" si="93"/>
        <v>0</v>
      </c>
      <c r="DD130" s="158">
        <f t="shared" si="93"/>
        <v>0</v>
      </c>
      <c r="DE130" s="158" t="e">
        <f t="shared" si="93"/>
        <v>#VALUE!</v>
      </c>
      <c r="DF130" s="158" t="e">
        <f t="shared" si="93"/>
        <v>#VALUE!</v>
      </c>
      <c r="DG130" s="158" t="e">
        <f t="shared" si="93"/>
        <v>#VALUE!</v>
      </c>
      <c r="DH130" s="158" t="e">
        <f t="shared" si="93"/>
        <v>#VALUE!</v>
      </c>
      <c r="DI130" s="158" t="e">
        <f t="shared" si="93"/>
        <v>#VALUE!</v>
      </c>
      <c r="DJ130" s="158" t="e">
        <f t="shared" si="93"/>
        <v>#VALUE!</v>
      </c>
      <c r="DK130" s="158" t="e">
        <f t="shared" si="93"/>
        <v>#VALUE!</v>
      </c>
      <c r="DL130" s="158" t="e">
        <f t="shared" si="93"/>
        <v>#VALUE!</v>
      </c>
      <c r="DM130" s="159"/>
      <c r="DN130" s="159"/>
      <c r="DO130" s="159"/>
      <c r="DP130" s="159"/>
      <c r="DQ130" s="159"/>
      <c r="DR130" s="159"/>
      <c r="DS130" s="159"/>
      <c r="DT130" s="159"/>
      <c r="DU130" s="159"/>
      <c r="DV130" s="159"/>
      <c r="DW130" s="159"/>
      <c r="DX130" s="159"/>
      <c r="DY130" s="159"/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159"/>
      <c r="EJ130" s="159"/>
      <c r="EK130" s="159"/>
      <c r="EL130" s="159"/>
      <c r="EM130" s="159"/>
      <c r="EN130" s="159"/>
      <c r="EO130" s="159"/>
      <c r="EP130" s="159"/>
      <c r="EQ130" s="159"/>
      <c r="ER130" s="159"/>
      <c r="ES130" s="159"/>
      <c r="ET130" s="159"/>
      <c r="EU130" s="159"/>
      <c r="EV130" s="159"/>
    </row>
    <row r="131" spans="1:152">
      <c r="A131" s="86">
        <f t="shared" si="72"/>
        <v>120</v>
      </c>
      <c r="B131" s="136" t="s">
        <v>146</v>
      </c>
      <c r="C131" s="160"/>
      <c r="D131" s="160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36"/>
      <c r="AG131" s="116" t="str">
        <f t="shared" si="66"/>
        <v>N</v>
      </c>
      <c r="AH131" s="116">
        <f t="shared" si="90"/>
        <v>0</v>
      </c>
      <c r="AI131" s="116">
        <f t="shared" si="90"/>
        <v>0</v>
      </c>
      <c r="AJ131" s="116">
        <f t="shared" si="90"/>
        <v>0</v>
      </c>
      <c r="AK131" s="116">
        <f t="shared" si="90"/>
        <v>0</v>
      </c>
      <c r="AL131" s="116">
        <f t="shared" si="90"/>
        <v>0</v>
      </c>
      <c r="AM131" s="116">
        <f t="shared" si="90"/>
        <v>0</v>
      </c>
      <c r="AN131" s="116">
        <f t="shared" si="90"/>
        <v>0</v>
      </c>
      <c r="AO131" s="116">
        <f t="shared" si="90"/>
        <v>0</v>
      </c>
      <c r="AP131" s="116">
        <f t="shared" si="90"/>
        <v>0</v>
      </c>
      <c r="AQ131" s="116">
        <f t="shared" si="90"/>
        <v>0</v>
      </c>
      <c r="AR131" s="116">
        <f t="shared" si="90"/>
        <v>0</v>
      </c>
      <c r="AS131" s="116">
        <f t="shared" si="90"/>
        <v>0</v>
      </c>
      <c r="AT131" s="116">
        <f t="shared" si="90"/>
        <v>0</v>
      </c>
      <c r="AU131" s="116">
        <f t="shared" si="90"/>
        <v>0</v>
      </c>
      <c r="AV131" s="116">
        <f t="shared" si="90"/>
        <v>0</v>
      </c>
      <c r="AW131" s="116">
        <f t="shared" si="90"/>
        <v>0</v>
      </c>
      <c r="AX131" s="116">
        <f t="shared" si="88"/>
        <v>0</v>
      </c>
      <c r="AY131" s="116">
        <f t="shared" si="88"/>
        <v>0</v>
      </c>
      <c r="AZ131" s="116">
        <f t="shared" si="88"/>
        <v>0</v>
      </c>
      <c r="BA131" s="116">
        <f t="shared" si="88"/>
        <v>0</v>
      </c>
      <c r="BB131" s="116">
        <f t="shared" si="88"/>
        <v>0</v>
      </c>
      <c r="BC131" s="116">
        <f t="shared" si="88"/>
        <v>0</v>
      </c>
      <c r="BD131" s="116">
        <f t="shared" si="88"/>
        <v>0</v>
      </c>
      <c r="BE131" s="116">
        <f t="shared" si="88"/>
        <v>0</v>
      </c>
      <c r="BF131" s="116">
        <f t="shared" si="88"/>
        <v>0</v>
      </c>
      <c r="BG131" s="116">
        <f t="shared" si="88"/>
        <v>0</v>
      </c>
      <c r="BH131" s="116">
        <f t="shared" si="88"/>
        <v>0</v>
      </c>
      <c r="BI131" s="116">
        <f t="shared" si="88"/>
        <v>0</v>
      </c>
      <c r="BJ131" s="116"/>
      <c r="BK131" s="91"/>
      <c r="BL131" s="116" t="str">
        <f t="shared" si="68"/>
        <v>N</v>
      </c>
      <c r="BM131" s="116">
        <f t="shared" si="91"/>
        <v>0</v>
      </c>
      <c r="BN131" s="116">
        <f t="shared" si="91"/>
        <v>0</v>
      </c>
      <c r="BO131" s="116">
        <f t="shared" si="91"/>
        <v>0</v>
      </c>
      <c r="BP131" s="116">
        <f t="shared" si="91"/>
        <v>0</v>
      </c>
      <c r="BQ131" s="116">
        <f t="shared" si="91"/>
        <v>0</v>
      </c>
      <c r="BR131" s="116">
        <f t="shared" si="91"/>
        <v>0</v>
      </c>
      <c r="BS131" s="116">
        <f t="shared" si="91"/>
        <v>0</v>
      </c>
      <c r="BT131" s="116">
        <f t="shared" si="91"/>
        <v>0</v>
      </c>
      <c r="BU131" s="116">
        <f t="shared" si="89"/>
        <v>0</v>
      </c>
      <c r="BV131" s="116">
        <f t="shared" si="89"/>
        <v>0</v>
      </c>
      <c r="BW131" s="116">
        <f t="shared" si="89"/>
        <v>0</v>
      </c>
      <c r="BX131" s="116">
        <f t="shared" si="89"/>
        <v>0</v>
      </c>
      <c r="BY131" s="116">
        <f t="shared" si="89"/>
        <v>0</v>
      </c>
      <c r="BZ131" s="116">
        <f t="shared" si="89"/>
        <v>0</v>
      </c>
      <c r="CA131" s="116">
        <f t="shared" si="89"/>
        <v>0</v>
      </c>
      <c r="CB131" s="116">
        <f t="shared" si="89"/>
        <v>0</v>
      </c>
      <c r="CC131" s="116">
        <f t="shared" si="89"/>
        <v>0</v>
      </c>
      <c r="CD131" s="116">
        <f t="shared" si="89"/>
        <v>0</v>
      </c>
      <c r="CE131" s="116">
        <f t="shared" si="89"/>
        <v>0</v>
      </c>
      <c r="CF131" s="116">
        <f t="shared" si="89"/>
        <v>0</v>
      </c>
      <c r="CG131" s="116">
        <f t="shared" si="89"/>
        <v>0</v>
      </c>
      <c r="CH131" s="116">
        <f t="shared" si="89"/>
        <v>0</v>
      </c>
      <c r="CI131" s="116">
        <f t="shared" si="89"/>
        <v>0</v>
      </c>
      <c r="CJ131" s="116">
        <f t="shared" si="89"/>
        <v>0</v>
      </c>
      <c r="CK131" s="116">
        <f t="shared" si="83"/>
        <v>0</v>
      </c>
      <c r="CL131" s="116">
        <f t="shared" si="69"/>
        <v>0</v>
      </c>
      <c r="CM131" s="116">
        <f t="shared" si="84"/>
        <v>0</v>
      </c>
      <c r="CN131" s="116">
        <f t="shared" si="84"/>
        <v>0</v>
      </c>
      <c r="CO131" s="89"/>
      <c r="CP131" s="134">
        <f t="shared" si="65"/>
        <v>122</v>
      </c>
      <c r="CQ131" s="116" t="str">
        <f t="shared" si="71"/>
        <v>N</v>
      </c>
      <c r="CR131" s="158">
        <f t="shared" si="92"/>
        <v>0</v>
      </c>
      <c r="CS131" s="158">
        <f t="shared" si="92"/>
        <v>0</v>
      </c>
      <c r="CT131" s="158">
        <f t="shared" si="92"/>
        <v>0</v>
      </c>
      <c r="CU131" s="158">
        <f t="shared" si="92"/>
        <v>0</v>
      </c>
      <c r="CV131" s="158">
        <f t="shared" si="92"/>
        <v>0</v>
      </c>
      <c r="CW131" s="158">
        <f t="shared" si="92"/>
        <v>0</v>
      </c>
      <c r="CX131" s="158">
        <f t="shared" si="92"/>
        <v>0</v>
      </c>
      <c r="CY131" s="158">
        <f t="shared" si="92"/>
        <v>0</v>
      </c>
      <c r="CZ131" s="158">
        <f t="shared" si="92"/>
        <v>0</v>
      </c>
      <c r="DA131" s="158">
        <f t="shared" si="92"/>
        <v>0</v>
      </c>
      <c r="DB131" s="158">
        <f t="shared" si="93"/>
        <v>0</v>
      </c>
      <c r="DC131" s="158">
        <f t="shared" si="93"/>
        <v>0</v>
      </c>
      <c r="DD131" s="158">
        <f t="shared" si="93"/>
        <v>0</v>
      </c>
      <c r="DE131" s="158" t="e">
        <f t="shared" si="93"/>
        <v>#VALUE!</v>
      </c>
      <c r="DF131" s="158" t="e">
        <f t="shared" si="93"/>
        <v>#VALUE!</v>
      </c>
      <c r="DG131" s="158" t="e">
        <f t="shared" si="93"/>
        <v>#VALUE!</v>
      </c>
      <c r="DH131" s="158" t="e">
        <f t="shared" si="93"/>
        <v>#VALUE!</v>
      </c>
      <c r="DI131" s="158" t="e">
        <f t="shared" si="93"/>
        <v>#VALUE!</v>
      </c>
      <c r="DJ131" s="158" t="e">
        <f t="shared" si="93"/>
        <v>#VALUE!</v>
      </c>
      <c r="DK131" s="158" t="e">
        <f t="shared" si="93"/>
        <v>#VALUE!</v>
      </c>
      <c r="DL131" s="158" t="e">
        <f t="shared" si="93"/>
        <v>#VALUE!</v>
      </c>
    </row>
    <row r="132" spans="1:152" s="143" customFormat="1" ht="12.95" hidden="1" customHeight="1">
      <c r="A132" s="143">
        <f t="shared" ref="A132:A136" si="94">A131+1</f>
        <v>121</v>
      </c>
      <c r="B132" s="144" t="s">
        <v>139</v>
      </c>
      <c r="C132" s="145"/>
      <c r="D132" s="145"/>
      <c r="E132" s="145"/>
      <c r="F132" s="145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1"/>
      <c r="V132" s="144"/>
      <c r="W132" s="144"/>
      <c r="X132" s="144"/>
      <c r="Y132" s="144"/>
      <c r="Z132" s="144"/>
      <c r="AA132" s="144"/>
      <c r="AB132" s="144"/>
      <c r="AC132" s="192"/>
      <c r="AD132" s="192"/>
      <c r="AE132" s="192"/>
      <c r="AF132" s="147"/>
      <c r="AG132" s="148" t="str">
        <f t="shared" si="66"/>
        <v>POL</v>
      </c>
      <c r="AH132" s="148">
        <f t="shared" si="90"/>
        <v>0</v>
      </c>
      <c r="AI132" s="148">
        <f t="shared" si="90"/>
        <v>0</v>
      </c>
      <c r="AJ132" s="148">
        <f t="shared" si="90"/>
        <v>0</v>
      </c>
      <c r="AK132" s="148">
        <f t="shared" si="90"/>
        <v>0</v>
      </c>
      <c r="AL132" s="193">
        <f t="shared" si="90"/>
        <v>0</v>
      </c>
      <c r="AM132" s="193">
        <f t="shared" si="90"/>
        <v>0</v>
      </c>
      <c r="AN132" s="193">
        <f t="shared" si="90"/>
        <v>0</v>
      </c>
      <c r="AO132" s="193">
        <f t="shared" ref="AO132:AO163" si="95">(Q132-J132)/(Q$10-J$10)</f>
        <v>0</v>
      </c>
      <c r="AP132" s="193">
        <f t="shared" ref="AP132:AT163" si="96">(R132-Q132)/(R$10-Q$10)</f>
        <v>0</v>
      </c>
      <c r="AQ132" s="193">
        <f t="shared" si="96"/>
        <v>0</v>
      </c>
      <c r="AR132" s="193">
        <f t="shared" si="96"/>
        <v>0</v>
      </c>
      <c r="AS132" s="193">
        <f t="shared" si="96"/>
        <v>0</v>
      </c>
      <c r="AT132" s="193">
        <f t="shared" si="96"/>
        <v>0</v>
      </c>
      <c r="AU132" s="193" t="e">
        <f>(#REF!-#REF!)/(#REF!-#REF!)</f>
        <v>#REF!</v>
      </c>
      <c r="AV132" s="193" t="e">
        <f>(#REF!-#REF!)/(#REF!-#REF!)</f>
        <v>#REF!</v>
      </c>
      <c r="AW132" s="193" t="e">
        <f>(#REF!-#REF!)/(#REF!-#REF!)</f>
        <v>#REF!</v>
      </c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49"/>
      <c r="BL132" s="148" t="str">
        <f t="shared" si="68"/>
        <v>POL</v>
      </c>
      <c r="BM132" s="148">
        <f t="shared" si="91"/>
        <v>0</v>
      </c>
      <c r="BN132" s="148">
        <f t="shared" si="91"/>
        <v>0</v>
      </c>
      <c r="BO132" s="148">
        <f t="shared" si="91"/>
        <v>0</v>
      </c>
      <c r="BP132" s="148">
        <f t="shared" si="91"/>
        <v>0</v>
      </c>
      <c r="BQ132" s="150">
        <f t="shared" si="91"/>
        <v>0</v>
      </c>
      <c r="BR132" s="150">
        <f t="shared" si="91"/>
        <v>0</v>
      </c>
      <c r="BS132" s="150">
        <f t="shared" si="91"/>
        <v>0</v>
      </c>
      <c r="BT132" s="150">
        <f t="shared" ref="BT132:BY163" si="97">Q132-(AO132*Q$10)</f>
        <v>0</v>
      </c>
      <c r="BU132" s="150">
        <f t="shared" si="97"/>
        <v>0</v>
      </c>
      <c r="BV132" s="150">
        <f t="shared" si="97"/>
        <v>0</v>
      </c>
      <c r="BW132" s="150">
        <f t="shared" si="97"/>
        <v>0</v>
      </c>
      <c r="BX132" s="150">
        <f t="shared" si="97"/>
        <v>0</v>
      </c>
      <c r="BY132" s="150">
        <f t="shared" si="97"/>
        <v>0</v>
      </c>
      <c r="BZ132" s="150" t="e">
        <f>#REF!-(AU132*#REF!)</f>
        <v>#REF!</v>
      </c>
      <c r="CA132" s="150" t="e">
        <f>#REF!-(AV132*#REF!)</f>
        <v>#REF!</v>
      </c>
      <c r="CB132" s="150" t="e">
        <f>#REF!-(AW132*#REF!)</f>
        <v>#REF!</v>
      </c>
      <c r="CC132" s="150" t="e">
        <f>#REF!-(#REF!*#REF!)</f>
        <v>#REF!</v>
      </c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1">
        <f t="shared" ref="CP132:CP135" si="98">CP131+1</f>
        <v>123</v>
      </c>
      <c r="CQ132" s="148" t="str">
        <f t="shared" si="71"/>
        <v>POL</v>
      </c>
      <c r="CR132" s="194">
        <f t="shared" ref="CR132:DC132" si="99">ROUND((1+$CU$9)*(HLOOKUP(CR$10,$AH$9:$AW$180,$A132+3)*CR$10+HLOOKUP(CR$10,$BM$9:$CO$180,$A132+3)),$CX$9)</f>
        <v>0</v>
      </c>
      <c r="CS132" s="194">
        <f t="shared" si="99"/>
        <v>0</v>
      </c>
      <c r="CT132" s="194">
        <f t="shared" si="99"/>
        <v>0</v>
      </c>
      <c r="CU132" s="194">
        <f t="shared" si="99"/>
        <v>0</v>
      </c>
      <c r="CV132" s="194">
        <f t="shared" si="99"/>
        <v>0</v>
      </c>
      <c r="CW132" s="194">
        <f t="shared" si="99"/>
        <v>0</v>
      </c>
      <c r="CX132" s="194">
        <f t="shared" si="99"/>
        <v>0</v>
      </c>
      <c r="CY132" s="194">
        <f t="shared" si="99"/>
        <v>0</v>
      </c>
      <c r="CZ132" s="194" t="e">
        <f t="shared" si="99"/>
        <v>#REF!</v>
      </c>
      <c r="DA132" s="194" t="e">
        <f t="shared" si="99"/>
        <v>#REF!</v>
      </c>
      <c r="DB132" s="194" t="e">
        <f t="shared" si="99"/>
        <v>#REF!</v>
      </c>
      <c r="DC132" s="194" t="e">
        <f t="shared" si="99"/>
        <v>#REF!</v>
      </c>
      <c r="DD132" s="194" t="e">
        <f t="shared" ref="DD132:DK132" si="100">ROUND((1+$CU$9)*(HLOOKUP(DD$10,$AL$9:$AW$244,$A132+3)*DD$10+HLOOKUP(DD$10,$BQ$9:$CO$244,$A132+3)),$CX$9)</f>
        <v>#REF!</v>
      </c>
      <c r="DE132" s="194" t="e">
        <f t="shared" si="100"/>
        <v>#VALUE!</v>
      </c>
      <c r="DF132" s="194" t="e">
        <f t="shared" si="100"/>
        <v>#VALUE!</v>
      </c>
      <c r="DG132" s="194" t="e">
        <f t="shared" si="100"/>
        <v>#VALUE!</v>
      </c>
      <c r="DH132" s="194" t="e">
        <f t="shared" si="100"/>
        <v>#VALUE!</v>
      </c>
      <c r="DI132" s="194" t="e">
        <f t="shared" si="100"/>
        <v>#VALUE!</v>
      </c>
      <c r="DJ132" s="194" t="e">
        <f t="shared" si="100"/>
        <v>#VALUE!</v>
      </c>
      <c r="DK132" s="194" t="e">
        <f t="shared" si="100"/>
        <v>#VALUE!</v>
      </c>
    </row>
    <row r="133" spans="1:152" hidden="1">
      <c r="A133" s="86">
        <f t="shared" si="94"/>
        <v>122</v>
      </c>
      <c r="B133" s="136" t="s">
        <v>140</v>
      </c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95"/>
      <c r="V133" s="196"/>
      <c r="W133" s="197"/>
      <c r="X133" s="198"/>
      <c r="Y133" s="197"/>
      <c r="Z133" s="198"/>
      <c r="AA133" s="199"/>
      <c r="AB133" s="196"/>
      <c r="AC133" s="136"/>
      <c r="AD133" s="136"/>
      <c r="AE133" s="136"/>
      <c r="AG133" s="116" t="str">
        <f t="shared" si="66"/>
        <v>P90</v>
      </c>
      <c r="AH133" s="116">
        <f t="shared" si="90"/>
        <v>0</v>
      </c>
      <c r="AI133" s="116">
        <f t="shared" si="90"/>
        <v>0</v>
      </c>
      <c r="AJ133" s="116">
        <f t="shared" si="90"/>
        <v>0</v>
      </c>
      <c r="AK133" s="116">
        <f t="shared" si="90"/>
        <v>0</v>
      </c>
      <c r="AL133" s="157">
        <f t="shared" si="90"/>
        <v>0</v>
      </c>
      <c r="AM133" s="157">
        <f t="shared" si="90"/>
        <v>0</v>
      </c>
      <c r="AN133" s="157">
        <f t="shared" si="90"/>
        <v>0</v>
      </c>
      <c r="AO133" s="157">
        <f t="shared" si="95"/>
        <v>0</v>
      </c>
      <c r="AP133" s="157">
        <f t="shared" si="96"/>
        <v>0</v>
      </c>
      <c r="AQ133" s="157">
        <f t="shared" si="96"/>
        <v>0</v>
      </c>
      <c r="AR133" s="157">
        <f t="shared" si="96"/>
        <v>0</v>
      </c>
      <c r="AS133" s="157">
        <f t="shared" si="96"/>
        <v>0</v>
      </c>
      <c r="AT133" s="157">
        <f t="shared" si="96"/>
        <v>0</v>
      </c>
      <c r="AU133" s="157" t="e">
        <f>(#REF!-#REF!)/(#REF!-#REF!)</f>
        <v>#REF!</v>
      </c>
      <c r="AV133" s="157" t="e">
        <f>(#REF!-#REF!)/(#REF!-#REF!)</f>
        <v>#REF!</v>
      </c>
      <c r="AW133" s="157" t="e">
        <f>(#REF!-#REF!)/(#REF!-#REF!)</f>
        <v>#REF!</v>
      </c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91"/>
      <c r="BL133" s="116" t="str">
        <f t="shared" si="68"/>
        <v>P90</v>
      </c>
      <c r="BM133" s="116">
        <f t="shared" si="91"/>
        <v>0</v>
      </c>
      <c r="BN133" s="116">
        <f t="shared" si="91"/>
        <v>0</v>
      </c>
      <c r="BO133" s="116">
        <f t="shared" si="91"/>
        <v>0</v>
      </c>
      <c r="BP133" s="116">
        <f t="shared" si="91"/>
        <v>0</v>
      </c>
      <c r="BQ133" s="89">
        <f t="shared" si="91"/>
        <v>0</v>
      </c>
      <c r="BR133" s="89">
        <f t="shared" si="91"/>
        <v>0</v>
      </c>
      <c r="BS133" s="89">
        <f t="shared" si="91"/>
        <v>0</v>
      </c>
      <c r="BT133" s="89">
        <f t="shared" si="97"/>
        <v>0</v>
      </c>
      <c r="BU133" s="89">
        <f t="shared" si="97"/>
        <v>0</v>
      </c>
      <c r="BV133" s="89">
        <f t="shared" si="97"/>
        <v>0</v>
      </c>
      <c r="BW133" s="89">
        <f t="shared" si="97"/>
        <v>0</v>
      </c>
      <c r="BX133" s="89">
        <f t="shared" si="97"/>
        <v>0</v>
      </c>
      <c r="BY133" s="89">
        <f t="shared" si="97"/>
        <v>0</v>
      </c>
      <c r="BZ133" s="89" t="e">
        <f>#REF!-(AU133*#REF!)</f>
        <v>#REF!</v>
      </c>
      <c r="CA133" s="89" t="e">
        <f>#REF!-(AV133*#REF!)</f>
        <v>#REF!</v>
      </c>
      <c r="CB133" s="89" t="e">
        <f>#REF!-(AW133*#REF!)</f>
        <v>#REF!</v>
      </c>
      <c r="CC133" s="89" t="e">
        <f>#REF!-(#REF!*#REF!)</f>
        <v>#REF!</v>
      </c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134">
        <f t="shared" si="98"/>
        <v>124</v>
      </c>
      <c r="CQ133" s="116" t="str">
        <f t="shared" si="71"/>
        <v>P90</v>
      </c>
      <c r="CR133" s="159">
        <f t="shared" ref="CR133:DC138" si="101">ROUND((1+$DA$9)*(HLOOKUP(CR$10,$AH$9:$AW$180,$A133+3)*CR$10+HLOOKUP(CR$10,$BM$9:$CO$180,$A133+3)),$CX$9)</f>
        <v>0</v>
      </c>
      <c r="CS133" s="159">
        <f t="shared" si="101"/>
        <v>0</v>
      </c>
      <c r="CT133" s="159">
        <f t="shared" si="101"/>
        <v>0</v>
      </c>
      <c r="CU133" s="159">
        <f t="shared" si="101"/>
        <v>0</v>
      </c>
      <c r="CV133" s="159">
        <f t="shared" si="101"/>
        <v>0</v>
      </c>
      <c r="CW133" s="159">
        <f t="shared" si="101"/>
        <v>0</v>
      </c>
      <c r="CX133" s="159">
        <f t="shared" si="101"/>
        <v>0</v>
      </c>
      <c r="CY133" s="159">
        <f t="shared" si="101"/>
        <v>0</v>
      </c>
      <c r="CZ133" s="159" t="e">
        <f t="shared" si="101"/>
        <v>#REF!</v>
      </c>
      <c r="DA133" s="159" t="e">
        <f t="shared" si="101"/>
        <v>#REF!</v>
      </c>
      <c r="DB133" s="159" t="e">
        <f t="shared" si="101"/>
        <v>#REF!</v>
      </c>
      <c r="DC133" s="159" t="e">
        <f t="shared" si="101"/>
        <v>#REF!</v>
      </c>
      <c r="DD133" s="159" t="e">
        <f t="shared" ref="DD133:DK138" si="102">ROUND((1+$DA$9)*(HLOOKUP(DD$10,$AL$9:$AW$244,$A133+3)*DD$10+HLOOKUP(DD$10,$BQ$9:$CO$244,$A133+3)),$CX$9)</f>
        <v>#REF!</v>
      </c>
      <c r="DE133" s="159" t="e">
        <f t="shared" si="102"/>
        <v>#VALUE!</v>
      </c>
      <c r="DF133" s="159" t="e">
        <f t="shared" si="102"/>
        <v>#VALUE!</v>
      </c>
      <c r="DG133" s="159" t="e">
        <f t="shared" si="102"/>
        <v>#VALUE!</v>
      </c>
      <c r="DH133" s="159" t="e">
        <f t="shared" si="102"/>
        <v>#VALUE!</v>
      </c>
      <c r="DI133" s="159" t="e">
        <f t="shared" si="102"/>
        <v>#VALUE!</v>
      </c>
      <c r="DJ133" s="159" t="e">
        <f t="shared" si="102"/>
        <v>#VALUE!</v>
      </c>
      <c r="DK133" s="159" t="e">
        <f t="shared" si="102"/>
        <v>#VALUE!</v>
      </c>
      <c r="DL133" s="159"/>
      <c r="DM133" s="159"/>
      <c r="DN133" s="159"/>
      <c r="DO133" s="159"/>
      <c r="DP133" s="159"/>
      <c r="DQ133" s="159"/>
      <c r="DR133" s="159"/>
      <c r="DS133" s="159"/>
      <c r="DT133" s="159"/>
      <c r="DU133" s="159"/>
      <c r="DV133" s="159"/>
      <c r="DW133" s="159"/>
      <c r="DX133" s="159"/>
      <c r="DY133" s="159"/>
      <c r="DZ133" s="159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  <c r="EO133" s="159"/>
      <c r="EP133" s="159"/>
      <c r="EQ133" s="159"/>
      <c r="ER133" s="159"/>
      <c r="ES133" s="159"/>
      <c r="ET133" s="159"/>
      <c r="EU133" s="159"/>
      <c r="EV133" s="159"/>
    </row>
    <row r="134" spans="1:152" hidden="1">
      <c r="A134" s="86">
        <f t="shared" si="94"/>
        <v>123</v>
      </c>
      <c r="B134" s="136" t="s">
        <v>141</v>
      </c>
      <c r="C134" s="137"/>
      <c r="D134" s="137"/>
      <c r="E134" s="137"/>
      <c r="F134" s="137"/>
      <c r="G134" s="137"/>
      <c r="H134" s="200"/>
      <c r="I134" s="200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96"/>
      <c r="W134" s="197"/>
      <c r="X134" s="198"/>
      <c r="Y134" s="201"/>
      <c r="Z134" s="198"/>
      <c r="AA134" s="199"/>
      <c r="AB134" s="196"/>
      <c r="AC134" s="136"/>
      <c r="AD134" s="136"/>
      <c r="AE134" s="136"/>
      <c r="AG134" s="116" t="str">
        <f t="shared" si="66"/>
        <v>P75</v>
      </c>
      <c r="AH134" s="116">
        <f t="shared" si="90"/>
        <v>0</v>
      </c>
      <c r="AI134" s="116">
        <f t="shared" si="90"/>
        <v>0</v>
      </c>
      <c r="AJ134" s="116">
        <f t="shared" si="90"/>
        <v>0</v>
      </c>
      <c r="AK134" s="116">
        <f t="shared" si="90"/>
        <v>0</v>
      </c>
      <c r="AL134" s="157">
        <f t="shared" si="90"/>
        <v>0</v>
      </c>
      <c r="AM134" s="157">
        <f t="shared" si="90"/>
        <v>0</v>
      </c>
      <c r="AN134" s="157">
        <f t="shared" si="90"/>
        <v>0</v>
      </c>
      <c r="AO134" s="157">
        <f t="shared" si="95"/>
        <v>0</v>
      </c>
      <c r="AP134" s="157">
        <f t="shared" si="96"/>
        <v>0</v>
      </c>
      <c r="AQ134" s="157">
        <f t="shared" si="96"/>
        <v>0</v>
      </c>
      <c r="AR134" s="157">
        <f t="shared" si="96"/>
        <v>0</v>
      </c>
      <c r="AS134" s="157">
        <f t="shared" si="96"/>
        <v>0</v>
      </c>
      <c r="AT134" s="157">
        <f t="shared" si="96"/>
        <v>0</v>
      </c>
      <c r="AU134" s="157" t="e">
        <f>(#REF!-#REF!)/(#REF!-#REF!)</f>
        <v>#REF!</v>
      </c>
      <c r="AV134" s="157" t="e">
        <f>(#REF!-#REF!)/(#REF!-#REF!)</f>
        <v>#REF!</v>
      </c>
      <c r="AW134" s="157" t="e">
        <f>(#REF!-#REF!)/(#REF!-#REF!)</f>
        <v>#REF!</v>
      </c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91"/>
      <c r="BL134" s="116" t="str">
        <f t="shared" si="68"/>
        <v>P75</v>
      </c>
      <c r="BM134" s="116">
        <f t="shared" si="91"/>
        <v>0</v>
      </c>
      <c r="BN134" s="116">
        <f t="shared" si="91"/>
        <v>0</v>
      </c>
      <c r="BO134" s="116">
        <f t="shared" si="91"/>
        <v>0</v>
      </c>
      <c r="BP134" s="116">
        <f t="shared" si="91"/>
        <v>0</v>
      </c>
      <c r="BQ134" s="89">
        <f t="shared" si="91"/>
        <v>0</v>
      </c>
      <c r="BR134" s="89">
        <f t="shared" si="91"/>
        <v>0</v>
      </c>
      <c r="BS134" s="89">
        <f t="shared" si="91"/>
        <v>0</v>
      </c>
      <c r="BT134" s="89">
        <f t="shared" si="97"/>
        <v>0</v>
      </c>
      <c r="BU134" s="89">
        <f t="shared" si="97"/>
        <v>0</v>
      </c>
      <c r="BV134" s="89">
        <f t="shared" si="97"/>
        <v>0</v>
      </c>
      <c r="BW134" s="89">
        <f t="shared" si="97"/>
        <v>0</v>
      </c>
      <c r="BX134" s="89">
        <f t="shared" si="97"/>
        <v>0</v>
      </c>
      <c r="BY134" s="89">
        <f t="shared" si="97"/>
        <v>0</v>
      </c>
      <c r="BZ134" s="89" t="e">
        <f>#REF!-(AU134*#REF!)</f>
        <v>#REF!</v>
      </c>
      <c r="CA134" s="89" t="e">
        <f>#REF!-(AV134*#REF!)</f>
        <v>#REF!</v>
      </c>
      <c r="CB134" s="89" t="e">
        <f>#REF!-(AW134*#REF!)</f>
        <v>#REF!</v>
      </c>
      <c r="CC134" s="89" t="e">
        <f>#REF!-(#REF!*#REF!)</f>
        <v>#REF!</v>
      </c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134">
        <f t="shared" si="98"/>
        <v>125</v>
      </c>
      <c r="CQ134" s="116" t="str">
        <f t="shared" si="71"/>
        <v>P75</v>
      </c>
      <c r="CR134" s="159">
        <f t="shared" si="101"/>
        <v>0</v>
      </c>
      <c r="CS134" s="159">
        <f t="shared" si="101"/>
        <v>0</v>
      </c>
      <c r="CT134" s="159">
        <f t="shared" si="101"/>
        <v>0</v>
      </c>
      <c r="CU134" s="159">
        <f t="shared" si="101"/>
        <v>0</v>
      </c>
      <c r="CV134" s="159">
        <f t="shared" si="101"/>
        <v>0</v>
      </c>
      <c r="CW134" s="159">
        <f t="shared" si="101"/>
        <v>0</v>
      </c>
      <c r="CX134" s="159">
        <f t="shared" si="101"/>
        <v>0</v>
      </c>
      <c r="CY134" s="159">
        <f t="shared" si="101"/>
        <v>0</v>
      </c>
      <c r="CZ134" s="159" t="e">
        <f t="shared" si="101"/>
        <v>#REF!</v>
      </c>
      <c r="DA134" s="159" t="e">
        <f t="shared" si="101"/>
        <v>#REF!</v>
      </c>
      <c r="DB134" s="159" t="e">
        <f t="shared" si="101"/>
        <v>#REF!</v>
      </c>
      <c r="DC134" s="159" t="e">
        <f t="shared" si="101"/>
        <v>#REF!</v>
      </c>
      <c r="DD134" s="159" t="e">
        <f t="shared" si="102"/>
        <v>#REF!</v>
      </c>
      <c r="DE134" s="159" t="e">
        <f t="shared" si="102"/>
        <v>#VALUE!</v>
      </c>
      <c r="DF134" s="159" t="e">
        <f t="shared" si="102"/>
        <v>#VALUE!</v>
      </c>
      <c r="DG134" s="159" t="e">
        <f t="shared" si="102"/>
        <v>#VALUE!</v>
      </c>
      <c r="DH134" s="159" t="e">
        <f t="shared" si="102"/>
        <v>#VALUE!</v>
      </c>
      <c r="DI134" s="159" t="e">
        <f t="shared" si="102"/>
        <v>#VALUE!</v>
      </c>
      <c r="DJ134" s="159" t="e">
        <f t="shared" si="102"/>
        <v>#VALUE!</v>
      </c>
      <c r="DK134" s="159" t="e">
        <f t="shared" si="102"/>
        <v>#VALUE!</v>
      </c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59"/>
      <c r="DY134" s="159"/>
      <c r="DZ134" s="159"/>
      <c r="EA134" s="159"/>
      <c r="EB134" s="159"/>
      <c r="EC134" s="159"/>
      <c r="ED134" s="159"/>
      <c r="EE134" s="159"/>
      <c r="EF134" s="159"/>
      <c r="EG134" s="159"/>
      <c r="EH134" s="159"/>
      <c r="EI134" s="159"/>
      <c r="EJ134" s="159"/>
      <c r="EK134" s="159"/>
      <c r="EL134" s="159"/>
      <c r="EM134" s="159"/>
      <c r="EN134" s="159"/>
      <c r="EO134" s="159"/>
      <c r="EP134" s="159"/>
      <c r="EQ134" s="159"/>
      <c r="ER134" s="159"/>
      <c r="ES134" s="159"/>
      <c r="ET134" s="159"/>
      <c r="EU134" s="159"/>
      <c r="EV134" s="159"/>
    </row>
    <row r="135" spans="1:152" hidden="1">
      <c r="A135" s="86">
        <f t="shared" si="94"/>
        <v>124</v>
      </c>
      <c r="B135" s="136" t="s">
        <v>142</v>
      </c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95"/>
      <c r="V135" s="196"/>
      <c r="W135" s="197"/>
      <c r="X135" s="202"/>
      <c r="Y135" s="197"/>
      <c r="Z135" s="198"/>
      <c r="AA135" s="199"/>
      <c r="AB135" s="196"/>
      <c r="AC135" s="136"/>
      <c r="AD135" s="136"/>
      <c r="AE135" s="136"/>
      <c r="AG135" s="116" t="str">
        <f t="shared" si="66"/>
        <v>P50</v>
      </c>
      <c r="AH135" s="116">
        <f t="shared" si="90"/>
        <v>0</v>
      </c>
      <c r="AI135" s="116">
        <f t="shared" si="90"/>
        <v>0</v>
      </c>
      <c r="AJ135" s="116">
        <f t="shared" si="90"/>
        <v>0</v>
      </c>
      <c r="AK135" s="116">
        <f t="shared" si="90"/>
        <v>0</v>
      </c>
      <c r="AL135" s="157">
        <f t="shared" si="90"/>
        <v>0</v>
      </c>
      <c r="AM135" s="157">
        <f t="shared" si="90"/>
        <v>0</v>
      </c>
      <c r="AN135" s="157">
        <f t="shared" si="90"/>
        <v>0</v>
      </c>
      <c r="AO135" s="157">
        <f t="shared" si="95"/>
        <v>0</v>
      </c>
      <c r="AP135" s="157">
        <f t="shared" si="96"/>
        <v>0</v>
      </c>
      <c r="AQ135" s="157">
        <f t="shared" si="96"/>
        <v>0</v>
      </c>
      <c r="AR135" s="157">
        <f t="shared" si="96"/>
        <v>0</v>
      </c>
      <c r="AS135" s="157">
        <f t="shared" si="96"/>
        <v>0</v>
      </c>
      <c r="AT135" s="157">
        <f t="shared" si="96"/>
        <v>0</v>
      </c>
      <c r="AU135" s="157" t="e">
        <f>(#REF!-#REF!)/(#REF!-#REF!)</f>
        <v>#REF!</v>
      </c>
      <c r="AV135" s="157" t="e">
        <f>(#REF!-#REF!)/(#REF!-#REF!)</f>
        <v>#REF!</v>
      </c>
      <c r="AW135" s="157" t="e">
        <f>(#REF!-#REF!)/(#REF!-#REF!)</f>
        <v>#REF!</v>
      </c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91"/>
      <c r="BL135" s="116" t="str">
        <f t="shared" si="68"/>
        <v>P50</v>
      </c>
      <c r="BM135" s="116">
        <f t="shared" si="91"/>
        <v>0</v>
      </c>
      <c r="BN135" s="116">
        <f t="shared" si="91"/>
        <v>0</v>
      </c>
      <c r="BO135" s="116">
        <f t="shared" si="91"/>
        <v>0</v>
      </c>
      <c r="BP135" s="116">
        <f t="shared" si="91"/>
        <v>0</v>
      </c>
      <c r="BQ135" s="89">
        <f t="shared" si="91"/>
        <v>0</v>
      </c>
      <c r="BR135" s="89">
        <f t="shared" si="91"/>
        <v>0</v>
      </c>
      <c r="BS135" s="89">
        <f t="shared" si="91"/>
        <v>0</v>
      </c>
      <c r="BT135" s="89">
        <f t="shared" si="97"/>
        <v>0</v>
      </c>
      <c r="BU135" s="89">
        <f t="shared" si="97"/>
        <v>0</v>
      </c>
      <c r="BV135" s="89">
        <f t="shared" si="97"/>
        <v>0</v>
      </c>
      <c r="BW135" s="89">
        <f t="shared" si="97"/>
        <v>0</v>
      </c>
      <c r="BX135" s="89">
        <f t="shared" si="97"/>
        <v>0</v>
      </c>
      <c r="BY135" s="89">
        <f t="shared" si="97"/>
        <v>0</v>
      </c>
      <c r="BZ135" s="89" t="e">
        <f>#REF!-(AU135*#REF!)</f>
        <v>#REF!</v>
      </c>
      <c r="CA135" s="89" t="e">
        <f>#REF!-(AV135*#REF!)</f>
        <v>#REF!</v>
      </c>
      <c r="CB135" s="89" t="e">
        <f>#REF!-(AW135*#REF!)</f>
        <v>#REF!</v>
      </c>
      <c r="CC135" s="89" t="e">
        <f>#REF!-(#REF!*#REF!)</f>
        <v>#REF!</v>
      </c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134">
        <f t="shared" si="98"/>
        <v>126</v>
      </c>
      <c r="CQ135" s="116" t="str">
        <f t="shared" si="71"/>
        <v>P50</v>
      </c>
      <c r="CR135" s="159">
        <f t="shared" si="101"/>
        <v>0</v>
      </c>
      <c r="CS135" s="159">
        <f t="shared" si="101"/>
        <v>0</v>
      </c>
      <c r="CT135" s="159">
        <f t="shared" si="101"/>
        <v>0</v>
      </c>
      <c r="CU135" s="159">
        <f t="shared" si="101"/>
        <v>0</v>
      </c>
      <c r="CV135" s="159">
        <f t="shared" si="101"/>
        <v>0</v>
      </c>
      <c r="CW135" s="159">
        <f t="shared" si="101"/>
        <v>0</v>
      </c>
      <c r="CX135" s="159">
        <f t="shared" si="101"/>
        <v>0</v>
      </c>
      <c r="CY135" s="159">
        <f t="shared" si="101"/>
        <v>0</v>
      </c>
      <c r="CZ135" s="159" t="e">
        <f t="shared" si="101"/>
        <v>#REF!</v>
      </c>
      <c r="DA135" s="159" t="e">
        <f t="shared" si="101"/>
        <v>#REF!</v>
      </c>
      <c r="DB135" s="159" t="e">
        <f t="shared" si="101"/>
        <v>#REF!</v>
      </c>
      <c r="DC135" s="159" t="e">
        <f t="shared" si="101"/>
        <v>#REF!</v>
      </c>
      <c r="DD135" s="159" t="e">
        <f t="shared" si="102"/>
        <v>#REF!</v>
      </c>
      <c r="DE135" s="159" t="e">
        <f t="shared" si="102"/>
        <v>#VALUE!</v>
      </c>
      <c r="DF135" s="159" t="e">
        <f t="shared" si="102"/>
        <v>#VALUE!</v>
      </c>
      <c r="DG135" s="159" t="e">
        <f t="shared" si="102"/>
        <v>#VALUE!</v>
      </c>
      <c r="DH135" s="159" t="e">
        <f t="shared" si="102"/>
        <v>#VALUE!</v>
      </c>
      <c r="DI135" s="159" t="e">
        <f t="shared" si="102"/>
        <v>#VALUE!</v>
      </c>
      <c r="DJ135" s="159" t="e">
        <f t="shared" si="102"/>
        <v>#VALUE!</v>
      </c>
      <c r="DK135" s="159" t="e">
        <f t="shared" si="102"/>
        <v>#VALUE!</v>
      </c>
      <c r="DL135" s="159"/>
      <c r="DM135" s="159"/>
      <c r="DN135" s="159"/>
      <c r="DO135" s="159"/>
      <c r="DP135" s="159"/>
      <c r="DQ135" s="159"/>
      <c r="DR135" s="159"/>
      <c r="DS135" s="159"/>
      <c r="DT135" s="159"/>
      <c r="DU135" s="159"/>
      <c r="DV135" s="159"/>
      <c r="DW135" s="159"/>
      <c r="DX135" s="159"/>
      <c r="DY135" s="159"/>
      <c r="DZ135" s="159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  <c r="EO135" s="159"/>
      <c r="EP135" s="159"/>
      <c r="EQ135" s="159"/>
      <c r="ER135" s="159"/>
      <c r="ES135" s="159"/>
      <c r="ET135" s="159"/>
      <c r="EU135" s="159"/>
      <c r="EV135" s="159"/>
    </row>
    <row r="136" spans="1:152" hidden="1">
      <c r="A136" s="86">
        <f t="shared" si="94"/>
        <v>125</v>
      </c>
      <c r="B136" s="136" t="s">
        <v>143</v>
      </c>
      <c r="C136" s="137"/>
      <c r="D136" s="137"/>
      <c r="E136" s="137"/>
      <c r="F136" s="137"/>
      <c r="G136" s="137"/>
      <c r="H136" s="200"/>
      <c r="I136" s="200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96"/>
      <c r="W136" s="197"/>
      <c r="X136" s="198"/>
      <c r="Y136" s="201"/>
      <c r="Z136" s="198"/>
      <c r="AA136" s="199"/>
      <c r="AB136" s="196"/>
      <c r="AC136" s="136"/>
      <c r="AD136" s="136"/>
      <c r="AE136" s="136"/>
      <c r="AG136" s="116" t="str">
        <f t="shared" si="66"/>
        <v>P25</v>
      </c>
      <c r="AH136" s="116">
        <f t="shared" si="90"/>
        <v>0</v>
      </c>
      <c r="AI136" s="116">
        <f t="shared" si="90"/>
        <v>0</v>
      </c>
      <c r="AJ136" s="116">
        <f t="shared" si="90"/>
        <v>0</v>
      </c>
      <c r="AK136" s="116">
        <f t="shared" si="90"/>
        <v>0</v>
      </c>
      <c r="AL136" s="157">
        <f t="shared" si="90"/>
        <v>0</v>
      </c>
      <c r="AM136" s="157">
        <f t="shared" si="90"/>
        <v>0</v>
      </c>
      <c r="AN136" s="157">
        <f t="shared" si="90"/>
        <v>0</v>
      </c>
      <c r="AO136" s="157">
        <f t="shared" si="95"/>
        <v>0</v>
      </c>
      <c r="AP136" s="157">
        <f t="shared" si="96"/>
        <v>0</v>
      </c>
      <c r="AQ136" s="157">
        <f t="shared" si="96"/>
        <v>0</v>
      </c>
      <c r="AR136" s="157">
        <f t="shared" si="96"/>
        <v>0</v>
      </c>
      <c r="AS136" s="157">
        <f t="shared" si="96"/>
        <v>0</v>
      </c>
      <c r="AT136" s="157">
        <f t="shared" si="96"/>
        <v>0</v>
      </c>
      <c r="AU136" s="157" t="e">
        <f>(#REF!-#REF!)/(#REF!-#REF!)</f>
        <v>#REF!</v>
      </c>
      <c r="AV136" s="157" t="e">
        <f>(#REF!-#REF!)/(#REF!-#REF!)</f>
        <v>#REF!</v>
      </c>
      <c r="AW136" s="157" t="e">
        <f>(#REF!-#REF!)/(#REF!-#REF!)</f>
        <v>#REF!</v>
      </c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91"/>
      <c r="BL136" s="116" t="str">
        <f t="shared" si="68"/>
        <v>P25</v>
      </c>
      <c r="BM136" s="116">
        <f t="shared" si="91"/>
        <v>0</v>
      </c>
      <c r="BN136" s="116">
        <f t="shared" si="91"/>
        <v>0</v>
      </c>
      <c r="BO136" s="116">
        <f t="shared" si="91"/>
        <v>0</v>
      </c>
      <c r="BP136" s="116">
        <f t="shared" si="91"/>
        <v>0</v>
      </c>
      <c r="BQ136" s="89">
        <f t="shared" si="91"/>
        <v>0</v>
      </c>
      <c r="BR136" s="89">
        <f t="shared" si="91"/>
        <v>0</v>
      </c>
      <c r="BS136" s="89">
        <f t="shared" si="91"/>
        <v>0</v>
      </c>
      <c r="BT136" s="89">
        <f t="shared" si="97"/>
        <v>0</v>
      </c>
      <c r="BU136" s="89">
        <f t="shared" si="97"/>
        <v>0</v>
      </c>
      <c r="BV136" s="89">
        <f t="shared" si="97"/>
        <v>0</v>
      </c>
      <c r="BW136" s="89">
        <f t="shared" si="97"/>
        <v>0</v>
      </c>
      <c r="BX136" s="89">
        <f t="shared" si="97"/>
        <v>0</v>
      </c>
      <c r="BY136" s="89">
        <f t="shared" si="97"/>
        <v>0</v>
      </c>
      <c r="BZ136" s="89" t="e">
        <f>#REF!-(AU136*#REF!)</f>
        <v>#REF!</v>
      </c>
      <c r="CA136" s="89" t="e">
        <f>#REF!-(AV136*#REF!)</f>
        <v>#REF!</v>
      </c>
      <c r="CB136" s="89" t="e">
        <f>#REF!-(AW136*#REF!)</f>
        <v>#REF!</v>
      </c>
      <c r="CC136" s="89" t="e">
        <f>#REF!-(#REF!*#REF!)</f>
        <v>#REF!</v>
      </c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134">
        <f t="shared" ref="CP136:CP163" si="103">CP135+1</f>
        <v>127</v>
      </c>
      <c r="CQ136" s="116" t="str">
        <f t="shared" si="71"/>
        <v>P25</v>
      </c>
      <c r="CR136" s="159">
        <f t="shared" si="101"/>
        <v>0</v>
      </c>
      <c r="CS136" s="159">
        <f t="shared" si="101"/>
        <v>0</v>
      </c>
      <c r="CT136" s="159">
        <f t="shared" si="101"/>
        <v>0</v>
      </c>
      <c r="CU136" s="159">
        <f t="shared" si="101"/>
        <v>0</v>
      </c>
      <c r="CV136" s="159">
        <f t="shared" si="101"/>
        <v>0</v>
      </c>
      <c r="CW136" s="159">
        <f t="shared" si="101"/>
        <v>0</v>
      </c>
      <c r="CX136" s="159">
        <f t="shared" si="101"/>
        <v>0</v>
      </c>
      <c r="CY136" s="159">
        <f t="shared" si="101"/>
        <v>0</v>
      </c>
      <c r="CZ136" s="159" t="e">
        <f t="shared" si="101"/>
        <v>#REF!</v>
      </c>
      <c r="DA136" s="159" t="e">
        <f t="shared" si="101"/>
        <v>#REF!</v>
      </c>
      <c r="DB136" s="159" t="e">
        <f t="shared" si="101"/>
        <v>#REF!</v>
      </c>
      <c r="DC136" s="159" t="e">
        <f t="shared" si="101"/>
        <v>#REF!</v>
      </c>
      <c r="DD136" s="159" t="e">
        <f t="shared" si="102"/>
        <v>#REF!</v>
      </c>
      <c r="DE136" s="159" t="e">
        <f t="shared" si="102"/>
        <v>#VALUE!</v>
      </c>
      <c r="DF136" s="159" t="e">
        <f t="shared" si="102"/>
        <v>#VALUE!</v>
      </c>
      <c r="DG136" s="159" t="e">
        <f t="shared" si="102"/>
        <v>#VALUE!</v>
      </c>
      <c r="DH136" s="159" t="e">
        <f t="shared" si="102"/>
        <v>#VALUE!</v>
      </c>
      <c r="DI136" s="159" t="e">
        <f t="shared" si="102"/>
        <v>#VALUE!</v>
      </c>
      <c r="DJ136" s="159" t="e">
        <f t="shared" si="102"/>
        <v>#VALUE!</v>
      </c>
      <c r="DK136" s="159" t="e">
        <f t="shared" si="102"/>
        <v>#VALUE!</v>
      </c>
      <c r="DL136" s="159"/>
      <c r="DM136" s="159"/>
      <c r="DN136" s="159"/>
      <c r="DO136" s="159"/>
      <c r="DP136" s="159"/>
      <c r="DQ136" s="159"/>
      <c r="DR136" s="159"/>
      <c r="DS136" s="159"/>
      <c r="DT136" s="159"/>
      <c r="DU136" s="159"/>
      <c r="DV136" s="159"/>
      <c r="DW136" s="159"/>
      <c r="DX136" s="159"/>
      <c r="DY136" s="159"/>
      <c r="DZ136" s="159"/>
      <c r="EA136" s="159"/>
      <c r="EB136" s="159"/>
      <c r="EC136" s="159"/>
      <c r="ED136" s="159"/>
      <c r="EE136" s="159"/>
      <c r="EF136" s="159"/>
      <c r="EG136" s="159"/>
      <c r="EH136" s="159"/>
      <c r="EI136" s="159"/>
      <c r="EJ136" s="159"/>
      <c r="EK136" s="159"/>
      <c r="EL136" s="159"/>
      <c r="EM136" s="159"/>
      <c r="EN136" s="159"/>
      <c r="EO136" s="159"/>
      <c r="EP136" s="159"/>
      <c r="EQ136" s="159"/>
      <c r="ER136" s="159"/>
      <c r="ES136" s="159"/>
      <c r="ET136" s="159"/>
      <c r="EU136" s="159"/>
      <c r="EV136" s="159"/>
    </row>
    <row r="137" spans="1:152" hidden="1">
      <c r="A137" s="86">
        <f t="shared" ref="A137:A163" si="104">A136+1</f>
        <v>126</v>
      </c>
      <c r="B137" s="136" t="s">
        <v>144</v>
      </c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96"/>
      <c r="W137" s="197"/>
      <c r="X137" s="198"/>
      <c r="Y137" s="201"/>
      <c r="Z137" s="198"/>
      <c r="AA137" s="199"/>
      <c r="AB137" s="196"/>
      <c r="AC137" s="136"/>
      <c r="AD137" s="136"/>
      <c r="AE137" s="136"/>
      <c r="AG137" s="116" t="str">
        <f t="shared" si="66"/>
        <v>P10</v>
      </c>
      <c r="AH137" s="116">
        <f t="shared" si="90"/>
        <v>0</v>
      </c>
      <c r="AI137" s="116">
        <f t="shared" si="90"/>
        <v>0</v>
      </c>
      <c r="AJ137" s="116">
        <f t="shared" si="90"/>
        <v>0</v>
      </c>
      <c r="AK137" s="116">
        <f t="shared" si="90"/>
        <v>0</v>
      </c>
      <c r="AL137" s="157">
        <f t="shared" si="90"/>
        <v>0</v>
      </c>
      <c r="AM137" s="157">
        <f t="shared" si="90"/>
        <v>0</v>
      </c>
      <c r="AN137" s="157">
        <f t="shared" si="90"/>
        <v>0</v>
      </c>
      <c r="AO137" s="157">
        <f t="shared" si="95"/>
        <v>0</v>
      </c>
      <c r="AP137" s="157">
        <f t="shared" si="96"/>
        <v>0</v>
      </c>
      <c r="AQ137" s="157">
        <f t="shared" si="96"/>
        <v>0</v>
      </c>
      <c r="AR137" s="157">
        <f t="shared" si="96"/>
        <v>0</v>
      </c>
      <c r="AS137" s="157">
        <f t="shared" si="96"/>
        <v>0</v>
      </c>
      <c r="AT137" s="157">
        <f t="shared" si="96"/>
        <v>0</v>
      </c>
      <c r="AU137" s="157" t="e">
        <f>(#REF!-#REF!)/(#REF!-#REF!)</f>
        <v>#REF!</v>
      </c>
      <c r="AV137" s="157" t="e">
        <f>(#REF!-#REF!)/(#REF!-#REF!)</f>
        <v>#REF!</v>
      </c>
      <c r="AW137" s="157" t="e">
        <f>(#REF!-#REF!)/(#REF!-#REF!)</f>
        <v>#REF!</v>
      </c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91"/>
      <c r="BL137" s="116" t="str">
        <f t="shared" si="68"/>
        <v>P10</v>
      </c>
      <c r="BM137" s="116">
        <f t="shared" si="91"/>
        <v>0</v>
      </c>
      <c r="BN137" s="116">
        <f t="shared" si="91"/>
        <v>0</v>
      </c>
      <c r="BO137" s="116">
        <f t="shared" si="91"/>
        <v>0</v>
      </c>
      <c r="BP137" s="116">
        <f t="shared" si="91"/>
        <v>0</v>
      </c>
      <c r="BQ137" s="89">
        <f t="shared" si="91"/>
        <v>0</v>
      </c>
      <c r="BR137" s="89">
        <f t="shared" si="91"/>
        <v>0</v>
      </c>
      <c r="BS137" s="89">
        <f t="shared" si="91"/>
        <v>0</v>
      </c>
      <c r="BT137" s="89">
        <f t="shared" si="97"/>
        <v>0</v>
      </c>
      <c r="BU137" s="89">
        <f t="shared" si="97"/>
        <v>0</v>
      </c>
      <c r="BV137" s="89">
        <f t="shared" si="97"/>
        <v>0</v>
      </c>
      <c r="BW137" s="89">
        <f t="shared" si="97"/>
        <v>0</v>
      </c>
      <c r="BX137" s="89">
        <f t="shared" si="97"/>
        <v>0</v>
      </c>
      <c r="BY137" s="89">
        <f t="shared" si="97"/>
        <v>0</v>
      </c>
      <c r="BZ137" s="89" t="e">
        <f>#REF!-(AU137*#REF!)</f>
        <v>#REF!</v>
      </c>
      <c r="CA137" s="89" t="e">
        <f>#REF!-(AV137*#REF!)</f>
        <v>#REF!</v>
      </c>
      <c r="CB137" s="89" t="e">
        <f>#REF!-(AW137*#REF!)</f>
        <v>#REF!</v>
      </c>
      <c r="CC137" s="89" t="e">
        <f>#REF!-(#REF!*#REF!)</f>
        <v>#REF!</v>
      </c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134">
        <f t="shared" si="103"/>
        <v>128</v>
      </c>
      <c r="CQ137" s="116" t="str">
        <f t="shared" si="71"/>
        <v>P10</v>
      </c>
      <c r="CR137" s="159">
        <f t="shared" si="101"/>
        <v>0</v>
      </c>
      <c r="CS137" s="159">
        <f t="shared" si="101"/>
        <v>0</v>
      </c>
      <c r="CT137" s="159">
        <f t="shared" si="101"/>
        <v>0</v>
      </c>
      <c r="CU137" s="159">
        <f t="shared" si="101"/>
        <v>0</v>
      </c>
      <c r="CV137" s="159">
        <f t="shared" si="101"/>
        <v>0</v>
      </c>
      <c r="CW137" s="159">
        <f t="shared" si="101"/>
        <v>0</v>
      </c>
      <c r="CX137" s="159">
        <f t="shared" si="101"/>
        <v>0</v>
      </c>
      <c r="CY137" s="159">
        <f t="shared" si="101"/>
        <v>0</v>
      </c>
      <c r="CZ137" s="159" t="e">
        <f t="shared" si="101"/>
        <v>#REF!</v>
      </c>
      <c r="DA137" s="159" t="e">
        <f t="shared" si="101"/>
        <v>#REF!</v>
      </c>
      <c r="DB137" s="159" t="e">
        <f t="shared" si="101"/>
        <v>#REF!</v>
      </c>
      <c r="DC137" s="159" t="e">
        <f t="shared" si="101"/>
        <v>#REF!</v>
      </c>
      <c r="DD137" s="159" t="e">
        <f t="shared" si="102"/>
        <v>#REF!</v>
      </c>
      <c r="DE137" s="159" t="e">
        <f t="shared" si="102"/>
        <v>#VALUE!</v>
      </c>
      <c r="DF137" s="159" t="e">
        <f t="shared" si="102"/>
        <v>#VALUE!</v>
      </c>
      <c r="DG137" s="159" t="e">
        <f t="shared" si="102"/>
        <v>#VALUE!</v>
      </c>
      <c r="DH137" s="159" t="e">
        <f t="shared" si="102"/>
        <v>#VALUE!</v>
      </c>
      <c r="DI137" s="159" t="e">
        <f t="shared" si="102"/>
        <v>#VALUE!</v>
      </c>
      <c r="DJ137" s="159" t="e">
        <f t="shared" si="102"/>
        <v>#VALUE!</v>
      </c>
      <c r="DK137" s="159" t="e">
        <f t="shared" si="102"/>
        <v>#VALUE!</v>
      </c>
      <c r="DL137" s="159"/>
      <c r="DM137" s="159"/>
      <c r="DN137" s="159"/>
      <c r="DO137" s="159"/>
      <c r="DP137" s="159"/>
      <c r="DQ137" s="159"/>
      <c r="DR137" s="159"/>
      <c r="DS137" s="159"/>
      <c r="DT137" s="159"/>
      <c r="DU137" s="159"/>
      <c r="DV137" s="159"/>
      <c r="DW137" s="159"/>
      <c r="DX137" s="159"/>
      <c r="DY137" s="159"/>
      <c r="DZ137" s="159"/>
      <c r="EA137" s="159"/>
      <c r="EB137" s="159"/>
      <c r="EC137" s="159"/>
      <c r="ED137" s="159"/>
      <c r="EE137" s="159"/>
      <c r="EF137" s="159"/>
      <c r="EG137" s="159"/>
      <c r="EH137" s="159"/>
      <c r="EI137" s="159"/>
      <c r="EJ137" s="159"/>
      <c r="EK137" s="159"/>
      <c r="EL137" s="159"/>
      <c r="EM137" s="159"/>
      <c r="EN137" s="159"/>
      <c r="EO137" s="159"/>
      <c r="EP137" s="159"/>
      <c r="EQ137" s="159"/>
      <c r="ER137" s="159"/>
      <c r="ES137" s="159"/>
      <c r="ET137" s="159"/>
      <c r="EU137" s="159"/>
      <c r="EV137" s="159"/>
    </row>
    <row r="138" spans="1:152" hidden="1">
      <c r="A138" s="86">
        <f t="shared" si="104"/>
        <v>127</v>
      </c>
      <c r="B138" s="136" t="s">
        <v>145</v>
      </c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95"/>
      <c r="U138" s="195"/>
      <c r="V138" s="196"/>
      <c r="W138" s="197"/>
      <c r="X138" s="198"/>
      <c r="Y138" s="197"/>
      <c r="Z138" s="198"/>
      <c r="AA138" s="196"/>
      <c r="AB138" s="196"/>
      <c r="AC138" s="136"/>
      <c r="AD138" s="136"/>
      <c r="AE138" s="136"/>
      <c r="AG138" s="116" t="str">
        <f t="shared" si="66"/>
        <v>AVG</v>
      </c>
      <c r="AH138" s="116">
        <f t="shared" si="90"/>
        <v>0</v>
      </c>
      <c r="AI138" s="116">
        <f t="shared" si="90"/>
        <v>0</v>
      </c>
      <c r="AJ138" s="116">
        <f t="shared" si="90"/>
        <v>0</v>
      </c>
      <c r="AK138" s="116">
        <f t="shared" si="90"/>
        <v>0</v>
      </c>
      <c r="AL138" s="157">
        <f t="shared" si="90"/>
        <v>0</v>
      </c>
      <c r="AM138" s="157">
        <f t="shared" si="90"/>
        <v>0</v>
      </c>
      <c r="AN138" s="157">
        <f t="shared" si="90"/>
        <v>0</v>
      </c>
      <c r="AO138" s="157">
        <f t="shared" si="95"/>
        <v>0</v>
      </c>
      <c r="AP138" s="157">
        <f t="shared" si="96"/>
        <v>0</v>
      </c>
      <c r="AQ138" s="157">
        <f t="shared" si="96"/>
        <v>0</v>
      </c>
      <c r="AR138" s="157">
        <f t="shared" si="96"/>
        <v>0</v>
      </c>
      <c r="AS138" s="157">
        <f t="shared" si="96"/>
        <v>0</v>
      </c>
      <c r="AT138" s="157">
        <f t="shared" si="96"/>
        <v>0</v>
      </c>
      <c r="AU138" s="157" t="e">
        <f>(#REF!-#REF!)/(#REF!-#REF!)</f>
        <v>#REF!</v>
      </c>
      <c r="AV138" s="157" t="e">
        <f>(#REF!-#REF!)/(#REF!-#REF!)</f>
        <v>#REF!</v>
      </c>
      <c r="AW138" s="157" t="e">
        <f>(#REF!-#REF!)/(#REF!-#REF!)</f>
        <v>#REF!</v>
      </c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91"/>
      <c r="BL138" s="116" t="str">
        <f t="shared" si="68"/>
        <v>AVG</v>
      </c>
      <c r="BM138" s="116">
        <f t="shared" si="91"/>
        <v>0</v>
      </c>
      <c r="BN138" s="116">
        <f t="shared" si="91"/>
        <v>0</v>
      </c>
      <c r="BO138" s="116">
        <f t="shared" si="91"/>
        <v>0</v>
      </c>
      <c r="BP138" s="116">
        <f t="shared" si="91"/>
        <v>0</v>
      </c>
      <c r="BQ138" s="89">
        <f t="shared" si="91"/>
        <v>0</v>
      </c>
      <c r="BR138" s="89">
        <f t="shared" si="91"/>
        <v>0</v>
      </c>
      <c r="BS138" s="89">
        <f t="shared" si="91"/>
        <v>0</v>
      </c>
      <c r="BT138" s="89">
        <f t="shared" si="97"/>
        <v>0</v>
      </c>
      <c r="BU138" s="89">
        <f t="shared" si="97"/>
        <v>0</v>
      </c>
      <c r="BV138" s="89">
        <f t="shared" si="97"/>
        <v>0</v>
      </c>
      <c r="BW138" s="89">
        <f t="shared" si="97"/>
        <v>0</v>
      </c>
      <c r="BX138" s="89">
        <f t="shared" si="97"/>
        <v>0</v>
      </c>
      <c r="BY138" s="89">
        <f t="shared" si="97"/>
        <v>0</v>
      </c>
      <c r="BZ138" s="89" t="e">
        <f>#REF!-(AU138*#REF!)</f>
        <v>#REF!</v>
      </c>
      <c r="CA138" s="89" t="e">
        <f>#REF!-(AV138*#REF!)</f>
        <v>#REF!</v>
      </c>
      <c r="CB138" s="89" t="e">
        <f>#REF!-(AW138*#REF!)</f>
        <v>#REF!</v>
      </c>
      <c r="CC138" s="89" t="e">
        <f>#REF!-(#REF!*#REF!)</f>
        <v>#REF!</v>
      </c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134">
        <f t="shared" si="103"/>
        <v>129</v>
      </c>
      <c r="CQ138" s="116" t="str">
        <f t="shared" si="71"/>
        <v>AVG</v>
      </c>
      <c r="CR138" s="159">
        <f t="shared" si="101"/>
        <v>0</v>
      </c>
      <c r="CS138" s="159">
        <f t="shared" si="101"/>
        <v>0</v>
      </c>
      <c r="CT138" s="159">
        <f t="shared" si="101"/>
        <v>0</v>
      </c>
      <c r="CU138" s="159">
        <f t="shared" si="101"/>
        <v>0</v>
      </c>
      <c r="CV138" s="159">
        <f t="shared" si="101"/>
        <v>0</v>
      </c>
      <c r="CW138" s="159">
        <f t="shared" si="101"/>
        <v>0</v>
      </c>
      <c r="CX138" s="159">
        <f t="shared" si="101"/>
        <v>0</v>
      </c>
      <c r="CY138" s="159">
        <f t="shared" si="101"/>
        <v>0</v>
      </c>
      <c r="CZ138" s="159" t="e">
        <f t="shared" si="101"/>
        <v>#REF!</v>
      </c>
      <c r="DA138" s="159" t="e">
        <f t="shared" si="101"/>
        <v>#REF!</v>
      </c>
      <c r="DB138" s="159" t="e">
        <f t="shared" si="101"/>
        <v>#REF!</v>
      </c>
      <c r="DC138" s="159" t="e">
        <f t="shared" si="101"/>
        <v>#REF!</v>
      </c>
      <c r="DD138" s="159" t="e">
        <f t="shared" si="102"/>
        <v>#REF!</v>
      </c>
      <c r="DE138" s="159" t="e">
        <f t="shared" si="102"/>
        <v>#VALUE!</v>
      </c>
      <c r="DF138" s="159" t="e">
        <f t="shared" si="102"/>
        <v>#VALUE!</v>
      </c>
      <c r="DG138" s="159" t="e">
        <f t="shared" si="102"/>
        <v>#VALUE!</v>
      </c>
      <c r="DH138" s="159" t="e">
        <f t="shared" si="102"/>
        <v>#VALUE!</v>
      </c>
      <c r="DI138" s="159" t="e">
        <f t="shared" si="102"/>
        <v>#VALUE!</v>
      </c>
      <c r="DJ138" s="159" t="e">
        <f t="shared" si="102"/>
        <v>#VALUE!</v>
      </c>
      <c r="DK138" s="159" t="e">
        <f t="shared" si="102"/>
        <v>#VALUE!</v>
      </c>
      <c r="DL138" s="159"/>
      <c r="DM138" s="159"/>
      <c r="DN138" s="159"/>
      <c r="DO138" s="159"/>
      <c r="DP138" s="159"/>
      <c r="DQ138" s="159"/>
      <c r="DR138" s="159"/>
      <c r="DS138" s="159"/>
      <c r="DT138" s="159"/>
      <c r="DU138" s="159"/>
      <c r="DV138" s="159"/>
      <c r="DW138" s="159"/>
      <c r="DX138" s="159"/>
      <c r="DY138" s="159"/>
      <c r="DZ138" s="159"/>
      <c r="EA138" s="159"/>
      <c r="EB138" s="159"/>
      <c r="EC138" s="159"/>
      <c r="ED138" s="159"/>
      <c r="EE138" s="159"/>
      <c r="EF138" s="159"/>
      <c r="EG138" s="159"/>
      <c r="EH138" s="159"/>
      <c r="EI138" s="159"/>
      <c r="EJ138" s="159"/>
      <c r="EK138" s="159"/>
      <c r="EL138" s="159"/>
      <c r="EM138" s="159"/>
      <c r="EN138" s="159"/>
      <c r="EO138" s="159"/>
      <c r="EP138" s="159"/>
      <c r="EQ138" s="159"/>
      <c r="ER138" s="159"/>
      <c r="ES138" s="159"/>
      <c r="ET138" s="159"/>
      <c r="EU138" s="159"/>
      <c r="EV138" s="159"/>
    </row>
    <row r="139" spans="1:152" hidden="1">
      <c r="A139" s="86">
        <f t="shared" si="104"/>
        <v>128</v>
      </c>
      <c r="B139" s="136" t="s">
        <v>146</v>
      </c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96"/>
      <c r="X139" s="196"/>
      <c r="Y139" s="196"/>
      <c r="Z139" s="196"/>
      <c r="AA139" s="196"/>
      <c r="AB139" s="196"/>
      <c r="AC139" s="136"/>
      <c r="AD139" s="136"/>
      <c r="AE139" s="136"/>
      <c r="AG139" s="116" t="str">
        <f t="shared" si="66"/>
        <v>N</v>
      </c>
      <c r="AH139" s="116">
        <f t="shared" si="90"/>
        <v>0</v>
      </c>
      <c r="AI139" s="116">
        <f t="shared" si="90"/>
        <v>0</v>
      </c>
      <c r="AJ139" s="116">
        <f t="shared" si="90"/>
        <v>0</v>
      </c>
      <c r="AK139" s="116">
        <f t="shared" si="90"/>
        <v>0</v>
      </c>
      <c r="AL139" s="157">
        <f t="shared" si="90"/>
        <v>0</v>
      </c>
      <c r="AM139" s="157">
        <f t="shared" si="90"/>
        <v>0</v>
      </c>
      <c r="AN139" s="157">
        <f t="shared" si="90"/>
        <v>0</v>
      </c>
      <c r="AO139" s="157">
        <f t="shared" si="95"/>
        <v>0</v>
      </c>
      <c r="AP139" s="157">
        <f t="shared" si="96"/>
        <v>0</v>
      </c>
      <c r="AQ139" s="157">
        <f t="shared" si="96"/>
        <v>0</v>
      </c>
      <c r="AR139" s="157">
        <f t="shared" si="96"/>
        <v>0</v>
      </c>
      <c r="AS139" s="157">
        <f t="shared" si="96"/>
        <v>0</v>
      </c>
      <c r="AT139" s="157">
        <f t="shared" si="96"/>
        <v>0</v>
      </c>
      <c r="AU139" s="157" t="e">
        <f>(#REF!-#REF!)/(#REF!-#REF!)</f>
        <v>#REF!</v>
      </c>
      <c r="AV139" s="157" t="e">
        <f>(#REF!-#REF!)/(#REF!-#REF!)</f>
        <v>#REF!</v>
      </c>
      <c r="AW139" s="157" t="e">
        <f>(#REF!-#REF!)/(#REF!-#REF!)</f>
        <v>#REF!</v>
      </c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91"/>
      <c r="BL139" s="116" t="str">
        <f t="shared" si="68"/>
        <v>N</v>
      </c>
      <c r="BM139" s="116">
        <f t="shared" si="91"/>
        <v>0</v>
      </c>
      <c r="BN139" s="116">
        <f t="shared" si="91"/>
        <v>0</v>
      </c>
      <c r="BO139" s="116">
        <f t="shared" si="91"/>
        <v>0</v>
      </c>
      <c r="BP139" s="116">
        <f t="shared" si="91"/>
        <v>0</v>
      </c>
      <c r="BQ139" s="89">
        <f t="shared" si="91"/>
        <v>0</v>
      </c>
      <c r="BR139" s="89">
        <f t="shared" si="91"/>
        <v>0</v>
      </c>
      <c r="BS139" s="89">
        <f t="shared" si="91"/>
        <v>0</v>
      </c>
      <c r="BT139" s="89">
        <f t="shared" si="97"/>
        <v>0</v>
      </c>
      <c r="BU139" s="89">
        <f t="shared" si="97"/>
        <v>0</v>
      </c>
      <c r="BV139" s="89">
        <f t="shared" si="97"/>
        <v>0</v>
      </c>
      <c r="BW139" s="89">
        <f t="shared" si="97"/>
        <v>0</v>
      </c>
      <c r="BX139" s="89">
        <f t="shared" si="97"/>
        <v>0</v>
      </c>
      <c r="BY139" s="89">
        <f t="shared" si="97"/>
        <v>0</v>
      </c>
      <c r="BZ139" s="89" t="e">
        <f>#REF!-(AU139*#REF!)</f>
        <v>#REF!</v>
      </c>
      <c r="CA139" s="89" t="e">
        <f>#REF!-(AV139*#REF!)</f>
        <v>#REF!</v>
      </c>
      <c r="CB139" s="89" t="e">
        <f>#REF!-(AW139*#REF!)</f>
        <v>#REF!</v>
      </c>
      <c r="CC139" s="89" t="e">
        <f>#REF!-(#REF!*#REF!)</f>
        <v>#REF!</v>
      </c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134">
        <f t="shared" si="103"/>
        <v>130</v>
      </c>
      <c r="CQ139" s="116" t="str">
        <f t="shared" si="71"/>
        <v>N</v>
      </c>
      <c r="CR139" s="159">
        <f t="shared" ref="CR139:DC139" si="105">HLOOKUP(CR$10,$AH$9:$AW$180,$A139+3)*CR$10+HLOOKUP(CR$10,$BM$9:$CO$180,$A139+3)</f>
        <v>0</v>
      </c>
      <c r="CS139" s="159">
        <f t="shared" si="105"/>
        <v>0</v>
      </c>
      <c r="CT139" s="159">
        <f t="shared" si="105"/>
        <v>0</v>
      </c>
      <c r="CU139" s="159">
        <f t="shared" si="105"/>
        <v>0</v>
      </c>
      <c r="CV139" s="159">
        <f t="shared" si="105"/>
        <v>0</v>
      </c>
      <c r="CW139" s="159">
        <f t="shared" si="105"/>
        <v>0</v>
      </c>
      <c r="CX139" s="159">
        <f t="shared" si="105"/>
        <v>0</v>
      </c>
      <c r="CY139" s="159">
        <f t="shared" si="105"/>
        <v>0</v>
      </c>
      <c r="CZ139" s="159" t="e">
        <f t="shared" si="105"/>
        <v>#REF!</v>
      </c>
      <c r="DA139" s="159" t="e">
        <f t="shared" si="105"/>
        <v>#REF!</v>
      </c>
      <c r="DB139" s="159" t="e">
        <f t="shared" si="105"/>
        <v>#REF!</v>
      </c>
      <c r="DC139" s="159" t="e">
        <f t="shared" si="105"/>
        <v>#REF!</v>
      </c>
      <c r="DD139" s="159" t="e">
        <f t="shared" ref="DD139:DK140" si="106">ROUND((1+$CU$9)*(HLOOKUP(DD$10,$AL$9:$AW$244,$A139+3)*DD$10+HLOOKUP(DD$10,$BQ$9:$CO$244,$A139+3)),$CX$9)</f>
        <v>#REF!</v>
      </c>
      <c r="DE139" s="159" t="e">
        <f t="shared" si="106"/>
        <v>#VALUE!</v>
      </c>
      <c r="DF139" s="159" t="e">
        <f t="shared" si="106"/>
        <v>#VALUE!</v>
      </c>
      <c r="DG139" s="159" t="e">
        <f t="shared" si="106"/>
        <v>#VALUE!</v>
      </c>
      <c r="DH139" s="159" t="e">
        <f t="shared" si="106"/>
        <v>#VALUE!</v>
      </c>
      <c r="DI139" s="159" t="e">
        <f t="shared" si="106"/>
        <v>#VALUE!</v>
      </c>
      <c r="DJ139" s="159" t="e">
        <f t="shared" si="106"/>
        <v>#VALUE!</v>
      </c>
      <c r="DK139" s="159" t="e">
        <f t="shared" si="106"/>
        <v>#VALUE!</v>
      </c>
    </row>
    <row r="140" spans="1:152" s="143" customFormat="1" ht="12.95" hidden="1" customHeight="1">
      <c r="A140" s="143">
        <f t="shared" si="104"/>
        <v>129</v>
      </c>
      <c r="B140" s="144" t="s">
        <v>156</v>
      </c>
      <c r="C140" s="145"/>
      <c r="D140" s="145"/>
      <c r="E140" s="145"/>
      <c r="F140" s="145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1"/>
      <c r="V140" s="144"/>
      <c r="W140" s="144"/>
      <c r="X140" s="144"/>
      <c r="Y140" s="144"/>
      <c r="Z140" s="144"/>
      <c r="AA140" s="144"/>
      <c r="AB140" s="144"/>
      <c r="AC140" s="192"/>
      <c r="AD140" s="192"/>
      <c r="AE140" s="192"/>
      <c r="AF140" s="147"/>
      <c r="AG140" s="148" t="str">
        <f t="shared" ref="AG140:AG163" si="107">B140</f>
        <v>TC_D</v>
      </c>
      <c r="AH140" s="148">
        <f t="shared" si="90"/>
        <v>0</v>
      </c>
      <c r="AI140" s="148">
        <f t="shared" si="90"/>
        <v>0</v>
      </c>
      <c r="AJ140" s="148">
        <f t="shared" si="90"/>
        <v>0</v>
      </c>
      <c r="AK140" s="148">
        <f t="shared" si="90"/>
        <v>0</v>
      </c>
      <c r="AL140" s="193">
        <f t="shared" si="90"/>
        <v>0</v>
      </c>
      <c r="AM140" s="193">
        <f t="shared" si="90"/>
        <v>0</v>
      </c>
      <c r="AN140" s="193">
        <f t="shared" si="90"/>
        <v>0</v>
      </c>
      <c r="AO140" s="193">
        <f t="shared" si="95"/>
        <v>0</v>
      </c>
      <c r="AP140" s="193">
        <f t="shared" si="96"/>
        <v>0</v>
      </c>
      <c r="AQ140" s="193">
        <f t="shared" si="96"/>
        <v>0</v>
      </c>
      <c r="AR140" s="193">
        <f t="shared" si="96"/>
        <v>0</v>
      </c>
      <c r="AS140" s="193">
        <f t="shared" si="96"/>
        <v>0</v>
      </c>
      <c r="AT140" s="193">
        <f t="shared" si="96"/>
        <v>0</v>
      </c>
      <c r="AU140" s="193" t="e">
        <f>(#REF!-#REF!)/(#REF!-#REF!)</f>
        <v>#REF!</v>
      </c>
      <c r="AV140" s="193" t="e">
        <f>(#REF!-#REF!)/(#REF!-#REF!)</f>
        <v>#REF!</v>
      </c>
      <c r="AW140" s="193" t="e">
        <f>(#REF!-#REF!)/(#REF!-#REF!)</f>
        <v>#REF!</v>
      </c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49"/>
      <c r="BL140" s="148" t="str">
        <f t="shared" ref="BL140:BL163" si="108">B140</f>
        <v>TC_D</v>
      </c>
      <c r="BM140" s="148">
        <f t="shared" si="91"/>
        <v>0</v>
      </c>
      <c r="BN140" s="148">
        <f t="shared" si="91"/>
        <v>0</v>
      </c>
      <c r="BO140" s="148">
        <f t="shared" si="91"/>
        <v>0</v>
      </c>
      <c r="BP140" s="148">
        <f t="shared" si="91"/>
        <v>0</v>
      </c>
      <c r="BQ140" s="150">
        <f t="shared" si="91"/>
        <v>0</v>
      </c>
      <c r="BR140" s="150">
        <f t="shared" si="91"/>
        <v>0</v>
      </c>
      <c r="BS140" s="150">
        <f t="shared" si="91"/>
        <v>0</v>
      </c>
      <c r="BT140" s="150">
        <f t="shared" si="97"/>
        <v>0</v>
      </c>
      <c r="BU140" s="150">
        <f t="shared" si="97"/>
        <v>0</v>
      </c>
      <c r="BV140" s="150">
        <f t="shared" si="97"/>
        <v>0</v>
      </c>
      <c r="BW140" s="150">
        <f t="shared" si="97"/>
        <v>0</v>
      </c>
      <c r="BX140" s="150">
        <f t="shared" si="97"/>
        <v>0</v>
      </c>
      <c r="BY140" s="150">
        <f t="shared" si="97"/>
        <v>0</v>
      </c>
      <c r="BZ140" s="150" t="e">
        <f>#REF!-(AU140*#REF!)</f>
        <v>#REF!</v>
      </c>
      <c r="CA140" s="150" t="e">
        <f>#REF!-(AV140*#REF!)</f>
        <v>#REF!</v>
      </c>
      <c r="CB140" s="150" t="e">
        <f>#REF!-(AW140*#REF!)</f>
        <v>#REF!</v>
      </c>
      <c r="CC140" s="150" t="e">
        <f>#REF!-(#REF!*#REF!)</f>
        <v>#REF!</v>
      </c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1">
        <f t="shared" si="103"/>
        <v>131</v>
      </c>
      <c r="CQ140" s="148" t="str">
        <f t="shared" ref="CQ140:CQ163" si="109">B140</f>
        <v>TC_D</v>
      </c>
      <c r="CR140" s="194">
        <f t="shared" ref="CR140:DC140" si="110">ROUND((1+$CU$9)*(HLOOKUP(CR$10,$AH$9:$AW$180,$A140+3)*CR$10+HLOOKUP(CR$10,$BM$9:$CO$180,$A140+3)),$CX$9)</f>
        <v>0</v>
      </c>
      <c r="CS140" s="194">
        <f t="shared" si="110"/>
        <v>0</v>
      </c>
      <c r="CT140" s="194">
        <f t="shared" si="110"/>
        <v>0</v>
      </c>
      <c r="CU140" s="194">
        <f t="shared" si="110"/>
        <v>0</v>
      </c>
      <c r="CV140" s="194">
        <f t="shared" si="110"/>
        <v>0</v>
      </c>
      <c r="CW140" s="194">
        <f t="shared" si="110"/>
        <v>0</v>
      </c>
      <c r="CX140" s="194">
        <f t="shared" si="110"/>
        <v>0</v>
      </c>
      <c r="CY140" s="194">
        <f t="shared" si="110"/>
        <v>0</v>
      </c>
      <c r="CZ140" s="194" t="e">
        <f t="shared" si="110"/>
        <v>#REF!</v>
      </c>
      <c r="DA140" s="194" t="e">
        <f t="shared" si="110"/>
        <v>#REF!</v>
      </c>
      <c r="DB140" s="194" t="e">
        <f t="shared" si="110"/>
        <v>#REF!</v>
      </c>
      <c r="DC140" s="194" t="e">
        <f t="shared" si="110"/>
        <v>#REF!</v>
      </c>
      <c r="DD140" s="194" t="e">
        <f t="shared" si="106"/>
        <v>#REF!</v>
      </c>
      <c r="DE140" s="194" t="e">
        <f t="shared" si="106"/>
        <v>#VALUE!</v>
      </c>
      <c r="DF140" s="194" t="e">
        <f t="shared" si="106"/>
        <v>#VALUE!</v>
      </c>
      <c r="DG140" s="194" t="e">
        <f t="shared" si="106"/>
        <v>#VALUE!</v>
      </c>
      <c r="DH140" s="194" t="e">
        <f t="shared" si="106"/>
        <v>#VALUE!</v>
      </c>
      <c r="DI140" s="194" t="e">
        <f t="shared" si="106"/>
        <v>#VALUE!</v>
      </c>
      <c r="DJ140" s="194" t="e">
        <f t="shared" si="106"/>
        <v>#VALUE!</v>
      </c>
      <c r="DK140" s="194" t="e">
        <f t="shared" si="106"/>
        <v>#VALUE!</v>
      </c>
    </row>
    <row r="141" spans="1:152" hidden="1">
      <c r="A141" s="86">
        <f t="shared" si="104"/>
        <v>130</v>
      </c>
      <c r="B141" s="136" t="s">
        <v>140</v>
      </c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95"/>
      <c r="V141" s="196"/>
      <c r="W141" s="197"/>
      <c r="X141" s="198"/>
      <c r="Y141" s="197"/>
      <c r="Z141" s="198"/>
      <c r="AA141" s="199"/>
      <c r="AB141" s="196"/>
      <c r="AC141" s="136"/>
      <c r="AD141" s="136"/>
      <c r="AE141" s="136"/>
      <c r="AG141" s="116" t="str">
        <f t="shared" si="107"/>
        <v>P90</v>
      </c>
      <c r="AH141" s="116">
        <f t="shared" ref="AH141:AN163" si="111">(D141-C141)/(D$10-C$10)</f>
        <v>0</v>
      </c>
      <c r="AI141" s="116">
        <f t="shared" si="111"/>
        <v>0</v>
      </c>
      <c r="AJ141" s="116">
        <f t="shared" si="111"/>
        <v>0</v>
      </c>
      <c r="AK141" s="116">
        <f t="shared" si="111"/>
        <v>0</v>
      </c>
      <c r="AL141" s="157">
        <f t="shared" si="111"/>
        <v>0</v>
      </c>
      <c r="AM141" s="157">
        <f t="shared" si="111"/>
        <v>0</v>
      </c>
      <c r="AN141" s="157">
        <f t="shared" si="111"/>
        <v>0</v>
      </c>
      <c r="AO141" s="157">
        <f t="shared" si="95"/>
        <v>0</v>
      </c>
      <c r="AP141" s="157">
        <f t="shared" si="96"/>
        <v>0</v>
      </c>
      <c r="AQ141" s="157">
        <f t="shared" si="96"/>
        <v>0</v>
      </c>
      <c r="AR141" s="157">
        <f t="shared" si="96"/>
        <v>0</v>
      </c>
      <c r="AS141" s="157">
        <f t="shared" si="96"/>
        <v>0</v>
      </c>
      <c r="AT141" s="157">
        <f t="shared" si="96"/>
        <v>0</v>
      </c>
      <c r="AU141" s="157" t="e">
        <f>(#REF!-#REF!)/(#REF!-#REF!)</f>
        <v>#REF!</v>
      </c>
      <c r="AV141" s="157" t="e">
        <f>(#REF!-#REF!)/(#REF!-#REF!)</f>
        <v>#REF!</v>
      </c>
      <c r="AW141" s="157" t="e">
        <f>(#REF!-#REF!)/(#REF!-#REF!)</f>
        <v>#REF!</v>
      </c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91"/>
      <c r="BL141" s="116" t="str">
        <f t="shared" si="108"/>
        <v>P90</v>
      </c>
      <c r="BM141" s="116">
        <f t="shared" si="91"/>
        <v>0</v>
      </c>
      <c r="BN141" s="116">
        <f t="shared" si="91"/>
        <v>0</v>
      </c>
      <c r="BO141" s="116">
        <f t="shared" si="91"/>
        <v>0</v>
      </c>
      <c r="BP141" s="116">
        <f t="shared" si="91"/>
        <v>0</v>
      </c>
      <c r="BQ141" s="89">
        <f t="shared" si="91"/>
        <v>0</v>
      </c>
      <c r="BR141" s="89">
        <f t="shared" si="91"/>
        <v>0</v>
      </c>
      <c r="BS141" s="89">
        <f t="shared" si="91"/>
        <v>0</v>
      </c>
      <c r="BT141" s="89">
        <f t="shared" si="97"/>
        <v>0</v>
      </c>
      <c r="BU141" s="89">
        <f t="shared" si="97"/>
        <v>0</v>
      </c>
      <c r="BV141" s="89">
        <f t="shared" si="97"/>
        <v>0</v>
      </c>
      <c r="BW141" s="89">
        <f t="shared" si="97"/>
        <v>0</v>
      </c>
      <c r="BX141" s="89">
        <f t="shared" si="97"/>
        <v>0</v>
      </c>
      <c r="BY141" s="89">
        <f t="shared" si="97"/>
        <v>0</v>
      </c>
      <c r="BZ141" s="89" t="e">
        <f>#REF!-(AU141*#REF!)</f>
        <v>#REF!</v>
      </c>
      <c r="CA141" s="89" t="e">
        <f>#REF!-(AV141*#REF!)</f>
        <v>#REF!</v>
      </c>
      <c r="CB141" s="89" t="e">
        <f>#REF!-(AW141*#REF!)</f>
        <v>#REF!</v>
      </c>
      <c r="CC141" s="89" t="e">
        <f>#REF!-(#REF!*#REF!)</f>
        <v>#REF!</v>
      </c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134">
        <f t="shared" si="103"/>
        <v>132</v>
      </c>
      <c r="CQ141" s="116" t="str">
        <f t="shared" si="109"/>
        <v>P90</v>
      </c>
      <c r="CR141" s="159">
        <f t="shared" ref="CR141:DC146" si="112">ROUND((1+$DA$9)*(HLOOKUP(CR$10,$AH$9:$AW$180,$A141+3)*CR$10+HLOOKUP(CR$10,$BM$9:$CO$180,$A141+3)),$CX$9)</f>
        <v>0</v>
      </c>
      <c r="CS141" s="159">
        <f t="shared" si="112"/>
        <v>0</v>
      </c>
      <c r="CT141" s="159">
        <f t="shared" si="112"/>
        <v>0</v>
      </c>
      <c r="CU141" s="159">
        <f t="shared" si="112"/>
        <v>0</v>
      </c>
      <c r="CV141" s="159">
        <f t="shared" si="112"/>
        <v>0</v>
      </c>
      <c r="CW141" s="159">
        <f t="shared" si="112"/>
        <v>0</v>
      </c>
      <c r="CX141" s="159">
        <f t="shared" si="112"/>
        <v>0</v>
      </c>
      <c r="CY141" s="159">
        <f t="shared" si="112"/>
        <v>0</v>
      </c>
      <c r="CZ141" s="159" t="e">
        <f t="shared" si="112"/>
        <v>#REF!</v>
      </c>
      <c r="DA141" s="159" t="e">
        <f t="shared" si="112"/>
        <v>#REF!</v>
      </c>
      <c r="DB141" s="159" t="e">
        <f t="shared" si="112"/>
        <v>#REF!</v>
      </c>
      <c r="DC141" s="159" t="e">
        <f t="shared" si="112"/>
        <v>#REF!</v>
      </c>
      <c r="DD141" s="159" t="e">
        <f t="shared" ref="DD141:DK146" si="113">ROUND((1+$DA$9)*(HLOOKUP(DD$10,$AL$9:$AW$244,$A141+3)*DD$10+HLOOKUP(DD$10,$BQ$9:$CO$244,$A141+3)),$CX$9)</f>
        <v>#REF!</v>
      </c>
      <c r="DE141" s="159" t="e">
        <f t="shared" si="113"/>
        <v>#VALUE!</v>
      </c>
      <c r="DF141" s="159" t="e">
        <f t="shared" si="113"/>
        <v>#VALUE!</v>
      </c>
      <c r="DG141" s="159" t="e">
        <f t="shared" si="113"/>
        <v>#VALUE!</v>
      </c>
      <c r="DH141" s="159" t="e">
        <f t="shared" si="113"/>
        <v>#VALUE!</v>
      </c>
      <c r="DI141" s="159" t="e">
        <f t="shared" si="113"/>
        <v>#VALUE!</v>
      </c>
      <c r="DJ141" s="159" t="e">
        <f t="shared" si="113"/>
        <v>#VALUE!</v>
      </c>
      <c r="DK141" s="159" t="e">
        <f t="shared" si="113"/>
        <v>#VALUE!</v>
      </c>
      <c r="DL141" s="159"/>
      <c r="DM141" s="159"/>
      <c r="DN141" s="159"/>
      <c r="DO141" s="159"/>
      <c r="DP141" s="159"/>
      <c r="DQ141" s="159"/>
      <c r="DR141" s="159"/>
      <c r="DS141" s="159"/>
      <c r="DT141" s="159"/>
      <c r="DU141" s="159"/>
      <c r="DV141" s="159"/>
      <c r="DW141" s="159"/>
      <c r="DX141" s="159"/>
      <c r="DY141" s="159"/>
      <c r="DZ141" s="159"/>
      <c r="EA141" s="159"/>
      <c r="EB141" s="159"/>
      <c r="EC141" s="159"/>
      <c r="ED141" s="159"/>
      <c r="EE141" s="159"/>
      <c r="EF141" s="159"/>
      <c r="EG141" s="159"/>
      <c r="EH141" s="159"/>
      <c r="EI141" s="159"/>
      <c r="EJ141" s="159"/>
      <c r="EK141" s="159"/>
      <c r="EL141" s="159"/>
      <c r="EM141" s="159"/>
      <c r="EN141" s="159"/>
      <c r="EO141" s="159"/>
      <c r="EP141" s="159"/>
      <c r="EQ141" s="159"/>
      <c r="ER141" s="159"/>
      <c r="ES141" s="159"/>
      <c r="ET141" s="159"/>
      <c r="EU141" s="159"/>
      <c r="EV141" s="159"/>
    </row>
    <row r="142" spans="1:152" hidden="1">
      <c r="A142" s="86">
        <f t="shared" si="104"/>
        <v>131</v>
      </c>
      <c r="B142" s="136" t="s">
        <v>141</v>
      </c>
      <c r="C142" s="137"/>
      <c r="D142" s="137"/>
      <c r="E142" s="137"/>
      <c r="F142" s="137"/>
      <c r="G142" s="137"/>
      <c r="H142" s="200"/>
      <c r="I142" s="200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96"/>
      <c r="W142" s="197"/>
      <c r="X142" s="198"/>
      <c r="Y142" s="201"/>
      <c r="Z142" s="198"/>
      <c r="AA142" s="199"/>
      <c r="AB142" s="196"/>
      <c r="AC142" s="136"/>
      <c r="AD142" s="136"/>
      <c r="AE142" s="136"/>
      <c r="AG142" s="116" t="str">
        <f t="shared" si="107"/>
        <v>P75</v>
      </c>
      <c r="AH142" s="116">
        <f t="shared" si="111"/>
        <v>0</v>
      </c>
      <c r="AI142" s="116">
        <f t="shared" si="111"/>
        <v>0</v>
      </c>
      <c r="AJ142" s="116">
        <f t="shared" si="111"/>
        <v>0</v>
      </c>
      <c r="AK142" s="116">
        <f t="shared" si="111"/>
        <v>0</v>
      </c>
      <c r="AL142" s="157">
        <f t="shared" si="111"/>
        <v>0</v>
      </c>
      <c r="AM142" s="157">
        <f t="shared" si="111"/>
        <v>0</v>
      </c>
      <c r="AN142" s="157">
        <f t="shared" si="111"/>
        <v>0</v>
      </c>
      <c r="AO142" s="157">
        <f t="shared" si="95"/>
        <v>0</v>
      </c>
      <c r="AP142" s="157">
        <f t="shared" si="96"/>
        <v>0</v>
      </c>
      <c r="AQ142" s="157">
        <f t="shared" si="96"/>
        <v>0</v>
      </c>
      <c r="AR142" s="157">
        <f t="shared" si="96"/>
        <v>0</v>
      </c>
      <c r="AS142" s="157">
        <f t="shared" si="96"/>
        <v>0</v>
      </c>
      <c r="AT142" s="157">
        <f t="shared" si="96"/>
        <v>0</v>
      </c>
      <c r="AU142" s="157" t="e">
        <f>(#REF!-#REF!)/(#REF!-#REF!)</f>
        <v>#REF!</v>
      </c>
      <c r="AV142" s="157" t="e">
        <f>(#REF!-#REF!)/(#REF!-#REF!)</f>
        <v>#REF!</v>
      </c>
      <c r="AW142" s="157" t="e">
        <f>(#REF!-#REF!)/(#REF!-#REF!)</f>
        <v>#REF!</v>
      </c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91"/>
      <c r="BL142" s="116" t="str">
        <f t="shared" si="108"/>
        <v>P75</v>
      </c>
      <c r="BM142" s="116">
        <f t="shared" si="91"/>
        <v>0</v>
      </c>
      <c r="BN142" s="116">
        <f t="shared" si="91"/>
        <v>0</v>
      </c>
      <c r="BO142" s="116">
        <f t="shared" si="91"/>
        <v>0</v>
      </c>
      <c r="BP142" s="116">
        <f t="shared" si="91"/>
        <v>0</v>
      </c>
      <c r="BQ142" s="89">
        <f t="shared" si="91"/>
        <v>0</v>
      </c>
      <c r="BR142" s="89">
        <f t="shared" si="91"/>
        <v>0</v>
      </c>
      <c r="BS142" s="89">
        <f t="shared" si="91"/>
        <v>0</v>
      </c>
      <c r="BT142" s="89">
        <f t="shared" si="97"/>
        <v>0</v>
      </c>
      <c r="BU142" s="89">
        <f t="shared" si="97"/>
        <v>0</v>
      </c>
      <c r="BV142" s="89">
        <f t="shared" si="97"/>
        <v>0</v>
      </c>
      <c r="BW142" s="89">
        <f t="shared" si="97"/>
        <v>0</v>
      </c>
      <c r="BX142" s="89">
        <f t="shared" si="97"/>
        <v>0</v>
      </c>
      <c r="BY142" s="89">
        <f t="shared" si="97"/>
        <v>0</v>
      </c>
      <c r="BZ142" s="89" t="e">
        <f>#REF!-(AU142*#REF!)</f>
        <v>#REF!</v>
      </c>
      <c r="CA142" s="89" t="e">
        <f>#REF!-(AV142*#REF!)</f>
        <v>#REF!</v>
      </c>
      <c r="CB142" s="89" t="e">
        <f>#REF!-(AW142*#REF!)</f>
        <v>#REF!</v>
      </c>
      <c r="CC142" s="89" t="e">
        <f>#REF!-(#REF!*#REF!)</f>
        <v>#REF!</v>
      </c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134">
        <f t="shared" si="103"/>
        <v>133</v>
      </c>
      <c r="CQ142" s="116" t="str">
        <f t="shared" si="109"/>
        <v>P75</v>
      </c>
      <c r="CR142" s="159">
        <f t="shared" si="112"/>
        <v>0</v>
      </c>
      <c r="CS142" s="159">
        <f t="shared" si="112"/>
        <v>0</v>
      </c>
      <c r="CT142" s="159">
        <f t="shared" si="112"/>
        <v>0</v>
      </c>
      <c r="CU142" s="159">
        <f t="shared" si="112"/>
        <v>0</v>
      </c>
      <c r="CV142" s="159">
        <f t="shared" si="112"/>
        <v>0</v>
      </c>
      <c r="CW142" s="159">
        <f t="shared" si="112"/>
        <v>0</v>
      </c>
      <c r="CX142" s="159">
        <f t="shared" si="112"/>
        <v>0</v>
      </c>
      <c r="CY142" s="159">
        <f t="shared" si="112"/>
        <v>0</v>
      </c>
      <c r="CZ142" s="159" t="e">
        <f t="shared" si="112"/>
        <v>#REF!</v>
      </c>
      <c r="DA142" s="159" t="e">
        <f t="shared" si="112"/>
        <v>#REF!</v>
      </c>
      <c r="DB142" s="159" t="e">
        <f t="shared" si="112"/>
        <v>#REF!</v>
      </c>
      <c r="DC142" s="159" t="e">
        <f t="shared" si="112"/>
        <v>#REF!</v>
      </c>
      <c r="DD142" s="159" t="e">
        <f t="shared" si="113"/>
        <v>#REF!</v>
      </c>
      <c r="DE142" s="159" t="e">
        <f t="shared" si="113"/>
        <v>#VALUE!</v>
      </c>
      <c r="DF142" s="159" t="e">
        <f t="shared" si="113"/>
        <v>#VALUE!</v>
      </c>
      <c r="DG142" s="159" t="e">
        <f t="shared" si="113"/>
        <v>#VALUE!</v>
      </c>
      <c r="DH142" s="159" t="e">
        <f t="shared" si="113"/>
        <v>#VALUE!</v>
      </c>
      <c r="DI142" s="159" t="e">
        <f t="shared" si="113"/>
        <v>#VALUE!</v>
      </c>
      <c r="DJ142" s="159" t="e">
        <f t="shared" si="113"/>
        <v>#VALUE!</v>
      </c>
      <c r="DK142" s="159" t="e">
        <f t="shared" si="113"/>
        <v>#VALUE!</v>
      </c>
      <c r="DL142" s="159"/>
      <c r="DM142" s="159"/>
      <c r="DN142" s="159"/>
      <c r="DO142" s="159"/>
      <c r="DP142" s="159"/>
      <c r="DQ142" s="159"/>
      <c r="DR142" s="159"/>
      <c r="DS142" s="159"/>
      <c r="DT142" s="159"/>
      <c r="DU142" s="159"/>
      <c r="DV142" s="159"/>
      <c r="DW142" s="159"/>
      <c r="DX142" s="159"/>
      <c r="DY142" s="159"/>
      <c r="DZ142" s="159"/>
      <c r="EA142" s="159"/>
      <c r="EB142" s="159"/>
      <c r="EC142" s="159"/>
      <c r="ED142" s="159"/>
      <c r="EE142" s="159"/>
      <c r="EF142" s="159"/>
      <c r="EG142" s="159"/>
      <c r="EH142" s="159"/>
      <c r="EI142" s="159"/>
      <c r="EJ142" s="159"/>
      <c r="EK142" s="159"/>
      <c r="EL142" s="159"/>
      <c r="EM142" s="159"/>
      <c r="EN142" s="159"/>
      <c r="EO142" s="159"/>
      <c r="EP142" s="159"/>
      <c r="EQ142" s="159"/>
      <c r="ER142" s="159"/>
      <c r="ES142" s="159"/>
      <c r="ET142" s="159"/>
      <c r="EU142" s="159"/>
      <c r="EV142" s="159"/>
    </row>
    <row r="143" spans="1:152" hidden="1">
      <c r="A143" s="86">
        <f t="shared" si="104"/>
        <v>132</v>
      </c>
      <c r="B143" s="136" t="s">
        <v>142</v>
      </c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95"/>
      <c r="V143" s="196"/>
      <c r="W143" s="197"/>
      <c r="X143" s="202"/>
      <c r="Y143" s="197"/>
      <c r="Z143" s="198"/>
      <c r="AA143" s="199"/>
      <c r="AB143" s="196"/>
      <c r="AC143" s="136"/>
      <c r="AD143" s="136"/>
      <c r="AE143" s="136"/>
      <c r="AG143" s="116" t="str">
        <f t="shared" si="107"/>
        <v>P50</v>
      </c>
      <c r="AH143" s="116">
        <f t="shared" si="111"/>
        <v>0</v>
      </c>
      <c r="AI143" s="116">
        <f t="shared" si="111"/>
        <v>0</v>
      </c>
      <c r="AJ143" s="116">
        <f t="shared" si="111"/>
        <v>0</v>
      </c>
      <c r="AK143" s="116">
        <f t="shared" si="111"/>
        <v>0</v>
      </c>
      <c r="AL143" s="157">
        <f t="shared" si="111"/>
        <v>0</v>
      </c>
      <c r="AM143" s="157">
        <f t="shared" si="111"/>
        <v>0</v>
      </c>
      <c r="AN143" s="157">
        <f t="shared" si="111"/>
        <v>0</v>
      </c>
      <c r="AO143" s="157">
        <f t="shared" si="95"/>
        <v>0</v>
      </c>
      <c r="AP143" s="157">
        <f t="shared" si="96"/>
        <v>0</v>
      </c>
      <c r="AQ143" s="157">
        <f t="shared" si="96"/>
        <v>0</v>
      </c>
      <c r="AR143" s="157">
        <f t="shared" si="96"/>
        <v>0</v>
      </c>
      <c r="AS143" s="157">
        <f t="shared" si="96"/>
        <v>0</v>
      </c>
      <c r="AT143" s="157">
        <f t="shared" si="96"/>
        <v>0</v>
      </c>
      <c r="AU143" s="157" t="e">
        <f>(#REF!-#REF!)/(#REF!-#REF!)</f>
        <v>#REF!</v>
      </c>
      <c r="AV143" s="157" t="e">
        <f>(#REF!-#REF!)/(#REF!-#REF!)</f>
        <v>#REF!</v>
      </c>
      <c r="AW143" s="157" t="e">
        <f>(#REF!-#REF!)/(#REF!-#REF!)</f>
        <v>#REF!</v>
      </c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91"/>
      <c r="BL143" s="116" t="str">
        <f t="shared" si="108"/>
        <v>P50</v>
      </c>
      <c r="BM143" s="116">
        <f t="shared" si="91"/>
        <v>0</v>
      </c>
      <c r="BN143" s="116">
        <f t="shared" si="91"/>
        <v>0</v>
      </c>
      <c r="BO143" s="116">
        <f t="shared" si="91"/>
        <v>0</v>
      </c>
      <c r="BP143" s="116">
        <f t="shared" si="91"/>
        <v>0</v>
      </c>
      <c r="BQ143" s="89">
        <f t="shared" si="91"/>
        <v>0</v>
      </c>
      <c r="BR143" s="89">
        <f t="shared" si="91"/>
        <v>0</v>
      </c>
      <c r="BS143" s="89">
        <f t="shared" si="91"/>
        <v>0</v>
      </c>
      <c r="BT143" s="89">
        <f t="shared" si="97"/>
        <v>0</v>
      </c>
      <c r="BU143" s="89">
        <f t="shared" si="97"/>
        <v>0</v>
      </c>
      <c r="BV143" s="89">
        <f t="shared" si="97"/>
        <v>0</v>
      </c>
      <c r="BW143" s="89">
        <f t="shared" si="97"/>
        <v>0</v>
      </c>
      <c r="BX143" s="89">
        <f t="shared" si="97"/>
        <v>0</v>
      </c>
      <c r="BY143" s="89">
        <f t="shared" si="97"/>
        <v>0</v>
      </c>
      <c r="BZ143" s="89" t="e">
        <f>#REF!-(AU143*#REF!)</f>
        <v>#REF!</v>
      </c>
      <c r="CA143" s="89" t="e">
        <f>#REF!-(AV143*#REF!)</f>
        <v>#REF!</v>
      </c>
      <c r="CB143" s="89" t="e">
        <f>#REF!-(AW143*#REF!)</f>
        <v>#REF!</v>
      </c>
      <c r="CC143" s="89" t="e">
        <f>#REF!-(#REF!*#REF!)</f>
        <v>#REF!</v>
      </c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134">
        <f t="shared" si="103"/>
        <v>134</v>
      </c>
      <c r="CQ143" s="116" t="str">
        <f t="shared" si="109"/>
        <v>P50</v>
      </c>
      <c r="CR143" s="159">
        <f t="shared" si="112"/>
        <v>0</v>
      </c>
      <c r="CS143" s="159">
        <f t="shared" si="112"/>
        <v>0</v>
      </c>
      <c r="CT143" s="159">
        <f t="shared" si="112"/>
        <v>0</v>
      </c>
      <c r="CU143" s="159">
        <f t="shared" si="112"/>
        <v>0</v>
      </c>
      <c r="CV143" s="159">
        <f t="shared" si="112"/>
        <v>0</v>
      </c>
      <c r="CW143" s="159">
        <f t="shared" si="112"/>
        <v>0</v>
      </c>
      <c r="CX143" s="159">
        <f t="shared" si="112"/>
        <v>0</v>
      </c>
      <c r="CY143" s="159">
        <f t="shared" si="112"/>
        <v>0</v>
      </c>
      <c r="CZ143" s="159" t="e">
        <f t="shared" si="112"/>
        <v>#REF!</v>
      </c>
      <c r="DA143" s="159" t="e">
        <f t="shared" si="112"/>
        <v>#REF!</v>
      </c>
      <c r="DB143" s="159" t="e">
        <f t="shared" si="112"/>
        <v>#REF!</v>
      </c>
      <c r="DC143" s="159" t="e">
        <f t="shared" si="112"/>
        <v>#REF!</v>
      </c>
      <c r="DD143" s="159" t="e">
        <f t="shared" si="113"/>
        <v>#REF!</v>
      </c>
      <c r="DE143" s="159" t="e">
        <f t="shared" si="113"/>
        <v>#VALUE!</v>
      </c>
      <c r="DF143" s="159" t="e">
        <f t="shared" si="113"/>
        <v>#VALUE!</v>
      </c>
      <c r="DG143" s="159" t="e">
        <f t="shared" si="113"/>
        <v>#VALUE!</v>
      </c>
      <c r="DH143" s="159" t="e">
        <f t="shared" si="113"/>
        <v>#VALUE!</v>
      </c>
      <c r="DI143" s="159" t="e">
        <f t="shared" si="113"/>
        <v>#VALUE!</v>
      </c>
      <c r="DJ143" s="159" t="e">
        <f t="shared" si="113"/>
        <v>#VALUE!</v>
      </c>
      <c r="DK143" s="159" t="e">
        <f t="shared" si="113"/>
        <v>#VALUE!</v>
      </c>
      <c r="DL143" s="159"/>
      <c r="DM143" s="159"/>
      <c r="DN143" s="159"/>
      <c r="DO143" s="159"/>
      <c r="DP143" s="159"/>
      <c r="DQ143" s="159"/>
      <c r="DR143" s="159"/>
      <c r="DS143" s="159"/>
      <c r="DT143" s="159"/>
      <c r="DU143" s="159"/>
      <c r="DV143" s="159"/>
      <c r="DW143" s="159"/>
      <c r="DX143" s="159"/>
      <c r="DY143" s="159"/>
      <c r="DZ143" s="159"/>
      <c r="EA143" s="159"/>
      <c r="EB143" s="159"/>
      <c r="EC143" s="159"/>
      <c r="ED143" s="159"/>
      <c r="EE143" s="159"/>
      <c r="EF143" s="159"/>
      <c r="EG143" s="159"/>
      <c r="EH143" s="159"/>
      <c r="EI143" s="159"/>
      <c r="EJ143" s="159"/>
      <c r="EK143" s="159"/>
      <c r="EL143" s="159"/>
      <c r="EM143" s="159"/>
      <c r="EN143" s="159"/>
      <c r="EO143" s="159"/>
      <c r="EP143" s="159"/>
      <c r="EQ143" s="159"/>
      <c r="ER143" s="159"/>
      <c r="ES143" s="159"/>
      <c r="ET143" s="159"/>
      <c r="EU143" s="159"/>
      <c r="EV143" s="159"/>
    </row>
    <row r="144" spans="1:152" hidden="1">
      <c r="A144" s="86">
        <f t="shared" si="104"/>
        <v>133</v>
      </c>
      <c r="B144" s="136" t="s">
        <v>143</v>
      </c>
      <c r="C144" s="137"/>
      <c r="D144" s="137"/>
      <c r="E144" s="137"/>
      <c r="F144" s="137"/>
      <c r="G144" s="137"/>
      <c r="H144" s="200"/>
      <c r="I144" s="200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96"/>
      <c r="W144" s="197"/>
      <c r="X144" s="198"/>
      <c r="Y144" s="201"/>
      <c r="Z144" s="198"/>
      <c r="AA144" s="199"/>
      <c r="AB144" s="196"/>
      <c r="AC144" s="136"/>
      <c r="AD144" s="136"/>
      <c r="AE144" s="136"/>
      <c r="AG144" s="116" t="str">
        <f t="shared" si="107"/>
        <v>P25</v>
      </c>
      <c r="AH144" s="116">
        <f t="shared" si="111"/>
        <v>0</v>
      </c>
      <c r="AI144" s="116">
        <f t="shared" si="111"/>
        <v>0</v>
      </c>
      <c r="AJ144" s="116">
        <f t="shared" si="111"/>
        <v>0</v>
      </c>
      <c r="AK144" s="116">
        <f t="shared" si="111"/>
        <v>0</v>
      </c>
      <c r="AL144" s="157">
        <f t="shared" si="111"/>
        <v>0</v>
      </c>
      <c r="AM144" s="157">
        <f t="shared" si="111"/>
        <v>0</v>
      </c>
      <c r="AN144" s="157">
        <f t="shared" si="111"/>
        <v>0</v>
      </c>
      <c r="AO144" s="157">
        <f t="shared" si="95"/>
        <v>0</v>
      </c>
      <c r="AP144" s="157">
        <f t="shared" si="96"/>
        <v>0</v>
      </c>
      <c r="AQ144" s="157">
        <f t="shared" si="96"/>
        <v>0</v>
      </c>
      <c r="AR144" s="157">
        <f t="shared" si="96"/>
        <v>0</v>
      </c>
      <c r="AS144" s="157">
        <f t="shared" si="96"/>
        <v>0</v>
      </c>
      <c r="AT144" s="157">
        <f t="shared" si="96"/>
        <v>0</v>
      </c>
      <c r="AU144" s="157" t="e">
        <f>(#REF!-#REF!)/(#REF!-#REF!)</f>
        <v>#REF!</v>
      </c>
      <c r="AV144" s="157" t="e">
        <f>(#REF!-#REF!)/(#REF!-#REF!)</f>
        <v>#REF!</v>
      </c>
      <c r="AW144" s="157" t="e">
        <f>(#REF!-#REF!)/(#REF!-#REF!)</f>
        <v>#REF!</v>
      </c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91"/>
      <c r="BL144" s="116" t="str">
        <f t="shared" si="108"/>
        <v>P25</v>
      </c>
      <c r="BM144" s="116">
        <f t="shared" ref="BM144:BS163" si="114">D144-(AH144*D$10)</f>
        <v>0</v>
      </c>
      <c r="BN144" s="116">
        <f t="shared" si="114"/>
        <v>0</v>
      </c>
      <c r="BO144" s="116">
        <f t="shared" si="114"/>
        <v>0</v>
      </c>
      <c r="BP144" s="116">
        <f t="shared" si="114"/>
        <v>0</v>
      </c>
      <c r="BQ144" s="89">
        <f t="shared" si="114"/>
        <v>0</v>
      </c>
      <c r="BR144" s="89">
        <f t="shared" si="114"/>
        <v>0</v>
      </c>
      <c r="BS144" s="89">
        <f t="shared" si="114"/>
        <v>0</v>
      </c>
      <c r="BT144" s="89">
        <f t="shared" si="97"/>
        <v>0</v>
      </c>
      <c r="BU144" s="89">
        <f t="shared" si="97"/>
        <v>0</v>
      </c>
      <c r="BV144" s="89">
        <f t="shared" si="97"/>
        <v>0</v>
      </c>
      <c r="BW144" s="89">
        <f t="shared" si="97"/>
        <v>0</v>
      </c>
      <c r="BX144" s="89">
        <f t="shared" si="97"/>
        <v>0</v>
      </c>
      <c r="BY144" s="89">
        <f t="shared" si="97"/>
        <v>0</v>
      </c>
      <c r="BZ144" s="89" t="e">
        <f>#REF!-(AU144*#REF!)</f>
        <v>#REF!</v>
      </c>
      <c r="CA144" s="89" t="e">
        <f>#REF!-(AV144*#REF!)</f>
        <v>#REF!</v>
      </c>
      <c r="CB144" s="89" t="e">
        <f>#REF!-(AW144*#REF!)</f>
        <v>#REF!</v>
      </c>
      <c r="CC144" s="89" t="e">
        <f>#REF!-(#REF!*#REF!)</f>
        <v>#REF!</v>
      </c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134">
        <f t="shared" si="103"/>
        <v>135</v>
      </c>
      <c r="CQ144" s="116" t="str">
        <f t="shared" si="109"/>
        <v>P25</v>
      </c>
      <c r="CR144" s="159">
        <f t="shared" si="112"/>
        <v>0</v>
      </c>
      <c r="CS144" s="159">
        <f t="shared" si="112"/>
        <v>0</v>
      </c>
      <c r="CT144" s="159">
        <f t="shared" si="112"/>
        <v>0</v>
      </c>
      <c r="CU144" s="159">
        <f t="shared" si="112"/>
        <v>0</v>
      </c>
      <c r="CV144" s="159">
        <f t="shared" si="112"/>
        <v>0</v>
      </c>
      <c r="CW144" s="159">
        <f t="shared" si="112"/>
        <v>0</v>
      </c>
      <c r="CX144" s="159">
        <f t="shared" si="112"/>
        <v>0</v>
      </c>
      <c r="CY144" s="159">
        <f t="shared" si="112"/>
        <v>0</v>
      </c>
      <c r="CZ144" s="159" t="e">
        <f t="shared" si="112"/>
        <v>#REF!</v>
      </c>
      <c r="DA144" s="159" t="e">
        <f t="shared" si="112"/>
        <v>#REF!</v>
      </c>
      <c r="DB144" s="159" t="e">
        <f t="shared" si="112"/>
        <v>#REF!</v>
      </c>
      <c r="DC144" s="159" t="e">
        <f t="shared" si="112"/>
        <v>#REF!</v>
      </c>
      <c r="DD144" s="159" t="e">
        <f t="shared" si="113"/>
        <v>#REF!</v>
      </c>
      <c r="DE144" s="159" t="e">
        <f t="shared" si="113"/>
        <v>#VALUE!</v>
      </c>
      <c r="DF144" s="159" t="e">
        <f t="shared" si="113"/>
        <v>#VALUE!</v>
      </c>
      <c r="DG144" s="159" t="e">
        <f t="shared" si="113"/>
        <v>#VALUE!</v>
      </c>
      <c r="DH144" s="159" t="e">
        <f t="shared" si="113"/>
        <v>#VALUE!</v>
      </c>
      <c r="DI144" s="159" t="e">
        <f t="shared" si="113"/>
        <v>#VALUE!</v>
      </c>
      <c r="DJ144" s="159" t="e">
        <f t="shared" si="113"/>
        <v>#VALUE!</v>
      </c>
      <c r="DK144" s="159" t="e">
        <f t="shared" si="113"/>
        <v>#VALUE!</v>
      </c>
      <c r="DL144" s="159"/>
      <c r="DM144" s="159"/>
      <c r="DN144" s="159"/>
      <c r="DO144" s="159"/>
      <c r="DP144" s="159"/>
      <c r="DQ144" s="159"/>
      <c r="DR144" s="159"/>
      <c r="DS144" s="159"/>
      <c r="DT144" s="159"/>
      <c r="DU144" s="159"/>
      <c r="DV144" s="159"/>
      <c r="DW144" s="159"/>
      <c r="DX144" s="159"/>
      <c r="DY144" s="159"/>
      <c r="DZ144" s="159"/>
      <c r="EA144" s="159"/>
      <c r="EB144" s="159"/>
      <c r="EC144" s="159"/>
      <c r="ED144" s="159"/>
      <c r="EE144" s="159"/>
      <c r="EF144" s="159"/>
      <c r="EG144" s="159"/>
      <c r="EH144" s="159"/>
      <c r="EI144" s="159"/>
      <c r="EJ144" s="159"/>
      <c r="EK144" s="159"/>
      <c r="EL144" s="159"/>
      <c r="EM144" s="159"/>
      <c r="EN144" s="159"/>
      <c r="EO144" s="159"/>
      <c r="EP144" s="159"/>
      <c r="EQ144" s="159"/>
      <c r="ER144" s="159"/>
      <c r="ES144" s="159"/>
      <c r="ET144" s="159"/>
      <c r="EU144" s="159"/>
      <c r="EV144" s="159"/>
    </row>
    <row r="145" spans="1:152" hidden="1">
      <c r="A145" s="86">
        <f t="shared" si="104"/>
        <v>134</v>
      </c>
      <c r="B145" s="136" t="s">
        <v>144</v>
      </c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96"/>
      <c r="W145" s="197"/>
      <c r="X145" s="198"/>
      <c r="Y145" s="201"/>
      <c r="Z145" s="198"/>
      <c r="AA145" s="199"/>
      <c r="AB145" s="196"/>
      <c r="AC145" s="136"/>
      <c r="AD145" s="136"/>
      <c r="AE145" s="136"/>
      <c r="AG145" s="116" t="str">
        <f t="shared" si="107"/>
        <v>P10</v>
      </c>
      <c r="AH145" s="116">
        <f t="shared" si="111"/>
        <v>0</v>
      </c>
      <c r="AI145" s="116">
        <f t="shared" si="111"/>
        <v>0</v>
      </c>
      <c r="AJ145" s="116">
        <f t="shared" si="111"/>
        <v>0</v>
      </c>
      <c r="AK145" s="116">
        <f t="shared" si="111"/>
        <v>0</v>
      </c>
      <c r="AL145" s="157">
        <f t="shared" si="111"/>
        <v>0</v>
      </c>
      <c r="AM145" s="157">
        <f t="shared" si="111"/>
        <v>0</v>
      </c>
      <c r="AN145" s="157">
        <f t="shared" si="111"/>
        <v>0</v>
      </c>
      <c r="AO145" s="157">
        <f t="shared" si="95"/>
        <v>0</v>
      </c>
      <c r="AP145" s="157">
        <f t="shared" si="96"/>
        <v>0</v>
      </c>
      <c r="AQ145" s="157">
        <f t="shared" si="96"/>
        <v>0</v>
      </c>
      <c r="AR145" s="157">
        <f t="shared" si="96"/>
        <v>0</v>
      </c>
      <c r="AS145" s="157">
        <f t="shared" si="96"/>
        <v>0</v>
      </c>
      <c r="AT145" s="157">
        <f t="shared" si="96"/>
        <v>0</v>
      </c>
      <c r="AU145" s="157" t="e">
        <f>(#REF!-#REF!)/(#REF!-#REF!)</f>
        <v>#REF!</v>
      </c>
      <c r="AV145" s="157" t="e">
        <f>(#REF!-#REF!)/(#REF!-#REF!)</f>
        <v>#REF!</v>
      </c>
      <c r="AW145" s="157" t="e">
        <f>(#REF!-#REF!)/(#REF!-#REF!)</f>
        <v>#REF!</v>
      </c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91"/>
      <c r="BL145" s="116" t="str">
        <f t="shared" si="108"/>
        <v>P10</v>
      </c>
      <c r="BM145" s="116">
        <f t="shared" si="114"/>
        <v>0</v>
      </c>
      <c r="BN145" s="116">
        <f t="shared" si="114"/>
        <v>0</v>
      </c>
      <c r="BO145" s="116">
        <f t="shared" si="114"/>
        <v>0</v>
      </c>
      <c r="BP145" s="116">
        <f t="shared" si="114"/>
        <v>0</v>
      </c>
      <c r="BQ145" s="89">
        <f t="shared" si="114"/>
        <v>0</v>
      </c>
      <c r="BR145" s="89">
        <f t="shared" si="114"/>
        <v>0</v>
      </c>
      <c r="BS145" s="89">
        <f t="shared" si="114"/>
        <v>0</v>
      </c>
      <c r="BT145" s="89">
        <f t="shared" si="97"/>
        <v>0</v>
      </c>
      <c r="BU145" s="89">
        <f t="shared" si="97"/>
        <v>0</v>
      </c>
      <c r="BV145" s="89">
        <f t="shared" si="97"/>
        <v>0</v>
      </c>
      <c r="BW145" s="89">
        <f t="shared" si="97"/>
        <v>0</v>
      </c>
      <c r="BX145" s="89">
        <f t="shared" si="97"/>
        <v>0</v>
      </c>
      <c r="BY145" s="89">
        <f t="shared" si="97"/>
        <v>0</v>
      </c>
      <c r="BZ145" s="89" t="e">
        <f>#REF!-(AU145*#REF!)</f>
        <v>#REF!</v>
      </c>
      <c r="CA145" s="89" t="e">
        <f>#REF!-(AV145*#REF!)</f>
        <v>#REF!</v>
      </c>
      <c r="CB145" s="89" t="e">
        <f>#REF!-(AW145*#REF!)</f>
        <v>#REF!</v>
      </c>
      <c r="CC145" s="89" t="e">
        <f>#REF!-(#REF!*#REF!)</f>
        <v>#REF!</v>
      </c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134">
        <f t="shared" si="103"/>
        <v>136</v>
      </c>
      <c r="CQ145" s="116" t="str">
        <f t="shared" si="109"/>
        <v>P10</v>
      </c>
      <c r="CR145" s="159">
        <f t="shared" si="112"/>
        <v>0</v>
      </c>
      <c r="CS145" s="159">
        <f t="shared" si="112"/>
        <v>0</v>
      </c>
      <c r="CT145" s="159">
        <f t="shared" si="112"/>
        <v>0</v>
      </c>
      <c r="CU145" s="159">
        <f t="shared" si="112"/>
        <v>0</v>
      </c>
      <c r="CV145" s="159">
        <f t="shared" si="112"/>
        <v>0</v>
      </c>
      <c r="CW145" s="159">
        <f t="shared" si="112"/>
        <v>0</v>
      </c>
      <c r="CX145" s="159">
        <f t="shared" si="112"/>
        <v>0</v>
      </c>
      <c r="CY145" s="159">
        <f t="shared" si="112"/>
        <v>0</v>
      </c>
      <c r="CZ145" s="159" t="e">
        <f t="shared" si="112"/>
        <v>#REF!</v>
      </c>
      <c r="DA145" s="159" t="e">
        <f t="shared" si="112"/>
        <v>#REF!</v>
      </c>
      <c r="DB145" s="159" t="e">
        <f t="shared" si="112"/>
        <v>#REF!</v>
      </c>
      <c r="DC145" s="159" t="e">
        <f t="shared" si="112"/>
        <v>#REF!</v>
      </c>
      <c r="DD145" s="159" t="e">
        <f t="shared" si="113"/>
        <v>#REF!</v>
      </c>
      <c r="DE145" s="159" t="e">
        <f t="shared" si="113"/>
        <v>#VALUE!</v>
      </c>
      <c r="DF145" s="159" t="e">
        <f t="shared" si="113"/>
        <v>#VALUE!</v>
      </c>
      <c r="DG145" s="159" t="e">
        <f t="shared" si="113"/>
        <v>#VALUE!</v>
      </c>
      <c r="DH145" s="159" t="e">
        <f t="shared" si="113"/>
        <v>#VALUE!</v>
      </c>
      <c r="DI145" s="159" t="e">
        <f t="shared" si="113"/>
        <v>#VALUE!</v>
      </c>
      <c r="DJ145" s="159" t="e">
        <f t="shared" si="113"/>
        <v>#VALUE!</v>
      </c>
      <c r="DK145" s="159" t="e">
        <f t="shared" si="113"/>
        <v>#VALUE!</v>
      </c>
      <c r="DL145" s="159"/>
      <c r="DM145" s="159"/>
      <c r="DN145" s="159"/>
      <c r="DO145" s="159"/>
      <c r="DP145" s="159"/>
      <c r="DQ145" s="159"/>
      <c r="DR145" s="159"/>
      <c r="DS145" s="159"/>
      <c r="DT145" s="159"/>
      <c r="DU145" s="159"/>
      <c r="DV145" s="159"/>
      <c r="DW145" s="159"/>
      <c r="DX145" s="159"/>
      <c r="DY145" s="159"/>
      <c r="DZ145" s="159"/>
      <c r="EA145" s="159"/>
      <c r="EB145" s="159"/>
      <c r="EC145" s="159"/>
      <c r="ED145" s="159"/>
      <c r="EE145" s="159"/>
      <c r="EF145" s="159"/>
      <c r="EG145" s="159"/>
      <c r="EH145" s="159"/>
      <c r="EI145" s="159"/>
      <c r="EJ145" s="159"/>
      <c r="EK145" s="159"/>
      <c r="EL145" s="159"/>
      <c r="EM145" s="159"/>
      <c r="EN145" s="159"/>
      <c r="EO145" s="159"/>
      <c r="EP145" s="159"/>
      <c r="EQ145" s="159"/>
      <c r="ER145" s="159"/>
      <c r="ES145" s="159"/>
      <c r="ET145" s="159"/>
      <c r="EU145" s="159"/>
      <c r="EV145" s="159"/>
    </row>
    <row r="146" spans="1:152" hidden="1">
      <c r="A146" s="86">
        <f t="shared" si="104"/>
        <v>135</v>
      </c>
      <c r="B146" s="136" t="s">
        <v>145</v>
      </c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95"/>
      <c r="U146" s="195"/>
      <c r="V146" s="196"/>
      <c r="W146" s="197"/>
      <c r="X146" s="198"/>
      <c r="Y146" s="197"/>
      <c r="Z146" s="198"/>
      <c r="AA146" s="196"/>
      <c r="AB146" s="196"/>
      <c r="AC146" s="136"/>
      <c r="AD146" s="136"/>
      <c r="AE146" s="136"/>
      <c r="AG146" s="116" t="str">
        <f t="shared" si="107"/>
        <v>AVG</v>
      </c>
      <c r="AH146" s="116">
        <f t="shared" si="111"/>
        <v>0</v>
      </c>
      <c r="AI146" s="116">
        <f t="shared" si="111"/>
        <v>0</v>
      </c>
      <c r="AJ146" s="116">
        <f t="shared" si="111"/>
        <v>0</v>
      </c>
      <c r="AK146" s="116">
        <f t="shared" si="111"/>
        <v>0</v>
      </c>
      <c r="AL146" s="157">
        <f t="shared" si="111"/>
        <v>0</v>
      </c>
      <c r="AM146" s="157">
        <f t="shared" si="111"/>
        <v>0</v>
      </c>
      <c r="AN146" s="157">
        <f t="shared" si="111"/>
        <v>0</v>
      </c>
      <c r="AO146" s="157">
        <f t="shared" si="95"/>
        <v>0</v>
      </c>
      <c r="AP146" s="157">
        <f t="shared" si="96"/>
        <v>0</v>
      </c>
      <c r="AQ146" s="157">
        <f t="shared" si="96"/>
        <v>0</v>
      </c>
      <c r="AR146" s="157">
        <f t="shared" si="96"/>
        <v>0</v>
      </c>
      <c r="AS146" s="157">
        <f t="shared" si="96"/>
        <v>0</v>
      </c>
      <c r="AT146" s="157">
        <f t="shared" si="96"/>
        <v>0</v>
      </c>
      <c r="AU146" s="157" t="e">
        <f>(#REF!-#REF!)/(#REF!-#REF!)</f>
        <v>#REF!</v>
      </c>
      <c r="AV146" s="157" t="e">
        <f>(#REF!-#REF!)/(#REF!-#REF!)</f>
        <v>#REF!</v>
      </c>
      <c r="AW146" s="157" t="e">
        <f>(#REF!-#REF!)/(#REF!-#REF!)</f>
        <v>#REF!</v>
      </c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91"/>
      <c r="BL146" s="116" t="str">
        <f t="shared" si="108"/>
        <v>AVG</v>
      </c>
      <c r="BM146" s="116">
        <f t="shared" si="114"/>
        <v>0</v>
      </c>
      <c r="BN146" s="116">
        <f t="shared" si="114"/>
        <v>0</v>
      </c>
      <c r="BO146" s="116">
        <f t="shared" si="114"/>
        <v>0</v>
      </c>
      <c r="BP146" s="116">
        <f t="shared" si="114"/>
        <v>0</v>
      </c>
      <c r="BQ146" s="89">
        <f t="shared" si="114"/>
        <v>0</v>
      </c>
      <c r="BR146" s="89">
        <f t="shared" si="114"/>
        <v>0</v>
      </c>
      <c r="BS146" s="89">
        <f t="shared" si="114"/>
        <v>0</v>
      </c>
      <c r="BT146" s="89">
        <f t="shared" si="97"/>
        <v>0</v>
      </c>
      <c r="BU146" s="89">
        <f t="shared" si="97"/>
        <v>0</v>
      </c>
      <c r="BV146" s="89">
        <f t="shared" si="97"/>
        <v>0</v>
      </c>
      <c r="BW146" s="89">
        <f t="shared" si="97"/>
        <v>0</v>
      </c>
      <c r="BX146" s="89">
        <f t="shared" si="97"/>
        <v>0</v>
      </c>
      <c r="BY146" s="89">
        <f t="shared" si="97"/>
        <v>0</v>
      </c>
      <c r="BZ146" s="89" t="e">
        <f>#REF!-(AU146*#REF!)</f>
        <v>#REF!</v>
      </c>
      <c r="CA146" s="89" t="e">
        <f>#REF!-(AV146*#REF!)</f>
        <v>#REF!</v>
      </c>
      <c r="CB146" s="89" t="e">
        <f>#REF!-(AW146*#REF!)</f>
        <v>#REF!</v>
      </c>
      <c r="CC146" s="89" t="e">
        <f>#REF!-(#REF!*#REF!)</f>
        <v>#REF!</v>
      </c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134">
        <f t="shared" si="103"/>
        <v>137</v>
      </c>
      <c r="CQ146" s="116" t="str">
        <f t="shared" si="109"/>
        <v>AVG</v>
      </c>
      <c r="CR146" s="159">
        <f t="shared" si="112"/>
        <v>0</v>
      </c>
      <c r="CS146" s="159">
        <f t="shared" si="112"/>
        <v>0</v>
      </c>
      <c r="CT146" s="159">
        <f t="shared" si="112"/>
        <v>0</v>
      </c>
      <c r="CU146" s="159">
        <f t="shared" si="112"/>
        <v>0</v>
      </c>
      <c r="CV146" s="159">
        <f t="shared" si="112"/>
        <v>0</v>
      </c>
      <c r="CW146" s="159">
        <f t="shared" si="112"/>
        <v>0</v>
      </c>
      <c r="CX146" s="159">
        <f t="shared" si="112"/>
        <v>0</v>
      </c>
      <c r="CY146" s="159">
        <f t="shared" si="112"/>
        <v>0</v>
      </c>
      <c r="CZ146" s="159" t="e">
        <f t="shared" si="112"/>
        <v>#REF!</v>
      </c>
      <c r="DA146" s="159" t="e">
        <f t="shared" si="112"/>
        <v>#REF!</v>
      </c>
      <c r="DB146" s="159" t="e">
        <f t="shared" si="112"/>
        <v>#REF!</v>
      </c>
      <c r="DC146" s="159" t="e">
        <f t="shared" si="112"/>
        <v>#REF!</v>
      </c>
      <c r="DD146" s="159" t="e">
        <f t="shared" si="113"/>
        <v>#REF!</v>
      </c>
      <c r="DE146" s="159" t="e">
        <f t="shared" si="113"/>
        <v>#VALUE!</v>
      </c>
      <c r="DF146" s="159" t="e">
        <f t="shared" si="113"/>
        <v>#VALUE!</v>
      </c>
      <c r="DG146" s="159" t="e">
        <f t="shared" si="113"/>
        <v>#VALUE!</v>
      </c>
      <c r="DH146" s="159" t="e">
        <f t="shared" si="113"/>
        <v>#VALUE!</v>
      </c>
      <c r="DI146" s="159" t="e">
        <f t="shared" si="113"/>
        <v>#VALUE!</v>
      </c>
      <c r="DJ146" s="159" t="e">
        <f t="shared" si="113"/>
        <v>#VALUE!</v>
      </c>
      <c r="DK146" s="159" t="e">
        <f t="shared" si="113"/>
        <v>#VALUE!</v>
      </c>
      <c r="DL146" s="159"/>
      <c r="DM146" s="159"/>
      <c r="DN146" s="159"/>
      <c r="DO146" s="159"/>
      <c r="DP146" s="159"/>
      <c r="DQ146" s="159"/>
      <c r="DR146" s="159"/>
      <c r="DS146" s="159"/>
      <c r="DT146" s="159"/>
      <c r="DU146" s="159"/>
      <c r="DV146" s="159"/>
      <c r="DW146" s="159"/>
      <c r="DX146" s="159"/>
      <c r="DY146" s="159"/>
      <c r="DZ146" s="159"/>
      <c r="EA146" s="159"/>
      <c r="EB146" s="159"/>
      <c r="EC146" s="159"/>
      <c r="ED146" s="159"/>
      <c r="EE146" s="159"/>
      <c r="EF146" s="159"/>
      <c r="EG146" s="159"/>
      <c r="EH146" s="159"/>
      <c r="EI146" s="159"/>
      <c r="EJ146" s="159"/>
      <c r="EK146" s="159"/>
      <c r="EL146" s="159"/>
      <c r="EM146" s="159"/>
      <c r="EN146" s="159"/>
      <c r="EO146" s="159"/>
      <c r="EP146" s="159"/>
      <c r="EQ146" s="159"/>
      <c r="ER146" s="159"/>
      <c r="ES146" s="159"/>
      <c r="ET146" s="159"/>
      <c r="EU146" s="159"/>
      <c r="EV146" s="159"/>
    </row>
    <row r="147" spans="1:152" hidden="1">
      <c r="A147" s="86">
        <f t="shared" si="104"/>
        <v>136</v>
      </c>
      <c r="B147" s="136" t="s">
        <v>146</v>
      </c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96"/>
      <c r="X147" s="196"/>
      <c r="Y147" s="196"/>
      <c r="Z147" s="196"/>
      <c r="AA147" s="196"/>
      <c r="AB147" s="196"/>
      <c r="AC147" s="136"/>
      <c r="AD147" s="136"/>
      <c r="AE147" s="136"/>
      <c r="AG147" s="116" t="str">
        <f t="shared" si="107"/>
        <v>N</v>
      </c>
      <c r="AH147" s="116">
        <f t="shared" si="111"/>
        <v>0</v>
      </c>
      <c r="AI147" s="116">
        <f t="shared" si="111"/>
        <v>0</v>
      </c>
      <c r="AJ147" s="116">
        <f t="shared" si="111"/>
        <v>0</v>
      </c>
      <c r="AK147" s="116">
        <f t="shared" si="111"/>
        <v>0</v>
      </c>
      <c r="AL147" s="157">
        <f t="shared" si="111"/>
        <v>0</v>
      </c>
      <c r="AM147" s="157">
        <f t="shared" si="111"/>
        <v>0</v>
      </c>
      <c r="AN147" s="157">
        <f t="shared" si="111"/>
        <v>0</v>
      </c>
      <c r="AO147" s="157">
        <f t="shared" si="95"/>
        <v>0</v>
      </c>
      <c r="AP147" s="157">
        <f t="shared" si="96"/>
        <v>0</v>
      </c>
      <c r="AQ147" s="157">
        <f t="shared" si="96"/>
        <v>0</v>
      </c>
      <c r="AR147" s="157">
        <f t="shared" si="96"/>
        <v>0</v>
      </c>
      <c r="AS147" s="157">
        <f t="shared" si="96"/>
        <v>0</v>
      </c>
      <c r="AT147" s="157">
        <f t="shared" si="96"/>
        <v>0</v>
      </c>
      <c r="AU147" s="157" t="e">
        <f>(#REF!-#REF!)/(#REF!-#REF!)</f>
        <v>#REF!</v>
      </c>
      <c r="AV147" s="157" t="e">
        <f>(#REF!-#REF!)/(#REF!-#REF!)</f>
        <v>#REF!</v>
      </c>
      <c r="AW147" s="157" t="e">
        <f>(#REF!-#REF!)/(#REF!-#REF!)</f>
        <v>#REF!</v>
      </c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91"/>
      <c r="BL147" s="116" t="str">
        <f t="shared" si="108"/>
        <v>N</v>
      </c>
      <c r="BM147" s="116">
        <f t="shared" si="114"/>
        <v>0</v>
      </c>
      <c r="BN147" s="116">
        <f t="shared" si="114"/>
        <v>0</v>
      </c>
      <c r="BO147" s="116">
        <f t="shared" si="114"/>
        <v>0</v>
      </c>
      <c r="BP147" s="116">
        <f t="shared" si="114"/>
        <v>0</v>
      </c>
      <c r="BQ147" s="89">
        <f t="shared" si="114"/>
        <v>0</v>
      </c>
      <c r="BR147" s="89">
        <f t="shared" si="114"/>
        <v>0</v>
      </c>
      <c r="BS147" s="89">
        <f t="shared" si="114"/>
        <v>0</v>
      </c>
      <c r="BT147" s="89">
        <f t="shared" si="97"/>
        <v>0</v>
      </c>
      <c r="BU147" s="89">
        <f t="shared" si="97"/>
        <v>0</v>
      </c>
      <c r="BV147" s="89">
        <f t="shared" si="97"/>
        <v>0</v>
      </c>
      <c r="BW147" s="89">
        <f t="shared" si="97"/>
        <v>0</v>
      </c>
      <c r="BX147" s="89">
        <f t="shared" si="97"/>
        <v>0</v>
      </c>
      <c r="BY147" s="89">
        <f t="shared" si="97"/>
        <v>0</v>
      </c>
      <c r="BZ147" s="89" t="e">
        <f>#REF!-(AU147*#REF!)</f>
        <v>#REF!</v>
      </c>
      <c r="CA147" s="89" t="e">
        <f>#REF!-(AV147*#REF!)</f>
        <v>#REF!</v>
      </c>
      <c r="CB147" s="89" t="e">
        <f>#REF!-(AW147*#REF!)</f>
        <v>#REF!</v>
      </c>
      <c r="CC147" s="89" t="e">
        <f>#REF!-(#REF!*#REF!)</f>
        <v>#REF!</v>
      </c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134">
        <f t="shared" si="103"/>
        <v>138</v>
      </c>
      <c r="CQ147" s="116" t="str">
        <f t="shared" si="109"/>
        <v>N</v>
      </c>
      <c r="CR147" s="159">
        <f t="shared" ref="CR147:DC147" si="115">HLOOKUP(CR$10,$AH$9:$AW$180,$A147+3)*CR$10+HLOOKUP(CR$10,$BM$9:$CO$180,$A147+3)</f>
        <v>0</v>
      </c>
      <c r="CS147" s="159">
        <f t="shared" si="115"/>
        <v>0</v>
      </c>
      <c r="CT147" s="159">
        <f t="shared" si="115"/>
        <v>0</v>
      </c>
      <c r="CU147" s="159">
        <f t="shared" si="115"/>
        <v>0</v>
      </c>
      <c r="CV147" s="159">
        <f t="shared" si="115"/>
        <v>0</v>
      </c>
      <c r="CW147" s="159">
        <f t="shared" si="115"/>
        <v>0</v>
      </c>
      <c r="CX147" s="159">
        <f t="shared" si="115"/>
        <v>0</v>
      </c>
      <c r="CY147" s="159">
        <f t="shared" si="115"/>
        <v>0</v>
      </c>
      <c r="CZ147" s="159" t="e">
        <f t="shared" si="115"/>
        <v>#REF!</v>
      </c>
      <c r="DA147" s="159" t="e">
        <f t="shared" si="115"/>
        <v>#REF!</v>
      </c>
      <c r="DB147" s="159" t="e">
        <f t="shared" si="115"/>
        <v>#REF!</v>
      </c>
      <c r="DC147" s="159" t="e">
        <f t="shared" si="115"/>
        <v>#REF!</v>
      </c>
      <c r="DD147" s="159" t="e">
        <f t="shared" ref="DD147:DK148" si="116">ROUND((1+$CU$9)*(HLOOKUP(DD$10,$AL$9:$AW$244,$A147+3)*DD$10+HLOOKUP(DD$10,$BQ$9:$CO$244,$A147+3)),$CX$9)</f>
        <v>#REF!</v>
      </c>
      <c r="DE147" s="159" t="e">
        <f t="shared" si="116"/>
        <v>#VALUE!</v>
      </c>
      <c r="DF147" s="159" t="e">
        <f t="shared" si="116"/>
        <v>#VALUE!</v>
      </c>
      <c r="DG147" s="159" t="e">
        <f t="shared" si="116"/>
        <v>#VALUE!</v>
      </c>
      <c r="DH147" s="159" t="e">
        <f t="shared" si="116"/>
        <v>#VALUE!</v>
      </c>
      <c r="DI147" s="159" t="e">
        <f t="shared" si="116"/>
        <v>#VALUE!</v>
      </c>
      <c r="DJ147" s="159" t="e">
        <f t="shared" si="116"/>
        <v>#VALUE!</v>
      </c>
      <c r="DK147" s="159" t="e">
        <f t="shared" si="116"/>
        <v>#VALUE!</v>
      </c>
    </row>
    <row r="148" spans="1:152" s="143" customFormat="1" ht="12.95" hidden="1" customHeight="1">
      <c r="A148" s="143">
        <f t="shared" si="104"/>
        <v>137</v>
      </c>
      <c r="B148" s="144" t="s">
        <v>157</v>
      </c>
      <c r="C148" s="145"/>
      <c r="D148" s="145"/>
      <c r="E148" s="145"/>
      <c r="F148" s="145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1"/>
      <c r="V148" s="144"/>
      <c r="W148" s="144"/>
      <c r="X148" s="144"/>
      <c r="Y148" s="144"/>
      <c r="Z148" s="144"/>
      <c r="AA148" s="144"/>
      <c r="AB148" s="144"/>
      <c r="AC148" s="192"/>
      <c r="AD148" s="192"/>
      <c r="AE148" s="192"/>
      <c r="AF148" s="147"/>
      <c r="AG148" s="148" t="str">
        <f t="shared" si="107"/>
        <v>TD_D</v>
      </c>
      <c r="AH148" s="148">
        <f t="shared" si="111"/>
        <v>0</v>
      </c>
      <c r="AI148" s="148">
        <f t="shared" si="111"/>
        <v>0</v>
      </c>
      <c r="AJ148" s="148">
        <f t="shared" si="111"/>
        <v>0</v>
      </c>
      <c r="AK148" s="148">
        <f t="shared" si="111"/>
        <v>0</v>
      </c>
      <c r="AL148" s="193">
        <f t="shared" si="111"/>
        <v>0</v>
      </c>
      <c r="AM148" s="193">
        <f t="shared" si="111"/>
        <v>0</v>
      </c>
      <c r="AN148" s="193">
        <f t="shared" si="111"/>
        <v>0</v>
      </c>
      <c r="AO148" s="193">
        <f t="shared" si="95"/>
        <v>0</v>
      </c>
      <c r="AP148" s="193">
        <f t="shared" si="96"/>
        <v>0</v>
      </c>
      <c r="AQ148" s="193">
        <f t="shared" si="96"/>
        <v>0</v>
      </c>
      <c r="AR148" s="193">
        <f t="shared" si="96"/>
        <v>0</v>
      </c>
      <c r="AS148" s="193">
        <f t="shared" si="96"/>
        <v>0</v>
      </c>
      <c r="AT148" s="193">
        <f t="shared" si="96"/>
        <v>0</v>
      </c>
      <c r="AU148" s="193" t="e">
        <f>(#REF!-#REF!)/(#REF!-#REF!)</f>
        <v>#REF!</v>
      </c>
      <c r="AV148" s="193" t="e">
        <f>(#REF!-#REF!)/(#REF!-#REF!)</f>
        <v>#REF!</v>
      </c>
      <c r="AW148" s="193" t="e">
        <f>(#REF!-#REF!)/(#REF!-#REF!)</f>
        <v>#REF!</v>
      </c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49"/>
      <c r="BL148" s="148" t="str">
        <f t="shared" si="108"/>
        <v>TD_D</v>
      </c>
      <c r="BM148" s="148">
        <f t="shared" si="114"/>
        <v>0</v>
      </c>
      <c r="BN148" s="148">
        <f t="shared" si="114"/>
        <v>0</v>
      </c>
      <c r="BO148" s="148">
        <f t="shared" si="114"/>
        <v>0</v>
      </c>
      <c r="BP148" s="148">
        <f t="shared" si="114"/>
        <v>0</v>
      </c>
      <c r="BQ148" s="150">
        <f t="shared" si="114"/>
        <v>0</v>
      </c>
      <c r="BR148" s="150">
        <f t="shared" si="114"/>
        <v>0</v>
      </c>
      <c r="BS148" s="150">
        <f t="shared" si="114"/>
        <v>0</v>
      </c>
      <c r="BT148" s="150">
        <f t="shared" si="97"/>
        <v>0</v>
      </c>
      <c r="BU148" s="150">
        <f t="shared" si="97"/>
        <v>0</v>
      </c>
      <c r="BV148" s="150">
        <f t="shared" si="97"/>
        <v>0</v>
      </c>
      <c r="BW148" s="150">
        <f t="shared" si="97"/>
        <v>0</v>
      </c>
      <c r="BX148" s="150">
        <f t="shared" si="97"/>
        <v>0</v>
      </c>
      <c r="BY148" s="150">
        <f t="shared" si="97"/>
        <v>0</v>
      </c>
      <c r="BZ148" s="150" t="e">
        <f>#REF!-(AU148*#REF!)</f>
        <v>#REF!</v>
      </c>
      <c r="CA148" s="150" t="e">
        <f>#REF!-(AV148*#REF!)</f>
        <v>#REF!</v>
      </c>
      <c r="CB148" s="150" t="e">
        <f>#REF!-(AW148*#REF!)</f>
        <v>#REF!</v>
      </c>
      <c r="CC148" s="150" t="e">
        <f>#REF!-(#REF!*#REF!)</f>
        <v>#REF!</v>
      </c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1">
        <f t="shared" si="103"/>
        <v>139</v>
      </c>
      <c r="CQ148" s="148" t="str">
        <f t="shared" si="109"/>
        <v>TD_D</v>
      </c>
      <c r="CR148" s="194">
        <f t="shared" ref="CR148:DC148" si="117">ROUND((1+$CU$9)*(HLOOKUP(CR$10,$AH$9:$AW$180,$A148+3)*CR$10+HLOOKUP(CR$10,$BM$9:$CO$180,$A148+3)),$CX$9)</f>
        <v>0</v>
      </c>
      <c r="CS148" s="194">
        <f t="shared" si="117"/>
        <v>0</v>
      </c>
      <c r="CT148" s="194">
        <f t="shared" si="117"/>
        <v>0</v>
      </c>
      <c r="CU148" s="194">
        <f t="shared" si="117"/>
        <v>0</v>
      </c>
      <c r="CV148" s="194">
        <f t="shared" si="117"/>
        <v>0</v>
      </c>
      <c r="CW148" s="194">
        <f t="shared" si="117"/>
        <v>0</v>
      </c>
      <c r="CX148" s="194">
        <f t="shared" si="117"/>
        <v>0</v>
      </c>
      <c r="CY148" s="194">
        <f t="shared" si="117"/>
        <v>0</v>
      </c>
      <c r="CZ148" s="194" t="e">
        <f t="shared" si="117"/>
        <v>#REF!</v>
      </c>
      <c r="DA148" s="194" t="e">
        <f t="shared" si="117"/>
        <v>#REF!</v>
      </c>
      <c r="DB148" s="194" t="e">
        <f t="shared" si="117"/>
        <v>#REF!</v>
      </c>
      <c r="DC148" s="194" t="e">
        <f t="shared" si="117"/>
        <v>#REF!</v>
      </c>
      <c r="DD148" s="194" t="e">
        <f t="shared" si="116"/>
        <v>#REF!</v>
      </c>
      <c r="DE148" s="194" t="e">
        <f t="shared" si="116"/>
        <v>#VALUE!</v>
      </c>
      <c r="DF148" s="194" t="e">
        <f t="shared" si="116"/>
        <v>#VALUE!</v>
      </c>
      <c r="DG148" s="194" t="e">
        <f t="shared" si="116"/>
        <v>#VALUE!</v>
      </c>
      <c r="DH148" s="194" t="e">
        <f t="shared" si="116"/>
        <v>#VALUE!</v>
      </c>
      <c r="DI148" s="194" t="e">
        <f t="shared" si="116"/>
        <v>#VALUE!</v>
      </c>
      <c r="DJ148" s="194" t="e">
        <f t="shared" si="116"/>
        <v>#VALUE!</v>
      </c>
      <c r="DK148" s="194" t="e">
        <f t="shared" si="116"/>
        <v>#VALUE!</v>
      </c>
    </row>
    <row r="149" spans="1:152" hidden="1">
      <c r="A149" s="86">
        <f t="shared" si="104"/>
        <v>138</v>
      </c>
      <c r="B149" s="136" t="s">
        <v>140</v>
      </c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95"/>
      <c r="V149" s="196"/>
      <c r="W149" s="197"/>
      <c r="X149" s="198"/>
      <c r="Y149" s="197"/>
      <c r="Z149" s="198"/>
      <c r="AA149" s="199"/>
      <c r="AB149" s="196"/>
      <c r="AC149" s="136"/>
      <c r="AD149" s="136"/>
      <c r="AE149" s="136"/>
      <c r="AG149" s="116" t="str">
        <f t="shared" si="107"/>
        <v>P90</v>
      </c>
      <c r="AH149" s="116">
        <f t="shared" si="111"/>
        <v>0</v>
      </c>
      <c r="AI149" s="116">
        <f t="shared" si="111"/>
        <v>0</v>
      </c>
      <c r="AJ149" s="116">
        <f t="shared" si="111"/>
        <v>0</v>
      </c>
      <c r="AK149" s="116">
        <f t="shared" si="111"/>
        <v>0</v>
      </c>
      <c r="AL149" s="157">
        <f t="shared" si="111"/>
        <v>0</v>
      </c>
      <c r="AM149" s="157">
        <f t="shared" si="111"/>
        <v>0</v>
      </c>
      <c r="AN149" s="157">
        <f t="shared" si="111"/>
        <v>0</v>
      </c>
      <c r="AO149" s="157">
        <f t="shared" si="95"/>
        <v>0</v>
      </c>
      <c r="AP149" s="157">
        <f t="shared" si="96"/>
        <v>0</v>
      </c>
      <c r="AQ149" s="157">
        <f t="shared" si="96"/>
        <v>0</v>
      </c>
      <c r="AR149" s="157">
        <f t="shared" si="96"/>
        <v>0</v>
      </c>
      <c r="AS149" s="157">
        <f t="shared" si="96"/>
        <v>0</v>
      </c>
      <c r="AT149" s="157">
        <f t="shared" si="96"/>
        <v>0</v>
      </c>
      <c r="AU149" s="157" t="e">
        <f>(#REF!-#REF!)/(#REF!-#REF!)</f>
        <v>#REF!</v>
      </c>
      <c r="AV149" s="157" t="e">
        <f>(#REF!-#REF!)/(#REF!-#REF!)</f>
        <v>#REF!</v>
      </c>
      <c r="AW149" s="157" t="e">
        <f>(#REF!-#REF!)/(#REF!-#REF!)</f>
        <v>#REF!</v>
      </c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91"/>
      <c r="BL149" s="116" t="str">
        <f t="shared" si="108"/>
        <v>P90</v>
      </c>
      <c r="BM149" s="116">
        <f t="shared" si="114"/>
        <v>0</v>
      </c>
      <c r="BN149" s="116">
        <f t="shared" si="114"/>
        <v>0</v>
      </c>
      <c r="BO149" s="116">
        <f t="shared" si="114"/>
        <v>0</v>
      </c>
      <c r="BP149" s="116">
        <f t="shared" si="114"/>
        <v>0</v>
      </c>
      <c r="BQ149" s="89">
        <f t="shared" si="114"/>
        <v>0</v>
      </c>
      <c r="BR149" s="89">
        <f t="shared" si="114"/>
        <v>0</v>
      </c>
      <c r="BS149" s="89">
        <f t="shared" si="114"/>
        <v>0</v>
      </c>
      <c r="BT149" s="89">
        <f t="shared" si="97"/>
        <v>0</v>
      </c>
      <c r="BU149" s="89">
        <f t="shared" si="97"/>
        <v>0</v>
      </c>
      <c r="BV149" s="89">
        <f t="shared" si="97"/>
        <v>0</v>
      </c>
      <c r="BW149" s="89">
        <f t="shared" si="97"/>
        <v>0</v>
      </c>
      <c r="BX149" s="89">
        <f t="shared" si="97"/>
        <v>0</v>
      </c>
      <c r="BY149" s="89">
        <f t="shared" si="97"/>
        <v>0</v>
      </c>
      <c r="BZ149" s="89" t="e">
        <f>#REF!-(AU149*#REF!)</f>
        <v>#REF!</v>
      </c>
      <c r="CA149" s="89" t="e">
        <f>#REF!-(AV149*#REF!)</f>
        <v>#REF!</v>
      </c>
      <c r="CB149" s="89" t="e">
        <f>#REF!-(AW149*#REF!)</f>
        <v>#REF!</v>
      </c>
      <c r="CC149" s="89" t="e">
        <f>#REF!-(#REF!*#REF!)</f>
        <v>#REF!</v>
      </c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134">
        <f t="shared" si="103"/>
        <v>140</v>
      </c>
      <c r="CQ149" s="116" t="str">
        <f t="shared" si="109"/>
        <v>P90</v>
      </c>
      <c r="CR149" s="159">
        <f t="shared" ref="CR149:DC154" si="118">ROUND((1+$DA$9)*(HLOOKUP(CR$10,$AH$9:$AW$180,$A149+3)*CR$10+HLOOKUP(CR$10,$BM$9:$CO$180,$A149+3)),$CX$9)</f>
        <v>0</v>
      </c>
      <c r="CS149" s="159">
        <f t="shared" si="118"/>
        <v>0</v>
      </c>
      <c r="CT149" s="159">
        <f t="shared" si="118"/>
        <v>0</v>
      </c>
      <c r="CU149" s="159">
        <f t="shared" si="118"/>
        <v>0</v>
      </c>
      <c r="CV149" s="159">
        <f t="shared" si="118"/>
        <v>0</v>
      </c>
      <c r="CW149" s="159">
        <f t="shared" si="118"/>
        <v>0</v>
      </c>
      <c r="CX149" s="159">
        <f t="shared" si="118"/>
        <v>0</v>
      </c>
      <c r="CY149" s="159">
        <f t="shared" si="118"/>
        <v>0</v>
      </c>
      <c r="CZ149" s="159" t="e">
        <f t="shared" si="118"/>
        <v>#REF!</v>
      </c>
      <c r="DA149" s="159" t="e">
        <f t="shared" si="118"/>
        <v>#REF!</v>
      </c>
      <c r="DB149" s="159" t="e">
        <f t="shared" si="118"/>
        <v>#REF!</v>
      </c>
      <c r="DC149" s="159" t="e">
        <f t="shared" si="118"/>
        <v>#REF!</v>
      </c>
      <c r="DD149" s="159" t="e">
        <f t="shared" ref="DD149:DK154" si="119">ROUND((1+$DA$9)*(HLOOKUP(DD$10,$AL$9:$AW$244,$A149+3)*DD$10+HLOOKUP(DD$10,$BQ$9:$CO$244,$A149+3)),$CX$9)</f>
        <v>#REF!</v>
      </c>
      <c r="DE149" s="159" t="e">
        <f t="shared" si="119"/>
        <v>#VALUE!</v>
      </c>
      <c r="DF149" s="159" t="e">
        <f t="shared" si="119"/>
        <v>#VALUE!</v>
      </c>
      <c r="DG149" s="159" t="e">
        <f t="shared" si="119"/>
        <v>#VALUE!</v>
      </c>
      <c r="DH149" s="159" t="e">
        <f t="shared" si="119"/>
        <v>#VALUE!</v>
      </c>
      <c r="DI149" s="159" t="e">
        <f t="shared" si="119"/>
        <v>#VALUE!</v>
      </c>
      <c r="DJ149" s="159" t="e">
        <f t="shared" si="119"/>
        <v>#VALUE!</v>
      </c>
      <c r="DK149" s="159" t="e">
        <f t="shared" si="119"/>
        <v>#VALUE!</v>
      </c>
      <c r="DL149" s="159"/>
      <c r="DM149" s="159"/>
      <c r="DN149" s="159"/>
      <c r="DO149" s="159"/>
      <c r="DP149" s="159"/>
      <c r="DQ149" s="159"/>
      <c r="DR149" s="159"/>
      <c r="DS149" s="159"/>
      <c r="DT149" s="159"/>
      <c r="DU149" s="159"/>
      <c r="DV149" s="159"/>
      <c r="DW149" s="159"/>
      <c r="DX149" s="159"/>
      <c r="DY149" s="159"/>
      <c r="DZ149" s="159"/>
      <c r="EA149" s="159"/>
      <c r="EB149" s="159"/>
      <c r="EC149" s="159"/>
      <c r="ED149" s="159"/>
      <c r="EE149" s="159"/>
      <c r="EF149" s="159"/>
      <c r="EG149" s="159"/>
      <c r="EH149" s="159"/>
      <c r="EI149" s="159"/>
      <c r="EJ149" s="159"/>
      <c r="EK149" s="159"/>
      <c r="EL149" s="159"/>
      <c r="EM149" s="159"/>
      <c r="EN149" s="159"/>
      <c r="EO149" s="159"/>
      <c r="EP149" s="159"/>
      <c r="EQ149" s="159"/>
      <c r="ER149" s="159"/>
      <c r="ES149" s="159"/>
      <c r="ET149" s="159"/>
      <c r="EU149" s="159"/>
      <c r="EV149" s="159"/>
    </row>
    <row r="150" spans="1:152" hidden="1">
      <c r="A150" s="86">
        <f t="shared" si="104"/>
        <v>139</v>
      </c>
      <c r="B150" s="136" t="s">
        <v>141</v>
      </c>
      <c r="C150" s="137"/>
      <c r="D150" s="137"/>
      <c r="E150" s="137"/>
      <c r="F150" s="137"/>
      <c r="G150" s="137"/>
      <c r="H150" s="200"/>
      <c r="I150" s="200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96"/>
      <c r="W150" s="197"/>
      <c r="X150" s="198"/>
      <c r="Y150" s="201"/>
      <c r="Z150" s="198"/>
      <c r="AA150" s="199"/>
      <c r="AB150" s="196"/>
      <c r="AC150" s="136"/>
      <c r="AD150" s="136"/>
      <c r="AE150" s="136"/>
      <c r="AG150" s="116" t="str">
        <f t="shared" si="107"/>
        <v>P75</v>
      </c>
      <c r="AH150" s="116">
        <f t="shared" si="111"/>
        <v>0</v>
      </c>
      <c r="AI150" s="116">
        <f t="shared" si="111"/>
        <v>0</v>
      </c>
      <c r="AJ150" s="116">
        <f t="shared" si="111"/>
        <v>0</v>
      </c>
      <c r="AK150" s="116">
        <f t="shared" si="111"/>
        <v>0</v>
      </c>
      <c r="AL150" s="157">
        <f t="shared" si="111"/>
        <v>0</v>
      </c>
      <c r="AM150" s="157">
        <f t="shared" si="111"/>
        <v>0</v>
      </c>
      <c r="AN150" s="157">
        <f t="shared" si="111"/>
        <v>0</v>
      </c>
      <c r="AO150" s="157">
        <f t="shared" si="95"/>
        <v>0</v>
      </c>
      <c r="AP150" s="157">
        <f t="shared" si="96"/>
        <v>0</v>
      </c>
      <c r="AQ150" s="157">
        <f t="shared" si="96"/>
        <v>0</v>
      </c>
      <c r="AR150" s="157">
        <f t="shared" si="96"/>
        <v>0</v>
      </c>
      <c r="AS150" s="157">
        <f t="shared" si="96"/>
        <v>0</v>
      </c>
      <c r="AT150" s="157">
        <f t="shared" si="96"/>
        <v>0</v>
      </c>
      <c r="AU150" s="157" t="e">
        <f>(#REF!-#REF!)/(#REF!-#REF!)</f>
        <v>#REF!</v>
      </c>
      <c r="AV150" s="157" t="e">
        <f>(#REF!-#REF!)/(#REF!-#REF!)</f>
        <v>#REF!</v>
      </c>
      <c r="AW150" s="157" t="e">
        <f>(#REF!-#REF!)/(#REF!-#REF!)</f>
        <v>#REF!</v>
      </c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91"/>
      <c r="BL150" s="116" t="str">
        <f t="shared" si="108"/>
        <v>P75</v>
      </c>
      <c r="BM150" s="116">
        <f t="shared" si="114"/>
        <v>0</v>
      </c>
      <c r="BN150" s="116">
        <f t="shared" si="114"/>
        <v>0</v>
      </c>
      <c r="BO150" s="116">
        <f t="shared" si="114"/>
        <v>0</v>
      </c>
      <c r="BP150" s="116">
        <f t="shared" si="114"/>
        <v>0</v>
      </c>
      <c r="BQ150" s="89">
        <f t="shared" si="114"/>
        <v>0</v>
      </c>
      <c r="BR150" s="89">
        <f t="shared" si="114"/>
        <v>0</v>
      </c>
      <c r="BS150" s="89">
        <f t="shared" si="114"/>
        <v>0</v>
      </c>
      <c r="BT150" s="89">
        <f t="shared" si="97"/>
        <v>0</v>
      </c>
      <c r="BU150" s="89">
        <f t="shared" si="97"/>
        <v>0</v>
      </c>
      <c r="BV150" s="89">
        <f t="shared" si="97"/>
        <v>0</v>
      </c>
      <c r="BW150" s="89">
        <f t="shared" si="97"/>
        <v>0</v>
      </c>
      <c r="BX150" s="89">
        <f t="shared" si="97"/>
        <v>0</v>
      </c>
      <c r="BY150" s="89">
        <f t="shared" si="97"/>
        <v>0</v>
      </c>
      <c r="BZ150" s="89" t="e">
        <f>#REF!-(AU150*#REF!)</f>
        <v>#REF!</v>
      </c>
      <c r="CA150" s="89" t="e">
        <f>#REF!-(AV150*#REF!)</f>
        <v>#REF!</v>
      </c>
      <c r="CB150" s="89" t="e">
        <f>#REF!-(AW150*#REF!)</f>
        <v>#REF!</v>
      </c>
      <c r="CC150" s="89" t="e">
        <f>#REF!-(#REF!*#REF!)</f>
        <v>#REF!</v>
      </c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134">
        <f t="shared" si="103"/>
        <v>141</v>
      </c>
      <c r="CQ150" s="116" t="str">
        <f t="shared" si="109"/>
        <v>P75</v>
      </c>
      <c r="CR150" s="159">
        <f t="shared" si="118"/>
        <v>0</v>
      </c>
      <c r="CS150" s="159">
        <f t="shared" si="118"/>
        <v>0</v>
      </c>
      <c r="CT150" s="159">
        <f t="shared" si="118"/>
        <v>0</v>
      </c>
      <c r="CU150" s="159">
        <f t="shared" si="118"/>
        <v>0</v>
      </c>
      <c r="CV150" s="159">
        <f t="shared" si="118"/>
        <v>0</v>
      </c>
      <c r="CW150" s="159">
        <f t="shared" si="118"/>
        <v>0</v>
      </c>
      <c r="CX150" s="159">
        <f t="shared" si="118"/>
        <v>0</v>
      </c>
      <c r="CY150" s="159">
        <f t="shared" si="118"/>
        <v>0</v>
      </c>
      <c r="CZ150" s="159" t="e">
        <f t="shared" si="118"/>
        <v>#REF!</v>
      </c>
      <c r="DA150" s="159" t="e">
        <f t="shared" si="118"/>
        <v>#REF!</v>
      </c>
      <c r="DB150" s="159" t="e">
        <f t="shared" si="118"/>
        <v>#REF!</v>
      </c>
      <c r="DC150" s="159" t="e">
        <f t="shared" si="118"/>
        <v>#REF!</v>
      </c>
      <c r="DD150" s="159" t="e">
        <f t="shared" si="119"/>
        <v>#REF!</v>
      </c>
      <c r="DE150" s="159" t="e">
        <f t="shared" si="119"/>
        <v>#VALUE!</v>
      </c>
      <c r="DF150" s="159" t="e">
        <f t="shared" si="119"/>
        <v>#VALUE!</v>
      </c>
      <c r="DG150" s="159" t="e">
        <f t="shared" si="119"/>
        <v>#VALUE!</v>
      </c>
      <c r="DH150" s="159" t="e">
        <f t="shared" si="119"/>
        <v>#VALUE!</v>
      </c>
      <c r="DI150" s="159" t="e">
        <f t="shared" si="119"/>
        <v>#VALUE!</v>
      </c>
      <c r="DJ150" s="159" t="e">
        <f t="shared" si="119"/>
        <v>#VALUE!</v>
      </c>
      <c r="DK150" s="159" t="e">
        <f t="shared" si="119"/>
        <v>#VALUE!</v>
      </c>
      <c r="DL150" s="159"/>
      <c r="DM150" s="159"/>
      <c r="DN150" s="159"/>
      <c r="DO150" s="159"/>
      <c r="DP150" s="159"/>
      <c r="DQ150" s="159"/>
      <c r="DR150" s="159"/>
      <c r="DS150" s="159"/>
      <c r="DT150" s="159"/>
      <c r="DU150" s="159"/>
      <c r="DV150" s="159"/>
      <c r="DW150" s="159"/>
      <c r="DX150" s="159"/>
      <c r="DY150" s="159"/>
      <c r="DZ150" s="159"/>
      <c r="EA150" s="159"/>
      <c r="EB150" s="159"/>
      <c r="EC150" s="159"/>
      <c r="ED150" s="159"/>
      <c r="EE150" s="159"/>
      <c r="EF150" s="159"/>
      <c r="EG150" s="159"/>
      <c r="EH150" s="159"/>
      <c r="EI150" s="159"/>
      <c r="EJ150" s="159"/>
      <c r="EK150" s="159"/>
      <c r="EL150" s="159"/>
      <c r="EM150" s="159"/>
      <c r="EN150" s="159"/>
      <c r="EO150" s="159"/>
      <c r="EP150" s="159"/>
      <c r="EQ150" s="159"/>
      <c r="ER150" s="159"/>
      <c r="ES150" s="159"/>
      <c r="ET150" s="159"/>
      <c r="EU150" s="159"/>
      <c r="EV150" s="159"/>
    </row>
    <row r="151" spans="1:152" hidden="1">
      <c r="A151" s="86">
        <f t="shared" si="104"/>
        <v>140</v>
      </c>
      <c r="B151" s="136" t="s">
        <v>142</v>
      </c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95"/>
      <c r="V151" s="196"/>
      <c r="W151" s="197"/>
      <c r="X151" s="202"/>
      <c r="Y151" s="197"/>
      <c r="Z151" s="198"/>
      <c r="AA151" s="199"/>
      <c r="AB151" s="196"/>
      <c r="AC151" s="136"/>
      <c r="AD151" s="136"/>
      <c r="AE151" s="136"/>
      <c r="AG151" s="116" t="str">
        <f t="shared" si="107"/>
        <v>P50</v>
      </c>
      <c r="AH151" s="116">
        <f t="shared" si="111"/>
        <v>0</v>
      </c>
      <c r="AI151" s="116">
        <f t="shared" si="111"/>
        <v>0</v>
      </c>
      <c r="AJ151" s="116">
        <f t="shared" si="111"/>
        <v>0</v>
      </c>
      <c r="AK151" s="116">
        <f t="shared" si="111"/>
        <v>0</v>
      </c>
      <c r="AL151" s="157">
        <f t="shared" si="111"/>
        <v>0</v>
      </c>
      <c r="AM151" s="157">
        <f t="shared" si="111"/>
        <v>0</v>
      </c>
      <c r="AN151" s="157">
        <f t="shared" si="111"/>
        <v>0</v>
      </c>
      <c r="AO151" s="157">
        <f t="shared" si="95"/>
        <v>0</v>
      </c>
      <c r="AP151" s="157">
        <f t="shared" si="96"/>
        <v>0</v>
      </c>
      <c r="AQ151" s="157">
        <f t="shared" si="96"/>
        <v>0</v>
      </c>
      <c r="AR151" s="157">
        <f t="shared" si="96"/>
        <v>0</v>
      </c>
      <c r="AS151" s="157">
        <f t="shared" si="96"/>
        <v>0</v>
      </c>
      <c r="AT151" s="157">
        <f t="shared" si="96"/>
        <v>0</v>
      </c>
      <c r="AU151" s="157" t="e">
        <f>(#REF!-#REF!)/(#REF!-#REF!)</f>
        <v>#REF!</v>
      </c>
      <c r="AV151" s="157" t="e">
        <f>(#REF!-#REF!)/(#REF!-#REF!)</f>
        <v>#REF!</v>
      </c>
      <c r="AW151" s="157" t="e">
        <f>(#REF!-#REF!)/(#REF!-#REF!)</f>
        <v>#REF!</v>
      </c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91"/>
      <c r="BL151" s="116" t="str">
        <f t="shared" si="108"/>
        <v>P50</v>
      </c>
      <c r="BM151" s="116">
        <f t="shared" si="114"/>
        <v>0</v>
      </c>
      <c r="BN151" s="116">
        <f t="shared" si="114"/>
        <v>0</v>
      </c>
      <c r="BO151" s="116">
        <f t="shared" si="114"/>
        <v>0</v>
      </c>
      <c r="BP151" s="116">
        <f t="shared" si="114"/>
        <v>0</v>
      </c>
      <c r="BQ151" s="89">
        <f t="shared" si="114"/>
        <v>0</v>
      </c>
      <c r="BR151" s="89">
        <f t="shared" si="114"/>
        <v>0</v>
      </c>
      <c r="BS151" s="89">
        <f t="shared" si="114"/>
        <v>0</v>
      </c>
      <c r="BT151" s="89">
        <f t="shared" si="97"/>
        <v>0</v>
      </c>
      <c r="BU151" s="89">
        <f t="shared" si="97"/>
        <v>0</v>
      </c>
      <c r="BV151" s="89">
        <f t="shared" si="97"/>
        <v>0</v>
      </c>
      <c r="BW151" s="89">
        <f t="shared" si="97"/>
        <v>0</v>
      </c>
      <c r="BX151" s="89">
        <f t="shared" si="97"/>
        <v>0</v>
      </c>
      <c r="BY151" s="89">
        <f t="shared" si="97"/>
        <v>0</v>
      </c>
      <c r="BZ151" s="89" t="e">
        <f>#REF!-(AU151*#REF!)</f>
        <v>#REF!</v>
      </c>
      <c r="CA151" s="89" t="e">
        <f>#REF!-(AV151*#REF!)</f>
        <v>#REF!</v>
      </c>
      <c r="CB151" s="89" t="e">
        <f>#REF!-(AW151*#REF!)</f>
        <v>#REF!</v>
      </c>
      <c r="CC151" s="89" t="e">
        <f>#REF!-(#REF!*#REF!)</f>
        <v>#REF!</v>
      </c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134">
        <f t="shared" si="103"/>
        <v>142</v>
      </c>
      <c r="CQ151" s="116" t="str">
        <f t="shared" si="109"/>
        <v>P50</v>
      </c>
      <c r="CR151" s="159">
        <f t="shared" si="118"/>
        <v>0</v>
      </c>
      <c r="CS151" s="159">
        <f t="shared" si="118"/>
        <v>0</v>
      </c>
      <c r="CT151" s="159">
        <f t="shared" si="118"/>
        <v>0</v>
      </c>
      <c r="CU151" s="159">
        <f t="shared" si="118"/>
        <v>0</v>
      </c>
      <c r="CV151" s="159">
        <f t="shared" si="118"/>
        <v>0</v>
      </c>
      <c r="CW151" s="159">
        <f t="shared" si="118"/>
        <v>0</v>
      </c>
      <c r="CX151" s="159">
        <f t="shared" si="118"/>
        <v>0</v>
      </c>
      <c r="CY151" s="159">
        <f t="shared" si="118"/>
        <v>0</v>
      </c>
      <c r="CZ151" s="159" t="e">
        <f t="shared" si="118"/>
        <v>#REF!</v>
      </c>
      <c r="DA151" s="159" t="e">
        <f t="shared" si="118"/>
        <v>#REF!</v>
      </c>
      <c r="DB151" s="159" t="e">
        <f t="shared" si="118"/>
        <v>#REF!</v>
      </c>
      <c r="DC151" s="159" t="e">
        <f t="shared" si="118"/>
        <v>#REF!</v>
      </c>
      <c r="DD151" s="159" t="e">
        <f t="shared" si="119"/>
        <v>#REF!</v>
      </c>
      <c r="DE151" s="159" t="e">
        <f t="shared" si="119"/>
        <v>#VALUE!</v>
      </c>
      <c r="DF151" s="159" t="e">
        <f t="shared" si="119"/>
        <v>#VALUE!</v>
      </c>
      <c r="DG151" s="159" t="e">
        <f t="shared" si="119"/>
        <v>#VALUE!</v>
      </c>
      <c r="DH151" s="159" t="e">
        <f t="shared" si="119"/>
        <v>#VALUE!</v>
      </c>
      <c r="DI151" s="159" t="e">
        <f t="shared" si="119"/>
        <v>#VALUE!</v>
      </c>
      <c r="DJ151" s="159" t="e">
        <f t="shared" si="119"/>
        <v>#VALUE!</v>
      </c>
      <c r="DK151" s="159" t="e">
        <f t="shared" si="119"/>
        <v>#VALUE!</v>
      </c>
      <c r="DL151" s="159"/>
      <c r="DM151" s="159"/>
      <c r="DN151" s="159"/>
      <c r="DO151" s="159"/>
      <c r="DP151" s="159"/>
      <c r="DQ151" s="159"/>
      <c r="DR151" s="159"/>
      <c r="DS151" s="159"/>
      <c r="DT151" s="159"/>
      <c r="DU151" s="159"/>
      <c r="DV151" s="159"/>
      <c r="DW151" s="159"/>
      <c r="DX151" s="159"/>
      <c r="DY151" s="159"/>
      <c r="DZ151" s="159"/>
      <c r="EA151" s="159"/>
      <c r="EB151" s="159"/>
      <c r="EC151" s="159"/>
      <c r="ED151" s="159"/>
      <c r="EE151" s="159"/>
      <c r="EF151" s="159"/>
      <c r="EG151" s="159"/>
      <c r="EH151" s="159"/>
      <c r="EI151" s="159"/>
      <c r="EJ151" s="159"/>
      <c r="EK151" s="159"/>
      <c r="EL151" s="159"/>
      <c r="EM151" s="159"/>
      <c r="EN151" s="159"/>
      <c r="EO151" s="159"/>
      <c r="EP151" s="159"/>
      <c r="EQ151" s="159"/>
      <c r="ER151" s="159"/>
      <c r="ES151" s="159"/>
      <c r="ET151" s="159"/>
      <c r="EU151" s="159"/>
      <c r="EV151" s="159"/>
    </row>
    <row r="152" spans="1:152" hidden="1">
      <c r="A152" s="86">
        <f t="shared" si="104"/>
        <v>141</v>
      </c>
      <c r="B152" s="136" t="s">
        <v>143</v>
      </c>
      <c r="C152" s="137"/>
      <c r="D152" s="137"/>
      <c r="E152" s="137"/>
      <c r="F152" s="137"/>
      <c r="G152" s="137"/>
      <c r="H152" s="200"/>
      <c r="I152" s="200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96"/>
      <c r="W152" s="197"/>
      <c r="X152" s="198"/>
      <c r="Y152" s="201"/>
      <c r="Z152" s="198"/>
      <c r="AA152" s="199"/>
      <c r="AB152" s="196"/>
      <c r="AC152" s="136"/>
      <c r="AD152" s="136"/>
      <c r="AE152" s="136"/>
      <c r="AG152" s="116" t="str">
        <f t="shared" si="107"/>
        <v>P25</v>
      </c>
      <c r="AH152" s="116">
        <f t="shared" si="111"/>
        <v>0</v>
      </c>
      <c r="AI152" s="116">
        <f t="shared" si="111"/>
        <v>0</v>
      </c>
      <c r="AJ152" s="116">
        <f t="shared" si="111"/>
        <v>0</v>
      </c>
      <c r="AK152" s="116">
        <f t="shared" si="111"/>
        <v>0</v>
      </c>
      <c r="AL152" s="157">
        <f t="shared" si="111"/>
        <v>0</v>
      </c>
      <c r="AM152" s="157">
        <f t="shared" si="111"/>
        <v>0</v>
      </c>
      <c r="AN152" s="157">
        <f t="shared" si="111"/>
        <v>0</v>
      </c>
      <c r="AO152" s="157">
        <f t="shared" si="95"/>
        <v>0</v>
      </c>
      <c r="AP152" s="157">
        <f t="shared" si="96"/>
        <v>0</v>
      </c>
      <c r="AQ152" s="157">
        <f t="shared" si="96"/>
        <v>0</v>
      </c>
      <c r="AR152" s="157">
        <f t="shared" si="96"/>
        <v>0</v>
      </c>
      <c r="AS152" s="157">
        <f t="shared" si="96"/>
        <v>0</v>
      </c>
      <c r="AT152" s="157">
        <f t="shared" si="96"/>
        <v>0</v>
      </c>
      <c r="AU152" s="157" t="e">
        <f>(#REF!-#REF!)/(#REF!-#REF!)</f>
        <v>#REF!</v>
      </c>
      <c r="AV152" s="157" t="e">
        <f>(#REF!-#REF!)/(#REF!-#REF!)</f>
        <v>#REF!</v>
      </c>
      <c r="AW152" s="157" t="e">
        <f>(#REF!-#REF!)/(#REF!-#REF!)</f>
        <v>#REF!</v>
      </c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91"/>
      <c r="BL152" s="116" t="str">
        <f t="shared" si="108"/>
        <v>P25</v>
      </c>
      <c r="BM152" s="116">
        <f t="shared" si="114"/>
        <v>0</v>
      </c>
      <c r="BN152" s="116">
        <f t="shared" si="114"/>
        <v>0</v>
      </c>
      <c r="BO152" s="116">
        <f t="shared" si="114"/>
        <v>0</v>
      </c>
      <c r="BP152" s="116">
        <f t="shared" si="114"/>
        <v>0</v>
      </c>
      <c r="BQ152" s="89">
        <f t="shared" si="114"/>
        <v>0</v>
      </c>
      <c r="BR152" s="89">
        <f t="shared" si="114"/>
        <v>0</v>
      </c>
      <c r="BS152" s="89">
        <f t="shared" si="114"/>
        <v>0</v>
      </c>
      <c r="BT152" s="89">
        <f t="shared" si="97"/>
        <v>0</v>
      </c>
      <c r="BU152" s="89">
        <f t="shared" si="97"/>
        <v>0</v>
      </c>
      <c r="BV152" s="89">
        <f t="shared" si="97"/>
        <v>0</v>
      </c>
      <c r="BW152" s="89">
        <f t="shared" si="97"/>
        <v>0</v>
      </c>
      <c r="BX152" s="89">
        <f t="shared" si="97"/>
        <v>0</v>
      </c>
      <c r="BY152" s="89">
        <f t="shared" si="97"/>
        <v>0</v>
      </c>
      <c r="BZ152" s="89" t="e">
        <f>#REF!-(AU152*#REF!)</f>
        <v>#REF!</v>
      </c>
      <c r="CA152" s="89" t="e">
        <f>#REF!-(AV152*#REF!)</f>
        <v>#REF!</v>
      </c>
      <c r="CB152" s="89" t="e">
        <f>#REF!-(AW152*#REF!)</f>
        <v>#REF!</v>
      </c>
      <c r="CC152" s="89" t="e">
        <f>#REF!-(#REF!*#REF!)</f>
        <v>#REF!</v>
      </c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134">
        <f t="shared" si="103"/>
        <v>143</v>
      </c>
      <c r="CQ152" s="116" t="str">
        <f t="shared" si="109"/>
        <v>P25</v>
      </c>
      <c r="CR152" s="159">
        <f t="shared" si="118"/>
        <v>0</v>
      </c>
      <c r="CS152" s="159">
        <f t="shared" si="118"/>
        <v>0</v>
      </c>
      <c r="CT152" s="159">
        <f t="shared" si="118"/>
        <v>0</v>
      </c>
      <c r="CU152" s="159">
        <f t="shared" si="118"/>
        <v>0</v>
      </c>
      <c r="CV152" s="159">
        <f t="shared" si="118"/>
        <v>0</v>
      </c>
      <c r="CW152" s="159">
        <f t="shared" si="118"/>
        <v>0</v>
      </c>
      <c r="CX152" s="159">
        <f t="shared" si="118"/>
        <v>0</v>
      </c>
      <c r="CY152" s="159">
        <f t="shared" si="118"/>
        <v>0</v>
      </c>
      <c r="CZ152" s="159" t="e">
        <f t="shared" si="118"/>
        <v>#REF!</v>
      </c>
      <c r="DA152" s="159" t="e">
        <f t="shared" si="118"/>
        <v>#REF!</v>
      </c>
      <c r="DB152" s="159" t="e">
        <f t="shared" si="118"/>
        <v>#REF!</v>
      </c>
      <c r="DC152" s="159" t="e">
        <f t="shared" si="118"/>
        <v>#REF!</v>
      </c>
      <c r="DD152" s="159" t="e">
        <f t="shared" si="119"/>
        <v>#REF!</v>
      </c>
      <c r="DE152" s="159" t="e">
        <f t="shared" si="119"/>
        <v>#VALUE!</v>
      </c>
      <c r="DF152" s="159" t="e">
        <f t="shared" si="119"/>
        <v>#VALUE!</v>
      </c>
      <c r="DG152" s="159" t="e">
        <f t="shared" si="119"/>
        <v>#VALUE!</v>
      </c>
      <c r="DH152" s="159" t="e">
        <f t="shared" si="119"/>
        <v>#VALUE!</v>
      </c>
      <c r="DI152" s="159" t="e">
        <f t="shared" si="119"/>
        <v>#VALUE!</v>
      </c>
      <c r="DJ152" s="159" t="e">
        <f t="shared" si="119"/>
        <v>#VALUE!</v>
      </c>
      <c r="DK152" s="159" t="e">
        <f t="shared" si="119"/>
        <v>#VALUE!</v>
      </c>
      <c r="DL152" s="159"/>
      <c r="DM152" s="159"/>
      <c r="DN152" s="159"/>
      <c r="DO152" s="159"/>
      <c r="DP152" s="159"/>
      <c r="DQ152" s="159"/>
      <c r="DR152" s="159"/>
      <c r="DS152" s="159"/>
      <c r="DT152" s="159"/>
      <c r="DU152" s="159"/>
      <c r="DV152" s="159"/>
      <c r="DW152" s="159"/>
      <c r="DX152" s="159"/>
      <c r="DY152" s="159"/>
      <c r="DZ152" s="159"/>
      <c r="EA152" s="159"/>
      <c r="EB152" s="159"/>
      <c r="EC152" s="159"/>
      <c r="ED152" s="159"/>
      <c r="EE152" s="159"/>
      <c r="EF152" s="159"/>
      <c r="EG152" s="159"/>
      <c r="EH152" s="159"/>
      <c r="EI152" s="159"/>
      <c r="EJ152" s="159"/>
      <c r="EK152" s="159"/>
      <c r="EL152" s="159"/>
      <c r="EM152" s="159"/>
      <c r="EN152" s="159"/>
      <c r="EO152" s="159"/>
      <c r="EP152" s="159"/>
      <c r="EQ152" s="159"/>
      <c r="ER152" s="159"/>
      <c r="ES152" s="159"/>
      <c r="ET152" s="159"/>
      <c r="EU152" s="159"/>
      <c r="EV152" s="159"/>
    </row>
    <row r="153" spans="1:152" hidden="1">
      <c r="A153" s="86">
        <f t="shared" si="104"/>
        <v>142</v>
      </c>
      <c r="B153" s="136" t="s">
        <v>144</v>
      </c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96"/>
      <c r="W153" s="197"/>
      <c r="X153" s="198"/>
      <c r="Y153" s="201"/>
      <c r="Z153" s="198"/>
      <c r="AA153" s="199"/>
      <c r="AB153" s="196"/>
      <c r="AC153" s="136"/>
      <c r="AD153" s="136"/>
      <c r="AE153" s="136"/>
      <c r="AG153" s="116" t="str">
        <f t="shared" si="107"/>
        <v>P10</v>
      </c>
      <c r="AH153" s="116">
        <f t="shared" si="111"/>
        <v>0</v>
      </c>
      <c r="AI153" s="116">
        <f t="shared" si="111"/>
        <v>0</v>
      </c>
      <c r="AJ153" s="116">
        <f t="shared" si="111"/>
        <v>0</v>
      </c>
      <c r="AK153" s="116">
        <f t="shared" si="111"/>
        <v>0</v>
      </c>
      <c r="AL153" s="157">
        <f t="shared" si="111"/>
        <v>0</v>
      </c>
      <c r="AM153" s="157">
        <f t="shared" si="111"/>
        <v>0</v>
      </c>
      <c r="AN153" s="157">
        <f t="shared" si="111"/>
        <v>0</v>
      </c>
      <c r="AO153" s="157">
        <f t="shared" si="95"/>
        <v>0</v>
      </c>
      <c r="AP153" s="157">
        <f t="shared" si="96"/>
        <v>0</v>
      </c>
      <c r="AQ153" s="157">
        <f t="shared" si="96"/>
        <v>0</v>
      </c>
      <c r="AR153" s="157">
        <f t="shared" si="96"/>
        <v>0</v>
      </c>
      <c r="AS153" s="157">
        <f t="shared" si="96"/>
        <v>0</v>
      </c>
      <c r="AT153" s="157">
        <f t="shared" si="96"/>
        <v>0</v>
      </c>
      <c r="AU153" s="157" t="e">
        <f>(#REF!-#REF!)/(#REF!-#REF!)</f>
        <v>#REF!</v>
      </c>
      <c r="AV153" s="157" t="e">
        <f>(#REF!-#REF!)/(#REF!-#REF!)</f>
        <v>#REF!</v>
      </c>
      <c r="AW153" s="157" t="e">
        <f>(#REF!-#REF!)/(#REF!-#REF!)</f>
        <v>#REF!</v>
      </c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91"/>
      <c r="BL153" s="116" t="str">
        <f t="shared" si="108"/>
        <v>P10</v>
      </c>
      <c r="BM153" s="116">
        <f t="shared" si="114"/>
        <v>0</v>
      </c>
      <c r="BN153" s="116">
        <f t="shared" si="114"/>
        <v>0</v>
      </c>
      <c r="BO153" s="116">
        <f t="shared" si="114"/>
        <v>0</v>
      </c>
      <c r="BP153" s="116">
        <f t="shared" si="114"/>
        <v>0</v>
      </c>
      <c r="BQ153" s="89">
        <f t="shared" si="114"/>
        <v>0</v>
      </c>
      <c r="BR153" s="89">
        <f t="shared" si="114"/>
        <v>0</v>
      </c>
      <c r="BS153" s="89">
        <f t="shared" si="114"/>
        <v>0</v>
      </c>
      <c r="BT153" s="89">
        <f t="shared" si="97"/>
        <v>0</v>
      </c>
      <c r="BU153" s="89">
        <f t="shared" si="97"/>
        <v>0</v>
      </c>
      <c r="BV153" s="89">
        <f t="shared" si="97"/>
        <v>0</v>
      </c>
      <c r="BW153" s="89">
        <f t="shared" si="97"/>
        <v>0</v>
      </c>
      <c r="BX153" s="89">
        <f t="shared" si="97"/>
        <v>0</v>
      </c>
      <c r="BY153" s="89">
        <f t="shared" si="97"/>
        <v>0</v>
      </c>
      <c r="BZ153" s="89" t="e">
        <f>#REF!-(AU153*#REF!)</f>
        <v>#REF!</v>
      </c>
      <c r="CA153" s="89" t="e">
        <f>#REF!-(AV153*#REF!)</f>
        <v>#REF!</v>
      </c>
      <c r="CB153" s="89" t="e">
        <f>#REF!-(AW153*#REF!)</f>
        <v>#REF!</v>
      </c>
      <c r="CC153" s="89" t="e">
        <f>#REF!-(#REF!*#REF!)</f>
        <v>#REF!</v>
      </c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134">
        <f t="shared" si="103"/>
        <v>144</v>
      </c>
      <c r="CQ153" s="116" t="str">
        <f t="shared" si="109"/>
        <v>P10</v>
      </c>
      <c r="CR153" s="159">
        <f t="shared" si="118"/>
        <v>0</v>
      </c>
      <c r="CS153" s="159">
        <f t="shared" si="118"/>
        <v>0</v>
      </c>
      <c r="CT153" s="159">
        <f t="shared" si="118"/>
        <v>0</v>
      </c>
      <c r="CU153" s="159">
        <f t="shared" si="118"/>
        <v>0</v>
      </c>
      <c r="CV153" s="159">
        <f t="shared" si="118"/>
        <v>0</v>
      </c>
      <c r="CW153" s="159">
        <f t="shared" si="118"/>
        <v>0</v>
      </c>
      <c r="CX153" s="159">
        <f t="shared" si="118"/>
        <v>0</v>
      </c>
      <c r="CY153" s="159">
        <f t="shared" si="118"/>
        <v>0</v>
      </c>
      <c r="CZ153" s="159" t="e">
        <f t="shared" si="118"/>
        <v>#REF!</v>
      </c>
      <c r="DA153" s="159" t="e">
        <f t="shared" si="118"/>
        <v>#REF!</v>
      </c>
      <c r="DB153" s="159" t="e">
        <f t="shared" si="118"/>
        <v>#REF!</v>
      </c>
      <c r="DC153" s="159" t="e">
        <f t="shared" si="118"/>
        <v>#REF!</v>
      </c>
      <c r="DD153" s="159" t="e">
        <f t="shared" si="119"/>
        <v>#REF!</v>
      </c>
      <c r="DE153" s="159" t="e">
        <f t="shared" si="119"/>
        <v>#VALUE!</v>
      </c>
      <c r="DF153" s="159" t="e">
        <f t="shared" si="119"/>
        <v>#VALUE!</v>
      </c>
      <c r="DG153" s="159" t="e">
        <f t="shared" si="119"/>
        <v>#VALUE!</v>
      </c>
      <c r="DH153" s="159" t="e">
        <f t="shared" si="119"/>
        <v>#VALUE!</v>
      </c>
      <c r="DI153" s="159" t="e">
        <f t="shared" si="119"/>
        <v>#VALUE!</v>
      </c>
      <c r="DJ153" s="159" t="e">
        <f t="shared" si="119"/>
        <v>#VALUE!</v>
      </c>
      <c r="DK153" s="159" t="e">
        <f t="shared" si="119"/>
        <v>#VALUE!</v>
      </c>
      <c r="DL153" s="159"/>
      <c r="DM153" s="159"/>
      <c r="DN153" s="159"/>
      <c r="DO153" s="159"/>
      <c r="DP153" s="159"/>
      <c r="DQ153" s="159"/>
      <c r="DR153" s="159"/>
      <c r="DS153" s="159"/>
      <c r="DT153" s="159"/>
      <c r="DU153" s="159"/>
      <c r="DV153" s="159"/>
      <c r="DW153" s="159"/>
      <c r="DX153" s="159"/>
      <c r="DY153" s="159"/>
      <c r="DZ153" s="159"/>
      <c r="EA153" s="159"/>
      <c r="EB153" s="159"/>
      <c r="EC153" s="159"/>
      <c r="ED153" s="159"/>
      <c r="EE153" s="159"/>
      <c r="EF153" s="159"/>
      <c r="EG153" s="159"/>
      <c r="EH153" s="159"/>
      <c r="EI153" s="159"/>
      <c r="EJ153" s="159"/>
      <c r="EK153" s="159"/>
      <c r="EL153" s="159"/>
      <c r="EM153" s="159"/>
      <c r="EN153" s="159"/>
      <c r="EO153" s="159"/>
      <c r="EP153" s="159"/>
      <c r="EQ153" s="159"/>
      <c r="ER153" s="159"/>
      <c r="ES153" s="159"/>
      <c r="ET153" s="159"/>
      <c r="EU153" s="159"/>
      <c r="EV153" s="159"/>
    </row>
    <row r="154" spans="1:152" hidden="1">
      <c r="A154" s="86">
        <f t="shared" si="104"/>
        <v>143</v>
      </c>
      <c r="B154" s="136" t="s">
        <v>145</v>
      </c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95"/>
      <c r="U154" s="195"/>
      <c r="V154" s="196"/>
      <c r="W154" s="197"/>
      <c r="X154" s="198"/>
      <c r="Y154" s="197"/>
      <c r="Z154" s="198"/>
      <c r="AA154" s="196"/>
      <c r="AB154" s="196"/>
      <c r="AC154" s="136"/>
      <c r="AD154" s="136"/>
      <c r="AE154" s="136"/>
      <c r="AG154" s="116" t="str">
        <f t="shared" si="107"/>
        <v>AVG</v>
      </c>
      <c r="AH154" s="116">
        <f t="shared" si="111"/>
        <v>0</v>
      </c>
      <c r="AI154" s="116">
        <f t="shared" si="111"/>
        <v>0</v>
      </c>
      <c r="AJ154" s="116">
        <f t="shared" si="111"/>
        <v>0</v>
      </c>
      <c r="AK154" s="116">
        <f t="shared" si="111"/>
        <v>0</v>
      </c>
      <c r="AL154" s="157">
        <f t="shared" si="111"/>
        <v>0</v>
      </c>
      <c r="AM154" s="157">
        <f t="shared" si="111"/>
        <v>0</v>
      </c>
      <c r="AN154" s="157">
        <f t="shared" si="111"/>
        <v>0</v>
      </c>
      <c r="AO154" s="157">
        <f t="shared" si="95"/>
        <v>0</v>
      </c>
      <c r="AP154" s="157">
        <f t="shared" si="96"/>
        <v>0</v>
      </c>
      <c r="AQ154" s="157">
        <f t="shared" si="96"/>
        <v>0</v>
      </c>
      <c r="AR154" s="157">
        <f t="shared" si="96"/>
        <v>0</v>
      </c>
      <c r="AS154" s="157">
        <f t="shared" si="96"/>
        <v>0</v>
      </c>
      <c r="AT154" s="157">
        <f t="shared" si="96"/>
        <v>0</v>
      </c>
      <c r="AU154" s="157" t="e">
        <f>(#REF!-#REF!)/(#REF!-#REF!)</f>
        <v>#REF!</v>
      </c>
      <c r="AV154" s="157" t="e">
        <f>(#REF!-#REF!)/(#REF!-#REF!)</f>
        <v>#REF!</v>
      </c>
      <c r="AW154" s="157" t="e">
        <f>(#REF!-#REF!)/(#REF!-#REF!)</f>
        <v>#REF!</v>
      </c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91"/>
      <c r="BL154" s="116" t="str">
        <f t="shared" si="108"/>
        <v>AVG</v>
      </c>
      <c r="BM154" s="116">
        <f t="shared" si="114"/>
        <v>0</v>
      </c>
      <c r="BN154" s="116">
        <f t="shared" si="114"/>
        <v>0</v>
      </c>
      <c r="BO154" s="116">
        <f t="shared" si="114"/>
        <v>0</v>
      </c>
      <c r="BP154" s="116">
        <f t="shared" si="114"/>
        <v>0</v>
      </c>
      <c r="BQ154" s="89">
        <f t="shared" si="114"/>
        <v>0</v>
      </c>
      <c r="BR154" s="89">
        <f t="shared" si="114"/>
        <v>0</v>
      </c>
      <c r="BS154" s="89">
        <f t="shared" si="114"/>
        <v>0</v>
      </c>
      <c r="BT154" s="89">
        <f t="shared" si="97"/>
        <v>0</v>
      </c>
      <c r="BU154" s="89">
        <f t="shared" si="97"/>
        <v>0</v>
      </c>
      <c r="BV154" s="89">
        <f t="shared" si="97"/>
        <v>0</v>
      </c>
      <c r="BW154" s="89">
        <f t="shared" si="97"/>
        <v>0</v>
      </c>
      <c r="BX154" s="89">
        <f t="shared" si="97"/>
        <v>0</v>
      </c>
      <c r="BY154" s="89">
        <f t="shared" si="97"/>
        <v>0</v>
      </c>
      <c r="BZ154" s="89" t="e">
        <f>#REF!-(AU154*#REF!)</f>
        <v>#REF!</v>
      </c>
      <c r="CA154" s="89" t="e">
        <f>#REF!-(AV154*#REF!)</f>
        <v>#REF!</v>
      </c>
      <c r="CB154" s="89" t="e">
        <f>#REF!-(AW154*#REF!)</f>
        <v>#REF!</v>
      </c>
      <c r="CC154" s="89" t="e">
        <f>#REF!-(#REF!*#REF!)</f>
        <v>#REF!</v>
      </c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134">
        <f t="shared" si="103"/>
        <v>145</v>
      </c>
      <c r="CQ154" s="116" t="str">
        <f t="shared" si="109"/>
        <v>AVG</v>
      </c>
      <c r="CR154" s="159">
        <f t="shared" si="118"/>
        <v>0</v>
      </c>
      <c r="CS154" s="159">
        <f t="shared" si="118"/>
        <v>0</v>
      </c>
      <c r="CT154" s="159">
        <f t="shared" si="118"/>
        <v>0</v>
      </c>
      <c r="CU154" s="159">
        <f t="shared" si="118"/>
        <v>0</v>
      </c>
      <c r="CV154" s="159">
        <f t="shared" si="118"/>
        <v>0</v>
      </c>
      <c r="CW154" s="159">
        <f t="shared" si="118"/>
        <v>0</v>
      </c>
      <c r="CX154" s="159">
        <f t="shared" si="118"/>
        <v>0</v>
      </c>
      <c r="CY154" s="159">
        <f t="shared" si="118"/>
        <v>0</v>
      </c>
      <c r="CZ154" s="159" t="e">
        <f t="shared" si="118"/>
        <v>#REF!</v>
      </c>
      <c r="DA154" s="159" t="e">
        <f t="shared" si="118"/>
        <v>#REF!</v>
      </c>
      <c r="DB154" s="159" t="e">
        <f t="shared" si="118"/>
        <v>#REF!</v>
      </c>
      <c r="DC154" s="159" t="e">
        <f t="shared" si="118"/>
        <v>#REF!</v>
      </c>
      <c r="DD154" s="159" t="e">
        <f t="shared" si="119"/>
        <v>#REF!</v>
      </c>
      <c r="DE154" s="159" t="e">
        <f t="shared" si="119"/>
        <v>#VALUE!</v>
      </c>
      <c r="DF154" s="159" t="e">
        <f t="shared" si="119"/>
        <v>#VALUE!</v>
      </c>
      <c r="DG154" s="159" t="e">
        <f t="shared" si="119"/>
        <v>#VALUE!</v>
      </c>
      <c r="DH154" s="159" t="e">
        <f t="shared" si="119"/>
        <v>#VALUE!</v>
      </c>
      <c r="DI154" s="159" t="e">
        <f t="shared" si="119"/>
        <v>#VALUE!</v>
      </c>
      <c r="DJ154" s="159" t="e">
        <f t="shared" si="119"/>
        <v>#VALUE!</v>
      </c>
      <c r="DK154" s="159" t="e">
        <f t="shared" si="119"/>
        <v>#VALUE!</v>
      </c>
      <c r="DL154" s="159"/>
      <c r="DM154" s="159"/>
      <c r="DN154" s="159"/>
      <c r="DO154" s="159"/>
      <c r="DP154" s="159"/>
      <c r="DQ154" s="159"/>
      <c r="DR154" s="159"/>
      <c r="DS154" s="159"/>
      <c r="DT154" s="159"/>
      <c r="DU154" s="159"/>
      <c r="DV154" s="159"/>
      <c r="DW154" s="159"/>
      <c r="DX154" s="159"/>
      <c r="DY154" s="159"/>
      <c r="DZ154" s="159"/>
      <c r="EA154" s="159"/>
      <c r="EB154" s="159"/>
      <c r="EC154" s="159"/>
      <c r="ED154" s="159"/>
      <c r="EE154" s="159"/>
      <c r="EF154" s="159"/>
      <c r="EG154" s="159"/>
      <c r="EH154" s="159"/>
      <c r="EI154" s="159"/>
      <c r="EJ154" s="159"/>
      <c r="EK154" s="159"/>
      <c r="EL154" s="159"/>
      <c r="EM154" s="159"/>
      <c r="EN154" s="159"/>
      <c r="EO154" s="159"/>
      <c r="EP154" s="159"/>
      <c r="EQ154" s="159"/>
      <c r="ER154" s="159"/>
      <c r="ES154" s="159"/>
      <c r="ET154" s="159"/>
      <c r="EU154" s="159"/>
      <c r="EV154" s="159"/>
    </row>
    <row r="155" spans="1:152" hidden="1">
      <c r="A155" s="86">
        <f t="shared" si="104"/>
        <v>144</v>
      </c>
      <c r="B155" s="136" t="s">
        <v>146</v>
      </c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96"/>
      <c r="X155" s="196"/>
      <c r="Y155" s="196"/>
      <c r="Z155" s="196"/>
      <c r="AA155" s="196"/>
      <c r="AB155" s="196"/>
      <c r="AC155" s="136"/>
      <c r="AD155" s="136"/>
      <c r="AE155" s="136"/>
      <c r="AG155" s="116" t="str">
        <f t="shared" si="107"/>
        <v>N</v>
      </c>
      <c r="AH155" s="116">
        <f t="shared" si="111"/>
        <v>0</v>
      </c>
      <c r="AI155" s="116">
        <f t="shared" si="111"/>
        <v>0</v>
      </c>
      <c r="AJ155" s="116">
        <f t="shared" si="111"/>
        <v>0</v>
      </c>
      <c r="AK155" s="116">
        <f t="shared" si="111"/>
        <v>0</v>
      </c>
      <c r="AL155" s="157">
        <f t="shared" si="111"/>
        <v>0</v>
      </c>
      <c r="AM155" s="157">
        <f t="shared" si="111"/>
        <v>0</v>
      </c>
      <c r="AN155" s="157">
        <f t="shared" si="111"/>
        <v>0</v>
      </c>
      <c r="AO155" s="157">
        <f t="shared" si="95"/>
        <v>0</v>
      </c>
      <c r="AP155" s="157">
        <f t="shared" si="96"/>
        <v>0</v>
      </c>
      <c r="AQ155" s="157">
        <f t="shared" si="96"/>
        <v>0</v>
      </c>
      <c r="AR155" s="157">
        <f t="shared" si="96"/>
        <v>0</v>
      </c>
      <c r="AS155" s="157">
        <f t="shared" si="96"/>
        <v>0</v>
      </c>
      <c r="AT155" s="157">
        <f t="shared" si="96"/>
        <v>0</v>
      </c>
      <c r="AU155" s="157" t="e">
        <f>(#REF!-#REF!)/(#REF!-#REF!)</f>
        <v>#REF!</v>
      </c>
      <c r="AV155" s="157" t="e">
        <f>(#REF!-#REF!)/(#REF!-#REF!)</f>
        <v>#REF!</v>
      </c>
      <c r="AW155" s="157" t="e">
        <f>(#REF!-#REF!)/(#REF!-#REF!)</f>
        <v>#REF!</v>
      </c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91"/>
      <c r="BL155" s="116" t="str">
        <f t="shared" si="108"/>
        <v>N</v>
      </c>
      <c r="BM155" s="116">
        <f t="shared" si="114"/>
        <v>0</v>
      </c>
      <c r="BN155" s="116">
        <f t="shared" si="114"/>
        <v>0</v>
      </c>
      <c r="BO155" s="116">
        <f t="shared" si="114"/>
        <v>0</v>
      </c>
      <c r="BP155" s="116">
        <f t="shared" si="114"/>
        <v>0</v>
      </c>
      <c r="BQ155" s="89">
        <f t="shared" si="114"/>
        <v>0</v>
      </c>
      <c r="BR155" s="89">
        <f t="shared" si="114"/>
        <v>0</v>
      </c>
      <c r="BS155" s="89">
        <f t="shared" si="114"/>
        <v>0</v>
      </c>
      <c r="BT155" s="89">
        <f t="shared" si="97"/>
        <v>0</v>
      </c>
      <c r="BU155" s="89">
        <f t="shared" si="97"/>
        <v>0</v>
      </c>
      <c r="BV155" s="89">
        <f t="shared" si="97"/>
        <v>0</v>
      </c>
      <c r="BW155" s="89">
        <f t="shared" si="97"/>
        <v>0</v>
      </c>
      <c r="BX155" s="89">
        <f t="shared" si="97"/>
        <v>0</v>
      </c>
      <c r="BY155" s="89">
        <f t="shared" si="97"/>
        <v>0</v>
      </c>
      <c r="BZ155" s="89" t="e">
        <f>#REF!-(AU155*#REF!)</f>
        <v>#REF!</v>
      </c>
      <c r="CA155" s="89" t="e">
        <f>#REF!-(AV155*#REF!)</f>
        <v>#REF!</v>
      </c>
      <c r="CB155" s="89" t="e">
        <f>#REF!-(AW155*#REF!)</f>
        <v>#REF!</v>
      </c>
      <c r="CC155" s="89" t="e">
        <f>#REF!-(#REF!*#REF!)</f>
        <v>#REF!</v>
      </c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134">
        <f t="shared" si="103"/>
        <v>146</v>
      </c>
      <c r="CQ155" s="116" t="str">
        <f t="shared" si="109"/>
        <v>N</v>
      </c>
      <c r="CR155" s="159">
        <f t="shared" ref="CR155:DC155" si="120">HLOOKUP(CR$10,$AH$9:$AW$180,$A155+3)*CR$10+HLOOKUP(CR$10,$BM$9:$CO$180,$A155+3)</f>
        <v>0</v>
      </c>
      <c r="CS155" s="159">
        <f t="shared" si="120"/>
        <v>0</v>
      </c>
      <c r="CT155" s="159">
        <f t="shared" si="120"/>
        <v>0</v>
      </c>
      <c r="CU155" s="159">
        <f t="shared" si="120"/>
        <v>0</v>
      </c>
      <c r="CV155" s="159">
        <f t="shared" si="120"/>
        <v>0</v>
      </c>
      <c r="CW155" s="159">
        <f t="shared" si="120"/>
        <v>0</v>
      </c>
      <c r="CX155" s="159">
        <f t="shared" si="120"/>
        <v>0</v>
      </c>
      <c r="CY155" s="159">
        <f t="shared" si="120"/>
        <v>0</v>
      </c>
      <c r="CZ155" s="159" t="e">
        <f t="shared" si="120"/>
        <v>#REF!</v>
      </c>
      <c r="DA155" s="159" t="e">
        <f t="shared" si="120"/>
        <v>#REF!</v>
      </c>
      <c r="DB155" s="159" t="e">
        <f t="shared" si="120"/>
        <v>#REF!</v>
      </c>
      <c r="DC155" s="159" t="e">
        <f t="shared" si="120"/>
        <v>#REF!</v>
      </c>
      <c r="DD155" s="159" t="e">
        <f t="shared" ref="DD155:DK156" si="121">ROUND((1+$CU$9)*(HLOOKUP(DD$10,$AL$9:$AW$244,$A155+3)*DD$10+HLOOKUP(DD$10,$BQ$9:$CO$244,$A155+3)),$CX$9)</f>
        <v>#REF!</v>
      </c>
      <c r="DE155" s="159" t="e">
        <f t="shared" si="121"/>
        <v>#VALUE!</v>
      </c>
      <c r="DF155" s="159" t="e">
        <f t="shared" si="121"/>
        <v>#VALUE!</v>
      </c>
      <c r="DG155" s="159" t="e">
        <f t="shared" si="121"/>
        <v>#VALUE!</v>
      </c>
      <c r="DH155" s="159" t="e">
        <f t="shared" si="121"/>
        <v>#VALUE!</v>
      </c>
      <c r="DI155" s="159" t="e">
        <f t="shared" si="121"/>
        <v>#VALUE!</v>
      </c>
      <c r="DJ155" s="159" t="e">
        <f t="shared" si="121"/>
        <v>#VALUE!</v>
      </c>
      <c r="DK155" s="159" t="e">
        <f t="shared" si="121"/>
        <v>#VALUE!</v>
      </c>
    </row>
    <row r="156" spans="1:152" s="143" customFormat="1" ht="12.95" hidden="1" customHeight="1">
      <c r="A156" s="143">
        <f t="shared" si="104"/>
        <v>145</v>
      </c>
      <c r="B156" s="144" t="s">
        <v>158</v>
      </c>
      <c r="C156" s="145"/>
      <c r="D156" s="145"/>
      <c r="E156" s="145"/>
      <c r="F156" s="145"/>
      <c r="G156" s="190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190"/>
      <c r="U156" s="191"/>
      <c r="V156" s="144"/>
      <c r="W156" s="144"/>
      <c r="X156" s="144"/>
      <c r="Y156" s="144"/>
      <c r="Z156" s="144"/>
      <c r="AA156" s="144"/>
      <c r="AB156" s="144"/>
      <c r="AC156" s="192"/>
      <c r="AD156" s="192"/>
      <c r="AE156" s="192"/>
      <c r="AF156" s="147"/>
      <c r="AG156" s="148" t="str">
        <f t="shared" si="107"/>
        <v>TP_D</v>
      </c>
      <c r="AH156" s="148">
        <f t="shared" si="111"/>
        <v>0</v>
      </c>
      <c r="AI156" s="148">
        <f t="shared" si="111"/>
        <v>0</v>
      </c>
      <c r="AJ156" s="148">
        <f t="shared" si="111"/>
        <v>0</v>
      </c>
      <c r="AK156" s="148">
        <f t="shared" si="111"/>
        <v>0</v>
      </c>
      <c r="AL156" s="193">
        <f t="shared" si="111"/>
        <v>0</v>
      </c>
      <c r="AM156" s="193">
        <f t="shared" si="111"/>
        <v>0</v>
      </c>
      <c r="AN156" s="193">
        <f t="shared" si="111"/>
        <v>0</v>
      </c>
      <c r="AO156" s="193">
        <f t="shared" si="95"/>
        <v>0</v>
      </c>
      <c r="AP156" s="193">
        <f t="shared" si="96"/>
        <v>0</v>
      </c>
      <c r="AQ156" s="193">
        <f t="shared" si="96"/>
        <v>0</v>
      </c>
      <c r="AR156" s="193">
        <f t="shared" si="96"/>
        <v>0</v>
      </c>
      <c r="AS156" s="193">
        <f t="shared" si="96"/>
        <v>0</v>
      </c>
      <c r="AT156" s="193">
        <f t="shared" si="96"/>
        <v>0</v>
      </c>
      <c r="AU156" s="193" t="e">
        <f>(#REF!-#REF!)/(#REF!-#REF!)</f>
        <v>#REF!</v>
      </c>
      <c r="AV156" s="193" t="e">
        <f>(#REF!-#REF!)/(#REF!-#REF!)</f>
        <v>#REF!</v>
      </c>
      <c r="AW156" s="193" t="e">
        <f>(#REF!-#REF!)/(#REF!-#REF!)</f>
        <v>#REF!</v>
      </c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49"/>
      <c r="BL156" s="148" t="str">
        <f t="shared" si="108"/>
        <v>TP_D</v>
      </c>
      <c r="BM156" s="148">
        <f t="shared" si="114"/>
        <v>0</v>
      </c>
      <c r="BN156" s="148">
        <f t="shared" si="114"/>
        <v>0</v>
      </c>
      <c r="BO156" s="148">
        <f t="shared" si="114"/>
        <v>0</v>
      </c>
      <c r="BP156" s="148">
        <f t="shared" si="114"/>
        <v>0</v>
      </c>
      <c r="BQ156" s="150">
        <f t="shared" si="114"/>
        <v>0</v>
      </c>
      <c r="BR156" s="150">
        <f t="shared" si="114"/>
        <v>0</v>
      </c>
      <c r="BS156" s="150">
        <f t="shared" si="114"/>
        <v>0</v>
      </c>
      <c r="BT156" s="150">
        <f t="shared" si="97"/>
        <v>0</v>
      </c>
      <c r="BU156" s="150">
        <f t="shared" si="97"/>
        <v>0</v>
      </c>
      <c r="BV156" s="150">
        <f t="shared" si="97"/>
        <v>0</v>
      </c>
      <c r="BW156" s="150">
        <f t="shared" si="97"/>
        <v>0</v>
      </c>
      <c r="BX156" s="150">
        <f t="shared" si="97"/>
        <v>0</v>
      </c>
      <c r="BY156" s="150">
        <f t="shared" si="97"/>
        <v>0</v>
      </c>
      <c r="BZ156" s="150" t="e">
        <f>#REF!-(AU156*#REF!)</f>
        <v>#REF!</v>
      </c>
      <c r="CA156" s="150" t="e">
        <f>#REF!-(AV156*#REF!)</f>
        <v>#REF!</v>
      </c>
      <c r="CB156" s="150" t="e">
        <f>#REF!-(AW156*#REF!)</f>
        <v>#REF!</v>
      </c>
      <c r="CC156" s="150" t="e">
        <f>#REF!-(#REF!*#REF!)</f>
        <v>#REF!</v>
      </c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1">
        <f t="shared" si="103"/>
        <v>147</v>
      </c>
      <c r="CQ156" s="148" t="str">
        <f t="shared" si="109"/>
        <v>TP_D</v>
      </c>
      <c r="CR156" s="194">
        <f t="shared" ref="CR156:DC156" si="122">ROUND((1+$CU$9)*(HLOOKUP(CR$10,$AH$9:$AW$180,$A156+3)*CR$10+HLOOKUP(CR$10,$BM$9:$CO$180,$A156+3)),$CX$9)</f>
        <v>0</v>
      </c>
      <c r="CS156" s="194">
        <f t="shared" si="122"/>
        <v>0</v>
      </c>
      <c r="CT156" s="194">
        <f t="shared" si="122"/>
        <v>0</v>
      </c>
      <c r="CU156" s="194">
        <f t="shared" si="122"/>
        <v>0</v>
      </c>
      <c r="CV156" s="194">
        <f t="shared" si="122"/>
        <v>0</v>
      </c>
      <c r="CW156" s="194">
        <f t="shared" si="122"/>
        <v>0</v>
      </c>
      <c r="CX156" s="194">
        <f t="shared" si="122"/>
        <v>0</v>
      </c>
      <c r="CY156" s="194">
        <f t="shared" si="122"/>
        <v>0</v>
      </c>
      <c r="CZ156" s="194" t="e">
        <f t="shared" si="122"/>
        <v>#REF!</v>
      </c>
      <c r="DA156" s="194" t="e">
        <f t="shared" si="122"/>
        <v>#REF!</v>
      </c>
      <c r="DB156" s="194" t="e">
        <f t="shared" si="122"/>
        <v>#REF!</v>
      </c>
      <c r="DC156" s="194" t="e">
        <f t="shared" si="122"/>
        <v>#REF!</v>
      </c>
      <c r="DD156" s="194" t="e">
        <f t="shared" si="121"/>
        <v>#REF!</v>
      </c>
      <c r="DE156" s="194" t="e">
        <f t="shared" si="121"/>
        <v>#VALUE!</v>
      </c>
      <c r="DF156" s="194" t="e">
        <f t="shared" si="121"/>
        <v>#VALUE!</v>
      </c>
      <c r="DG156" s="194" t="e">
        <f t="shared" si="121"/>
        <v>#VALUE!</v>
      </c>
      <c r="DH156" s="194" t="e">
        <f t="shared" si="121"/>
        <v>#VALUE!</v>
      </c>
      <c r="DI156" s="194" t="e">
        <f t="shared" si="121"/>
        <v>#VALUE!</v>
      </c>
      <c r="DJ156" s="194" t="e">
        <f t="shared" si="121"/>
        <v>#VALUE!</v>
      </c>
      <c r="DK156" s="194" t="e">
        <f t="shared" si="121"/>
        <v>#VALUE!</v>
      </c>
    </row>
    <row r="157" spans="1:152" hidden="1">
      <c r="A157" s="86">
        <f t="shared" si="104"/>
        <v>146</v>
      </c>
      <c r="B157" s="136" t="s">
        <v>140</v>
      </c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95"/>
      <c r="V157" s="196"/>
      <c r="W157" s="197"/>
      <c r="X157" s="198"/>
      <c r="Y157" s="197"/>
      <c r="Z157" s="198"/>
      <c r="AA157" s="199"/>
      <c r="AB157" s="196"/>
      <c r="AC157" s="136"/>
      <c r="AD157" s="136"/>
      <c r="AE157" s="136"/>
      <c r="AG157" s="116" t="str">
        <f t="shared" si="107"/>
        <v>P90</v>
      </c>
      <c r="AH157" s="116">
        <f t="shared" si="111"/>
        <v>0</v>
      </c>
      <c r="AI157" s="116">
        <f t="shared" si="111"/>
        <v>0</v>
      </c>
      <c r="AJ157" s="116">
        <f t="shared" si="111"/>
        <v>0</v>
      </c>
      <c r="AK157" s="116">
        <f t="shared" si="111"/>
        <v>0</v>
      </c>
      <c r="AL157" s="157">
        <f t="shared" si="111"/>
        <v>0</v>
      </c>
      <c r="AM157" s="157">
        <f t="shared" si="111"/>
        <v>0</v>
      </c>
      <c r="AN157" s="157">
        <f t="shared" si="111"/>
        <v>0</v>
      </c>
      <c r="AO157" s="157">
        <f t="shared" si="95"/>
        <v>0</v>
      </c>
      <c r="AP157" s="157">
        <f t="shared" si="96"/>
        <v>0</v>
      </c>
      <c r="AQ157" s="157">
        <f t="shared" si="96"/>
        <v>0</v>
      </c>
      <c r="AR157" s="157">
        <f t="shared" si="96"/>
        <v>0</v>
      </c>
      <c r="AS157" s="157">
        <f t="shared" si="96"/>
        <v>0</v>
      </c>
      <c r="AT157" s="157">
        <f t="shared" si="96"/>
        <v>0</v>
      </c>
      <c r="AU157" s="157" t="e">
        <f>(#REF!-#REF!)/(#REF!-#REF!)</f>
        <v>#REF!</v>
      </c>
      <c r="AV157" s="157" t="e">
        <f>(#REF!-#REF!)/(#REF!-#REF!)</f>
        <v>#REF!</v>
      </c>
      <c r="AW157" s="157" t="e">
        <f>(#REF!-#REF!)/(#REF!-#REF!)</f>
        <v>#REF!</v>
      </c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91"/>
      <c r="BL157" s="116" t="str">
        <f t="shared" si="108"/>
        <v>P90</v>
      </c>
      <c r="BM157" s="116">
        <f t="shared" si="114"/>
        <v>0</v>
      </c>
      <c r="BN157" s="116">
        <f t="shared" si="114"/>
        <v>0</v>
      </c>
      <c r="BO157" s="116">
        <f t="shared" si="114"/>
        <v>0</v>
      </c>
      <c r="BP157" s="116">
        <f t="shared" si="114"/>
        <v>0</v>
      </c>
      <c r="BQ157" s="89">
        <f t="shared" si="114"/>
        <v>0</v>
      </c>
      <c r="BR157" s="89">
        <f t="shared" si="114"/>
        <v>0</v>
      </c>
      <c r="BS157" s="89">
        <f t="shared" si="114"/>
        <v>0</v>
      </c>
      <c r="BT157" s="89">
        <f t="shared" si="97"/>
        <v>0</v>
      </c>
      <c r="BU157" s="89">
        <f t="shared" si="97"/>
        <v>0</v>
      </c>
      <c r="BV157" s="89">
        <f t="shared" si="97"/>
        <v>0</v>
      </c>
      <c r="BW157" s="89">
        <f t="shared" si="97"/>
        <v>0</v>
      </c>
      <c r="BX157" s="89">
        <f t="shared" si="97"/>
        <v>0</v>
      </c>
      <c r="BY157" s="89">
        <f t="shared" si="97"/>
        <v>0</v>
      </c>
      <c r="BZ157" s="89" t="e">
        <f>#REF!-(AU157*#REF!)</f>
        <v>#REF!</v>
      </c>
      <c r="CA157" s="89" t="e">
        <f>#REF!-(AV157*#REF!)</f>
        <v>#REF!</v>
      </c>
      <c r="CB157" s="89" t="e">
        <f>#REF!-(AW157*#REF!)</f>
        <v>#REF!</v>
      </c>
      <c r="CC157" s="89" t="e">
        <f>#REF!-(#REF!*#REF!)</f>
        <v>#REF!</v>
      </c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134">
        <f t="shared" si="103"/>
        <v>148</v>
      </c>
      <c r="CQ157" s="116" t="str">
        <f t="shared" si="109"/>
        <v>P90</v>
      </c>
      <c r="CR157" s="159">
        <f t="shared" ref="CR157:DC162" si="123">ROUND((1+$DA$9)*(HLOOKUP(CR$10,$AH$9:$AW$180,$A157+3)*CR$10+HLOOKUP(CR$10,$BM$9:$CO$180,$A157+3)),$CX$9)</f>
        <v>0</v>
      </c>
      <c r="CS157" s="159">
        <f t="shared" si="123"/>
        <v>0</v>
      </c>
      <c r="CT157" s="159">
        <f t="shared" si="123"/>
        <v>0</v>
      </c>
      <c r="CU157" s="159">
        <f t="shared" si="123"/>
        <v>0</v>
      </c>
      <c r="CV157" s="159">
        <f t="shared" si="123"/>
        <v>0</v>
      </c>
      <c r="CW157" s="159">
        <f t="shared" si="123"/>
        <v>0</v>
      </c>
      <c r="CX157" s="159">
        <f t="shared" si="123"/>
        <v>0</v>
      </c>
      <c r="CY157" s="159">
        <f t="shared" si="123"/>
        <v>0</v>
      </c>
      <c r="CZ157" s="159" t="e">
        <f t="shared" si="123"/>
        <v>#REF!</v>
      </c>
      <c r="DA157" s="159" t="e">
        <f t="shared" si="123"/>
        <v>#REF!</v>
      </c>
      <c r="DB157" s="159" t="e">
        <f t="shared" si="123"/>
        <v>#REF!</v>
      </c>
      <c r="DC157" s="159" t="e">
        <f t="shared" si="123"/>
        <v>#REF!</v>
      </c>
      <c r="DD157" s="159" t="e">
        <f t="shared" ref="DD157:DK162" si="124">ROUND((1+$DA$9)*(HLOOKUP(DD$10,$AL$9:$AW$244,$A157+3)*DD$10+HLOOKUP(DD$10,$BQ$9:$CO$244,$A157+3)),$CX$9)</f>
        <v>#REF!</v>
      </c>
      <c r="DE157" s="159" t="e">
        <f t="shared" si="124"/>
        <v>#VALUE!</v>
      </c>
      <c r="DF157" s="159" t="e">
        <f t="shared" si="124"/>
        <v>#VALUE!</v>
      </c>
      <c r="DG157" s="159" t="e">
        <f t="shared" si="124"/>
        <v>#VALUE!</v>
      </c>
      <c r="DH157" s="159" t="e">
        <f t="shared" si="124"/>
        <v>#VALUE!</v>
      </c>
      <c r="DI157" s="159" t="e">
        <f t="shared" si="124"/>
        <v>#VALUE!</v>
      </c>
      <c r="DJ157" s="159" t="e">
        <f t="shared" si="124"/>
        <v>#VALUE!</v>
      </c>
      <c r="DK157" s="159" t="e">
        <f t="shared" si="124"/>
        <v>#VALUE!</v>
      </c>
      <c r="DL157" s="159"/>
      <c r="DM157" s="159"/>
      <c r="DN157" s="159"/>
      <c r="DO157" s="159"/>
      <c r="DP157" s="159"/>
      <c r="DQ157" s="159"/>
      <c r="DR157" s="159"/>
      <c r="DS157" s="159"/>
      <c r="DT157" s="159"/>
      <c r="DU157" s="159"/>
      <c r="DV157" s="159"/>
      <c r="DW157" s="159"/>
      <c r="DX157" s="159"/>
      <c r="DY157" s="159"/>
      <c r="DZ157" s="159"/>
      <c r="EA157" s="159"/>
      <c r="EB157" s="159"/>
      <c r="EC157" s="159"/>
      <c r="ED157" s="159"/>
      <c r="EE157" s="159"/>
      <c r="EF157" s="159"/>
      <c r="EG157" s="159"/>
      <c r="EH157" s="159"/>
      <c r="EI157" s="159"/>
      <c r="EJ157" s="159"/>
      <c r="EK157" s="159"/>
      <c r="EL157" s="159"/>
      <c r="EM157" s="159"/>
      <c r="EN157" s="159"/>
      <c r="EO157" s="159"/>
      <c r="EP157" s="159"/>
      <c r="EQ157" s="159"/>
      <c r="ER157" s="159"/>
      <c r="ES157" s="159"/>
      <c r="ET157" s="159"/>
      <c r="EU157" s="159"/>
      <c r="EV157" s="159"/>
    </row>
    <row r="158" spans="1:152" hidden="1">
      <c r="A158" s="86">
        <f t="shared" si="104"/>
        <v>147</v>
      </c>
      <c r="B158" s="136" t="s">
        <v>141</v>
      </c>
      <c r="C158" s="137"/>
      <c r="D158" s="137"/>
      <c r="E158" s="137"/>
      <c r="F158" s="137"/>
      <c r="G158" s="137"/>
      <c r="H158" s="200"/>
      <c r="I158" s="200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96"/>
      <c r="W158" s="197"/>
      <c r="X158" s="198"/>
      <c r="Y158" s="201"/>
      <c r="Z158" s="198"/>
      <c r="AA158" s="199"/>
      <c r="AB158" s="196"/>
      <c r="AC158" s="136"/>
      <c r="AD158" s="136"/>
      <c r="AE158" s="136"/>
      <c r="AG158" s="116" t="str">
        <f t="shared" si="107"/>
        <v>P75</v>
      </c>
      <c r="AH158" s="116">
        <f t="shared" si="111"/>
        <v>0</v>
      </c>
      <c r="AI158" s="116">
        <f t="shared" si="111"/>
        <v>0</v>
      </c>
      <c r="AJ158" s="116">
        <f t="shared" si="111"/>
        <v>0</v>
      </c>
      <c r="AK158" s="116">
        <f t="shared" si="111"/>
        <v>0</v>
      </c>
      <c r="AL158" s="157">
        <f t="shared" si="111"/>
        <v>0</v>
      </c>
      <c r="AM158" s="157">
        <f t="shared" si="111"/>
        <v>0</v>
      </c>
      <c r="AN158" s="157">
        <f t="shared" si="111"/>
        <v>0</v>
      </c>
      <c r="AO158" s="157">
        <f t="shared" si="95"/>
        <v>0</v>
      </c>
      <c r="AP158" s="157">
        <f t="shared" si="96"/>
        <v>0</v>
      </c>
      <c r="AQ158" s="157">
        <f t="shared" si="96"/>
        <v>0</v>
      </c>
      <c r="AR158" s="157">
        <f t="shared" si="96"/>
        <v>0</v>
      </c>
      <c r="AS158" s="157">
        <f t="shared" si="96"/>
        <v>0</v>
      </c>
      <c r="AT158" s="157">
        <f t="shared" si="96"/>
        <v>0</v>
      </c>
      <c r="AU158" s="157" t="e">
        <f>(#REF!-#REF!)/(#REF!-#REF!)</f>
        <v>#REF!</v>
      </c>
      <c r="AV158" s="157" t="e">
        <f>(#REF!-#REF!)/(#REF!-#REF!)</f>
        <v>#REF!</v>
      </c>
      <c r="AW158" s="157" t="e">
        <f>(#REF!-#REF!)/(#REF!-#REF!)</f>
        <v>#REF!</v>
      </c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91"/>
      <c r="BL158" s="116" t="str">
        <f t="shared" si="108"/>
        <v>P75</v>
      </c>
      <c r="BM158" s="116">
        <f t="shared" si="114"/>
        <v>0</v>
      </c>
      <c r="BN158" s="116">
        <f t="shared" si="114"/>
        <v>0</v>
      </c>
      <c r="BO158" s="116">
        <f t="shared" si="114"/>
        <v>0</v>
      </c>
      <c r="BP158" s="116">
        <f t="shared" si="114"/>
        <v>0</v>
      </c>
      <c r="BQ158" s="89">
        <f t="shared" si="114"/>
        <v>0</v>
      </c>
      <c r="BR158" s="89">
        <f t="shared" si="114"/>
        <v>0</v>
      </c>
      <c r="BS158" s="89">
        <f t="shared" si="114"/>
        <v>0</v>
      </c>
      <c r="BT158" s="89">
        <f t="shared" si="97"/>
        <v>0</v>
      </c>
      <c r="BU158" s="89">
        <f t="shared" si="97"/>
        <v>0</v>
      </c>
      <c r="BV158" s="89">
        <f t="shared" si="97"/>
        <v>0</v>
      </c>
      <c r="BW158" s="89">
        <f t="shared" si="97"/>
        <v>0</v>
      </c>
      <c r="BX158" s="89">
        <f t="shared" si="97"/>
        <v>0</v>
      </c>
      <c r="BY158" s="89">
        <f t="shared" si="97"/>
        <v>0</v>
      </c>
      <c r="BZ158" s="89" t="e">
        <f>#REF!-(AU158*#REF!)</f>
        <v>#REF!</v>
      </c>
      <c r="CA158" s="89" t="e">
        <f>#REF!-(AV158*#REF!)</f>
        <v>#REF!</v>
      </c>
      <c r="CB158" s="89" t="e">
        <f>#REF!-(AW158*#REF!)</f>
        <v>#REF!</v>
      </c>
      <c r="CC158" s="89" t="e">
        <f>#REF!-(#REF!*#REF!)</f>
        <v>#REF!</v>
      </c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134">
        <f t="shared" si="103"/>
        <v>149</v>
      </c>
      <c r="CQ158" s="116" t="str">
        <f t="shared" si="109"/>
        <v>P75</v>
      </c>
      <c r="CR158" s="159">
        <f t="shared" si="123"/>
        <v>0</v>
      </c>
      <c r="CS158" s="159">
        <f t="shared" si="123"/>
        <v>0</v>
      </c>
      <c r="CT158" s="159">
        <f t="shared" si="123"/>
        <v>0</v>
      </c>
      <c r="CU158" s="159">
        <f t="shared" si="123"/>
        <v>0</v>
      </c>
      <c r="CV158" s="159">
        <f t="shared" si="123"/>
        <v>0</v>
      </c>
      <c r="CW158" s="159">
        <f t="shared" si="123"/>
        <v>0</v>
      </c>
      <c r="CX158" s="159">
        <f t="shared" si="123"/>
        <v>0</v>
      </c>
      <c r="CY158" s="159">
        <f t="shared" si="123"/>
        <v>0</v>
      </c>
      <c r="CZ158" s="159" t="e">
        <f t="shared" si="123"/>
        <v>#REF!</v>
      </c>
      <c r="DA158" s="159" t="e">
        <f t="shared" si="123"/>
        <v>#REF!</v>
      </c>
      <c r="DB158" s="159" t="e">
        <f t="shared" si="123"/>
        <v>#REF!</v>
      </c>
      <c r="DC158" s="159" t="e">
        <f t="shared" si="123"/>
        <v>#REF!</v>
      </c>
      <c r="DD158" s="159" t="e">
        <f t="shared" si="124"/>
        <v>#REF!</v>
      </c>
      <c r="DE158" s="159" t="e">
        <f t="shared" si="124"/>
        <v>#VALUE!</v>
      </c>
      <c r="DF158" s="159" t="e">
        <f t="shared" si="124"/>
        <v>#VALUE!</v>
      </c>
      <c r="DG158" s="159" t="e">
        <f t="shared" si="124"/>
        <v>#VALUE!</v>
      </c>
      <c r="DH158" s="159" t="e">
        <f t="shared" si="124"/>
        <v>#VALUE!</v>
      </c>
      <c r="DI158" s="159" t="e">
        <f t="shared" si="124"/>
        <v>#VALUE!</v>
      </c>
      <c r="DJ158" s="159" t="e">
        <f t="shared" si="124"/>
        <v>#VALUE!</v>
      </c>
      <c r="DK158" s="159" t="e">
        <f t="shared" si="124"/>
        <v>#VALUE!</v>
      </c>
      <c r="DL158" s="159"/>
      <c r="DM158" s="159"/>
      <c r="DN158" s="159"/>
      <c r="DO158" s="159"/>
      <c r="DP158" s="159"/>
      <c r="DQ158" s="159"/>
      <c r="DR158" s="159"/>
      <c r="DS158" s="159"/>
      <c r="DT158" s="159"/>
      <c r="DU158" s="159"/>
      <c r="DV158" s="159"/>
      <c r="DW158" s="159"/>
      <c r="DX158" s="159"/>
      <c r="DY158" s="159"/>
      <c r="DZ158" s="159"/>
      <c r="EA158" s="159"/>
      <c r="EB158" s="159"/>
      <c r="EC158" s="159"/>
      <c r="ED158" s="159"/>
      <c r="EE158" s="159"/>
      <c r="EF158" s="159"/>
      <c r="EG158" s="159"/>
      <c r="EH158" s="159"/>
      <c r="EI158" s="159"/>
      <c r="EJ158" s="159"/>
      <c r="EK158" s="159"/>
      <c r="EL158" s="159"/>
      <c r="EM158" s="159"/>
      <c r="EN158" s="159"/>
      <c r="EO158" s="159"/>
      <c r="EP158" s="159"/>
      <c r="EQ158" s="159"/>
      <c r="ER158" s="159"/>
      <c r="ES158" s="159"/>
      <c r="ET158" s="159"/>
      <c r="EU158" s="159"/>
      <c r="EV158" s="159"/>
    </row>
    <row r="159" spans="1:152" hidden="1">
      <c r="A159" s="86">
        <f t="shared" si="104"/>
        <v>148</v>
      </c>
      <c r="B159" s="136" t="s">
        <v>142</v>
      </c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95"/>
      <c r="V159" s="196"/>
      <c r="W159" s="197"/>
      <c r="X159" s="202"/>
      <c r="Y159" s="197"/>
      <c r="Z159" s="198"/>
      <c r="AA159" s="199"/>
      <c r="AB159" s="196"/>
      <c r="AC159" s="136"/>
      <c r="AD159" s="136"/>
      <c r="AE159" s="136"/>
      <c r="AG159" s="116" t="str">
        <f t="shared" si="107"/>
        <v>P50</v>
      </c>
      <c r="AH159" s="116">
        <f t="shared" si="111"/>
        <v>0</v>
      </c>
      <c r="AI159" s="116">
        <f t="shared" si="111"/>
        <v>0</v>
      </c>
      <c r="AJ159" s="116">
        <f t="shared" si="111"/>
        <v>0</v>
      </c>
      <c r="AK159" s="116">
        <f t="shared" si="111"/>
        <v>0</v>
      </c>
      <c r="AL159" s="157">
        <f t="shared" si="111"/>
        <v>0</v>
      </c>
      <c r="AM159" s="157">
        <f t="shared" si="111"/>
        <v>0</v>
      </c>
      <c r="AN159" s="157">
        <f t="shared" si="111"/>
        <v>0</v>
      </c>
      <c r="AO159" s="157">
        <f t="shared" si="95"/>
        <v>0</v>
      </c>
      <c r="AP159" s="157">
        <f t="shared" si="96"/>
        <v>0</v>
      </c>
      <c r="AQ159" s="157">
        <f t="shared" si="96"/>
        <v>0</v>
      </c>
      <c r="AR159" s="157">
        <f t="shared" si="96"/>
        <v>0</v>
      </c>
      <c r="AS159" s="157">
        <f t="shared" si="96"/>
        <v>0</v>
      </c>
      <c r="AT159" s="157">
        <f t="shared" si="96"/>
        <v>0</v>
      </c>
      <c r="AU159" s="157" t="e">
        <f>(#REF!-#REF!)/(#REF!-#REF!)</f>
        <v>#REF!</v>
      </c>
      <c r="AV159" s="157" t="e">
        <f>(#REF!-#REF!)/(#REF!-#REF!)</f>
        <v>#REF!</v>
      </c>
      <c r="AW159" s="157" t="e">
        <f>(#REF!-#REF!)/(#REF!-#REF!)</f>
        <v>#REF!</v>
      </c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91"/>
      <c r="BL159" s="116" t="str">
        <f t="shared" si="108"/>
        <v>P50</v>
      </c>
      <c r="BM159" s="116">
        <f t="shared" si="114"/>
        <v>0</v>
      </c>
      <c r="BN159" s="116">
        <f t="shared" si="114"/>
        <v>0</v>
      </c>
      <c r="BO159" s="116">
        <f t="shared" si="114"/>
        <v>0</v>
      </c>
      <c r="BP159" s="116">
        <f t="shared" si="114"/>
        <v>0</v>
      </c>
      <c r="BQ159" s="89">
        <f t="shared" si="114"/>
        <v>0</v>
      </c>
      <c r="BR159" s="89">
        <f t="shared" si="114"/>
        <v>0</v>
      </c>
      <c r="BS159" s="89">
        <f t="shared" si="114"/>
        <v>0</v>
      </c>
      <c r="BT159" s="89">
        <f t="shared" si="97"/>
        <v>0</v>
      </c>
      <c r="BU159" s="89">
        <f t="shared" si="97"/>
        <v>0</v>
      </c>
      <c r="BV159" s="89">
        <f t="shared" si="97"/>
        <v>0</v>
      </c>
      <c r="BW159" s="89">
        <f t="shared" si="97"/>
        <v>0</v>
      </c>
      <c r="BX159" s="89">
        <f t="shared" si="97"/>
        <v>0</v>
      </c>
      <c r="BY159" s="89">
        <f t="shared" si="97"/>
        <v>0</v>
      </c>
      <c r="BZ159" s="89" t="e">
        <f>#REF!-(AU159*#REF!)</f>
        <v>#REF!</v>
      </c>
      <c r="CA159" s="89" t="e">
        <f>#REF!-(AV159*#REF!)</f>
        <v>#REF!</v>
      </c>
      <c r="CB159" s="89" t="e">
        <f>#REF!-(AW159*#REF!)</f>
        <v>#REF!</v>
      </c>
      <c r="CC159" s="89" t="e">
        <f>#REF!-(#REF!*#REF!)</f>
        <v>#REF!</v>
      </c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134">
        <f t="shared" si="103"/>
        <v>150</v>
      </c>
      <c r="CQ159" s="116" t="str">
        <f t="shared" si="109"/>
        <v>P50</v>
      </c>
      <c r="CR159" s="159">
        <f t="shared" si="123"/>
        <v>0</v>
      </c>
      <c r="CS159" s="159">
        <f t="shared" si="123"/>
        <v>0</v>
      </c>
      <c r="CT159" s="159">
        <f t="shared" si="123"/>
        <v>0</v>
      </c>
      <c r="CU159" s="159">
        <f t="shared" si="123"/>
        <v>0</v>
      </c>
      <c r="CV159" s="159">
        <f t="shared" si="123"/>
        <v>0</v>
      </c>
      <c r="CW159" s="159">
        <f t="shared" si="123"/>
        <v>0</v>
      </c>
      <c r="CX159" s="159">
        <f t="shared" si="123"/>
        <v>0</v>
      </c>
      <c r="CY159" s="159">
        <f t="shared" si="123"/>
        <v>0</v>
      </c>
      <c r="CZ159" s="159" t="e">
        <f t="shared" si="123"/>
        <v>#REF!</v>
      </c>
      <c r="DA159" s="159" t="e">
        <f t="shared" si="123"/>
        <v>#REF!</v>
      </c>
      <c r="DB159" s="159" t="e">
        <f t="shared" si="123"/>
        <v>#REF!</v>
      </c>
      <c r="DC159" s="159" t="e">
        <f t="shared" si="123"/>
        <v>#REF!</v>
      </c>
      <c r="DD159" s="159" t="e">
        <f t="shared" si="124"/>
        <v>#REF!</v>
      </c>
      <c r="DE159" s="159" t="e">
        <f t="shared" si="124"/>
        <v>#VALUE!</v>
      </c>
      <c r="DF159" s="159" t="e">
        <f t="shared" si="124"/>
        <v>#VALUE!</v>
      </c>
      <c r="DG159" s="159" t="e">
        <f t="shared" si="124"/>
        <v>#VALUE!</v>
      </c>
      <c r="DH159" s="159" t="e">
        <f t="shared" si="124"/>
        <v>#VALUE!</v>
      </c>
      <c r="DI159" s="159" t="e">
        <f t="shared" si="124"/>
        <v>#VALUE!</v>
      </c>
      <c r="DJ159" s="159" t="e">
        <f t="shared" si="124"/>
        <v>#VALUE!</v>
      </c>
      <c r="DK159" s="159" t="e">
        <f t="shared" si="124"/>
        <v>#VALUE!</v>
      </c>
      <c r="DL159" s="159"/>
      <c r="DM159" s="159"/>
      <c r="DN159" s="159"/>
      <c r="DO159" s="159"/>
      <c r="DP159" s="159"/>
      <c r="DQ159" s="159"/>
      <c r="DR159" s="159"/>
      <c r="DS159" s="159"/>
      <c r="DT159" s="159"/>
      <c r="DU159" s="159"/>
      <c r="DV159" s="159"/>
      <c r="DW159" s="159"/>
      <c r="DX159" s="159"/>
      <c r="DY159" s="159"/>
      <c r="DZ159" s="159"/>
      <c r="EA159" s="159"/>
      <c r="EB159" s="159"/>
      <c r="EC159" s="159"/>
      <c r="ED159" s="159"/>
      <c r="EE159" s="159"/>
      <c r="EF159" s="159"/>
      <c r="EG159" s="159"/>
      <c r="EH159" s="159"/>
      <c r="EI159" s="159"/>
      <c r="EJ159" s="159"/>
      <c r="EK159" s="159"/>
      <c r="EL159" s="159"/>
      <c r="EM159" s="159"/>
      <c r="EN159" s="159"/>
      <c r="EO159" s="159"/>
      <c r="EP159" s="159"/>
      <c r="EQ159" s="159"/>
      <c r="ER159" s="159"/>
      <c r="ES159" s="159"/>
      <c r="ET159" s="159"/>
      <c r="EU159" s="159"/>
      <c r="EV159" s="159"/>
    </row>
    <row r="160" spans="1:152" hidden="1">
      <c r="A160" s="86">
        <f t="shared" si="104"/>
        <v>149</v>
      </c>
      <c r="B160" s="136" t="s">
        <v>143</v>
      </c>
      <c r="C160" s="137"/>
      <c r="D160" s="137"/>
      <c r="E160" s="137"/>
      <c r="F160" s="137"/>
      <c r="G160" s="137"/>
      <c r="H160" s="200"/>
      <c r="I160" s="200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96"/>
      <c r="W160" s="197"/>
      <c r="X160" s="198"/>
      <c r="Y160" s="201"/>
      <c r="Z160" s="198"/>
      <c r="AA160" s="199"/>
      <c r="AB160" s="196"/>
      <c r="AC160" s="136"/>
      <c r="AD160" s="136"/>
      <c r="AE160" s="136"/>
      <c r="AG160" s="116" t="str">
        <f t="shared" si="107"/>
        <v>P25</v>
      </c>
      <c r="AH160" s="116">
        <f t="shared" si="111"/>
        <v>0</v>
      </c>
      <c r="AI160" s="116">
        <f t="shared" si="111"/>
        <v>0</v>
      </c>
      <c r="AJ160" s="116">
        <f t="shared" si="111"/>
        <v>0</v>
      </c>
      <c r="AK160" s="116">
        <f t="shared" si="111"/>
        <v>0</v>
      </c>
      <c r="AL160" s="157">
        <f t="shared" si="111"/>
        <v>0</v>
      </c>
      <c r="AM160" s="157">
        <f t="shared" si="111"/>
        <v>0</v>
      </c>
      <c r="AN160" s="157">
        <f t="shared" si="111"/>
        <v>0</v>
      </c>
      <c r="AO160" s="157">
        <f t="shared" si="95"/>
        <v>0</v>
      </c>
      <c r="AP160" s="157">
        <f t="shared" si="96"/>
        <v>0</v>
      </c>
      <c r="AQ160" s="157">
        <f t="shared" si="96"/>
        <v>0</v>
      </c>
      <c r="AR160" s="157">
        <f t="shared" si="96"/>
        <v>0</v>
      </c>
      <c r="AS160" s="157">
        <f t="shared" si="96"/>
        <v>0</v>
      </c>
      <c r="AT160" s="157">
        <f t="shared" si="96"/>
        <v>0</v>
      </c>
      <c r="AU160" s="157" t="e">
        <f>(#REF!-#REF!)/(#REF!-#REF!)</f>
        <v>#REF!</v>
      </c>
      <c r="AV160" s="157" t="e">
        <f>(#REF!-#REF!)/(#REF!-#REF!)</f>
        <v>#REF!</v>
      </c>
      <c r="AW160" s="157" t="e">
        <f>(#REF!-#REF!)/(#REF!-#REF!)</f>
        <v>#REF!</v>
      </c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91"/>
      <c r="BL160" s="116" t="str">
        <f t="shared" si="108"/>
        <v>P25</v>
      </c>
      <c r="BM160" s="116">
        <f t="shared" si="114"/>
        <v>0</v>
      </c>
      <c r="BN160" s="116">
        <f t="shared" si="114"/>
        <v>0</v>
      </c>
      <c r="BO160" s="116">
        <f t="shared" si="114"/>
        <v>0</v>
      </c>
      <c r="BP160" s="116">
        <f t="shared" si="114"/>
        <v>0</v>
      </c>
      <c r="BQ160" s="89">
        <f t="shared" si="114"/>
        <v>0</v>
      </c>
      <c r="BR160" s="89">
        <f t="shared" si="114"/>
        <v>0</v>
      </c>
      <c r="BS160" s="89">
        <f t="shared" si="114"/>
        <v>0</v>
      </c>
      <c r="BT160" s="89">
        <f t="shared" si="97"/>
        <v>0</v>
      </c>
      <c r="BU160" s="89">
        <f t="shared" si="97"/>
        <v>0</v>
      </c>
      <c r="BV160" s="89">
        <f t="shared" si="97"/>
        <v>0</v>
      </c>
      <c r="BW160" s="89">
        <f t="shared" si="97"/>
        <v>0</v>
      </c>
      <c r="BX160" s="89">
        <f t="shared" si="97"/>
        <v>0</v>
      </c>
      <c r="BY160" s="89">
        <f t="shared" si="97"/>
        <v>0</v>
      </c>
      <c r="BZ160" s="89" t="e">
        <f>#REF!-(AU160*#REF!)</f>
        <v>#REF!</v>
      </c>
      <c r="CA160" s="89" t="e">
        <f>#REF!-(AV160*#REF!)</f>
        <v>#REF!</v>
      </c>
      <c r="CB160" s="89" t="e">
        <f>#REF!-(AW160*#REF!)</f>
        <v>#REF!</v>
      </c>
      <c r="CC160" s="89" t="e">
        <f>#REF!-(#REF!*#REF!)</f>
        <v>#REF!</v>
      </c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134">
        <f t="shared" si="103"/>
        <v>151</v>
      </c>
      <c r="CQ160" s="116" t="str">
        <f t="shared" si="109"/>
        <v>P25</v>
      </c>
      <c r="CR160" s="159">
        <f t="shared" si="123"/>
        <v>0</v>
      </c>
      <c r="CS160" s="159">
        <f t="shared" si="123"/>
        <v>0</v>
      </c>
      <c r="CT160" s="159">
        <f t="shared" si="123"/>
        <v>0</v>
      </c>
      <c r="CU160" s="159">
        <f t="shared" si="123"/>
        <v>0</v>
      </c>
      <c r="CV160" s="159">
        <f t="shared" si="123"/>
        <v>0</v>
      </c>
      <c r="CW160" s="159">
        <f t="shared" si="123"/>
        <v>0</v>
      </c>
      <c r="CX160" s="159">
        <f t="shared" si="123"/>
        <v>0</v>
      </c>
      <c r="CY160" s="159">
        <f t="shared" si="123"/>
        <v>0</v>
      </c>
      <c r="CZ160" s="159" t="e">
        <f t="shared" si="123"/>
        <v>#REF!</v>
      </c>
      <c r="DA160" s="159" t="e">
        <f t="shared" si="123"/>
        <v>#REF!</v>
      </c>
      <c r="DB160" s="159" t="e">
        <f t="shared" si="123"/>
        <v>#REF!</v>
      </c>
      <c r="DC160" s="159" t="e">
        <f t="shared" si="123"/>
        <v>#REF!</v>
      </c>
      <c r="DD160" s="159" t="e">
        <f t="shared" si="124"/>
        <v>#REF!</v>
      </c>
      <c r="DE160" s="159" t="e">
        <f t="shared" si="124"/>
        <v>#VALUE!</v>
      </c>
      <c r="DF160" s="159" t="e">
        <f t="shared" si="124"/>
        <v>#VALUE!</v>
      </c>
      <c r="DG160" s="159" t="e">
        <f t="shared" si="124"/>
        <v>#VALUE!</v>
      </c>
      <c r="DH160" s="159" t="e">
        <f t="shared" si="124"/>
        <v>#VALUE!</v>
      </c>
      <c r="DI160" s="159" t="e">
        <f t="shared" si="124"/>
        <v>#VALUE!</v>
      </c>
      <c r="DJ160" s="159" t="e">
        <f t="shared" si="124"/>
        <v>#VALUE!</v>
      </c>
      <c r="DK160" s="159" t="e">
        <f t="shared" si="124"/>
        <v>#VALUE!</v>
      </c>
      <c r="DL160" s="159"/>
      <c r="DM160" s="159"/>
      <c r="DN160" s="159"/>
      <c r="DO160" s="159"/>
      <c r="DP160" s="159"/>
      <c r="DQ160" s="159"/>
      <c r="DR160" s="159"/>
      <c r="DS160" s="159"/>
      <c r="DT160" s="159"/>
      <c r="DU160" s="159"/>
      <c r="DV160" s="159"/>
      <c r="DW160" s="159"/>
      <c r="DX160" s="159"/>
      <c r="DY160" s="159"/>
      <c r="DZ160" s="159"/>
      <c r="EA160" s="159"/>
      <c r="EB160" s="159"/>
      <c r="EC160" s="159"/>
      <c r="ED160" s="159"/>
      <c r="EE160" s="159"/>
      <c r="EF160" s="159"/>
      <c r="EG160" s="159"/>
      <c r="EH160" s="159"/>
      <c r="EI160" s="159"/>
      <c r="EJ160" s="159"/>
      <c r="EK160" s="159"/>
      <c r="EL160" s="159"/>
      <c r="EM160" s="159"/>
      <c r="EN160" s="159"/>
      <c r="EO160" s="159"/>
      <c r="EP160" s="159"/>
      <c r="EQ160" s="159"/>
      <c r="ER160" s="159"/>
      <c r="ES160" s="159"/>
      <c r="ET160" s="159"/>
      <c r="EU160" s="159"/>
      <c r="EV160" s="159"/>
    </row>
    <row r="161" spans="1:152" hidden="1">
      <c r="A161" s="86">
        <f t="shared" si="104"/>
        <v>150</v>
      </c>
      <c r="B161" s="136" t="s">
        <v>144</v>
      </c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96"/>
      <c r="W161" s="197"/>
      <c r="X161" s="198"/>
      <c r="Y161" s="201"/>
      <c r="Z161" s="198"/>
      <c r="AA161" s="199"/>
      <c r="AB161" s="196"/>
      <c r="AC161" s="136"/>
      <c r="AD161" s="136"/>
      <c r="AE161" s="136"/>
      <c r="AG161" s="116" t="str">
        <f t="shared" si="107"/>
        <v>P10</v>
      </c>
      <c r="AH161" s="116">
        <f t="shared" si="111"/>
        <v>0</v>
      </c>
      <c r="AI161" s="116">
        <f t="shared" si="111"/>
        <v>0</v>
      </c>
      <c r="AJ161" s="116">
        <f t="shared" si="111"/>
        <v>0</v>
      </c>
      <c r="AK161" s="116">
        <f t="shared" si="111"/>
        <v>0</v>
      </c>
      <c r="AL161" s="157">
        <f t="shared" si="111"/>
        <v>0</v>
      </c>
      <c r="AM161" s="157">
        <f t="shared" si="111"/>
        <v>0</v>
      </c>
      <c r="AN161" s="157">
        <f t="shared" si="111"/>
        <v>0</v>
      </c>
      <c r="AO161" s="157">
        <f t="shared" si="95"/>
        <v>0</v>
      </c>
      <c r="AP161" s="157">
        <f t="shared" si="96"/>
        <v>0</v>
      </c>
      <c r="AQ161" s="157">
        <f t="shared" si="96"/>
        <v>0</v>
      </c>
      <c r="AR161" s="157">
        <f t="shared" si="96"/>
        <v>0</v>
      </c>
      <c r="AS161" s="157">
        <f t="shared" si="96"/>
        <v>0</v>
      </c>
      <c r="AT161" s="157">
        <f t="shared" si="96"/>
        <v>0</v>
      </c>
      <c r="AU161" s="157" t="e">
        <f>(#REF!-#REF!)/(#REF!-#REF!)</f>
        <v>#REF!</v>
      </c>
      <c r="AV161" s="157" t="e">
        <f>(#REF!-#REF!)/(#REF!-#REF!)</f>
        <v>#REF!</v>
      </c>
      <c r="AW161" s="157" t="e">
        <f>(#REF!-#REF!)/(#REF!-#REF!)</f>
        <v>#REF!</v>
      </c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91"/>
      <c r="BL161" s="116" t="str">
        <f t="shared" si="108"/>
        <v>P10</v>
      </c>
      <c r="BM161" s="116">
        <f t="shared" si="114"/>
        <v>0</v>
      </c>
      <c r="BN161" s="116">
        <f t="shared" si="114"/>
        <v>0</v>
      </c>
      <c r="BO161" s="116">
        <f t="shared" si="114"/>
        <v>0</v>
      </c>
      <c r="BP161" s="116">
        <f t="shared" si="114"/>
        <v>0</v>
      </c>
      <c r="BQ161" s="89">
        <f t="shared" si="114"/>
        <v>0</v>
      </c>
      <c r="BR161" s="89">
        <f t="shared" si="114"/>
        <v>0</v>
      </c>
      <c r="BS161" s="89">
        <f t="shared" si="114"/>
        <v>0</v>
      </c>
      <c r="BT161" s="89">
        <f t="shared" si="97"/>
        <v>0</v>
      </c>
      <c r="BU161" s="89">
        <f t="shared" si="97"/>
        <v>0</v>
      </c>
      <c r="BV161" s="89">
        <f t="shared" si="97"/>
        <v>0</v>
      </c>
      <c r="BW161" s="89">
        <f t="shared" si="97"/>
        <v>0</v>
      </c>
      <c r="BX161" s="89">
        <f t="shared" si="97"/>
        <v>0</v>
      </c>
      <c r="BY161" s="89">
        <f t="shared" si="97"/>
        <v>0</v>
      </c>
      <c r="BZ161" s="89" t="e">
        <f>#REF!-(AU161*#REF!)</f>
        <v>#REF!</v>
      </c>
      <c r="CA161" s="89" t="e">
        <f>#REF!-(AV161*#REF!)</f>
        <v>#REF!</v>
      </c>
      <c r="CB161" s="89" t="e">
        <f>#REF!-(AW161*#REF!)</f>
        <v>#REF!</v>
      </c>
      <c r="CC161" s="89" t="e">
        <f>#REF!-(#REF!*#REF!)</f>
        <v>#REF!</v>
      </c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134">
        <f t="shared" si="103"/>
        <v>152</v>
      </c>
      <c r="CQ161" s="116" t="str">
        <f t="shared" si="109"/>
        <v>P10</v>
      </c>
      <c r="CR161" s="159">
        <f t="shared" si="123"/>
        <v>0</v>
      </c>
      <c r="CS161" s="159">
        <f t="shared" si="123"/>
        <v>0</v>
      </c>
      <c r="CT161" s="159">
        <f t="shared" si="123"/>
        <v>0</v>
      </c>
      <c r="CU161" s="159">
        <f t="shared" si="123"/>
        <v>0</v>
      </c>
      <c r="CV161" s="159">
        <f t="shared" si="123"/>
        <v>0</v>
      </c>
      <c r="CW161" s="159">
        <f t="shared" si="123"/>
        <v>0</v>
      </c>
      <c r="CX161" s="159">
        <f t="shared" si="123"/>
        <v>0</v>
      </c>
      <c r="CY161" s="159">
        <f t="shared" si="123"/>
        <v>0</v>
      </c>
      <c r="CZ161" s="159" t="e">
        <f t="shared" si="123"/>
        <v>#REF!</v>
      </c>
      <c r="DA161" s="159" t="e">
        <f t="shared" si="123"/>
        <v>#REF!</v>
      </c>
      <c r="DB161" s="159" t="e">
        <f t="shared" si="123"/>
        <v>#REF!</v>
      </c>
      <c r="DC161" s="159" t="e">
        <f t="shared" si="123"/>
        <v>#REF!</v>
      </c>
      <c r="DD161" s="159" t="e">
        <f t="shared" si="124"/>
        <v>#REF!</v>
      </c>
      <c r="DE161" s="159" t="e">
        <f t="shared" si="124"/>
        <v>#VALUE!</v>
      </c>
      <c r="DF161" s="159" t="e">
        <f t="shared" si="124"/>
        <v>#VALUE!</v>
      </c>
      <c r="DG161" s="159" t="e">
        <f t="shared" si="124"/>
        <v>#VALUE!</v>
      </c>
      <c r="DH161" s="159" t="e">
        <f t="shared" si="124"/>
        <v>#VALUE!</v>
      </c>
      <c r="DI161" s="159" t="e">
        <f t="shared" si="124"/>
        <v>#VALUE!</v>
      </c>
      <c r="DJ161" s="159" t="e">
        <f t="shared" si="124"/>
        <v>#VALUE!</v>
      </c>
      <c r="DK161" s="159" t="e">
        <f t="shared" si="124"/>
        <v>#VALUE!</v>
      </c>
      <c r="DL161" s="159"/>
      <c r="DM161" s="159"/>
      <c r="DN161" s="159"/>
      <c r="DO161" s="159"/>
      <c r="DP161" s="159"/>
      <c r="DQ161" s="159"/>
      <c r="DR161" s="159"/>
      <c r="DS161" s="159"/>
      <c r="DT161" s="159"/>
      <c r="DU161" s="159"/>
      <c r="DV161" s="159"/>
      <c r="DW161" s="159"/>
      <c r="DX161" s="159"/>
      <c r="DY161" s="159"/>
      <c r="DZ161" s="159"/>
      <c r="EA161" s="159"/>
      <c r="EB161" s="159"/>
      <c r="EC161" s="159"/>
      <c r="ED161" s="159"/>
      <c r="EE161" s="159"/>
      <c r="EF161" s="159"/>
      <c r="EG161" s="159"/>
      <c r="EH161" s="159"/>
      <c r="EI161" s="159"/>
      <c r="EJ161" s="159"/>
      <c r="EK161" s="159"/>
      <c r="EL161" s="159"/>
      <c r="EM161" s="159"/>
      <c r="EN161" s="159"/>
      <c r="EO161" s="159"/>
      <c r="EP161" s="159"/>
      <c r="EQ161" s="159"/>
      <c r="ER161" s="159"/>
      <c r="ES161" s="159"/>
      <c r="ET161" s="159"/>
      <c r="EU161" s="159"/>
      <c r="EV161" s="159"/>
    </row>
    <row r="162" spans="1:152" hidden="1">
      <c r="A162" s="86">
        <f t="shared" si="104"/>
        <v>151</v>
      </c>
      <c r="B162" s="136" t="s">
        <v>145</v>
      </c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95"/>
      <c r="U162" s="195"/>
      <c r="V162" s="196"/>
      <c r="W162" s="197"/>
      <c r="X162" s="198"/>
      <c r="Y162" s="197"/>
      <c r="Z162" s="198"/>
      <c r="AA162" s="196"/>
      <c r="AB162" s="196"/>
      <c r="AC162" s="136"/>
      <c r="AD162" s="136"/>
      <c r="AE162" s="136"/>
      <c r="AG162" s="116" t="str">
        <f t="shared" si="107"/>
        <v>AVG</v>
      </c>
      <c r="AH162" s="116">
        <f t="shared" si="111"/>
        <v>0</v>
      </c>
      <c r="AI162" s="116">
        <f t="shared" si="111"/>
        <v>0</v>
      </c>
      <c r="AJ162" s="116">
        <f t="shared" si="111"/>
        <v>0</v>
      </c>
      <c r="AK162" s="116">
        <f t="shared" si="111"/>
        <v>0</v>
      </c>
      <c r="AL162" s="157">
        <f t="shared" si="111"/>
        <v>0</v>
      </c>
      <c r="AM162" s="157">
        <f t="shared" si="111"/>
        <v>0</v>
      </c>
      <c r="AN162" s="157">
        <f t="shared" si="111"/>
        <v>0</v>
      </c>
      <c r="AO162" s="157">
        <f t="shared" si="95"/>
        <v>0</v>
      </c>
      <c r="AP162" s="157">
        <f t="shared" si="96"/>
        <v>0</v>
      </c>
      <c r="AQ162" s="157">
        <f t="shared" si="96"/>
        <v>0</v>
      </c>
      <c r="AR162" s="157">
        <f t="shared" si="96"/>
        <v>0</v>
      </c>
      <c r="AS162" s="157">
        <f t="shared" si="96"/>
        <v>0</v>
      </c>
      <c r="AT162" s="157">
        <f t="shared" si="96"/>
        <v>0</v>
      </c>
      <c r="AU162" s="157" t="e">
        <f>(#REF!-#REF!)/(#REF!-#REF!)</f>
        <v>#REF!</v>
      </c>
      <c r="AV162" s="157" t="e">
        <f>(#REF!-#REF!)/(#REF!-#REF!)</f>
        <v>#REF!</v>
      </c>
      <c r="AW162" s="157" t="e">
        <f>(#REF!-#REF!)/(#REF!-#REF!)</f>
        <v>#REF!</v>
      </c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91"/>
      <c r="BL162" s="116" t="str">
        <f t="shared" si="108"/>
        <v>AVG</v>
      </c>
      <c r="BM162" s="116">
        <f t="shared" si="114"/>
        <v>0</v>
      </c>
      <c r="BN162" s="116">
        <f t="shared" si="114"/>
        <v>0</v>
      </c>
      <c r="BO162" s="116">
        <f t="shared" si="114"/>
        <v>0</v>
      </c>
      <c r="BP162" s="116">
        <f t="shared" si="114"/>
        <v>0</v>
      </c>
      <c r="BQ162" s="89">
        <f t="shared" si="114"/>
        <v>0</v>
      </c>
      <c r="BR162" s="89">
        <f t="shared" si="114"/>
        <v>0</v>
      </c>
      <c r="BS162" s="89">
        <f t="shared" si="114"/>
        <v>0</v>
      </c>
      <c r="BT162" s="89">
        <f t="shared" si="97"/>
        <v>0</v>
      </c>
      <c r="BU162" s="89">
        <f t="shared" si="97"/>
        <v>0</v>
      </c>
      <c r="BV162" s="89">
        <f t="shared" si="97"/>
        <v>0</v>
      </c>
      <c r="BW162" s="89">
        <f t="shared" si="97"/>
        <v>0</v>
      </c>
      <c r="BX162" s="89">
        <f t="shared" si="97"/>
        <v>0</v>
      </c>
      <c r="BY162" s="89">
        <f t="shared" si="97"/>
        <v>0</v>
      </c>
      <c r="BZ162" s="89" t="e">
        <f>#REF!-(AU162*#REF!)</f>
        <v>#REF!</v>
      </c>
      <c r="CA162" s="89" t="e">
        <f>#REF!-(AV162*#REF!)</f>
        <v>#REF!</v>
      </c>
      <c r="CB162" s="89" t="e">
        <f>#REF!-(AW162*#REF!)</f>
        <v>#REF!</v>
      </c>
      <c r="CC162" s="89" t="e">
        <f>#REF!-(#REF!*#REF!)</f>
        <v>#REF!</v>
      </c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134">
        <f t="shared" si="103"/>
        <v>153</v>
      </c>
      <c r="CQ162" s="116" t="str">
        <f t="shared" si="109"/>
        <v>AVG</v>
      </c>
      <c r="CR162" s="159">
        <f t="shared" si="123"/>
        <v>0</v>
      </c>
      <c r="CS162" s="159">
        <f t="shared" si="123"/>
        <v>0</v>
      </c>
      <c r="CT162" s="159">
        <f t="shared" si="123"/>
        <v>0</v>
      </c>
      <c r="CU162" s="159">
        <f t="shared" si="123"/>
        <v>0</v>
      </c>
      <c r="CV162" s="159">
        <f t="shared" si="123"/>
        <v>0</v>
      </c>
      <c r="CW162" s="159">
        <f t="shared" si="123"/>
        <v>0</v>
      </c>
      <c r="CX162" s="159">
        <f t="shared" si="123"/>
        <v>0</v>
      </c>
      <c r="CY162" s="159">
        <f t="shared" si="123"/>
        <v>0</v>
      </c>
      <c r="CZ162" s="159" t="e">
        <f t="shared" si="123"/>
        <v>#REF!</v>
      </c>
      <c r="DA162" s="159" t="e">
        <f t="shared" si="123"/>
        <v>#REF!</v>
      </c>
      <c r="DB162" s="159" t="e">
        <f t="shared" si="123"/>
        <v>#REF!</v>
      </c>
      <c r="DC162" s="159" t="e">
        <f t="shared" si="123"/>
        <v>#REF!</v>
      </c>
      <c r="DD162" s="159" t="e">
        <f t="shared" si="124"/>
        <v>#REF!</v>
      </c>
      <c r="DE162" s="159" t="e">
        <f t="shared" si="124"/>
        <v>#VALUE!</v>
      </c>
      <c r="DF162" s="159" t="e">
        <f t="shared" si="124"/>
        <v>#VALUE!</v>
      </c>
      <c r="DG162" s="159" t="e">
        <f t="shared" si="124"/>
        <v>#VALUE!</v>
      </c>
      <c r="DH162" s="159" t="e">
        <f t="shared" si="124"/>
        <v>#VALUE!</v>
      </c>
      <c r="DI162" s="159" t="e">
        <f t="shared" si="124"/>
        <v>#VALUE!</v>
      </c>
      <c r="DJ162" s="159" t="e">
        <f t="shared" si="124"/>
        <v>#VALUE!</v>
      </c>
      <c r="DK162" s="159" t="e">
        <f t="shared" si="124"/>
        <v>#VALUE!</v>
      </c>
      <c r="DL162" s="159"/>
      <c r="DM162" s="159"/>
      <c r="DN162" s="159"/>
      <c r="DO162" s="159"/>
      <c r="DP162" s="159"/>
      <c r="DQ162" s="159"/>
      <c r="DR162" s="159"/>
      <c r="DS162" s="159"/>
      <c r="DT162" s="159"/>
      <c r="DU162" s="159"/>
      <c r="DV162" s="159"/>
      <c r="DW162" s="159"/>
      <c r="DX162" s="159"/>
      <c r="DY162" s="159"/>
      <c r="DZ162" s="159"/>
      <c r="EA162" s="159"/>
      <c r="EB162" s="159"/>
      <c r="EC162" s="159"/>
      <c r="ED162" s="159"/>
      <c r="EE162" s="159"/>
      <c r="EF162" s="159"/>
      <c r="EG162" s="159"/>
      <c r="EH162" s="159"/>
      <c r="EI162" s="159"/>
      <c r="EJ162" s="159"/>
      <c r="EK162" s="159"/>
      <c r="EL162" s="159"/>
      <c r="EM162" s="159"/>
      <c r="EN162" s="159"/>
      <c r="EO162" s="159"/>
      <c r="EP162" s="159"/>
      <c r="EQ162" s="159"/>
      <c r="ER162" s="159"/>
      <c r="ES162" s="159"/>
      <c r="ET162" s="159"/>
      <c r="EU162" s="159"/>
      <c r="EV162" s="159"/>
    </row>
    <row r="163" spans="1:152" hidden="1">
      <c r="A163" s="86">
        <f t="shared" si="104"/>
        <v>152</v>
      </c>
      <c r="B163" s="136" t="s">
        <v>146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96"/>
      <c r="X163" s="196"/>
      <c r="Y163" s="196"/>
      <c r="Z163" s="196"/>
      <c r="AA163" s="196"/>
      <c r="AB163" s="196"/>
      <c r="AC163" s="136"/>
      <c r="AD163" s="136"/>
      <c r="AE163" s="136"/>
      <c r="AG163" s="116" t="str">
        <f t="shared" si="107"/>
        <v>N</v>
      </c>
      <c r="AH163" s="116">
        <f t="shared" si="111"/>
        <v>0</v>
      </c>
      <c r="AI163" s="116">
        <f t="shared" si="111"/>
        <v>0</v>
      </c>
      <c r="AJ163" s="116">
        <f t="shared" si="111"/>
        <v>0</v>
      </c>
      <c r="AK163" s="116">
        <f t="shared" si="111"/>
        <v>0</v>
      </c>
      <c r="AL163" s="157">
        <f t="shared" si="111"/>
        <v>0</v>
      </c>
      <c r="AM163" s="157">
        <f t="shared" si="111"/>
        <v>0</v>
      </c>
      <c r="AN163" s="157">
        <f t="shared" si="111"/>
        <v>0</v>
      </c>
      <c r="AO163" s="157">
        <f t="shared" si="95"/>
        <v>0</v>
      </c>
      <c r="AP163" s="157">
        <f t="shared" si="96"/>
        <v>0</v>
      </c>
      <c r="AQ163" s="157">
        <f t="shared" si="96"/>
        <v>0</v>
      </c>
      <c r="AR163" s="157">
        <f t="shared" si="96"/>
        <v>0</v>
      </c>
      <c r="AS163" s="157">
        <f t="shared" si="96"/>
        <v>0</v>
      </c>
      <c r="AT163" s="157">
        <f t="shared" si="96"/>
        <v>0</v>
      </c>
      <c r="AU163" s="157" t="e">
        <f>(#REF!-#REF!)/(#REF!-#REF!)</f>
        <v>#REF!</v>
      </c>
      <c r="AV163" s="157" t="e">
        <f>(#REF!-#REF!)/(#REF!-#REF!)</f>
        <v>#REF!</v>
      </c>
      <c r="AW163" s="157" t="e">
        <f>(#REF!-#REF!)/(#REF!-#REF!)</f>
        <v>#REF!</v>
      </c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91"/>
      <c r="BL163" s="116" t="str">
        <f t="shared" si="108"/>
        <v>N</v>
      </c>
      <c r="BM163" s="116">
        <f t="shared" si="114"/>
        <v>0</v>
      </c>
      <c r="BN163" s="116">
        <f t="shared" si="114"/>
        <v>0</v>
      </c>
      <c r="BO163" s="116">
        <f t="shared" si="114"/>
        <v>0</v>
      </c>
      <c r="BP163" s="116">
        <f t="shared" si="114"/>
        <v>0</v>
      </c>
      <c r="BQ163" s="89">
        <f t="shared" si="114"/>
        <v>0</v>
      </c>
      <c r="BR163" s="89">
        <f t="shared" si="114"/>
        <v>0</v>
      </c>
      <c r="BS163" s="89">
        <f t="shared" si="114"/>
        <v>0</v>
      </c>
      <c r="BT163" s="89">
        <f t="shared" si="97"/>
        <v>0</v>
      </c>
      <c r="BU163" s="89">
        <f t="shared" si="97"/>
        <v>0</v>
      </c>
      <c r="BV163" s="89">
        <f t="shared" si="97"/>
        <v>0</v>
      </c>
      <c r="BW163" s="89">
        <f t="shared" si="97"/>
        <v>0</v>
      </c>
      <c r="BX163" s="89">
        <f t="shared" si="97"/>
        <v>0</v>
      </c>
      <c r="BY163" s="89">
        <f t="shared" si="97"/>
        <v>0</v>
      </c>
      <c r="BZ163" s="89" t="e">
        <f>#REF!-(AU163*#REF!)</f>
        <v>#REF!</v>
      </c>
      <c r="CA163" s="89" t="e">
        <f>#REF!-(AV163*#REF!)</f>
        <v>#REF!</v>
      </c>
      <c r="CB163" s="89" t="e">
        <f>#REF!-(AW163*#REF!)</f>
        <v>#REF!</v>
      </c>
      <c r="CC163" s="89" t="e">
        <f>#REF!-(#REF!*#REF!)</f>
        <v>#REF!</v>
      </c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134">
        <f t="shared" si="103"/>
        <v>154</v>
      </c>
      <c r="CQ163" s="116" t="str">
        <f t="shared" si="109"/>
        <v>N</v>
      </c>
      <c r="CR163" s="159">
        <f t="shared" ref="CR163:DC163" si="125">HLOOKUP(CR$10,$AH$9:$AW$180,$A163+3)*CR$10+HLOOKUP(CR$10,$BM$9:$CO$180,$A163+3)</f>
        <v>0</v>
      </c>
      <c r="CS163" s="159">
        <f t="shared" si="125"/>
        <v>0</v>
      </c>
      <c r="CT163" s="159">
        <f t="shared" si="125"/>
        <v>0</v>
      </c>
      <c r="CU163" s="159">
        <f t="shared" si="125"/>
        <v>0</v>
      </c>
      <c r="CV163" s="159">
        <f t="shared" si="125"/>
        <v>0</v>
      </c>
      <c r="CW163" s="159">
        <f t="shared" si="125"/>
        <v>0</v>
      </c>
      <c r="CX163" s="159">
        <f t="shared" si="125"/>
        <v>0</v>
      </c>
      <c r="CY163" s="159">
        <f t="shared" si="125"/>
        <v>0</v>
      </c>
      <c r="CZ163" s="159" t="e">
        <f t="shared" si="125"/>
        <v>#REF!</v>
      </c>
      <c r="DA163" s="159" t="e">
        <f t="shared" si="125"/>
        <v>#REF!</v>
      </c>
      <c r="DB163" s="159" t="e">
        <f t="shared" si="125"/>
        <v>#REF!</v>
      </c>
      <c r="DC163" s="159" t="e">
        <f t="shared" si="125"/>
        <v>#REF!</v>
      </c>
      <c r="DD163" s="159" t="e">
        <f t="shared" ref="DD163:DK163" si="126">ROUND((1+$CU$9)*(HLOOKUP(DD$10,$AL$9:$AW$244,$A163+3)*DD$10+HLOOKUP(DD$10,$BQ$9:$CO$244,$A163+3)),$CX$9)</f>
        <v>#REF!</v>
      </c>
      <c r="DE163" s="159" t="e">
        <f t="shared" si="126"/>
        <v>#VALUE!</v>
      </c>
      <c r="DF163" s="159" t="e">
        <f t="shared" si="126"/>
        <v>#VALUE!</v>
      </c>
      <c r="DG163" s="159" t="e">
        <f t="shared" si="126"/>
        <v>#VALUE!</v>
      </c>
      <c r="DH163" s="159" t="e">
        <f t="shared" si="126"/>
        <v>#VALUE!</v>
      </c>
      <c r="DI163" s="159" t="e">
        <f t="shared" si="126"/>
        <v>#VALUE!</v>
      </c>
      <c r="DJ163" s="159" t="e">
        <f t="shared" si="126"/>
        <v>#VALUE!</v>
      </c>
      <c r="DK163" s="159" t="e">
        <f t="shared" si="126"/>
        <v>#VALUE!</v>
      </c>
    </row>
    <row r="164" spans="1:152" s="96" customFormat="1">
      <c r="A164" s="86"/>
      <c r="B164" s="203"/>
      <c r="C164" s="204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5"/>
      <c r="V164" s="203"/>
      <c r="W164" s="203"/>
      <c r="X164" s="203"/>
      <c r="Y164" s="203"/>
      <c r="Z164" s="203"/>
      <c r="AA164" s="203"/>
      <c r="AB164" s="203"/>
      <c r="AF164" s="206"/>
      <c r="AG164" s="116"/>
      <c r="AH164" s="116"/>
      <c r="AI164" s="116"/>
      <c r="AJ164" s="116"/>
      <c r="AK164" s="116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91"/>
      <c r="BL164" s="116"/>
      <c r="BM164" s="116"/>
      <c r="BN164" s="116"/>
      <c r="BO164" s="116"/>
      <c r="BP164" s="116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134"/>
      <c r="CQ164" s="116"/>
      <c r="CR164" s="159"/>
      <c r="CS164" s="159"/>
      <c r="CT164" s="159"/>
      <c r="CU164" s="159"/>
      <c r="CV164" s="159"/>
      <c r="CW164" s="207"/>
      <c r="CX164" s="207"/>
      <c r="CY164" s="207"/>
      <c r="CZ164" s="207"/>
      <c r="DA164" s="207"/>
      <c r="DB164" s="208"/>
      <c r="DC164" s="208"/>
      <c r="DD164" s="208"/>
      <c r="DE164" s="208"/>
      <c r="DF164" s="208"/>
      <c r="DG164" s="208"/>
      <c r="DH164" s="208"/>
      <c r="DI164" s="208"/>
      <c r="DJ164" s="208"/>
      <c r="DK164" s="207"/>
    </row>
    <row r="165" spans="1:152" s="209" customFormat="1"/>
    <row r="166" spans="1:152" s="209" customFormat="1"/>
    <row r="167" spans="1:152" s="209" customFormat="1"/>
    <row r="168" spans="1:152" s="209" customFormat="1"/>
    <row r="169" spans="1:152" s="209" customFormat="1"/>
    <row r="170" spans="1:152" s="209" customFormat="1"/>
    <row r="171" spans="1:152" s="209" customFormat="1"/>
    <row r="172" spans="1:152" s="209" customFormat="1"/>
    <row r="173" spans="1:152" s="209" customFormat="1"/>
    <row r="174" spans="1:152" s="209" customFormat="1"/>
    <row r="175" spans="1:152" s="209" customFormat="1"/>
    <row r="176" spans="1:152" s="209" customFormat="1"/>
    <row r="177" s="209" customFormat="1"/>
    <row r="178" s="209" customFormat="1"/>
    <row r="179" s="209" customFormat="1"/>
    <row r="180" s="209" customFormat="1"/>
    <row r="181" s="209" customFormat="1"/>
    <row r="182" s="209" customFormat="1"/>
    <row r="183" s="209" customFormat="1"/>
    <row r="184" s="209" customFormat="1"/>
    <row r="185" s="209" customFormat="1"/>
    <row r="186" s="209" customFormat="1"/>
    <row r="187" s="209" customFormat="1"/>
    <row r="188" s="209" customFormat="1"/>
    <row r="189" s="209" customFormat="1"/>
    <row r="190" s="209" customFormat="1"/>
    <row r="191" s="209" customFormat="1"/>
    <row r="192" s="209" customFormat="1"/>
    <row r="193" spans="1:115" s="209" customFormat="1"/>
    <row r="194" spans="1:115" s="209" customFormat="1"/>
    <row r="195" spans="1:115" s="209" customFormat="1"/>
    <row r="196" spans="1:115" s="209" customFormat="1"/>
    <row r="197" spans="1:115" s="96" customFormat="1">
      <c r="A197" s="86"/>
      <c r="B197" s="203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5"/>
      <c r="V197" s="203"/>
      <c r="W197" s="203"/>
      <c r="X197" s="203"/>
      <c r="Y197" s="203"/>
      <c r="Z197" s="203"/>
      <c r="AA197" s="203"/>
      <c r="AB197" s="203"/>
      <c r="AF197" s="206"/>
      <c r="AG197" s="116"/>
      <c r="AH197" s="116"/>
      <c r="AI197" s="116"/>
      <c r="AJ197" s="116"/>
      <c r="AK197" s="116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91"/>
      <c r="BL197" s="116"/>
      <c r="BM197" s="116"/>
      <c r="BN197" s="116"/>
      <c r="BO197" s="116"/>
      <c r="BP197" s="116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134"/>
      <c r="CQ197" s="116"/>
      <c r="CR197" s="159"/>
      <c r="CS197" s="159"/>
      <c r="CT197" s="159"/>
      <c r="CU197" s="159"/>
      <c r="CV197" s="159"/>
      <c r="CW197" s="207"/>
      <c r="CX197" s="207"/>
      <c r="CY197" s="207"/>
      <c r="CZ197" s="207"/>
      <c r="DA197" s="207"/>
      <c r="DK197" s="207"/>
    </row>
    <row r="198" spans="1:115" s="96" customFormat="1">
      <c r="A198" s="86"/>
      <c r="B198" s="203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5"/>
      <c r="V198" s="203"/>
      <c r="W198" s="203"/>
      <c r="X198" s="203"/>
      <c r="Y198" s="203"/>
      <c r="Z198" s="203"/>
      <c r="AA198" s="203"/>
      <c r="AB198" s="203"/>
      <c r="AF198" s="206"/>
      <c r="AG198" s="116"/>
      <c r="AH198" s="116"/>
      <c r="AI198" s="116"/>
      <c r="AJ198" s="116"/>
      <c r="AK198" s="116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91"/>
      <c r="BL198" s="116"/>
      <c r="BM198" s="116"/>
      <c r="BN198" s="116"/>
      <c r="BO198" s="116"/>
      <c r="BP198" s="116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134"/>
      <c r="CQ198" s="116"/>
      <c r="CR198" s="159"/>
      <c r="CS198" s="159"/>
      <c r="CT198" s="159"/>
      <c r="CU198" s="159"/>
      <c r="CV198" s="159"/>
      <c r="CW198" s="207"/>
      <c r="CX198" s="207"/>
      <c r="CY198" s="207"/>
      <c r="CZ198" s="207"/>
      <c r="DA198" s="207"/>
      <c r="DK198" s="207"/>
    </row>
    <row r="199" spans="1:115" s="96" customFormat="1">
      <c r="A199" s="86"/>
      <c r="B199" s="203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5"/>
      <c r="V199" s="203"/>
      <c r="W199" s="203"/>
      <c r="X199" s="203"/>
      <c r="Y199" s="203"/>
      <c r="Z199" s="203"/>
      <c r="AA199" s="203"/>
      <c r="AB199" s="203"/>
      <c r="AF199" s="206"/>
      <c r="AG199" s="116"/>
      <c r="AH199" s="116"/>
      <c r="AI199" s="116"/>
      <c r="AJ199" s="116"/>
      <c r="AK199" s="116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91"/>
      <c r="BL199" s="116"/>
      <c r="BM199" s="116"/>
      <c r="BN199" s="116"/>
      <c r="BO199" s="116"/>
      <c r="BP199" s="116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134"/>
      <c r="CQ199" s="116"/>
      <c r="CR199" s="159"/>
      <c r="CS199" s="159"/>
      <c r="CT199" s="159"/>
      <c r="CU199" s="159"/>
      <c r="CV199" s="159"/>
      <c r="CW199" s="207"/>
      <c r="CX199" s="207"/>
      <c r="CY199" s="207"/>
      <c r="CZ199" s="207"/>
      <c r="DA199" s="207"/>
      <c r="DK199" s="207"/>
    </row>
    <row r="200" spans="1:115" s="96" customFormat="1">
      <c r="A200" s="86"/>
      <c r="B200" s="203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5"/>
      <c r="V200" s="203"/>
      <c r="W200" s="203"/>
      <c r="X200" s="203"/>
      <c r="Y200" s="203"/>
      <c r="Z200" s="203"/>
      <c r="AA200" s="203"/>
      <c r="AB200" s="203"/>
      <c r="AF200" s="206"/>
      <c r="AG200" s="210"/>
      <c r="AH200" s="116"/>
      <c r="AI200" s="116"/>
      <c r="AJ200" s="116"/>
      <c r="AK200" s="116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91"/>
      <c r="BL200" s="116"/>
      <c r="BM200" s="116"/>
      <c r="BN200" s="116"/>
      <c r="BO200" s="116"/>
      <c r="BP200" s="116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134"/>
      <c r="CQ200" s="116"/>
      <c r="CR200" s="159"/>
      <c r="CS200" s="159"/>
      <c r="CT200" s="159"/>
      <c r="CU200" s="159"/>
      <c r="CV200" s="159"/>
      <c r="CW200" s="207"/>
      <c r="CX200" s="207"/>
      <c r="CY200" s="207"/>
      <c r="CZ200" s="207"/>
      <c r="DA200" s="207"/>
      <c r="DK200" s="207"/>
    </row>
    <row r="201" spans="1:115" s="96" customFormat="1">
      <c r="B201" s="203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5"/>
      <c r="V201" s="203"/>
      <c r="W201" s="203"/>
      <c r="X201" s="203"/>
      <c r="Y201" s="203"/>
      <c r="Z201" s="203"/>
      <c r="AA201" s="203"/>
      <c r="AB201" s="203"/>
      <c r="AF201" s="206"/>
      <c r="AG201" s="210"/>
      <c r="AH201" s="210"/>
      <c r="AI201" s="210"/>
      <c r="AJ201" s="210"/>
      <c r="AK201" s="210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  <c r="BI201" s="211"/>
      <c r="BJ201" s="211"/>
      <c r="BL201" s="210"/>
      <c r="BM201" s="210"/>
      <c r="BN201" s="210"/>
      <c r="BO201" s="210"/>
      <c r="BP201" s="210"/>
      <c r="BQ201" s="212"/>
      <c r="BR201" s="212"/>
      <c r="BS201" s="212"/>
      <c r="BT201" s="212"/>
      <c r="BU201" s="212"/>
      <c r="BV201" s="212"/>
      <c r="BW201" s="212"/>
      <c r="BX201" s="212"/>
      <c r="BY201" s="212"/>
      <c r="BZ201" s="212"/>
      <c r="CA201" s="212"/>
      <c r="CB201" s="212"/>
      <c r="CC201" s="212"/>
      <c r="CD201" s="212"/>
      <c r="CE201" s="212"/>
      <c r="CF201" s="212"/>
      <c r="CG201" s="212"/>
      <c r="CH201" s="212"/>
      <c r="CI201" s="212"/>
      <c r="CJ201" s="212"/>
      <c r="CK201" s="212"/>
      <c r="CL201" s="212"/>
      <c r="CM201" s="212"/>
      <c r="CN201" s="212"/>
      <c r="CO201" s="212"/>
      <c r="CP201" s="213"/>
      <c r="CQ201" s="210"/>
      <c r="CR201" s="207"/>
      <c r="CS201" s="207"/>
      <c r="CT201" s="207"/>
      <c r="CU201" s="207"/>
      <c r="CV201" s="207"/>
      <c r="CW201" s="207"/>
      <c r="CX201" s="207"/>
      <c r="CY201" s="207"/>
      <c r="CZ201" s="207"/>
      <c r="DA201" s="207"/>
      <c r="DK201" s="207"/>
    </row>
    <row r="202" spans="1:115" s="96" customFormat="1">
      <c r="B202" s="203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5"/>
      <c r="V202" s="203"/>
      <c r="W202" s="203"/>
      <c r="X202" s="203"/>
      <c r="Y202" s="203"/>
      <c r="Z202" s="203"/>
      <c r="AA202" s="203"/>
      <c r="AB202" s="203"/>
      <c r="AF202" s="206"/>
      <c r="AG202" s="210"/>
      <c r="AH202" s="210"/>
      <c r="AI202" s="210"/>
      <c r="AJ202" s="210"/>
      <c r="AK202" s="210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  <c r="BI202" s="211"/>
      <c r="BJ202" s="211"/>
      <c r="BL202" s="210"/>
      <c r="BM202" s="210"/>
      <c r="BN202" s="210"/>
      <c r="BO202" s="210"/>
      <c r="BP202" s="210"/>
      <c r="BQ202" s="212"/>
      <c r="BR202" s="212"/>
      <c r="BS202" s="212"/>
      <c r="BT202" s="212"/>
      <c r="BU202" s="212"/>
      <c r="BV202" s="212"/>
      <c r="BW202" s="212"/>
      <c r="BX202" s="212"/>
      <c r="BY202" s="212"/>
      <c r="BZ202" s="212"/>
      <c r="CA202" s="212"/>
      <c r="CB202" s="212"/>
      <c r="CC202" s="212"/>
      <c r="CD202" s="212"/>
      <c r="CE202" s="212"/>
      <c r="CF202" s="212"/>
      <c r="CG202" s="212"/>
      <c r="CH202" s="212"/>
      <c r="CI202" s="212"/>
      <c r="CJ202" s="212"/>
      <c r="CK202" s="212"/>
      <c r="CL202" s="212"/>
      <c r="CM202" s="212"/>
      <c r="CN202" s="212"/>
      <c r="CO202" s="212"/>
      <c r="CP202" s="213"/>
      <c r="CQ202" s="210"/>
      <c r="CR202" s="207"/>
      <c r="CS202" s="207"/>
      <c r="CT202" s="207"/>
      <c r="CU202" s="207"/>
      <c r="CV202" s="207"/>
      <c r="CW202" s="207"/>
      <c r="CX202" s="207"/>
      <c r="CY202" s="207"/>
      <c r="CZ202" s="207"/>
      <c r="DA202" s="207"/>
      <c r="DK202" s="207"/>
    </row>
    <row r="203" spans="1:115" s="96" customFormat="1">
      <c r="B203" s="203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5"/>
      <c r="V203" s="203"/>
      <c r="W203" s="203"/>
      <c r="X203" s="203"/>
      <c r="Y203" s="203"/>
      <c r="Z203" s="203"/>
      <c r="AA203" s="203"/>
      <c r="AB203" s="203"/>
      <c r="AF203" s="206"/>
      <c r="AG203" s="210"/>
      <c r="AH203" s="210"/>
      <c r="AI203" s="210"/>
      <c r="AJ203" s="210"/>
      <c r="AK203" s="210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  <c r="BI203" s="211"/>
      <c r="BJ203" s="211"/>
      <c r="BL203" s="210"/>
      <c r="BM203" s="210"/>
      <c r="BN203" s="210"/>
      <c r="BO203" s="210"/>
      <c r="BP203" s="210"/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3"/>
      <c r="CQ203" s="210"/>
      <c r="CR203" s="207"/>
      <c r="CS203" s="207"/>
      <c r="CT203" s="207"/>
      <c r="CU203" s="207"/>
      <c r="CV203" s="207"/>
      <c r="CW203" s="207"/>
      <c r="CX203" s="207"/>
      <c r="CY203" s="207"/>
      <c r="CZ203" s="207"/>
      <c r="DA203" s="207"/>
      <c r="DK203" s="207"/>
    </row>
    <row r="204" spans="1:115" s="96" customFormat="1">
      <c r="B204" s="203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5"/>
      <c r="V204" s="203"/>
      <c r="W204" s="203"/>
      <c r="X204" s="203"/>
      <c r="Y204" s="203"/>
      <c r="Z204" s="203"/>
      <c r="AA204" s="203"/>
      <c r="AB204" s="203"/>
      <c r="AF204" s="206"/>
      <c r="AG204" s="210"/>
      <c r="AH204" s="210"/>
      <c r="AI204" s="210"/>
      <c r="AJ204" s="210"/>
      <c r="AK204" s="210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  <c r="BI204" s="211"/>
      <c r="BJ204" s="211"/>
      <c r="BL204" s="210"/>
      <c r="BM204" s="210"/>
      <c r="BN204" s="210"/>
      <c r="BO204" s="210"/>
      <c r="BP204" s="210"/>
      <c r="BQ204" s="212"/>
      <c r="BR204" s="212"/>
      <c r="BS204" s="212"/>
      <c r="BT204" s="212"/>
      <c r="BU204" s="212"/>
      <c r="BV204" s="212"/>
      <c r="BW204" s="212"/>
      <c r="BX204" s="212"/>
      <c r="BY204" s="212"/>
      <c r="BZ204" s="212"/>
      <c r="CA204" s="212"/>
      <c r="CB204" s="212"/>
      <c r="CC204" s="212"/>
      <c r="CD204" s="212"/>
      <c r="CE204" s="212"/>
      <c r="CF204" s="212"/>
      <c r="CG204" s="212"/>
      <c r="CH204" s="212"/>
      <c r="CI204" s="212"/>
      <c r="CJ204" s="212"/>
      <c r="CK204" s="212"/>
      <c r="CL204" s="212"/>
      <c r="CM204" s="212"/>
      <c r="CN204" s="212"/>
      <c r="CO204" s="212"/>
      <c r="CP204" s="213"/>
      <c r="CQ204" s="210"/>
      <c r="CR204" s="207"/>
      <c r="CS204" s="207"/>
      <c r="CT204" s="207"/>
      <c r="CU204" s="207"/>
      <c r="CV204" s="207"/>
      <c r="CW204" s="207"/>
      <c r="CX204" s="207"/>
      <c r="CY204" s="207"/>
      <c r="CZ204" s="207"/>
      <c r="DA204" s="207"/>
      <c r="DK204" s="207"/>
    </row>
    <row r="205" spans="1:115" s="96" customFormat="1">
      <c r="B205" s="203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5"/>
      <c r="V205" s="203"/>
      <c r="W205" s="203"/>
      <c r="X205" s="203"/>
      <c r="Y205" s="203"/>
      <c r="Z205" s="203"/>
      <c r="AA205" s="203"/>
      <c r="AB205" s="203"/>
      <c r="AF205" s="206"/>
      <c r="AG205" s="210"/>
      <c r="AH205" s="210"/>
      <c r="AI205" s="210"/>
      <c r="AJ205" s="210"/>
      <c r="AK205" s="210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  <c r="BI205" s="211"/>
      <c r="BJ205" s="211"/>
      <c r="BL205" s="210"/>
      <c r="BM205" s="210"/>
      <c r="BN205" s="210"/>
      <c r="BO205" s="210"/>
      <c r="BP205" s="210"/>
      <c r="BQ205" s="212"/>
      <c r="BR205" s="212"/>
      <c r="BS205" s="212"/>
      <c r="BT205" s="212"/>
      <c r="BU205" s="212"/>
      <c r="BV205" s="212"/>
      <c r="BW205" s="212"/>
      <c r="BX205" s="212"/>
      <c r="BY205" s="212"/>
      <c r="BZ205" s="212"/>
      <c r="CA205" s="212"/>
      <c r="CB205" s="212"/>
      <c r="CC205" s="212"/>
      <c r="CD205" s="212"/>
      <c r="CE205" s="212"/>
      <c r="CF205" s="212"/>
      <c r="CG205" s="212"/>
      <c r="CH205" s="212"/>
      <c r="CI205" s="212"/>
      <c r="CJ205" s="212"/>
      <c r="CK205" s="212"/>
      <c r="CL205" s="212"/>
      <c r="CM205" s="212"/>
      <c r="CN205" s="212"/>
      <c r="CO205" s="212"/>
      <c r="CP205" s="213"/>
      <c r="CQ205" s="210"/>
      <c r="CR205" s="207"/>
      <c r="CS205" s="207"/>
      <c r="CT205" s="207"/>
      <c r="CU205" s="207"/>
      <c r="CV205" s="207"/>
      <c r="CW205" s="207"/>
      <c r="CX205" s="207"/>
      <c r="CY205" s="207"/>
      <c r="CZ205" s="207"/>
      <c r="DA205" s="207"/>
      <c r="DK205" s="207"/>
    </row>
    <row r="206" spans="1:115" s="96" customFormat="1">
      <c r="B206" s="203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5"/>
      <c r="V206" s="203"/>
      <c r="W206" s="203"/>
      <c r="X206" s="203"/>
      <c r="Y206" s="203"/>
      <c r="Z206" s="203"/>
      <c r="AA206" s="203"/>
      <c r="AB206" s="203"/>
      <c r="AF206" s="206"/>
      <c r="AG206" s="210"/>
      <c r="AH206" s="210"/>
      <c r="AI206" s="210"/>
      <c r="AJ206" s="210"/>
      <c r="AK206" s="210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  <c r="BI206" s="211"/>
      <c r="BJ206" s="211"/>
      <c r="BL206" s="210"/>
      <c r="BM206" s="210"/>
      <c r="BN206" s="210"/>
      <c r="BO206" s="210"/>
      <c r="BP206" s="210"/>
      <c r="BQ206" s="212"/>
      <c r="BR206" s="212"/>
      <c r="BS206" s="212"/>
      <c r="BT206" s="212"/>
      <c r="BU206" s="212"/>
      <c r="BV206" s="212"/>
      <c r="BW206" s="212"/>
      <c r="BX206" s="212"/>
      <c r="BY206" s="212"/>
      <c r="BZ206" s="212"/>
      <c r="CA206" s="212"/>
      <c r="CB206" s="212"/>
      <c r="CC206" s="212"/>
      <c r="CD206" s="212"/>
      <c r="CE206" s="212"/>
      <c r="CF206" s="212"/>
      <c r="CG206" s="212"/>
      <c r="CH206" s="212"/>
      <c r="CI206" s="212"/>
      <c r="CJ206" s="212"/>
      <c r="CK206" s="212"/>
      <c r="CL206" s="212"/>
      <c r="CM206" s="212"/>
      <c r="CN206" s="212"/>
      <c r="CO206" s="212"/>
      <c r="CP206" s="213"/>
      <c r="CQ206" s="210"/>
      <c r="CR206" s="207"/>
      <c r="CS206" s="207"/>
      <c r="CT206" s="207"/>
      <c r="CU206" s="207"/>
      <c r="CV206" s="207"/>
      <c r="CW206" s="207"/>
      <c r="CX206" s="207"/>
      <c r="CY206" s="207"/>
      <c r="CZ206" s="207"/>
      <c r="DA206" s="207"/>
      <c r="DK206" s="207"/>
    </row>
    <row r="207" spans="1:115" s="96" customFormat="1">
      <c r="B207" s="203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5"/>
      <c r="V207" s="203"/>
      <c r="W207" s="203"/>
      <c r="X207" s="203"/>
      <c r="Y207" s="203"/>
      <c r="Z207" s="203"/>
      <c r="AA207" s="203"/>
      <c r="AB207" s="203"/>
      <c r="AF207" s="206"/>
      <c r="AG207" s="210"/>
      <c r="AH207" s="210"/>
      <c r="AI207" s="210"/>
      <c r="AJ207" s="210"/>
      <c r="AK207" s="210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  <c r="BI207" s="211"/>
      <c r="BJ207" s="211"/>
      <c r="BL207" s="210"/>
      <c r="BM207" s="210"/>
      <c r="BN207" s="210"/>
      <c r="BO207" s="210"/>
      <c r="BP207" s="210"/>
      <c r="BQ207" s="212"/>
      <c r="BR207" s="212"/>
      <c r="BS207" s="212"/>
      <c r="BT207" s="212"/>
      <c r="BU207" s="212"/>
      <c r="BV207" s="212"/>
      <c r="BW207" s="212"/>
      <c r="BX207" s="212"/>
      <c r="BY207" s="212"/>
      <c r="BZ207" s="212"/>
      <c r="CA207" s="212"/>
      <c r="CB207" s="212"/>
      <c r="CC207" s="212"/>
      <c r="CD207" s="212"/>
      <c r="CE207" s="212"/>
      <c r="CF207" s="212"/>
      <c r="CG207" s="212"/>
      <c r="CH207" s="212"/>
      <c r="CI207" s="212"/>
      <c r="CJ207" s="212"/>
      <c r="CK207" s="212"/>
      <c r="CL207" s="212"/>
      <c r="CM207" s="212"/>
      <c r="CN207" s="212"/>
      <c r="CO207" s="212"/>
      <c r="CP207" s="213"/>
      <c r="CQ207" s="210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K207" s="207"/>
    </row>
    <row r="208" spans="1:115" s="96" customFormat="1">
      <c r="B208" s="203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5"/>
      <c r="V208" s="203"/>
      <c r="W208" s="203"/>
      <c r="X208" s="203"/>
      <c r="Y208" s="203"/>
      <c r="Z208" s="203"/>
      <c r="AA208" s="203"/>
      <c r="AB208" s="203"/>
      <c r="AF208" s="206"/>
      <c r="AG208" s="210"/>
      <c r="AH208" s="210"/>
      <c r="AI208" s="210"/>
      <c r="AJ208" s="210"/>
      <c r="AK208" s="210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  <c r="BI208" s="211"/>
      <c r="BJ208" s="211"/>
      <c r="BL208" s="210"/>
      <c r="BM208" s="210"/>
      <c r="BN208" s="210"/>
      <c r="BO208" s="210"/>
      <c r="BP208" s="210"/>
      <c r="BQ208" s="212"/>
      <c r="BR208" s="212"/>
      <c r="BS208" s="212"/>
      <c r="BT208" s="212"/>
      <c r="BU208" s="212"/>
      <c r="BV208" s="212"/>
      <c r="BW208" s="212"/>
      <c r="BX208" s="212"/>
      <c r="BY208" s="212"/>
      <c r="BZ208" s="212"/>
      <c r="CA208" s="212"/>
      <c r="CB208" s="212"/>
      <c r="CC208" s="212"/>
      <c r="CD208" s="212"/>
      <c r="CE208" s="212"/>
      <c r="CF208" s="212"/>
      <c r="CG208" s="212"/>
      <c r="CH208" s="212"/>
      <c r="CI208" s="212"/>
      <c r="CJ208" s="212"/>
      <c r="CK208" s="212"/>
      <c r="CL208" s="212"/>
      <c r="CM208" s="212"/>
      <c r="CN208" s="212"/>
      <c r="CO208" s="212"/>
      <c r="CP208" s="213"/>
      <c r="CQ208" s="210"/>
      <c r="CR208" s="207"/>
      <c r="CS208" s="207"/>
      <c r="CT208" s="207"/>
      <c r="CU208" s="207"/>
      <c r="CV208" s="207"/>
      <c r="CW208" s="207"/>
      <c r="CX208" s="207"/>
      <c r="CY208" s="207"/>
      <c r="CZ208" s="207"/>
      <c r="DA208" s="207"/>
      <c r="DK208" s="207"/>
    </row>
    <row r="209" spans="2:115" s="96" customFormat="1">
      <c r="B209" s="203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5"/>
      <c r="V209" s="203"/>
      <c r="W209" s="203"/>
      <c r="X209" s="203"/>
      <c r="Y209" s="203"/>
      <c r="Z209" s="203"/>
      <c r="AA209" s="203"/>
      <c r="AB209" s="203"/>
      <c r="AF209" s="206"/>
      <c r="AG209" s="210"/>
      <c r="AH209" s="210"/>
      <c r="AI209" s="210"/>
      <c r="AJ209" s="210"/>
      <c r="AK209" s="210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  <c r="BI209" s="211"/>
      <c r="BJ209" s="211"/>
      <c r="BL209" s="210"/>
      <c r="BM209" s="210"/>
      <c r="BN209" s="210"/>
      <c r="BO209" s="210"/>
      <c r="BP209" s="210"/>
      <c r="BQ209" s="212"/>
      <c r="BR209" s="212"/>
      <c r="BS209" s="212"/>
      <c r="BT209" s="212"/>
      <c r="BU209" s="212"/>
      <c r="BV209" s="212"/>
      <c r="BW209" s="212"/>
      <c r="BX209" s="212"/>
      <c r="BY209" s="212"/>
      <c r="BZ209" s="212"/>
      <c r="CA209" s="212"/>
      <c r="CB209" s="212"/>
      <c r="CC209" s="212"/>
      <c r="CD209" s="212"/>
      <c r="CE209" s="212"/>
      <c r="CF209" s="212"/>
      <c r="CG209" s="212"/>
      <c r="CH209" s="212"/>
      <c r="CI209" s="212"/>
      <c r="CJ209" s="212"/>
      <c r="CK209" s="212"/>
      <c r="CL209" s="212"/>
      <c r="CM209" s="212"/>
      <c r="CN209" s="212"/>
      <c r="CO209" s="212"/>
      <c r="CP209" s="213"/>
      <c r="CQ209" s="210"/>
      <c r="CR209" s="207"/>
      <c r="CS209" s="207"/>
      <c r="CT209" s="207"/>
      <c r="CU209" s="207"/>
      <c r="CV209" s="207"/>
      <c r="CW209" s="207"/>
      <c r="CX209" s="207"/>
      <c r="CY209" s="207"/>
      <c r="CZ209" s="207"/>
      <c r="DA209" s="207"/>
      <c r="DK209" s="207"/>
    </row>
    <row r="210" spans="2:115" s="96" customFormat="1">
      <c r="B210" s="203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5"/>
      <c r="V210" s="203"/>
      <c r="W210" s="203"/>
      <c r="X210" s="203"/>
      <c r="Y210" s="203"/>
      <c r="Z210" s="203"/>
      <c r="AA210" s="203"/>
      <c r="AB210" s="203"/>
      <c r="AF210" s="206"/>
      <c r="AG210" s="210"/>
      <c r="AH210" s="210"/>
      <c r="AI210" s="210"/>
      <c r="AJ210" s="210"/>
      <c r="AK210" s="210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  <c r="BI210" s="211"/>
      <c r="BJ210" s="211"/>
      <c r="BL210" s="210"/>
      <c r="BM210" s="210"/>
      <c r="BN210" s="210"/>
      <c r="BO210" s="210"/>
      <c r="BP210" s="210"/>
      <c r="BQ210" s="212"/>
      <c r="BR210" s="212"/>
      <c r="BS210" s="212"/>
      <c r="BT210" s="212"/>
      <c r="BU210" s="212"/>
      <c r="BV210" s="212"/>
      <c r="BW210" s="212"/>
      <c r="BX210" s="212"/>
      <c r="BY210" s="212"/>
      <c r="BZ210" s="212"/>
      <c r="CA210" s="212"/>
      <c r="CB210" s="212"/>
      <c r="CC210" s="212"/>
      <c r="CD210" s="212"/>
      <c r="CE210" s="212"/>
      <c r="CF210" s="212"/>
      <c r="CG210" s="212"/>
      <c r="CH210" s="212"/>
      <c r="CI210" s="212"/>
      <c r="CJ210" s="212"/>
      <c r="CK210" s="212"/>
      <c r="CL210" s="212"/>
      <c r="CM210" s="212"/>
      <c r="CN210" s="212"/>
      <c r="CO210" s="212"/>
      <c r="CP210" s="213"/>
      <c r="CQ210" s="210"/>
      <c r="CR210" s="207"/>
      <c r="CS210" s="207"/>
      <c r="CT210" s="207"/>
      <c r="CU210" s="207"/>
      <c r="CV210" s="207"/>
      <c r="CW210" s="207"/>
      <c r="CX210" s="207"/>
      <c r="CY210" s="207"/>
      <c r="CZ210" s="207"/>
      <c r="DA210" s="207"/>
      <c r="DK210" s="207"/>
    </row>
    <row r="211" spans="2:115">
      <c r="B211" s="136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95"/>
      <c r="V211" s="136"/>
      <c r="W211" s="136"/>
      <c r="X211" s="136"/>
      <c r="Y211" s="136"/>
      <c r="Z211" s="136"/>
      <c r="AA211" s="136"/>
      <c r="AB211" s="136"/>
      <c r="AG211" s="116"/>
      <c r="AH211" s="116"/>
      <c r="AI211" s="116"/>
      <c r="AJ211" s="116"/>
      <c r="AK211" s="116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L211" s="116"/>
      <c r="BM211" s="116"/>
      <c r="BN211" s="116"/>
      <c r="BO211" s="116"/>
      <c r="BP211" s="116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134"/>
      <c r="CQ211" s="116"/>
      <c r="CR211" s="159"/>
      <c r="CS211" s="159"/>
      <c r="CT211" s="207"/>
      <c r="CU211" s="159"/>
      <c r="CV211" s="159"/>
      <c r="CW211" s="159"/>
      <c r="CX211" s="159"/>
      <c r="CY211" s="159"/>
      <c r="CZ211" s="159"/>
      <c r="DA211" s="159"/>
      <c r="DK211" s="159"/>
    </row>
    <row r="212" spans="2:115">
      <c r="B212" s="136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95"/>
      <c r="V212" s="136"/>
      <c r="W212" s="136"/>
      <c r="X212" s="136"/>
      <c r="Y212" s="136"/>
      <c r="Z212" s="136"/>
      <c r="AA212" s="136"/>
      <c r="AB212" s="136"/>
      <c r="AG212" s="116"/>
      <c r="AH212" s="116"/>
      <c r="AI212" s="116"/>
      <c r="AJ212" s="116"/>
      <c r="AK212" s="116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L212" s="116"/>
      <c r="BM212" s="116"/>
      <c r="BN212" s="116"/>
      <c r="BO212" s="116"/>
      <c r="BP212" s="116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134"/>
      <c r="CQ212" s="116"/>
      <c r="CR212" s="159"/>
      <c r="CS212" s="159"/>
      <c r="CT212" s="207"/>
      <c r="CU212" s="159"/>
      <c r="CV212" s="159"/>
      <c r="CW212" s="159"/>
      <c r="CX212" s="159"/>
      <c r="CY212" s="159"/>
      <c r="CZ212" s="159"/>
      <c r="DA212" s="159"/>
      <c r="DK212" s="159"/>
    </row>
    <row r="213" spans="2:115">
      <c r="B213" s="136"/>
      <c r="C213" s="137"/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95"/>
      <c r="V213" s="136"/>
      <c r="W213" s="136"/>
      <c r="X213" s="136"/>
      <c r="Y213" s="136"/>
      <c r="Z213" s="136"/>
      <c r="AA213" s="136"/>
      <c r="AB213" s="136"/>
      <c r="AG213" s="116"/>
      <c r="AH213" s="116"/>
      <c r="AI213" s="116"/>
      <c r="AJ213" s="116"/>
      <c r="AK213" s="116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L213" s="116"/>
      <c r="BM213" s="116"/>
      <c r="BN213" s="116"/>
      <c r="BO213" s="116"/>
      <c r="BP213" s="116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134"/>
      <c r="CQ213" s="116"/>
      <c r="CR213" s="159"/>
      <c r="CS213" s="159"/>
      <c r="CT213" s="207"/>
      <c r="CU213" s="159"/>
      <c r="CV213" s="159"/>
      <c r="CW213" s="159"/>
      <c r="CX213" s="159"/>
      <c r="CY213" s="159"/>
      <c r="CZ213" s="159"/>
      <c r="DA213" s="159"/>
      <c r="DK213" s="159"/>
    </row>
    <row r="214" spans="2:115">
      <c r="B214" s="136"/>
      <c r="C214" s="137"/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95"/>
      <c r="V214" s="136"/>
      <c r="W214" s="136"/>
      <c r="X214" s="136"/>
      <c r="Y214" s="136"/>
      <c r="Z214" s="136"/>
      <c r="AA214" s="136"/>
      <c r="AB214" s="136"/>
      <c r="AG214" s="116"/>
      <c r="AH214" s="116"/>
      <c r="AI214" s="116"/>
      <c r="AJ214" s="116"/>
      <c r="AK214" s="116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L214" s="116"/>
      <c r="BM214" s="116"/>
      <c r="BN214" s="116"/>
      <c r="BO214" s="116"/>
      <c r="BP214" s="116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134"/>
      <c r="CQ214" s="116"/>
      <c r="CR214" s="159"/>
      <c r="CS214" s="159"/>
      <c r="CT214" s="207"/>
      <c r="CU214" s="159"/>
      <c r="CV214" s="159"/>
      <c r="CW214" s="159"/>
      <c r="CX214" s="159"/>
      <c r="CY214" s="159"/>
      <c r="CZ214" s="159"/>
      <c r="DA214" s="159"/>
      <c r="DK214" s="159"/>
    </row>
    <row r="215" spans="2:115">
      <c r="B215" s="136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95"/>
      <c r="V215" s="136"/>
      <c r="W215" s="136"/>
      <c r="X215" s="136"/>
      <c r="Y215" s="136"/>
      <c r="Z215" s="136"/>
      <c r="AA215" s="136"/>
      <c r="AB215" s="136"/>
      <c r="AG215" s="116"/>
      <c r="AH215" s="116"/>
      <c r="AI215" s="116"/>
      <c r="AJ215" s="116"/>
      <c r="AK215" s="116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L215" s="116"/>
      <c r="BM215" s="116"/>
      <c r="BN215" s="116"/>
      <c r="BO215" s="116"/>
      <c r="BP215" s="116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134"/>
      <c r="CQ215" s="116"/>
      <c r="CR215" s="159"/>
      <c r="CS215" s="159"/>
      <c r="CT215" s="207"/>
      <c r="CU215" s="159"/>
      <c r="CV215" s="159"/>
      <c r="CW215" s="159"/>
      <c r="CX215" s="159"/>
      <c r="CY215" s="159"/>
      <c r="CZ215" s="159"/>
      <c r="DA215" s="159"/>
      <c r="DK215" s="159"/>
    </row>
    <row r="216" spans="2:115">
      <c r="B216" s="136"/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95"/>
      <c r="V216" s="136"/>
      <c r="W216" s="136"/>
      <c r="X216" s="136"/>
      <c r="Y216" s="136"/>
      <c r="Z216" s="136"/>
      <c r="AA216" s="136"/>
      <c r="AB216" s="136"/>
      <c r="AG216" s="116"/>
      <c r="AH216" s="116"/>
      <c r="AI216" s="116"/>
      <c r="AJ216" s="116"/>
      <c r="AK216" s="116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L216" s="116"/>
      <c r="BM216" s="116"/>
      <c r="BN216" s="116"/>
      <c r="BO216" s="116"/>
      <c r="BP216" s="116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134"/>
      <c r="CQ216" s="116"/>
      <c r="CR216" s="159"/>
      <c r="CS216" s="159"/>
      <c r="CT216" s="207"/>
      <c r="CU216" s="159"/>
      <c r="CV216" s="159"/>
      <c r="CW216" s="159"/>
      <c r="CX216" s="159"/>
      <c r="CY216" s="159"/>
      <c r="CZ216" s="159"/>
      <c r="DA216" s="159"/>
      <c r="DK216" s="159"/>
    </row>
    <row r="217" spans="2:115"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5"/>
    </row>
    <row r="218" spans="2:115">
      <c r="B218" s="136"/>
      <c r="C218" s="137"/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95"/>
      <c r="V218" s="136"/>
      <c r="W218" s="136"/>
      <c r="X218" s="136"/>
      <c r="Y218" s="136"/>
      <c r="Z218" s="136"/>
      <c r="AA218" s="136"/>
      <c r="AB218" s="136"/>
      <c r="AG218" s="116"/>
      <c r="AH218" s="116"/>
      <c r="AI218" s="116"/>
      <c r="AJ218" s="116"/>
      <c r="AK218" s="116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L218" s="116"/>
      <c r="BM218" s="116"/>
      <c r="BN218" s="116"/>
      <c r="BO218" s="116"/>
      <c r="BP218" s="116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134"/>
      <c r="CQ218" s="116"/>
      <c r="CR218" s="159"/>
      <c r="CS218" s="159"/>
      <c r="CT218" s="207"/>
      <c r="CU218" s="159"/>
      <c r="CV218" s="159"/>
      <c r="CW218" s="159"/>
      <c r="CX218" s="159"/>
      <c r="CY218" s="159"/>
      <c r="CZ218" s="159"/>
      <c r="DA218" s="159"/>
      <c r="DK218" s="159"/>
    </row>
    <row r="219" spans="2:115">
      <c r="B219" s="136"/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95"/>
      <c r="V219" s="136"/>
      <c r="W219" s="136"/>
      <c r="X219" s="136"/>
      <c r="Y219" s="136"/>
      <c r="Z219" s="136"/>
      <c r="AA219" s="136"/>
      <c r="AB219" s="136"/>
      <c r="AG219" s="116"/>
      <c r="AH219" s="116"/>
      <c r="AI219" s="116"/>
      <c r="AJ219" s="116"/>
      <c r="AK219" s="116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L219" s="116"/>
      <c r="BM219" s="116"/>
      <c r="BN219" s="116"/>
      <c r="BO219" s="116"/>
      <c r="BP219" s="116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134"/>
      <c r="CQ219" s="116"/>
      <c r="CR219" s="159"/>
      <c r="CS219" s="159"/>
      <c r="CT219" s="207"/>
      <c r="CU219" s="159"/>
      <c r="CV219" s="159"/>
      <c r="CW219" s="159"/>
      <c r="CX219" s="159"/>
      <c r="CY219" s="159"/>
      <c r="CZ219" s="159"/>
      <c r="DA219" s="159"/>
      <c r="DK219" s="159"/>
    </row>
    <row r="220" spans="2:115">
      <c r="B220" s="136"/>
      <c r="C220" s="137"/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95"/>
      <c r="V220" s="136"/>
      <c r="W220" s="136"/>
      <c r="X220" s="136"/>
      <c r="Y220" s="136"/>
      <c r="Z220" s="136"/>
      <c r="AA220" s="136"/>
      <c r="AB220" s="136"/>
      <c r="AG220" s="116"/>
      <c r="AH220" s="116"/>
      <c r="AI220" s="116"/>
      <c r="AJ220" s="116"/>
      <c r="AK220" s="116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L220" s="116"/>
      <c r="BM220" s="116"/>
      <c r="BN220" s="116"/>
      <c r="BO220" s="116"/>
      <c r="BP220" s="116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134"/>
      <c r="CQ220" s="116"/>
      <c r="CR220" s="159"/>
      <c r="CS220" s="159"/>
      <c r="CT220" s="207"/>
      <c r="CU220" s="159"/>
      <c r="CV220" s="159"/>
      <c r="CW220" s="159"/>
      <c r="CX220" s="159"/>
      <c r="CY220" s="159"/>
      <c r="CZ220" s="159"/>
      <c r="DA220" s="159"/>
      <c r="DK220" s="159"/>
    </row>
    <row r="221" spans="2:115">
      <c r="B221" s="136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95"/>
      <c r="V221" s="136"/>
      <c r="W221" s="136"/>
      <c r="X221" s="136"/>
      <c r="Y221" s="136"/>
      <c r="Z221" s="136"/>
      <c r="AA221" s="136"/>
      <c r="AB221" s="136"/>
      <c r="AG221" s="116"/>
      <c r="AH221" s="116"/>
      <c r="AI221" s="116"/>
      <c r="AJ221" s="116"/>
      <c r="AK221" s="116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L221" s="116"/>
      <c r="BM221" s="116"/>
      <c r="BN221" s="116"/>
      <c r="BO221" s="116"/>
      <c r="BP221" s="116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134"/>
      <c r="CQ221" s="116"/>
      <c r="CR221" s="159"/>
      <c r="CS221" s="159"/>
      <c r="CT221" s="207"/>
      <c r="CU221" s="159"/>
      <c r="CV221" s="159"/>
      <c r="CW221" s="159"/>
      <c r="CX221" s="159"/>
      <c r="CY221" s="159"/>
      <c r="CZ221" s="159"/>
      <c r="DA221" s="159"/>
      <c r="DK221" s="159"/>
    </row>
    <row r="222" spans="2:115">
      <c r="B222" s="136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95"/>
      <c r="V222" s="136"/>
      <c r="W222" s="136"/>
      <c r="X222" s="136"/>
      <c r="Y222" s="136"/>
      <c r="Z222" s="136"/>
      <c r="AA222" s="136"/>
      <c r="AB222" s="136"/>
      <c r="AG222" s="116"/>
      <c r="AH222" s="116"/>
      <c r="AI222" s="116"/>
      <c r="AJ222" s="116"/>
      <c r="AK222" s="116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L222" s="116"/>
      <c r="BM222" s="116"/>
      <c r="BN222" s="116"/>
      <c r="BO222" s="116"/>
      <c r="BP222" s="116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134"/>
      <c r="CQ222" s="116"/>
      <c r="CR222" s="159"/>
      <c r="CS222" s="159"/>
      <c r="CT222" s="207"/>
      <c r="CU222" s="159"/>
      <c r="CV222" s="159"/>
      <c r="CW222" s="159"/>
      <c r="CX222" s="159"/>
      <c r="CY222" s="159"/>
      <c r="CZ222" s="159"/>
      <c r="DA222" s="159"/>
      <c r="DK222" s="159"/>
    </row>
    <row r="223" spans="2:115">
      <c r="B223" s="136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95"/>
      <c r="V223" s="136"/>
      <c r="W223" s="136"/>
      <c r="X223" s="136"/>
      <c r="Y223" s="136"/>
      <c r="Z223" s="136"/>
      <c r="AA223" s="136"/>
      <c r="AB223" s="136"/>
      <c r="AG223" s="116"/>
      <c r="AH223" s="116"/>
      <c r="AI223" s="116"/>
      <c r="AJ223" s="116"/>
      <c r="AK223" s="116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L223" s="116"/>
      <c r="BM223" s="116"/>
      <c r="BN223" s="116"/>
      <c r="BO223" s="116"/>
      <c r="BP223" s="116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134"/>
      <c r="CQ223" s="116"/>
      <c r="CR223" s="159"/>
      <c r="CS223" s="159"/>
      <c r="CT223" s="207"/>
      <c r="CU223" s="159"/>
      <c r="CV223" s="159"/>
      <c r="CW223" s="159"/>
      <c r="CX223" s="159"/>
      <c r="CY223" s="159"/>
      <c r="CZ223" s="159"/>
      <c r="DA223" s="159"/>
      <c r="DK223" s="159"/>
    </row>
    <row r="224" spans="2:115">
      <c r="B224" s="136"/>
      <c r="C224" s="137"/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95"/>
      <c r="V224" s="136"/>
      <c r="W224" s="136"/>
      <c r="X224" s="136"/>
      <c r="Y224" s="136"/>
      <c r="Z224" s="136"/>
      <c r="AA224" s="136"/>
      <c r="AB224" s="136"/>
      <c r="AG224" s="116"/>
      <c r="AH224" s="116"/>
      <c r="AI224" s="116"/>
      <c r="AJ224" s="116"/>
      <c r="AK224" s="116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L224" s="116"/>
      <c r="BM224" s="116"/>
      <c r="BN224" s="116"/>
      <c r="BO224" s="116"/>
      <c r="BP224" s="116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134"/>
      <c r="CQ224" s="116"/>
      <c r="CR224" s="159"/>
      <c r="CS224" s="159"/>
      <c r="CT224" s="207"/>
      <c r="CU224" s="159"/>
      <c r="CV224" s="159"/>
      <c r="CW224" s="159"/>
      <c r="CX224" s="159"/>
      <c r="CY224" s="159"/>
      <c r="CZ224" s="159"/>
      <c r="DA224" s="159"/>
      <c r="DK224" s="159"/>
    </row>
    <row r="225" spans="2:115">
      <c r="B225" s="136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95"/>
      <c r="V225" s="136"/>
      <c r="W225" s="136"/>
      <c r="X225" s="136"/>
      <c r="Y225" s="136"/>
      <c r="Z225" s="136"/>
      <c r="AA225" s="136"/>
      <c r="AB225" s="136"/>
      <c r="AG225" s="116"/>
      <c r="AH225" s="116"/>
      <c r="AI225" s="116"/>
      <c r="AJ225" s="116"/>
      <c r="AK225" s="116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L225" s="116"/>
      <c r="BM225" s="116"/>
      <c r="BN225" s="116"/>
      <c r="BO225" s="116"/>
      <c r="BP225" s="116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134"/>
      <c r="CQ225" s="116"/>
      <c r="CR225" s="159"/>
      <c r="CS225" s="159"/>
      <c r="CT225" s="207"/>
      <c r="CU225" s="159"/>
      <c r="CV225" s="159"/>
      <c r="CW225" s="159"/>
      <c r="CX225" s="159"/>
      <c r="CY225" s="159"/>
      <c r="CZ225" s="159"/>
      <c r="DA225" s="159"/>
      <c r="DK225" s="159"/>
    </row>
    <row r="226" spans="2:115">
      <c r="B226" s="136"/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95"/>
      <c r="V226" s="136"/>
      <c r="W226" s="136"/>
      <c r="X226" s="136"/>
      <c r="Y226" s="136"/>
      <c r="Z226" s="136"/>
      <c r="AA226" s="136"/>
      <c r="AB226" s="136"/>
      <c r="AG226" s="116"/>
      <c r="AH226" s="116"/>
      <c r="AI226" s="116"/>
      <c r="AJ226" s="116"/>
      <c r="AK226" s="116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L226" s="116"/>
      <c r="BM226" s="116"/>
      <c r="BN226" s="116"/>
      <c r="BO226" s="116"/>
      <c r="BP226" s="116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134"/>
      <c r="CQ226" s="116"/>
      <c r="CR226" s="159"/>
      <c r="CS226" s="159"/>
      <c r="CT226" s="207"/>
      <c r="CU226" s="159"/>
      <c r="CV226" s="159"/>
      <c r="CW226" s="159"/>
      <c r="CX226" s="159"/>
      <c r="CY226" s="159"/>
      <c r="CZ226" s="159"/>
      <c r="DA226" s="159"/>
      <c r="DK226" s="159"/>
    </row>
    <row r="227" spans="2:115">
      <c r="B227" s="136"/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95"/>
      <c r="V227" s="136"/>
      <c r="W227" s="136"/>
      <c r="X227" s="136"/>
      <c r="Y227" s="136"/>
      <c r="Z227" s="136"/>
      <c r="AA227" s="136"/>
      <c r="AB227" s="136"/>
      <c r="AG227" s="116"/>
      <c r="AH227" s="116"/>
      <c r="AI227" s="116"/>
      <c r="AJ227" s="116"/>
      <c r="AK227" s="116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L227" s="116"/>
      <c r="BM227" s="116"/>
      <c r="BN227" s="116"/>
      <c r="BO227" s="116"/>
      <c r="BP227" s="116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134"/>
      <c r="CQ227" s="116"/>
      <c r="CR227" s="159"/>
      <c r="CS227" s="159"/>
      <c r="CT227" s="207"/>
      <c r="CU227" s="159"/>
      <c r="CV227" s="159"/>
      <c r="CW227" s="159"/>
      <c r="CX227" s="159"/>
      <c r="CY227" s="159"/>
      <c r="CZ227" s="159"/>
      <c r="DA227" s="159"/>
      <c r="DK227" s="159"/>
    </row>
    <row r="228" spans="2:115">
      <c r="B228" s="136"/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95"/>
      <c r="V228" s="136"/>
      <c r="W228" s="136"/>
      <c r="X228" s="136"/>
      <c r="Y228" s="136"/>
      <c r="Z228" s="136"/>
      <c r="AA228" s="136"/>
      <c r="AB228" s="136"/>
      <c r="AG228" s="116"/>
      <c r="AH228" s="116"/>
      <c r="AI228" s="116"/>
      <c r="AJ228" s="116"/>
      <c r="AK228" s="116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L228" s="116"/>
      <c r="BM228" s="116"/>
      <c r="BN228" s="116"/>
      <c r="BO228" s="116"/>
      <c r="BP228" s="116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134"/>
      <c r="CQ228" s="116"/>
      <c r="CR228" s="159"/>
      <c r="CS228" s="159"/>
      <c r="CT228" s="207"/>
      <c r="CU228" s="159"/>
      <c r="CV228" s="159"/>
      <c r="CW228" s="159"/>
      <c r="CX228" s="159"/>
      <c r="CY228" s="159"/>
      <c r="CZ228" s="159"/>
      <c r="DA228" s="159"/>
      <c r="DK228" s="159"/>
    </row>
    <row r="229" spans="2:115">
      <c r="B229" s="136"/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95"/>
      <c r="V229" s="136"/>
      <c r="W229" s="136"/>
      <c r="X229" s="136"/>
      <c r="Y229" s="136"/>
      <c r="Z229" s="136"/>
      <c r="AA229" s="136"/>
      <c r="AB229" s="136"/>
      <c r="AG229" s="116"/>
      <c r="AH229" s="116"/>
      <c r="AI229" s="116"/>
      <c r="AJ229" s="116"/>
      <c r="AK229" s="116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L229" s="116"/>
      <c r="BM229" s="116"/>
      <c r="BN229" s="116"/>
      <c r="BO229" s="116"/>
      <c r="BP229" s="116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134"/>
      <c r="CQ229" s="116"/>
      <c r="CR229" s="159"/>
      <c r="CS229" s="159"/>
      <c r="CT229" s="207"/>
      <c r="CU229" s="159"/>
      <c r="CV229" s="159"/>
      <c r="CW229" s="159"/>
      <c r="CX229" s="159"/>
      <c r="CY229" s="159"/>
      <c r="CZ229" s="159"/>
      <c r="DA229" s="159"/>
      <c r="DK229" s="159"/>
    </row>
    <row r="230" spans="2:115">
      <c r="B230" s="136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95"/>
      <c r="V230" s="136"/>
      <c r="W230" s="136"/>
      <c r="X230" s="136"/>
      <c r="Y230" s="136"/>
      <c r="Z230" s="136"/>
      <c r="AA230" s="136"/>
      <c r="AB230" s="136"/>
      <c r="AG230" s="116"/>
      <c r="AH230" s="116"/>
      <c r="AI230" s="116"/>
      <c r="AJ230" s="116"/>
      <c r="AK230" s="116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L230" s="116"/>
      <c r="BM230" s="116"/>
      <c r="BN230" s="116"/>
      <c r="BO230" s="116"/>
      <c r="BP230" s="116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/>
      <c r="CN230" s="89"/>
      <c r="CO230" s="89"/>
      <c r="CP230" s="134"/>
      <c r="CQ230" s="116"/>
      <c r="CR230" s="159"/>
      <c r="CS230" s="159"/>
      <c r="CT230" s="207"/>
      <c r="CU230" s="159"/>
      <c r="CV230" s="159"/>
      <c r="CW230" s="159"/>
      <c r="CX230" s="159"/>
      <c r="CY230" s="159"/>
      <c r="CZ230" s="159"/>
      <c r="DA230" s="159"/>
      <c r="DK230" s="159"/>
    </row>
    <row r="231" spans="2:115">
      <c r="B231" s="136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95"/>
      <c r="V231" s="136"/>
      <c r="W231" s="136"/>
      <c r="X231" s="136"/>
      <c r="Y231" s="136"/>
      <c r="Z231" s="136"/>
      <c r="AA231" s="136"/>
      <c r="AB231" s="136"/>
      <c r="AG231" s="116"/>
      <c r="AH231" s="116"/>
      <c r="AI231" s="116"/>
      <c r="AJ231" s="116"/>
      <c r="AK231" s="116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L231" s="116"/>
      <c r="BM231" s="116"/>
      <c r="BN231" s="116"/>
      <c r="BO231" s="116"/>
      <c r="BP231" s="116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134"/>
      <c r="CQ231" s="116"/>
      <c r="CR231" s="159"/>
      <c r="CS231" s="159"/>
      <c r="CT231" s="207"/>
      <c r="CU231" s="159"/>
      <c r="CV231" s="159"/>
      <c r="CW231" s="159"/>
      <c r="CX231" s="159"/>
      <c r="CY231" s="159"/>
      <c r="CZ231" s="159"/>
      <c r="DA231" s="159"/>
      <c r="DK231" s="159"/>
    </row>
    <row r="232" spans="2:115">
      <c r="B232" s="136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95"/>
      <c r="V232" s="136"/>
      <c r="W232" s="136"/>
      <c r="X232" s="136"/>
      <c r="Y232" s="136"/>
      <c r="Z232" s="136"/>
      <c r="AA232" s="136"/>
      <c r="AB232" s="136"/>
      <c r="AG232" s="116"/>
      <c r="AH232" s="116"/>
      <c r="AI232" s="116"/>
      <c r="AJ232" s="116"/>
      <c r="AK232" s="116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L232" s="116"/>
      <c r="BM232" s="116"/>
      <c r="BN232" s="116"/>
      <c r="BO232" s="116"/>
      <c r="BP232" s="116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134"/>
      <c r="CQ232" s="116"/>
      <c r="CR232" s="159"/>
      <c r="CS232" s="159"/>
      <c r="CT232" s="207"/>
      <c r="CU232" s="159"/>
      <c r="CV232" s="159"/>
      <c r="CW232" s="159"/>
      <c r="CX232" s="159"/>
      <c r="CY232" s="159"/>
      <c r="CZ232" s="159"/>
      <c r="DA232" s="159"/>
      <c r="DK232" s="159"/>
    </row>
    <row r="233" spans="2:115">
      <c r="B233" s="136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95"/>
      <c r="V233" s="136"/>
      <c r="W233" s="136"/>
      <c r="X233" s="136"/>
      <c r="Y233" s="136"/>
      <c r="Z233" s="136"/>
      <c r="AA233" s="136"/>
      <c r="AB233" s="136"/>
      <c r="AG233" s="116"/>
      <c r="AH233" s="116"/>
      <c r="AI233" s="116"/>
      <c r="AJ233" s="116"/>
      <c r="AK233" s="116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L233" s="116"/>
      <c r="BM233" s="116"/>
      <c r="BN233" s="116"/>
      <c r="BO233" s="116"/>
      <c r="BP233" s="116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134"/>
      <c r="CQ233" s="116"/>
      <c r="CR233" s="159"/>
      <c r="CS233" s="159"/>
      <c r="CT233" s="207"/>
      <c r="CU233" s="159"/>
      <c r="CV233" s="159"/>
      <c r="CW233" s="159"/>
      <c r="CX233" s="159"/>
      <c r="CY233" s="159"/>
      <c r="CZ233" s="159"/>
      <c r="DA233" s="159"/>
      <c r="DK233" s="159"/>
    </row>
    <row r="234" spans="2:115">
      <c r="B234" s="136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95"/>
      <c r="V234" s="136"/>
      <c r="W234" s="136"/>
      <c r="X234" s="136"/>
      <c r="Y234" s="136"/>
      <c r="Z234" s="136"/>
      <c r="AA234" s="136"/>
      <c r="AB234" s="136"/>
      <c r="AG234" s="116"/>
      <c r="AH234" s="116"/>
      <c r="AI234" s="116"/>
      <c r="AJ234" s="116"/>
      <c r="AK234" s="116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L234" s="116"/>
      <c r="BM234" s="116"/>
      <c r="BN234" s="116"/>
      <c r="BO234" s="116"/>
      <c r="BP234" s="116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134"/>
      <c r="CQ234" s="116"/>
      <c r="CR234" s="159"/>
      <c r="CS234" s="159"/>
      <c r="CT234" s="207"/>
      <c r="CU234" s="159"/>
      <c r="CV234" s="159"/>
      <c r="CW234" s="159"/>
      <c r="CX234" s="159"/>
      <c r="CY234" s="159"/>
      <c r="CZ234" s="159"/>
      <c r="DA234" s="159"/>
      <c r="DK234" s="159"/>
    </row>
    <row r="235" spans="2:115">
      <c r="B235" s="136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95"/>
      <c r="V235" s="136"/>
      <c r="W235" s="136"/>
      <c r="X235" s="136"/>
      <c r="Y235" s="136"/>
      <c r="Z235" s="136"/>
      <c r="AA235" s="136"/>
      <c r="AB235" s="136"/>
      <c r="AG235" s="116"/>
      <c r="AH235" s="116"/>
      <c r="AI235" s="116"/>
      <c r="AJ235" s="116"/>
      <c r="AK235" s="116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L235" s="116"/>
      <c r="BM235" s="116"/>
      <c r="BN235" s="116"/>
      <c r="BO235" s="116"/>
      <c r="BP235" s="116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134"/>
      <c r="CQ235" s="116"/>
      <c r="CR235" s="159"/>
      <c r="CS235" s="159"/>
      <c r="CT235" s="207"/>
      <c r="CU235" s="159"/>
      <c r="CV235" s="159"/>
      <c r="CW235" s="159"/>
      <c r="CX235" s="159"/>
      <c r="CY235" s="159"/>
      <c r="CZ235" s="159"/>
      <c r="DA235" s="159"/>
      <c r="DK235" s="159"/>
    </row>
    <row r="236" spans="2:115">
      <c r="B236" s="136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95"/>
      <c r="V236" s="136"/>
      <c r="W236" s="136"/>
      <c r="X236" s="136"/>
      <c r="Y236" s="136"/>
      <c r="Z236" s="136"/>
      <c r="AA236" s="136"/>
      <c r="AB236" s="136"/>
      <c r="AG236" s="116"/>
      <c r="AH236" s="116"/>
      <c r="AI236" s="116"/>
      <c r="AJ236" s="116"/>
      <c r="AK236" s="116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L236" s="116"/>
      <c r="BM236" s="116"/>
      <c r="BN236" s="116"/>
      <c r="BO236" s="116"/>
      <c r="BP236" s="116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134"/>
      <c r="CQ236" s="116"/>
      <c r="CR236" s="159"/>
      <c r="CS236" s="159"/>
      <c r="CT236" s="207"/>
      <c r="CU236" s="159"/>
      <c r="CV236" s="159"/>
      <c r="CW236" s="159"/>
      <c r="CX236" s="159"/>
      <c r="CY236" s="159"/>
      <c r="CZ236" s="159"/>
      <c r="DA236" s="159"/>
      <c r="DK236" s="159"/>
    </row>
    <row r="237" spans="2:115">
      <c r="B237" s="136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95"/>
      <c r="V237" s="136"/>
      <c r="W237" s="136"/>
      <c r="X237" s="136"/>
      <c r="Y237" s="136"/>
      <c r="Z237" s="136"/>
      <c r="AA237" s="136"/>
      <c r="AB237" s="136"/>
      <c r="AG237" s="116"/>
      <c r="AH237" s="116"/>
      <c r="AI237" s="116"/>
      <c r="AJ237" s="116"/>
      <c r="AK237" s="116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L237" s="116"/>
      <c r="BM237" s="116"/>
      <c r="BN237" s="116"/>
      <c r="BO237" s="116"/>
      <c r="BP237" s="116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/>
      <c r="CN237" s="89"/>
      <c r="CO237" s="89"/>
      <c r="CP237" s="134"/>
      <c r="CQ237" s="116"/>
      <c r="CR237" s="159"/>
      <c r="CS237" s="159"/>
      <c r="CT237" s="207"/>
      <c r="CU237" s="159"/>
      <c r="CV237" s="159"/>
      <c r="CW237" s="159"/>
      <c r="CX237" s="159"/>
      <c r="CY237" s="159"/>
      <c r="CZ237" s="159"/>
      <c r="DA237" s="159"/>
      <c r="DK237" s="159"/>
    </row>
    <row r="238" spans="2:115">
      <c r="B238" s="136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95"/>
      <c r="V238" s="136"/>
      <c r="W238" s="136"/>
      <c r="X238" s="136"/>
      <c r="Y238" s="136"/>
      <c r="Z238" s="136"/>
      <c r="AA238" s="136"/>
      <c r="AB238" s="136"/>
      <c r="AG238" s="116"/>
      <c r="AH238" s="116"/>
      <c r="AI238" s="116"/>
      <c r="AJ238" s="116"/>
      <c r="AK238" s="116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L238" s="116"/>
      <c r="BM238" s="116"/>
      <c r="BN238" s="116"/>
      <c r="BO238" s="116"/>
      <c r="BP238" s="116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134"/>
      <c r="CQ238" s="116"/>
      <c r="CR238" s="159"/>
      <c r="CS238" s="159"/>
      <c r="CT238" s="207"/>
      <c r="CU238" s="159"/>
      <c r="CV238" s="159"/>
      <c r="CW238" s="159"/>
      <c r="CX238" s="159"/>
      <c r="CY238" s="159"/>
      <c r="CZ238" s="159"/>
      <c r="DA238" s="159"/>
      <c r="DK238" s="159"/>
    </row>
    <row r="239" spans="2:115">
      <c r="B239" s="136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95"/>
      <c r="V239" s="136"/>
      <c r="W239" s="136"/>
      <c r="X239" s="136"/>
      <c r="Y239" s="136"/>
      <c r="Z239" s="136"/>
      <c r="AA239" s="136"/>
      <c r="AB239" s="136"/>
      <c r="AG239" s="116"/>
      <c r="AH239" s="116"/>
      <c r="AI239" s="116"/>
      <c r="AJ239" s="116"/>
      <c r="AK239" s="116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L239" s="116"/>
      <c r="BM239" s="116"/>
      <c r="BN239" s="116"/>
      <c r="BO239" s="116"/>
      <c r="BP239" s="116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134"/>
      <c r="CQ239" s="116"/>
      <c r="CR239" s="159"/>
      <c r="CS239" s="159"/>
      <c r="CT239" s="207"/>
      <c r="CU239" s="159"/>
      <c r="CV239" s="159"/>
      <c r="CW239" s="159"/>
      <c r="CX239" s="159"/>
      <c r="CY239" s="159"/>
      <c r="CZ239" s="159"/>
      <c r="DA239" s="159"/>
      <c r="DK239" s="159"/>
    </row>
    <row r="240" spans="2:115">
      <c r="B240" s="136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95"/>
      <c r="V240" s="136"/>
      <c r="W240" s="136"/>
      <c r="X240" s="136"/>
      <c r="Y240" s="136"/>
      <c r="Z240" s="136"/>
      <c r="AA240" s="136"/>
      <c r="AB240" s="136"/>
      <c r="AG240" s="116"/>
      <c r="AH240" s="116"/>
      <c r="AI240" s="116"/>
      <c r="AJ240" s="116"/>
      <c r="AK240" s="116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L240" s="116"/>
      <c r="BM240" s="116"/>
      <c r="BN240" s="116"/>
      <c r="BO240" s="116"/>
      <c r="BP240" s="116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134"/>
      <c r="CQ240" s="116"/>
      <c r="CR240" s="159"/>
      <c r="CS240" s="159"/>
      <c r="CT240" s="207"/>
      <c r="CU240" s="159"/>
      <c r="CV240" s="159"/>
      <c r="CW240" s="159"/>
      <c r="CX240" s="159"/>
      <c r="CY240" s="159"/>
      <c r="CZ240" s="159"/>
      <c r="DA240" s="159"/>
      <c r="DK240" s="159"/>
    </row>
    <row r="241" spans="2:115">
      <c r="B241" s="136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95"/>
      <c r="V241" s="136"/>
      <c r="W241" s="136"/>
      <c r="X241" s="136"/>
      <c r="Y241" s="136"/>
      <c r="Z241" s="136"/>
      <c r="AA241" s="136"/>
      <c r="AB241" s="136"/>
      <c r="AG241" s="116"/>
      <c r="AH241" s="116"/>
      <c r="AI241" s="116"/>
      <c r="AJ241" s="116"/>
      <c r="AK241" s="116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L241" s="116"/>
      <c r="BM241" s="116"/>
      <c r="BN241" s="116"/>
      <c r="BO241" s="116"/>
      <c r="BP241" s="116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134"/>
      <c r="CQ241" s="116"/>
      <c r="CR241" s="159"/>
      <c r="CS241" s="159"/>
      <c r="CT241" s="207"/>
      <c r="CU241" s="159"/>
      <c r="CV241" s="159"/>
      <c r="CW241" s="159"/>
      <c r="CX241" s="159"/>
      <c r="CY241" s="159"/>
      <c r="CZ241" s="159"/>
      <c r="DA241" s="159"/>
      <c r="DK241" s="159"/>
    </row>
    <row r="242" spans="2:115">
      <c r="B242" s="136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95"/>
      <c r="V242" s="136"/>
      <c r="W242" s="136"/>
      <c r="X242" s="136"/>
      <c r="Y242" s="136"/>
      <c r="Z242" s="136"/>
      <c r="AA242" s="136"/>
      <c r="AB242" s="136"/>
      <c r="AG242" s="116"/>
      <c r="AH242" s="116"/>
      <c r="AI242" s="116"/>
      <c r="AJ242" s="116"/>
      <c r="AK242" s="116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L242" s="116"/>
      <c r="BM242" s="116"/>
      <c r="BN242" s="116"/>
      <c r="BO242" s="116"/>
      <c r="BP242" s="116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134"/>
      <c r="CQ242" s="116"/>
      <c r="CR242" s="159"/>
      <c r="CS242" s="159"/>
      <c r="CT242" s="207"/>
      <c r="CU242" s="159"/>
      <c r="CV242" s="159"/>
      <c r="CW242" s="159"/>
      <c r="CX242" s="159"/>
      <c r="CY242" s="159"/>
      <c r="CZ242" s="159"/>
      <c r="DA242" s="159"/>
      <c r="DK242" s="159"/>
    </row>
    <row r="243" spans="2:115">
      <c r="B243" s="136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95"/>
      <c r="V243" s="136"/>
      <c r="W243" s="136"/>
      <c r="X243" s="136"/>
      <c r="Y243" s="136"/>
      <c r="Z243" s="136"/>
      <c r="AA243" s="136"/>
      <c r="AB243" s="136"/>
      <c r="AG243" s="116"/>
      <c r="AH243" s="116"/>
      <c r="AI243" s="116"/>
      <c r="AJ243" s="116"/>
      <c r="AK243" s="116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L243" s="116"/>
      <c r="BM243" s="116"/>
      <c r="BN243" s="116"/>
      <c r="BO243" s="116"/>
      <c r="BP243" s="116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134"/>
      <c r="CQ243" s="116"/>
      <c r="CR243" s="159"/>
      <c r="CS243" s="159"/>
      <c r="CT243" s="207"/>
      <c r="CU243" s="159"/>
      <c r="CV243" s="159"/>
      <c r="CW243" s="159"/>
      <c r="CX243" s="159"/>
      <c r="CY243" s="159"/>
      <c r="CZ243" s="159"/>
      <c r="DA243" s="159"/>
      <c r="DK243" s="159"/>
    </row>
    <row r="244" spans="2:115">
      <c r="B244" s="136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95"/>
      <c r="V244" s="136"/>
      <c r="W244" s="136"/>
      <c r="X244" s="136"/>
      <c r="Y244" s="136"/>
      <c r="Z244" s="136"/>
      <c r="AA244" s="136"/>
      <c r="AB244" s="136"/>
      <c r="AG244" s="116"/>
      <c r="AH244" s="116"/>
      <c r="AI244" s="116"/>
      <c r="AJ244" s="116"/>
      <c r="AK244" s="116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L244" s="116"/>
      <c r="BM244" s="116"/>
      <c r="BN244" s="116"/>
      <c r="BO244" s="116"/>
      <c r="BP244" s="116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134"/>
      <c r="CQ244" s="116"/>
      <c r="CR244" s="159"/>
      <c r="CS244" s="159"/>
      <c r="CT244" s="207"/>
      <c r="CU244" s="159"/>
      <c r="CV244" s="159"/>
      <c r="CW244" s="159"/>
      <c r="CX244" s="159"/>
      <c r="CY244" s="159"/>
      <c r="CZ244" s="159"/>
      <c r="DA244" s="159"/>
      <c r="DK244" s="159"/>
    </row>
    <row r="245" spans="2:115">
      <c r="B245" s="136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95"/>
      <c r="V245" s="136"/>
      <c r="W245" s="136"/>
      <c r="X245" s="136"/>
      <c r="Y245" s="136"/>
      <c r="Z245" s="136"/>
      <c r="AA245" s="136"/>
      <c r="AB245" s="136"/>
      <c r="AG245" s="116"/>
      <c r="AH245" s="116"/>
      <c r="AI245" s="116"/>
      <c r="AJ245" s="116"/>
      <c r="AK245" s="116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L245" s="116"/>
      <c r="BM245" s="116"/>
      <c r="BN245" s="116"/>
      <c r="BO245" s="116"/>
      <c r="BP245" s="116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134"/>
      <c r="CQ245" s="116"/>
      <c r="CR245" s="159"/>
      <c r="CS245" s="159"/>
      <c r="CT245" s="207"/>
      <c r="CU245" s="159"/>
      <c r="CV245" s="159"/>
      <c r="CW245" s="159"/>
      <c r="CX245" s="159"/>
      <c r="CY245" s="159"/>
      <c r="CZ245" s="159"/>
      <c r="DA245" s="159"/>
      <c r="DK245" s="159"/>
    </row>
    <row r="246" spans="2:115">
      <c r="B246" s="136"/>
      <c r="C246" s="137"/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95"/>
      <c r="V246" s="136"/>
      <c r="W246" s="136"/>
      <c r="X246" s="136"/>
      <c r="Y246" s="136"/>
      <c r="Z246" s="136"/>
      <c r="AA246" s="136"/>
      <c r="AB246" s="136"/>
      <c r="AG246" s="116"/>
      <c r="AH246" s="116"/>
      <c r="AI246" s="116"/>
      <c r="AJ246" s="116"/>
      <c r="AK246" s="116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L246" s="116"/>
      <c r="BM246" s="116"/>
      <c r="BN246" s="116"/>
      <c r="BO246" s="116"/>
      <c r="BP246" s="116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134"/>
      <c r="CQ246" s="116"/>
      <c r="CR246" s="159"/>
      <c r="CS246" s="159"/>
      <c r="CT246" s="207"/>
      <c r="CU246" s="159"/>
      <c r="CV246" s="159"/>
      <c r="CW246" s="159"/>
      <c r="CX246" s="159"/>
      <c r="CY246" s="159"/>
      <c r="CZ246" s="159"/>
      <c r="DA246" s="159"/>
      <c r="DK246" s="159"/>
    </row>
    <row r="247" spans="2:115">
      <c r="B247" s="136"/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95"/>
      <c r="V247" s="136"/>
      <c r="W247" s="136"/>
      <c r="X247" s="136"/>
      <c r="Y247" s="136"/>
      <c r="Z247" s="136"/>
      <c r="AA247" s="136"/>
      <c r="AB247" s="136"/>
      <c r="AG247" s="116"/>
      <c r="AH247" s="116"/>
      <c r="AI247" s="116"/>
      <c r="AJ247" s="116"/>
      <c r="AK247" s="116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L247" s="116"/>
      <c r="BM247" s="116"/>
      <c r="BN247" s="116"/>
      <c r="BO247" s="116"/>
      <c r="BP247" s="116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134"/>
      <c r="CQ247" s="116"/>
      <c r="CR247" s="159"/>
      <c r="CS247" s="159"/>
      <c r="CT247" s="207"/>
      <c r="CU247" s="159"/>
      <c r="CV247" s="159"/>
      <c r="CW247" s="159"/>
      <c r="CX247" s="159"/>
      <c r="CY247" s="159"/>
      <c r="CZ247" s="159"/>
      <c r="DA247" s="159"/>
      <c r="DK247" s="159"/>
    </row>
    <row r="248" spans="2:115">
      <c r="B248" s="136"/>
      <c r="C248" s="137"/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95"/>
      <c r="V248" s="136"/>
      <c r="W248" s="136"/>
      <c r="X248" s="136"/>
      <c r="Y248" s="136"/>
      <c r="Z248" s="136"/>
      <c r="AA248" s="136"/>
      <c r="AB248" s="136"/>
      <c r="AG248" s="116"/>
      <c r="AH248" s="116"/>
      <c r="AI248" s="116"/>
      <c r="AJ248" s="116"/>
      <c r="AK248" s="116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L248" s="116"/>
      <c r="BM248" s="116"/>
      <c r="BN248" s="116"/>
      <c r="BO248" s="116"/>
      <c r="BP248" s="116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134"/>
      <c r="CQ248" s="116"/>
      <c r="CR248" s="159"/>
      <c r="CS248" s="159"/>
      <c r="CT248" s="207"/>
      <c r="CU248" s="159"/>
      <c r="CV248" s="159"/>
      <c r="CW248" s="159"/>
      <c r="CX248" s="159"/>
      <c r="CY248" s="159"/>
      <c r="CZ248" s="159"/>
      <c r="DA248" s="159"/>
      <c r="DK248" s="159"/>
    </row>
    <row r="249" spans="2:115">
      <c r="B249" s="136"/>
      <c r="C249" s="137"/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95"/>
      <c r="V249" s="136"/>
      <c r="W249" s="136"/>
      <c r="X249" s="136"/>
      <c r="Y249" s="136"/>
      <c r="Z249" s="136"/>
      <c r="AA249" s="136"/>
      <c r="AB249" s="136"/>
      <c r="AG249" s="116"/>
      <c r="AH249" s="116"/>
      <c r="AI249" s="116"/>
      <c r="AJ249" s="116"/>
      <c r="AK249" s="116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L249" s="116"/>
      <c r="BM249" s="116"/>
      <c r="BN249" s="116"/>
      <c r="BO249" s="116"/>
      <c r="BP249" s="116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134"/>
      <c r="CQ249" s="116"/>
      <c r="CR249" s="159"/>
      <c r="CS249" s="159"/>
      <c r="CT249" s="207"/>
      <c r="CU249" s="159"/>
      <c r="CV249" s="159"/>
      <c r="CW249" s="159"/>
      <c r="CX249" s="159"/>
      <c r="CY249" s="159"/>
      <c r="CZ249" s="159"/>
      <c r="DA249" s="159"/>
      <c r="DK249" s="159"/>
    </row>
    <row r="250" spans="2:115"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5"/>
    </row>
    <row r="251" spans="2:115">
      <c r="B251" s="136"/>
      <c r="C251" s="137"/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95"/>
      <c r="V251" s="136"/>
      <c r="W251" s="136"/>
      <c r="X251" s="136"/>
      <c r="Y251" s="136"/>
      <c r="Z251" s="136"/>
      <c r="AA251" s="136"/>
      <c r="AB251" s="136"/>
      <c r="AG251" s="116"/>
      <c r="AH251" s="116"/>
      <c r="AI251" s="116"/>
      <c r="AJ251" s="116"/>
      <c r="AK251" s="116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L251" s="116"/>
      <c r="BM251" s="116"/>
      <c r="BN251" s="116"/>
      <c r="BO251" s="116"/>
      <c r="BP251" s="116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/>
      <c r="CN251" s="89"/>
      <c r="CO251" s="89"/>
      <c r="CP251" s="134"/>
      <c r="CQ251" s="116"/>
      <c r="CR251" s="159"/>
      <c r="CS251" s="159"/>
      <c r="CT251" s="207"/>
      <c r="CU251" s="159"/>
      <c r="CV251" s="159"/>
      <c r="CW251" s="159"/>
      <c r="CX251" s="159"/>
      <c r="CY251" s="159"/>
      <c r="CZ251" s="159"/>
      <c r="DA251" s="159"/>
      <c r="DK251" s="159"/>
    </row>
    <row r="252" spans="2:115">
      <c r="B252" s="136"/>
      <c r="C252" s="137"/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95"/>
      <c r="V252" s="136"/>
      <c r="W252" s="136"/>
      <c r="X252" s="136"/>
      <c r="Y252" s="136"/>
      <c r="Z252" s="136"/>
      <c r="AA252" s="136"/>
      <c r="AB252" s="136"/>
      <c r="AG252" s="116"/>
      <c r="AH252" s="116"/>
      <c r="AI252" s="116"/>
      <c r="AJ252" s="116"/>
      <c r="AK252" s="116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L252" s="116"/>
      <c r="BM252" s="116"/>
      <c r="BN252" s="116"/>
      <c r="BO252" s="116"/>
      <c r="BP252" s="116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/>
      <c r="CN252" s="89"/>
      <c r="CO252" s="89"/>
      <c r="CP252" s="134"/>
      <c r="CQ252" s="116"/>
      <c r="CR252" s="159"/>
      <c r="CS252" s="159"/>
      <c r="CT252" s="207"/>
      <c r="CU252" s="159"/>
      <c r="CV252" s="159"/>
      <c r="CW252" s="159"/>
      <c r="CX252" s="159"/>
      <c r="CY252" s="159"/>
      <c r="CZ252" s="159"/>
      <c r="DA252" s="159"/>
      <c r="DK252" s="159"/>
    </row>
    <row r="253" spans="2:115">
      <c r="B253" s="136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95"/>
      <c r="V253" s="136"/>
      <c r="W253" s="136"/>
      <c r="X253" s="136"/>
      <c r="Y253" s="136"/>
      <c r="Z253" s="136"/>
      <c r="AA253" s="136"/>
      <c r="AB253" s="136"/>
      <c r="AG253" s="116"/>
      <c r="AH253" s="116"/>
      <c r="AI253" s="116"/>
      <c r="AJ253" s="116"/>
      <c r="AK253" s="116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L253" s="116"/>
      <c r="BM253" s="116"/>
      <c r="BN253" s="116"/>
      <c r="BO253" s="116"/>
      <c r="BP253" s="116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134"/>
      <c r="CQ253" s="116"/>
      <c r="CR253" s="159"/>
      <c r="CS253" s="159"/>
      <c r="CT253" s="207"/>
      <c r="CU253" s="159"/>
      <c r="CV253" s="159"/>
      <c r="CW253" s="159"/>
      <c r="CX253" s="159"/>
      <c r="CY253" s="159"/>
      <c r="CZ253" s="159"/>
      <c r="DA253" s="159"/>
      <c r="DK253" s="159"/>
    </row>
    <row r="254" spans="2:115">
      <c r="B254" s="136"/>
      <c r="C254" s="137"/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95"/>
      <c r="V254" s="136"/>
      <c r="W254" s="136"/>
      <c r="X254" s="136"/>
      <c r="Y254" s="136"/>
      <c r="Z254" s="136"/>
      <c r="AA254" s="136"/>
      <c r="AB254" s="136"/>
      <c r="AG254" s="116"/>
      <c r="AH254" s="116"/>
      <c r="AI254" s="116"/>
      <c r="AJ254" s="116"/>
      <c r="AK254" s="116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L254" s="116"/>
      <c r="BM254" s="116"/>
      <c r="BN254" s="116"/>
      <c r="BO254" s="116"/>
      <c r="BP254" s="116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134"/>
      <c r="CQ254" s="116"/>
      <c r="CR254" s="159"/>
      <c r="CS254" s="159"/>
      <c r="CT254" s="207"/>
      <c r="CU254" s="159"/>
      <c r="CV254" s="159"/>
      <c r="CW254" s="159"/>
      <c r="CX254" s="159"/>
      <c r="CY254" s="159"/>
      <c r="CZ254" s="159"/>
      <c r="DA254" s="159"/>
      <c r="DK254" s="159"/>
    </row>
    <row r="255" spans="2:115">
      <c r="B255" s="136"/>
      <c r="C255" s="137"/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95"/>
      <c r="V255" s="136"/>
      <c r="W255" s="136"/>
      <c r="X255" s="136"/>
      <c r="Y255" s="136"/>
      <c r="Z255" s="136"/>
      <c r="AA255" s="136"/>
      <c r="AB255" s="136"/>
      <c r="AG255" s="116"/>
      <c r="AH255" s="116"/>
      <c r="AI255" s="116"/>
      <c r="AJ255" s="116"/>
      <c r="AK255" s="116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L255" s="116"/>
      <c r="BM255" s="116"/>
      <c r="BN255" s="116"/>
      <c r="BO255" s="116"/>
      <c r="BP255" s="116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134"/>
      <c r="CQ255" s="116"/>
      <c r="CR255" s="159"/>
      <c r="CS255" s="159"/>
      <c r="CT255" s="207"/>
      <c r="CU255" s="159"/>
      <c r="CV255" s="159"/>
      <c r="CW255" s="159"/>
      <c r="CX255" s="159"/>
      <c r="CY255" s="159"/>
      <c r="CZ255" s="159"/>
      <c r="DA255" s="159"/>
      <c r="DK255" s="159"/>
    </row>
    <row r="256" spans="2:115">
      <c r="B256" s="136"/>
      <c r="C256" s="137"/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95"/>
      <c r="V256" s="136"/>
      <c r="W256" s="136"/>
      <c r="X256" s="136"/>
      <c r="Y256" s="136"/>
      <c r="Z256" s="136"/>
      <c r="AA256" s="136"/>
      <c r="AB256" s="136"/>
      <c r="AG256" s="116"/>
      <c r="AH256" s="116"/>
      <c r="AI256" s="116"/>
      <c r="AJ256" s="116"/>
      <c r="AK256" s="116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L256" s="116"/>
      <c r="BM256" s="116"/>
      <c r="BN256" s="116"/>
      <c r="BO256" s="116"/>
      <c r="BP256" s="116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/>
      <c r="CN256" s="89"/>
      <c r="CO256" s="89"/>
      <c r="CP256" s="134"/>
      <c r="CQ256" s="116"/>
      <c r="CR256" s="159"/>
      <c r="CS256" s="159"/>
      <c r="CT256" s="207"/>
      <c r="CU256" s="159"/>
      <c r="CV256" s="159"/>
      <c r="CW256" s="159"/>
      <c r="CX256" s="159"/>
      <c r="CY256" s="159"/>
      <c r="CZ256" s="159"/>
      <c r="DA256" s="159"/>
      <c r="DK256" s="159"/>
    </row>
    <row r="257" spans="2:115">
      <c r="B257" s="136"/>
      <c r="C257" s="137"/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95"/>
      <c r="V257" s="136"/>
      <c r="W257" s="136"/>
      <c r="X257" s="136"/>
      <c r="Y257" s="136"/>
      <c r="Z257" s="136"/>
      <c r="AA257" s="136"/>
      <c r="AB257" s="136"/>
      <c r="AG257" s="116"/>
      <c r="AH257" s="116"/>
      <c r="AI257" s="116"/>
      <c r="AJ257" s="116"/>
      <c r="AK257" s="116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L257" s="116"/>
      <c r="BM257" s="116"/>
      <c r="BN257" s="116"/>
      <c r="BO257" s="116"/>
      <c r="BP257" s="116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134"/>
      <c r="CQ257" s="116"/>
      <c r="CR257" s="159"/>
      <c r="CS257" s="159"/>
      <c r="CT257" s="207"/>
      <c r="CU257" s="159"/>
      <c r="CV257" s="159"/>
      <c r="CW257" s="159"/>
      <c r="CX257" s="159"/>
      <c r="CY257" s="159"/>
      <c r="CZ257" s="159"/>
      <c r="DA257" s="159"/>
      <c r="DK257" s="159"/>
    </row>
    <row r="258" spans="2:115">
      <c r="B258" s="136"/>
      <c r="C258" s="137"/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95"/>
      <c r="V258" s="136"/>
      <c r="W258" s="136"/>
      <c r="X258" s="136"/>
      <c r="Y258" s="136"/>
      <c r="Z258" s="136"/>
      <c r="AA258" s="136"/>
      <c r="AB258" s="136"/>
      <c r="AG258" s="116"/>
      <c r="AH258" s="116"/>
      <c r="AI258" s="116"/>
      <c r="AJ258" s="116"/>
      <c r="AK258" s="116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L258" s="116"/>
      <c r="BM258" s="116"/>
      <c r="BN258" s="116"/>
      <c r="BO258" s="116"/>
      <c r="BP258" s="116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134"/>
      <c r="CQ258" s="116"/>
      <c r="CR258" s="159"/>
      <c r="CS258" s="159"/>
      <c r="CT258" s="207"/>
      <c r="CU258" s="159"/>
      <c r="CV258" s="159"/>
      <c r="CW258" s="159"/>
      <c r="CX258" s="159"/>
      <c r="CY258" s="159"/>
      <c r="CZ258" s="159"/>
      <c r="DA258" s="159"/>
      <c r="DK258" s="159"/>
    </row>
    <row r="259" spans="2:115">
      <c r="B259" s="136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95"/>
      <c r="V259" s="136"/>
      <c r="W259" s="136"/>
      <c r="X259" s="136"/>
      <c r="Y259" s="136"/>
      <c r="Z259" s="136"/>
      <c r="AA259" s="136"/>
      <c r="AB259" s="136"/>
      <c r="AG259" s="116"/>
      <c r="AH259" s="116"/>
      <c r="AI259" s="116"/>
      <c r="AJ259" s="116"/>
      <c r="AK259" s="116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L259" s="116"/>
      <c r="BM259" s="116"/>
      <c r="BN259" s="116"/>
      <c r="BO259" s="116"/>
      <c r="BP259" s="116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134"/>
      <c r="CQ259" s="116"/>
      <c r="CR259" s="159"/>
      <c r="CS259" s="159"/>
      <c r="CT259" s="207"/>
      <c r="CU259" s="159"/>
      <c r="CV259" s="159"/>
      <c r="CW259" s="159"/>
      <c r="CX259" s="159"/>
      <c r="CY259" s="159"/>
      <c r="CZ259" s="159"/>
      <c r="DA259" s="159"/>
      <c r="DK259" s="159"/>
    </row>
    <row r="260" spans="2:115">
      <c r="B260" s="136"/>
      <c r="C260" s="137"/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95"/>
      <c r="V260" s="136"/>
      <c r="W260" s="136"/>
      <c r="X260" s="136"/>
      <c r="Y260" s="136"/>
      <c r="Z260" s="136"/>
      <c r="AA260" s="136"/>
      <c r="AB260" s="136"/>
      <c r="AG260" s="116"/>
      <c r="AH260" s="116"/>
      <c r="AI260" s="116"/>
      <c r="AJ260" s="116"/>
      <c r="AK260" s="116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L260" s="116"/>
      <c r="BM260" s="116"/>
      <c r="BN260" s="116"/>
      <c r="BO260" s="116"/>
      <c r="BP260" s="116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134"/>
      <c r="CQ260" s="116"/>
      <c r="CR260" s="159"/>
      <c r="CS260" s="159"/>
      <c r="CT260" s="207"/>
      <c r="CU260" s="159"/>
      <c r="CV260" s="159"/>
      <c r="CW260" s="159"/>
      <c r="CX260" s="159"/>
      <c r="CY260" s="159"/>
      <c r="CZ260" s="159"/>
      <c r="DA260" s="159"/>
      <c r="DK260" s="159"/>
    </row>
    <row r="261" spans="2:115">
      <c r="B261" s="136"/>
      <c r="C261" s="137"/>
      <c r="D261" s="137"/>
      <c r="E261" s="137"/>
      <c r="F261" s="137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5"/>
    </row>
    <row r="262" spans="2:115">
      <c r="B262" s="136"/>
      <c r="C262" s="137"/>
      <c r="D262" s="137"/>
      <c r="E262" s="137"/>
      <c r="F262" s="137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5"/>
    </row>
    <row r="263" spans="2:115">
      <c r="B263" s="136"/>
      <c r="C263" s="137"/>
      <c r="D263" s="137"/>
      <c r="E263" s="137"/>
      <c r="F263" s="137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5"/>
    </row>
    <row r="264" spans="2:115">
      <c r="B264" s="136"/>
      <c r="C264" s="136"/>
      <c r="D264" s="136"/>
      <c r="E264" s="136"/>
      <c r="F264" s="136"/>
    </row>
    <row r="265" spans="2:115">
      <c r="B265" s="136"/>
      <c r="C265" s="136"/>
      <c r="D265" s="136"/>
      <c r="E265" s="136"/>
      <c r="F265" s="136"/>
    </row>
    <row r="266" spans="2:115">
      <c r="B266" s="136"/>
      <c r="C266" s="136"/>
      <c r="D266" s="136"/>
      <c r="E266" s="136"/>
      <c r="F266" s="136"/>
    </row>
    <row r="267" spans="2:115">
      <c r="B267" s="136"/>
      <c r="C267" s="136"/>
      <c r="D267" s="136"/>
      <c r="E267" s="136"/>
      <c r="F267" s="136"/>
    </row>
  </sheetData>
  <printOptions gridLines="1" gridLinesSet="0"/>
  <pageMargins left="0.31496062992126" right="0.31496062992126" top="0.74803149606299202" bottom="0.118110236220472" header="0.5" footer="0.5"/>
  <pageSetup paperSize="121" scale="12" orientation="portrait" horizontalDpi="4294967292" verticalDpi="4294967292" r:id="rId1"/>
  <headerFooter alignWithMargins="0">
    <oddHeader>&amp;C&amp;F&amp;R&amp;D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showGridLines="0" zoomScaleNormal="100" workbookViewId="0">
      <selection activeCell="B18" sqref="B18:C19"/>
    </sheetView>
  </sheetViews>
  <sheetFormatPr defaultColWidth="8.85546875" defaultRowHeight="12.75"/>
  <cols>
    <col min="1" max="1" width="1.7109375" style="209" customWidth="1"/>
    <col min="2" max="2" width="46.140625" style="328" customWidth="1"/>
    <col min="3" max="3" width="46.140625" style="209" customWidth="1"/>
    <col min="4" max="16384" width="8.85546875" style="209"/>
  </cols>
  <sheetData>
    <row r="1" spans="1:3" ht="15.75">
      <c r="A1" s="424" t="s">
        <v>515</v>
      </c>
      <c r="B1" s="424"/>
      <c r="C1" s="332">
        <v>41974</v>
      </c>
    </row>
    <row r="2" spans="1:3" ht="15.75">
      <c r="A2" s="324"/>
      <c r="B2" s="323" t="s">
        <v>490</v>
      </c>
      <c r="C2" s="325"/>
    </row>
    <row r="3" spans="1:3">
      <c r="A3" s="326"/>
      <c r="B3" s="327" t="s">
        <v>576</v>
      </c>
      <c r="C3" s="329" t="s">
        <v>577</v>
      </c>
    </row>
    <row r="4" spans="1:3">
      <c r="B4" s="330" t="s">
        <v>491</v>
      </c>
      <c r="C4" s="331" t="s">
        <v>502</v>
      </c>
    </row>
    <row r="5" spans="1:3">
      <c r="B5" s="330" t="s">
        <v>492</v>
      </c>
      <c r="C5" s="331" t="s">
        <v>503</v>
      </c>
    </row>
    <row r="6" spans="1:3">
      <c r="B6" s="330" t="s">
        <v>493</v>
      </c>
      <c r="C6" s="331" t="s">
        <v>504</v>
      </c>
    </row>
    <row r="7" spans="1:3">
      <c r="B7" s="330" t="s">
        <v>494</v>
      </c>
      <c r="C7" s="331" t="s">
        <v>505</v>
      </c>
    </row>
    <row r="8" spans="1:3">
      <c r="B8" s="330" t="s">
        <v>495</v>
      </c>
      <c r="C8" s="331" t="s">
        <v>506</v>
      </c>
    </row>
    <row r="9" spans="1:3">
      <c r="B9" s="330" t="s">
        <v>496</v>
      </c>
      <c r="C9" s="331" t="s">
        <v>507</v>
      </c>
    </row>
    <row r="10" spans="1:3">
      <c r="B10" s="330" t="s">
        <v>497</v>
      </c>
      <c r="C10" s="331" t="s">
        <v>508</v>
      </c>
    </row>
    <row r="11" spans="1:3">
      <c r="B11" s="330" t="s">
        <v>498</v>
      </c>
      <c r="C11" s="331" t="s">
        <v>509</v>
      </c>
    </row>
    <row r="12" spans="1:3">
      <c r="B12" s="330" t="s">
        <v>499</v>
      </c>
      <c r="C12" s="331" t="s">
        <v>510</v>
      </c>
    </row>
    <row r="13" spans="1:3">
      <c r="B13" s="330" t="s">
        <v>500</v>
      </c>
      <c r="C13" s="331" t="s">
        <v>511</v>
      </c>
    </row>
    <row r="14" spans="1:3">
      <c r="B14" s="330" t="s">
        <v>501</v>
      </c>
      <c r="C14" s="331" t="s">
        <v>512</v>
      </c>
    </row>
    <row r="15" spans="1:3">
      <c r="C15" s="331" t="s">
        <v>513</v>
      </c>
    </row>
    <row r="16" spans="1:3" ht="13.15" customHeight="1">
      <c r="C16" s="331" t="s">
        <v>514</v>
      </c>
    </row>
    <row r="18" spans="2:3">
      <c r="B18" s="425"/>
      <c r="C18" s="425"/>
    </row>
    <row r="19" spans="2:3">
      <c r="B19" s="425"/>
      <c r="C19" s="425"/>
    </row>
  </sheetData>
  <mergeCells count="3">
    <mergeCell ref="A1:B1"/>
    <mergeCell ref="B18:B19"/>
    <mergeCell ref="C18:C19"/>
  </mergeCells>
  <pageMargins left="0.73" right="0.76" top="0.85" bottom="0.6" header="0.2" footer="0.2"/>
  <pageSetup fitToHeight="0" orientation="portrait" r:id="rId1"/>
  <headerFooter alignWithMargins="0">
    <oddHeader>&amp;C&amp;G</oddHeader>
    <oddFooter>&amp;C&amp;G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T92"/>
  <sheetViews>
    <sheetView zoomScale="70" zoomScaleNormal="70" workbookViewId="0">
      <pane ySplit="1" topLeftCell="A59" activePane="bottomLeft" state="frozen"/>
      <selection sqref="A1:B1"/>
      <selection pane="bottomLeft" sqref="A1:B1"/>
    </sheetView>
  </sheetViews>
  <sheetFormatPr defaultColWidth="9.140625" defaultRowHeight="15"/>
  <cols>
    <col min="1" max="1" width="7.28515625" style="280" bestFit="1" customWidth="1"/>
    <col min="2" max="2" width="17.42578125" style="280" bestFit="1" customWidth="1"/>
    <col min="3" max="3" width="15.7109375" style="280" bestFit="1" customWidth="1"/>
    <col min="4" max="4" width="11" style="280" bestFit="1" customWidth="1"/>
    <col min="5" max="5" width="7.28515625" style="280" customWidth="1"/>
    <col min="6" max="6" width="12.28515625" style="280" bestFit="1" customWidth="1"/>
    <col min="7" max="7" width="6.85546875" style="280" bestFit="1" customWidth="1"/>
    <col min="8" max="8" width="14.7109375" style="280" bestFit="1" customWidth="1"/>
    <col min="9" max="9" width="14.7109375" style="280" customWidth="1"/>
    <col min="10" max="10" width="60.5703125" style="280" customWidth="1"/>
    <col min="11" max="11" width="51" style="280" customWidth="1"/>
    <col min="12" max="12" width="12.42578125" style="280" bestFit="1" customWidth="1"/>
    <col min="13" max="13" width="12.42578125" style="280" customWidth="1"/>
    <col min="14" max="14" width="9.28515625" style="280" bestFit="1" customWidth="1"/>
    <col min="15" max="15" width="8.7109375" style="280" bestFit="1" customWidth="1"/>
    <col min="16" max="16" width="32.85546875" style="280" bestFit="1" customWidth="1"/>
    <col min="17" max="17" width="42.7109375" style="280" customWidth="1"/>
    <col min="18" max="18" width="19.42578125" style="280" bestFit="1" customWidth="1"/>
    <col min="19" max="19" width="10.7109375" style="280" customWidth="1"/>
    <col min="20" max="20" width="7" style="280" bestFit="1" customWidth="1"/>
    <col min="21" max="16384" width="9.140625" style="280"/>
  </cols>
  <sheetData>
    <row r="1" spans="1:20" ht="45">
      <c r="A1" s="291" t="s">
        <v>187</v>
      </c>
      <c r="B1" s="291" t="s">
        <v>188</v>
      </c>
      <c r="C1" s="291" t="s">
        <v>189</v>
      </c>
      <c r="D1" s="291" t="s">
        <v>190</v>
      </c>
      <c r="E1" s="291" t="s">
        <v>191</v>
      </c>
      <c r="F1" s="291" t="s">
        <v>192</v>
      </c>
      <c r="G1" s="291" t="s">
        <v>193</v>
      </c>
      <c r="H1" s="291" t="s">
        <v>194</v>
      </c>
      <c r="I1" s="300" t="s">
        <v>478</v>
      </c>
      <c r="J1" s="291" t="s">
        <v>195</v>
      </c>
      <c r="K1" s="291" t="s">
        <v>477</v>
      </c>
      <c r="L1" s="291" t="s">
        <v>200</v>
      </c>
      <c r="M1" s="352" t="s">
        <v>556</v>
      </c>
      <c r="N1" s="291" t="s">
        <v>201</v>
      </c>
      <c r="O1" s="291" t="s">
        <v>196</v>
      </c>
      <c r="P1" s="291" t="s">
        <v>197</v>
      </c>
      <c r="Q1" s="291" t="s">
        <v>198</v>
      </c>
      <c r="R1" s="291" t="s">
        <v>199</v>
      </c>
      <c r="S1" s="293" t="s">
        <v>202</v>
      </c>
      <c r="T1" s="291" t="s">
        <v>203</v>
      </c>
    </row>
    <row r="2" spans="1:20" ht="30">
      <c r="A2" s="287">
        <v>338</v>
      </c>
      <c r="B2" s="281" t="s">
        <v>222</v>
      </c>
      <c r="C2" s="281" t="s">
        <v>223</v>
      </c>
      <c r="D2" s="281" t="s">
        <v>147</v>
      </c>
      <c r="E2" s="282" t="s">
        <v>224</v>
      </c>
      <c r="F2" s="281" t="s">
        <v>205</v>
      </c>
      <c r="G2" s="281" t="s">
        <v>206</v>
      </c>
      <c r="H2" s="283">
        <v>39993</v>
      </c>
      <c r="I2" s="301" t="str">
        <f>IFERROR(VLOOKUP($K2,'Grade Structure'!$A$4:$B$79,2,0),"")</f>
        <v/>
      </c>
      <c r="J2" s="281" t="s">
        <v>225</v>
      </c>
      <c r="K2" s="297"/>
      <c r="L2" s="289">
        <v>91000</v>
      </c>
      <c r="M2" s="289"/>
      <c r="N2" s="282"/>
      <c r="O2" s="281" t="s">
        <v>208</v>
      </c>
      <c r="P2" s="281" t="s">
        <v>77</v>
      </c>
      <c r="Q2" s="281" t="s">
        <v>226</v>
      </c>
      <c r="R2" s="281" t="s">
        <v>227</v>
      </c>
      <c r="S2" s="282"/>
      <c r="T2" s="282" t="s">
        <v>121</v>
      </c>
    </row>
    <row r="3" spans="1:20" ht="30">
      <c r="A3" s="287">
        <v>143</v>
      </c>
      <c r="B3" s="281" t="s">
        <v>245</v>
      </c>
      <c r="C3" s="281" t="s">
        <v>246</v>
      </c>
      <c r="D3" s="281" t="s">
        <v>147</v>
      </c>
      <c r="E3" s="282" t="s">
        <v>236</v>
      </c>
      <c r="F3" s="281" t="s">
        <v>205</v>
      </c>
      <c r="G3" s="281" t="s">
        <v>206</v>
      </c>
      <c r="H3" s="283">
        <v>38978</v>
      </c>
      <c r="I3" s="301" t="str">
        <f>IFERROR(VLOOKUP($K3,'Grade Structure'!$A$4:$B$79,2,0),"")</f>
        <v/>
      </c>
      <c r="J3" s="281" t="s">
        <v>247</v>
      </c>
      <c r="K3" s="297"/>
      <c r="L3" s="289">
        <v>193429</v>
      </c>
      <c r="M3" s="289"/>
      <c r="N3" s="282"/>
      <c r="O3" s="281" t="s">
        <v>208</v>
      </c>
      <c r="P3" s="281" t="s">
        <v>73</v>
      </c>
      <c r="Q3" s="281" t="s">
        <v>248</v>
      </c>
      <c r="R3" s="281" t="s">
        <v>249</v>
      </c>
      <c r="S3" s="282"/>
      <c r="T3" s="282" t="s">
        <v>233</v>
      </c>
    </row>
    <row r="4" spans="1:20" ht="30">
      <c r="A4" s="287">
        <v>625</v>
      </c>
      <c r="B4" s="281" t="s">
        <v>293</v>
      </c>
      <c r="C4" s="281" t="s">
        <v>294</v>
      </c>
      <c r="D4" s="281" t="s">
        <v>147</v>
      </c>
      <c r="E4" s="282" t="s">
        <v>236</v>
      </c>
      <c r="F4" s="281" t="s">
        <v>205</v>
      </c>
      <c r="G4" s="281" t="s">
        <v>206</v>
      </c>
      <c r="H4" s="283">
        <v>41421</v>
      </c>
      <c r="I4" s="301" t="str">
        <f>IFERROR(VLOOKUP($K4,'Grade Structure'!$A$4:$B$79,2,0),"")</f>
        <v/>
      </c>
      <c r="J4" s="281" t="s">
        <v>295</v>
      </c>
      <c r="K4" s="297"/>
      <c r="L4" s="289">
        <v>195000</v>
      </c>
      <c r="M4" s="289"/>
      <c r="N4" s="282"/>
      <c r="O4" s="281" t="s">
        <v>208</v>
      </c>
      <c r="P4" s="281" t="s">
        <v>77</v>
      </c>
      <c r="Q4" s="281" t="s">
        <v>296</v>
      </c>
      <c r="R4" s="281" t="s">
        <v>239</v>
      </c>
      <c r="S4" s="282"/>
      <c r="T4" s="282" t="s">
        <v>233</v>
      </c>
    </row>
    <row r="5" spans="1:20">
      <c r="A5" s="288">
        <v>262745</v>
      </c>
      <c r="B5" s="284" t="s">
        <v>304</v>
      </c>
      <c r="C5" s="284" t="s">
        <v>305</v>
      </c>
      <c r="D5" s="284" t="s">
        <v>218</v>
      </c>
      <c r="E5" s="284" t="s">
        <v>230</v>
      </c>
      <c r="F5" s="284" t="s">
        <v>220</v>
      </c>
      <c r="G5" s="284" t="s">
        <v>159</v>
      </c>
      <c r="H5" s="285">
        <v>29405</v>
      </c>
      <c r="I5" s="302" t="str">
        <f>IFERROR(VLOOKUP($K5,'Grade Structure'!$A$4:$B$79,2,0),"")</f>
        <v/>
      </c>
      <c r="J5" s="284" t="s">
        <v>306</v>
      </c>
      <c r="K5" s="298"/>
      <c r="L5" s="290">
        <v>221697.84</v>
      </c>
      <c r="M5" s="290"/>
      <c r="N5" s="292"/>
      <c r="O5" s="284" t="s">
        <v>208</v>
      </c>
      <c r="P5" s="284" t="s">
        <v>300</v>
      </c>
      <c r="Q5" s="292"/>
      <c r="R5" s="292"/>
      <c r="S5" s="286">
        <v>70</v>
      </c>
      <c r="T5" s="284" t="s">
        <v>233</v>
      </c>
    </row>
    <row r="6" spans="1:20">
      <c r="A6" s="288">
        <v>998187</v>
      </c>
      <c r="B6" s="284" t="s">
        <v>310</v>
      </c>
      <c r="C6" s="284" t="s">
        <v>311</v>
      </c>
      <c r="D6" s="284" t="s">
        <v>218</v>
      </c>
      <c r="E6" s="284" t="s">
        <v>230</v>
      </c>
      <c r="F6" s="284" t="s">
        <v>220</v>
      </c>
      <c r="G6" s="284" t="s">
        <v>159</v>
      </c>
      <c r="H6" s="285">
        <v>39573</v>
      </c>
      <c r="I6" s="302" t="str">
        <f>IFERROR(VLOOKUP($K6,'Grade Structure'!$A$4:$B$79,2,0),"")</f>
        <v/>
      </c>
      <c r="J6" s="284" t="s">
        <v>312</v>
      </c>
      <c r="K6" s="298"/>
      <c r="L6" s="290">
        <v>223936.18</v>
      </c>
      <c r="M6" s="290"/>
      <c r="N6" s="292"/>
      <c r="O6" s="284" t="s">
        <v>208</v>
      </c>
      <c r="P6" s="284" t="s">
        <v>313</v>
      </c>
      <c r="Q6" s="292"/>
      <c r="R6" s="292"/>
      <c r="S6" s="286">
        <v>70</v>
      </c>
      <c r="T6" s="284" t="s">
        <v>233</v>
      </c>
    </row>
    <row r="7" spans="1:20">
      <c r="A7" s="288">
        <v>998888</v>
      </c>
      <c r="B7" s="284" t="s">
        <v>318</v>
      </c>
      <c r="C7" s="284" t="s">
        <v>319</v>
      </c>
      <c r="D7" s="284" t="s">
        <v>218</v>
      </c>
      <c r="E7" s="284" t="s">
        <v>219</v>
      </c>
      <c r="F7" s="284" t="s">
        <v>220</v>
      </c>
      <c r="G7" s="284" t="s">
        <v>159</v>
      </c>
      <c r="H7" s="285">
        <v>41610</v>
      </c>
      <c r="I7" s="302" t="str">
        <f>IFERROR(VLOOKUP($K7,'Grade Structure'!$A$4:$B$79,2,0),"")</f>
        <v/>
      </c>
      <c r="J7" s="284" t="s">
        <v>320</v>
      </c>
      <c r="K7" s="298"/>
      <c r="L7" s="290">
        <v>160000.1</v>
      </c>
      <c r="M7" s="290"/>
      <c r="N7" s="292"/>
      <c r="O7" s="284" t="s">
        <v>208</v>
      </c>
      <c r="P7" s="284" t="s">
        <v>221</v>
      </c>
      <c r="Q7" s="292"/>
      <c r="R7" s="292"/>
      <c r="S7" s="286">
        <v>70</v>
      </c>
      <c r="T7" s="284" t="s">
        <v>233</v>
      </c>
    </row>
    <row r="8" spans="1:20" ht="30">
      <c r="A8" s="287">
        <v>31</v>
      </c>
      <c r="B8" s="281" t="s">
        <v>351</v>
      </c>
      <c r="C8" s="281" t="s">
        <v>352</v>
      </c>
      <c r="D8" s="281" t="s">
        <v>147</v>
      </c>
      <c r="E8" s="282" t="s">
        <v>204</v>
      </c>
      <c r="F8" s="281" t="s">
        <v>205</v>
      </c>
      <c r="G8" s="281" t="s">
        <v>206</v>
      </c>
      <c r="H8" s="283">
        <v>38558</v>
      </c>
      <c r="I8" s="301" t="str">
        <f>IFERROR(VLOOKUP($K8,'Grade Structure'!$A$4:$B$79,2,0),"")</f>
        <v/>
      </c>
      <c r="J8" s="281" t="s">
        <v>353</v>
      </c>
      <c r="K8" s="297"/>
      <c r="L8" s="289">
        <v>115842</v>
      </c>
      <c r="M8" s="289"/>
      <c r="N8" s="282"/>
      <c r="O8" s="281" t="s">
        <v>208</v>
      </c>
      <c r="P8" s="281" t="s">
        <v>73</v>
      </c>
      <c r="Q8" s="281" t="s">
        <v>354</v>
      </c>
      <c r="R8" s="281" t="s">
        <v>249</v>
      </c>
      <c r="S8" s="282"/>
      <c r="T8" s="282" t="s">
        <v>121</v>
      </c>
    </row>
    <row r="9" spans="1:20">
      <c r="A9" s="287">
        <v>346</v>
      </c>
      <c r="B9" s="281" t="s">
        <v>358</v>
      </c>
      <c r="C9" s="281" t="s">
        <v>359</v>
      </c>
      <c r="D9" s="281" t="s">
        <v>147</v>
      </c>
      <c r="E9" s="282" t="s">
        <v>204</v>
      </c>
      <c r="F9" s="281" t="s">
        <v>205</v>
      </c>
      <c r="G9" s="281" t="s">
        <v>206</v>
      </c>
      <c r="H9" s="283">
        <v>40064</v>
      </c>
      <c r="I9" s="301" t="str">
        <f>IFERROR(VLOOKUP($K9,'Grade Structure'!$A$4:$B$79,2,0),"")</f>
        <v/>
      </c>
      <c r="J9" s="281" t="s">
        <v>360</v>
      </c>
      <c r="K9" s="297" t="s">
        <v>558</v>
      </c>
      <c r="L9" s="289">
        <v>130047</v>
      </c>
      <c r="M9" s="289"/>
      <c r="N9" s="282"/>
      <c r="O9" s="281" t="s">
        <v>208</v>
      </c>
      <c r="P9" s="281" t="s">
        <v>74</v>
      </c>
      <c r="Q9" s="281" t="s">
        <v>288</v>
      </c>
      <c r="R9" s="281" t="s">
        <v>330</v>
      </c>
      <c r="S9" s="282"/>
      <c r="T9" s="282" t="s">
        <v>233</v>
      </c>
    </row>
    <row r="10" spans="1:20">
      <c r="A10" s="287">
        <v>35</v>
      </c>
      <c r="B10" s="281" t="s">
        <v>363</v>
      </c>
      <c r="C10" s="281" t="s">
        <v>364</v>
      </c>
      <c r="D10" s="281" t="s">
        <v>147</v>
      </c>
      <c r="E10" s="282" t="s">
        <v>204</v>
      </c>
      <c r="F10" s="281" t="s">
        <v>205</v>
      </c>
      <c r="G10" s="281" t="s">
        <v>206</v>
      </c>
      <c r="H10" s="283">
        <v>38572</v>
      </c>
      <c r="I10" s="301" t="str">
        <f>IFERROR(VLOOKUP($K10,'Grade Structure'!$A$4:$B$79,2,0),"")</f>
        <v/>
      </c>
      <c r="J10" s="281" t="s">
        <v>365</v>
      </c>
      <c r="K10" s="297" t="s">
        <v>365</v>
      </c>
      <c r="L10" s="289">
        <v>107100</v>
      </c>
      <c r="M10" s="289"/>
      <c r="N10" s="282"/>
      <c r="O10" s="281" t="s">
        <v>208</v>
      </c>
      <c r="P10" s="281" t="s">
        <v>74</v>
      </c>
      <c r="Q10" s="281" t="s">
        <v>288</v>
      </c>
      <c r="R10" s="281" t="s">
        <v>330</v>
      </c>
      <c r="S10" s="282"/>
      <c r="T10" s="282" t="s">
        <v>121</v>
      </c>
    </row>
    <row r="11" spans="1:20">
      <c r="A11" s="287">
        <v>478</v>
      </c>
      <c r="B11" s="281" t="s">
        <v>366</v>
      </c>
      <c r="C11" s="281" t="s">
        <v>367</v>
      </c>
      <c r="D11" s="281" t="s">
        <v>147</v>
      </c>
      <c r="E11" s="282" t="s">
        <v>224</v>
      </c>
      <c r="F11" s="281" t="s">
        <v>205</v>
      </c>
      <c r="G11" s="281" t="s">
        <v>206</v>
      </c>
      <c r="H11" s="283">
        <v>40654</v>
      </c>
      <c r="I11" s="301" t="str">
        <f>IFERROR(VLOOKUP($K11,'Grade Structure'!$A$4:$B$79,2,0),"")</f>
        <v/>
      </c>
      <c r="J11" s="281" t="s">
        <v>368</v>
      </c>
      <c r="K11" s="299"/>
      <c r="L11" s="289">
        <v>106313</v>
      </c>
      <c r="M11" s="289"/>
      <c r="N11" s="282"/>
      <c r="O11" s="281" t="s">
        <v>208</v>
      </c>
      <c r="P11" s="281" t="s">
        <v>342</v>
      </c>
      <c r="Q11" s="281" t="s">
        <v>369</v>
      </c>
      <c r="R11" s="281" t="s">
        <v>370</v>
      </c>
      <c r="S11" s="282"/>
      <c r="T11" s="282" t="s">
        <v>121</v>
      </c>
    </row>
    <row r="12" spans="1:20">
      <c r="A12" s="288">
        <v>998172</v>
      </c>
      <c r="B12" s="284" t="s">
        <v>376</v>
      </c>
      <c r="C12" s="284" t="s">
        <v>372</v>
      </c>
      <c r="D12" s="284" t="s">
        <v>218</v>
      </c>
      <c r="E12" s="284" t="s">
        <v>219</v>
      </c>
      <c r="F12" s="284" t="s">
        <v>220</v>
      </c>
      <c r="G12" s="284" t="s">
        <v>159</v>
      </c>
      <c r="H12" s="285">
        <v>39510</v>
      </c>
      <c r="I12" s="302" t="str">
        <f>IFERROR(VLOOKUP($K12,'Grade Structure'!$A$4:$B$79,2,0),"")</f>
        <v/>
      </c>
      <c r="J12" s="284" t="s">
        <v>377</v>
      </c>
      <c r="K12" s="298"/>
      <c r="L12" s="290">
        <v>184380.82</v>
      </c>
      <c r="M12" s="290"/>
      <c r="N12" s="292"/>
      <c r="O12" s="284" t="s">
        <v>208</v>
      </c>
      <c r="P12" s="284" t="s">
        <v>232</v>
      </c>
      <c r="Q12" s="292"/>
      <c r="R12" s="292"/>
      <c r="S12" s="286">
        <v>70</v>
      </c>
      <c r="T12" s="284" t="s">
        <v>233</v>
      </c>
    </row>
    <row r="13" spans="1:20">
      <c r="A13" s="288">
        <v>209531</v>
      </c>
      <c r="B13" s="284" t="s">
        <v>381</v>
      </c>
      <c r="C13" s="284" t="s">
        <v>382</v>
      </c>
      <c r="D13" s="284" t="s">
        <v>218</v>
      </c>
      <c r="E13" s="284" t="s">
        <v>219</v>
      </c>
      <c r="F13" s="284" t="s">
        <v>220</v>
      </c>
      <c r="G13" s="284" t="s">
        <v>159</v>
      </c>
      <c r="H13" s="285">
        <v>31348</v>
      </c>
      <c r="I13" s="302" t="str">
        <f>IFERROR(VLOOKUP($K13,'Grade Structure'!$A$4:$B$79,2,0),"")</f>
        <v/>
      </c>
      <c r="J13" s="284" t="s">
        <v>380</v>
      </c>
      <c r="K13" s="298"/>
      <c r="L13" s="290">
        <v>177152.04</v>
      </c>
      <c r="M13" s="290"/>
      <c r="N13" s="292"/>
      <c r="O13" s="284" t="s">
        <v>208</v>
      </c>
      <c r="P13" s="284" t="s">
        <v>221</v>
      </c>
      <c r="Q13" s="292"/>
      <c r="R13" s="292"/>
      <c r="S13" s="286">
        <v>70</v>
      </c>
      <c r="T13" s="284" t="s">
        <v>121</v>
      </c>
    </row>
    <row r="14" spans="1:20">
      <c r="A14" s="288">
        <v>190448</v>
      </c>
      <c r="B14" s="284" t="s">
        <v>378</v>
      </c>
      <c r="C14" s="284" t="s">
        <v>379</v>
      </c>
      <c r="D14" s="284" t="s">
        <v>218</v>
      </c>
      <c r="E14" s="284" t="s">
        <v>219</v>
      </c>
      <c r="F14" s="284" t="s">
        <v>220</v>
      </c>
      <c r="G14" s="284" t="s">
        <v>159</v>
      </c>
      <c r="H14" s="285">
        <v>36293</v>
      </c>
      <c r="I14" s="302" t="str">
        <f>IFERROR(VLOOKUP($K14,'Grade Structure'!$A$4:$B$79,2,0),"")</f>
        <v/>
      </c>
      <c r="J14" s="284" t="s">
        <v>380</v>
      </c>
      <c r="K14" s="298"/>
      <c r="L14" s="290">
        <v>157000.22</v>
      </c>
      <c r="M14" s="290"/>
      <c r="N14" s="292"/>
      <c r="O14" s="284" t="s">
        <v>208</v>
      </c>
      <c r="P14" s="284" t="s">
        <v>300</v>
      </c>
      <c r="Q14" s="292"/>
      <c r="R14" s="292"/>
      <c r="S14" s="286">
        <v>70</v>
      </c>
      <c r="T14" s="284" t="s">
        <v>233</v>
      </c>
    </row>
    <row r="15" spans="1:20">
      <c r="A15" s="287">
        <v>164</v>
      </c>
      <c r="B15" s="281" t="s">
        <v>415</v>
      </c>
      <c r="C15" s="281" t="s">
        <v>416</v>
      </c>
      <c r="D15" s="281" t="s">
        <v>147</v>
      </c>
      <c r="E15" s="282" t="s">
        <v>224</v>
      </c>
      <c r="F15" s="281" t="s">
        <v>205</v>
      </c>
      <c r="G15" s="281" t="s">
        <v>206</v>
      </c>
      <c r="H15" s="283">
        <v>39084</v>
      </c>
      <c r="I15" s="301" t="str">
        <f>IFERROR(VLOOKUP($K15,'Grade Structure'!$A$4:$B$79,2,0),"")</f>
        <v/>
      </c>
      <c r="J15" s="281" t="s">
        <v>417</v>
      </c>
      <c r="K15" s="297"/>
      <c r="L15" s="289">
        <v>113763</v>
      </c>
      <c r="M15" s="289"/>
      <c r="N15" s="282"/>
      <c r="O15" s="281" t="s">
        <v>208</v>
      </c>
      <c r="P15" s="281" t="s">
        <v>74</v>
      </c>
      <c r="Q15" s="281" t="s">
        <v>288</v>
      </c>
      <c r="R15" s="281" t="s">
        <v>330</v>
      </c>
      <c r="S15" s="282"/>
      <c r="T15" s="282" t="s">
        <v>233</v>
      </c>
    </row>
    <row r="16" spans="1:20">
      <c r="A16" s="288">
        <v>999251</v>
      </c>
      <c r="B16" s="284" t="s">
        <v>460</v>
      </c>
      <c r="C16" s="284" t="s">
        <v>461</v>
      </c>
      <c r="D16" s="284" t="s">
        <v>218</v>
      </c>
      <c r="E16" s="284" t="s">
        <v>219</v>
      </c>
      <c r="F16" s="284" t="s">
        <v>220</v>
      </c>
      <c r="G16" s="284" t="s">
        <v>159</v>
      </c>
      <c r="H16" s="285">
        <v>37189</v>
      </c>
      <c r="I16" s="302" t="str">
        <f>IFERROR(VLOOKUP($K16,'Grade Structure'!$A$4:$B$79,2,0),"")</f>
        <v/>
      </c>
      <c r="J16" s="284" t="s">
        <v>462</v>
      </c>
      <c r="K16" s="298"/>
      <c r="L16" s="290">
        <v>153999.82</v>
      </c>
      <c r="M16" s="290"/>
      <c r="N16" s="292"/>
      <c r="O16" s="284" t="s">
        <v>208</v>
      </c>
      <c r="P16" s="284" t="s">
        <v>221</v>
      </c>
      <c r="Q16" s="292"/>
      <c r="R16" s="292"/>
      <c r="S16" s="286">
        <v>70</v>
      </c>
      <c r="T16" s="284" t="s">
        <v>121</v>
      </c>
    </row>
    <row r="17" spans="1:20">
      <c r="A17" s="288">
        <v>213990</v>
      </c>
      <c r="B17" s="284" t="s">
        <v>469</v>
      </c>
      <c r="C17" s="284" t="s">
        <v>470</v>
      </c>
      <c r="D17" s="284" t="s">
        <v>218</v>
      </c>
      <c r="E17" s="284" t="s">
        <v>465</v>
      </c>
      <c r="F17" s="284" t="s">
        <v>220</v>
      </c>
      <c r="G17" s="284" t="s">
        <v>159</v>
      </c>
      <c r="H17" s="285">
        <v>32009</v>
      </c>
      <c r="I17" s="302" t="str">
        <f>IFERROR(VLOOKUP($K17,'Grade Structure'!$A$4:$B$79,2,0),"")</f>
        <v/>
      </c>
      <c r="J17" s="284" t="s">
        <v>466</v>
      </c>
      <c r="K17" s="298" t="s">
        <v>559</v>
      </c>
      <c r="L17" s="290">
        <v>179814.96</v>
      </c>
      <c r="M17" s="290"/>
      <c r="N17" s="292"/>
      <c r="O17" s="284" t="s">
        <v>208</v>
      </c>
      <c r="P17" s="284" t="s">
        <v>300</v>
      </c>
      <c r="Q17" s="292"/>
      <c r="R17" s="292"/>
      <c r="S17" s="286">
        <v>80</v>
      </c>
      <c r="T17" s="284" t="s">
        <v>233</v>
      </c>
    </row>
    <row r="18" spans="1:20">
      <c r="A18" s="288">
        <v>96383</v>
      </c>
      <c r="B18" s="284" t="s">
        <v>467</v>
      </c>
      <c r="C18" s="284" t="s">
        <v>468</v>
      </c>
      <c r="D18" s="284" t="s">
        <v>218</v>
      </c>
      <c r="E18" s="284" t="s">
        <v>465</v>
      </c>
      <c r="F18" s="284" t="s">
        <v>220</v>
      </c>
      <c r="G18" s="284" t="s">
        <v>159</v>
      </c>
      <c r="H18" s="285">
        <v>28313</v>
      </c>
      <c r="I18" s="302" t="str">
        <f>IFERROR(VLOOKUP($K18,'Grade Structure'!$A$4:$B$79,2,0),"")</f>
        <v/>
      </c>
      <c r="J18" s="284" t="s">
        <v>466</v>
      </c>
      <c r="K18" s="298" t="s">
        <v>559</v>
      </c>
      <c r="L18" s="290">
        <v>178942.14</v>
      </c>
      <c r="M18" s="290"/>
      <c r="N18" s="292"/>
      <c r="O18" s="284" t="s">
        <v>208</v>
      </c>
      <c r="P18" s="284" t="s">
        <v>300</v>
      </c>
      <c r="Q18" s="292"/>
      <c r="R18" s="292"/>
      <c r="S18" s="286">
        <v>80</v>
      </c>
      <c r="T18" s="284" t="s">
        <v>233</v>
      </c>
    </row>
    <row r="19" spans="1:20">
      <c r="A19" s="288">
        <v>65226</v>
      </c>
      <c r="B19" s="284" t="s">
        <v>463</v>
      </c>
      <c r="C19" s="284" t="s">
        <v>464</v>
      </c>
      <c r="D19" s="284" t="s">
        <v>218</v>
      </c>
      <c r="E19" s="284" t="s">
        <v>465</v>
      </c>
      <c r="F19" s="284" t="s">
        <v>220</v>
      </c>
      <c r="G19" s="284" t="s">
        <v>159</v>
      </c>
      <c r="H19" s="285">
        <v>30140</v>
      </c>
      <c r="I19" s="302" t="str">
        <f>IFERROR(VLOOKUP($K19,'Grade Structure'!$A$4:$B$79,2,0),"")</f>
        <v/>
      </c>
      <c r="J19" s="284" t="s">
        <v>466</v>
      </c>
      <c r="K19" s="298" t="s">
        <v>559</v>
      </c>
      <c r="L19" s="290">
        <v>173123.08</v>
      </c>
      <c r="M19" s="290"/>
      <c r="N19" s="292"/>
      <c r="O19" s="284" t="s">
        <v>208</v>
      </c>
      <c r="P19" s="284" t="s">
        <v>300</v>
      </c>
      <c r="Q19" s="292"/>
      <c r="R19" s="292"/>
      <c r="S19" s="286">
        <v>80</v>
      </c>
      <c r="T19" s="284" t="s">
        <v>233</v>
      </c>
    </row>
    <row r="20" spans="1:20">
      <c r="A20" s="288">
        <v>943180</v>
      </c>
      <c r="B20" s="284" t="s">
        <v>475</v>
      </c>
      <c r="C20" s="284" t="s">
        <v>476</v>
      </c>
      <c r="D20" s="284" t="s">
        <v>218</v>
      </c>
      <c r="E20" s="284" t="s">
        <v>465</v>
      </c>
      <c r="F20" s="284" t="s">
        <v>220</v>
      </c>
      <c r="G20" s="284" t="s">
        <v>159</v>
      </c>
      <c r="H20" s="285">
        <v>31344</v>
      </c>
      <c r="I20" s="302" t="str">
        <f>IFERROR(VLOOKUP($K20,'Grade Structure'!$A$4:$B$79,2,0),"")</f>
        <v/>
      </c>
      <c r="J20" s="284" t="s">
        <v>466</v>
      </c>
      <c r="K20" s="298" t="s">
        <v>559</v>
      </c>
      <c r="L20" s="290">
        <v>173123.08</v>
      </c>
      <c r="M20" s="290"/>
      <c r="N20" s="292"/>
      <c r="O20" s="284" t="s">
        <v>208</v>
      </c>
      <c r="P20" s="284" t="s">
        <v>300</v>
      </c>
      <c r="Q20" s="292"/>
      <c r="R20" s="292"/>
      <c r="S20" s="286">
        <v>80</v>
      </c>
      <c r="T20" s="284" t="s">
        <v>233</v>
      </c>
    </row>
    <row r="21" spans="1:20">
      <c r="A21" s="288">
        <v>352093</v>
      </c>
      <c r="B21" s="284" t="s">
        <v>471</v>
      </c>
      <c r="C21" s="284" t="s">
        <v>472</v>
      </c>
      <c r="D21" s="284" t="s">
        <v>218</v>
      </c>
      <c r="E21" s="284" t="s">
        <v>465</v>
      </c>
      <c r="F21" s="284" t="s">
        <v>220</v>
      </c>
      <c r="G21" s="284" t="s">
        <v>159</v>
      </c>
      <c r="H21" s="285">
        <v>31916</v>
      </c>
      <c r="I21" s="302" t="str">
        <f>IFERROR(VLOOKUP($K21,'Grade Structure'!$A$4:$B$79,2,0),"")</f>
        <v/>
      </c>
      <c r="J21" s="284" t="s">
        <v>466</v>
      </c>
      <c r="K21" s="298" t="s">
        <v>559</v>
      </c>
      <c r="L21" s="290">
        <v>170368.9</v>
      </c>
      <c r="M21" s="290"/>
      <c r="N21" s="292"/>
      <c r="O21" s="284" t="s">
        <v>208</v>
      </c>
      <c r="P21" s="284" t="s">
        <v>300</v>
      </c>
      <c r="Q21" s="292"/>
      <c r="R21" s="292"/>
      <c r="S21" s="286">
        <v>80</v>
      </c>
      <c r="T21" s="284" t="s">
        <v>233</v>
      </c>
    </row>
    <row r="22" spans="1:20">
      <c r="A22" s="288">
        <v>937825</v>
      </c>
      <c r="B22" s="284" t="s">
        <v>473</v>
      </c>
      <c r="C22" s="284" t="s">
        <v>474</v>
      </c>
      <c r="D22" s="284" t="s">
        <v>218</v>
      </c>
      <c r="E22" s="284" t="s">
        <v>465</v>
      </c>
      <c r="F22" s="284" t="s">
        <v>220</v>
      </c>
      <c r="G22" s="284" t="s">
        <v>159</v>
      </c>
      <c r="H22" s="285">
        <v>33486</v>
      </c>
      <c r="I22" s="302" t="str">
        <f>IFERROR(VLOOKUP($K22,'Grade Structure'!$A$4:$B$79,2,0),"")</f>
        <v/>
      </c>
      <c r="J22" s="284" t="s">
        <v>466</v>
      </c>
      <c r="K22" s="298" t="s">
        <v>559</v>
      </c>
      <c r="L22" s="290">
        <v>167280.1</v>
      </c>
      <c r="M22" s="290"/>
      <c r="N22" s="292"/>
      <c r="O22" s="284" t="s">
        <v>208</v>
      </c>
      <c r="P22" s="284" t="s">
        <v>300</v>
      </c>
      <c r="Q22" s="292"/>
      <c r="R22" s="292"/>
      <c r="S22" s="286">
        <v>80</v>
      </c>
      <c r="T22" s="284" t="s">
        <v>233</v>
      </c>
    </row>
    <row r="23" spans="1:20">
      <c r="A23" s="288">
        <v>240</v>
      </c>
      <c r="B23" s="284" t="s">
        <v>534</v>
      </c>
      <c r="C23" s="284" t="s">
        <v>535</v>
      </c>
      <c r="D23" s="284" t="s">
        <v>147</v>
      </c>
      <c r="E23" s="284"/>
      <c r="F23" s="284" t="s">
        <v>205</v>
      </c>
      <c r="G23" s="284" t="s">
        <v>206</v>
      </c>
      <c r="H23" s="285">
        <v>39449</v>
      </c>
      <c r="I23" s="302">
        <f>IFERROR(VLOOKUP($K23,'Grade Structure'!$A$4:$B$79,2,0),"")</f>
        <v>1628</v>
      </c>
      <c r="J23" s="284" t="s">
        <v>536</v>
      </c>
      <c r="K23" s="298" t="s">
        <v>522</v>
      </c>
      <c r="L23" s="290">
        <v>331200</v>
      </c>
      <c r="M23" s="290">
        <f>L23*0.1</f>
        <v>33120</v>
      </c>
      <c r="N23" s="292">
        <v>8768</v>
      </c>
      <c r="O23" s="284" t="s">
        <v>208</v>
      </c>
      <c r="P23" s="284" t="s">
        <v>74</v>
      </c>
      <c r="Q23" s="292" t="s">
        <v>553</v>
      </c>
      <c r="R23" s="292" t="s">
        <v>552</v>
      </c>
      <c r="S23" s="286">
        <v>70</v>
      </c>
      <c r="T23" s="284" t="s">
        <v>121</v>
      </c>
    </row>
    <row r="24" spans="1:20">
      <c r="A24" s="288">
        <v>438186</v>
      </c>
      <c r="B24" s="284" t="s">
        <v>537</v>
      </c>
      <c r="C24" s="284" t="s">
        <v>538</v>
      </c>
      <c r="D24" s="284" t="s">
        <v>218</v>
      </c>
      <c r="E24" s="284" t="s">
        <v>539</v>
      </c>
      <c r="F24" s="284" t="s">
        <v>220</v>
      </c>
      <c r="G24" s="284" t="s">
        <v>159</v>
      </c>
      <c r="H24" s="285">
        <v>28677</v>
      </c>
      <c r="I24" s="302">
        <f>IFERROR(VLOOKUP($K24,'Grade Structure'!$A$4:$B$79,2,0),"")</f>
        <v>1708</v>
      </c>
      <c r="J24" s="284" t="s">
        <v>540</v>
      </c>
      <c r="K24" s="298" t="s">
        <v>520</v>
      </c>
      <c r="L24" s="290">
        <v>319227.74</v>
      </c>
      <c r="M24" s="290">
        <f t="shared" ref="M24:M28" si="0">L24*0.1</f>
        <v>31922.774000000001</v>
      </c>
      <c r="N24" s="292"/>
      <c r="O24" s="284" t="s">
        <v>208</v>
      </c>
      <c r="P24" s="284" t="s">
        <v>300</v>
      </c>
      <c r="Q24" s="292"/>
      <c r="R24" s="292" t="s">
        <v>552</v>
      </c>
      <c r="S24" s="286">
        <v>70</v>
      </c>
      <c r="T24" s="284" t="s">
        <v>233</v>
      </c>
    </row>
    <row r="25" spans="1:20">
      <c r="A25" s="288">
        <v>999396</v>
      </c>
      <c r="B25" s="284" t="s">
        <v>541</v>
      </c>
      <c r="C25" s="284" t="s">
        <v>542</v>
      </c>
      <c r="D25" s="284" t="s">
        <v>218</v>
      </c>
      <c r="E25" s="284" t="s">
        <v>539</v>
      </c>
      <c r="F25" s="284" t="s">
        <v>220</v>
      </c>
      <c r="G25" s="284" t="s">
        <v>159</v>
      </c>
      <c r="H25" s="285">
        <v>30272</v>
      </c>
      <c r="I25" s="302">
        <f>IFERROR(VLOOKUP($K25,'Grade Structure'!$A$4:$B$79,2,0),"")</f>
        <v>1418</v>
      </c>
      <c r="J25" s="284" t="s">
        <v>543</v>
      </c>
      <c r="K25" s="298" t="s">
        <v>524</v>
      </c>
      <c r="L25" s="290">
        <v>307037.38</v>
      </c>
      <c r="M25" s="290">
        <f t="shared" si="0"/>
        <v>30703.738000000001</v>
      </c>
      <c r="N25" s="292"/>
      <c r="O25" s="284" t="s">
        <v>208</v>
      </c>
      <c r="P25" s="284" t="s">
        <v>389</v>
      </c>
      <c r="Q25" s="292"/>
      <c r="R25" s="292" t="s">
        <v>552</v>
      </c>
      <c r="S25" s="286">
        <v>70</v>
      </c>
      <c r="T25" s="284" t="s">
        <v>233</v>
      </c>
    </row>
    <row r="26" spans="1:20">
      <c r="A26" s="288">
        <v>38392</v>
      </c>
      <c r="B26" s="284" t="s">
        <v>544</v>
      </c>
      <c r="C26" s="284" t="s">
        <v>545</v>
      </c>
      <c r="D26" s="284" t="s">
        <v>218</v>
      </c>
      <c r="E26" s="284" t="s">
        <v>539</v>
      </c>
      <c r="F26" s="284" t="s">
        <v>220</v>
      </c>
      <c r="G26" s="284" t="s">
        <v>159</v>
      </c>
      <c r="H26" s="285">
        <v>36069</v>
      </c>
      <c r="I26" s="302">
        <f>IFERROR(VLOOKUP($K26,'Grade Structure'!$A$4:$B$79,2,0),"")</f>
        <v>1418</v>
      </c>
      <c r="J26" s="284" t="s">
        <v>546</v>
      </c>
      <c r="K26" s="298" t="s">
        <v>527</v>
      </c>
      <c r="L26" s="290">
        <v>304645.89999999997</v>
      </c>
      <c r="M26" s="290">
        <f t="shared" si="0"/>
        <v>30464.589999999997</v>
      </c>
      <c r="N26" s="292"/>
      <c r="O26" s="284" t="s">
        <v>208</v>
      </c>
      <c r="P26" s="284" t="s">
        <v>232</v>
      </c>
      <c r="Q26" s="292"/>
      <c r="R26" s="292" t="s">
        <v>552</v>
      </c>
      <c r="S26" s="286">
        <v>70</v>
      </c>
      <c r="T26" s="284" t="s">
        <v>233</v>
      </c>
    </row>
    <row r="27" spans="1:20">
      <c r="A27" s="288">
        <v>23</v>
      </c>
      <c r="B27" s="284" t="s">
        <v>547</v>
      </c>
      <c r="C27" s="284" t="s">
        <v>254</v>
      </c>
      <c r="D27" s="284" t="s">
        <v>147</v>
      </c>
      <c r="E27" s="284" t="s">
        <v>530</v>
      </c>
      <c r="F27" s="284" t="s">
        <v>205</v>
      </c>
      <c r="G27" s="284" t="s">
        <v>206</v>
      </c>
      <c r="H27" s="285">
        <v>38530</v>
      </c>
      <c r="I27" s="302">
        <f>IFERROR(VLOOKUP($K27,'Grade Structure'!$A$4:$B$79,2,0),"")</f>
        <v>1418</v>
      </c>
      <c r="J27" s="284" t="s">
        <v>548</v>
      </c>
      <c r="K27" s="298" t="s">
        <v>528</v>
      </c>
      <c r="L27" s="290">
        <v>254562</v>
      </c>
      <c r="M27" s="290">
        <f t="shared" si="0"/>
        <v>25456.2</v>
      </c>
      <c r="N27" s="292"/>
      <c r="O27" s="284" t="s">
        <v>208</v>
      </c>
      <c r="P27" s="284" t="s">
        <v>73</v>
      </c>
      <c r="Q27" s="292" t="s">
        <v>554</v>
      </c>
      <c r="R27" s="292" t="s">
        <v>552</v>
      </c>
      <c r="S27" s="286">
        <v>70</v>
      </c>
      <c r="T27" s="284" t="s">
        <v>233</v>
      </c>
    </row>
    <row r="28" spans="1:20">
      <c r="A28" s="288">
        <v>248</v>
      </c>
      <c r="B28" s="284" t="s">
        <v>549</v>
      </c>
      <c r="C28" s="284" t="s">
        <v>550</v>
      </c>
      <c r="D28" s="284" t="s">
        <v>147</v>
      </c>
      <c r="E28" s="284" t="s">
        <v>530</v>
      </c>
      <c r="F28" s="284" t="s">
        <v>205</v>
      </c>
      <c r="G28" s="284" t="s">
        <v>206</v>
      </c>
      <c r="H28" s="285">
        <v>39503</v>
      </c>
      <c r="I28" s="302">
        <f>IFERROR(VLOOKUP($K28,'Grade Structure'!$A$4:$B$79,2,0),"")</f>
        <v>1418</v>
      </c>
      <c r="J28" s="284" t="s">
        <v>551</v>
      </c>
      <c r="K28" s="298" t="s">
        <v>526</v>
      </c>
      <c r="L28" s="290">
        <v>233460</v>
      </c>
      <c r="M28" s="290">
        <f t="shared" si="0"/>
        <v>23346</v>
      </c>
      <c r="N28" s="292"/>
      <c r="O28" s="284" t="s">
        <v>208</v>
      </c>
      <c r="P28" s="284" t="s">
        <v>71</v>
      </c>
      <c r="Q28" s="292" t="s">
        <v>555</v>
      </c>
      <c r="R28" s="292" t="s">
        <v>552</v>
      </c>
      <c r="S28" s="286">
        <v>70</v>
      </c>
      <c r="T28" s="284" t="s">
        <v>121</v>
      </c>
    </row>
    <row r="29" spans="1:20">
      <c r="A29" s="288">
        <v>191470</v>
      </c>
      <c r="B29" s="284" t="s">
        <v>297</v>
      </c>
      <c r="C29" s="284" t="s">
        <v>298</v>
      </c>
      <c r="D29" s="284" t="s">
        <v>218</v>
      </c>
      <c r="E29" s="284" t="s">
        <v>230</v>
      </c>
      <c r="F29" s="284" t="s">
        <v>220</v>
      </c>
      <c r="G29" s="284" t="s">
        <v>159</v>
      </c>
      <c r="H29" s="285">
        <v>36412</v>
      </c>
      <c r="I29" s="302" t="str">
        <f>IFERROR(VLOOKUP($K29,'Grade Structure'!$A$4:$B$79,2,0),"")</f>
        <v/>
      </c>
      <c r="J29" s="284" t="s">
        <v>299</v>
      </c>
      <c r="K29" s="284" t="s">
        <v>13</v>
      </c>
      <c r="L29" s="290">
        <v>214017.18</v>
      </c>
      <c r="M29" s="290"/>
      <c r="N29" s="292"/>
      <c r="O29" s="284" t="s">
        <v>208</v>
      </c>
      <c r="P29" s="284" t="s">
        <v>300</v>
      </c>
      <c r="Q29" s="292"/>
      <c r="R29" s="292"/>
      <c r="S29" s="286">
        <v>70</v>
      </c>
      <c r="T29" s="284" t="s">
        <v>233</v>
      </c>
    </row>
    <row r="30" spans="1:20">
      <c r="A30" s="287">
        <v>236</v>
      </c>
      <c r="B30" s="281" t="s">
        <v>257</v>
      </c>
      <c r="C30" s="281" t="s">
        <v>258</v>
      </c>
      <c r="D30" s="281" t="s">
        <v>147</v>
      </c>
      <c r="E30" s="282" t="s">
        <v>259</v>
      </c>
      <c r="F30" s="281" t="s">
        <v>205</v>
      </c>
      <c r="G30" s="281" t="s">
        <v>206</v>
      </c>
      <c r="H30" s="283">
        <v>39406</v>
      </c>
      <c r="I30" s="301" t="str">
        <f>IFERROR(VLOOKUP($K30,'Grade Structure'!$A$4:$B$79,2,0),"")</f>
        <v/>
      </c>
      <c r="J30" s="281" t="s">
        <v>260</v>
      </c>
      <c r="K30" s="281" t="s">
        <v>17</v>
      </c>
      <c r="L30" s="289">
        <v>186701</v>
      </c>
      <c r="M30" s="289"/>
      <c r="N30" s="282"/>
      <c r="O30" s="281" t="s">
        <v>208</v>
      </c>
      <c r="P30" s="281" t="s">
        <v>71</v>
      </c>
      <c r="Q30" s="281" t="s">
        <v>261</v>
      </c>
      <c r="R30" s="281" t="s">
        <v>262</v>
      </c>
      <c r="S30" s="282"/>
      <c r="T30" s="282" t="s">
        <v>121</v>
      </c>
    </row>
    <row r="31" spans="1:20">
      <c r="A31" s="287">
        <v>358</v>
      </c>
      <c r="B31" s="281" t="s">
        <v>287</v>
      </c>
      <c r="C31" s="281" t="s">
        <v>254</v>
      </c>
      <c r="D31" s="281" t="s">
        <v>147</v>
      </c>
      <c r="E31" s="282" t="s">
        <v>236</v>
      </c>
      <c r="F31" s="281" t="s">
        <v>205</v>
      </c>
      <c r="G31" s="281" t="s">
        <v>206</v>
      </c>
      <c r="H31" s="283">
        <v>40119</v>
      </c>
      <c r="I31" s="301" t="str">
        <f>IFERROR(VLOOKUP($K31,'Grade Structure'!$A$4:$B$79,2,0),"")</f>
        <v/>
      </c>
      <c r="J31" s="281" t="s">
        <v>16</v>
      </c>
      <c r="K31" s="281" t="s">
        <v>16</v>
      </c>
      <c r="L31" s="289">
        <v>186850</v>
      </c>
      <c r="M31" s="289"/>
      <c r="N31" s="282"/>
      <c r="O31" s="281" t="s">
        <v>208</v>
      </c>
      <c r="P31" s="281" t="s">
        <v>74</v>
      </c>
      <c r="Q31" s="281" t="s">
        <v>288</v>
      </c>
      <c r="R31" s="281" t="s">
        <v>244</v>
      </c>
      <c r="S31" s="282"/>
      <c r="T31" s="282" t="s">
        <v>233</v>
      </c>
    </row>
    <row r="32" spans="1:20">
      <c r="A32" s="288">
        <v>125249</v>
      </c>
      <c r="B32" s="284" t="s">
        <v>307</v>
      </c>
      <c r="C32" s="284" t="s">
        <v>308</v>
      </c>
      <c r="D32" s="284" t="s">
        <v>218</v>
      </c>
      <c r="E32" s="284" t="s">
        <v>230</v>
      </c>
      <c r="F32" s="284" t="s">
        <v>220</v>
      </c>
      <c r="G32" s="284" t="s">
        <v>159</v>
      </c>
      <c r="H32" s="285">
        <v>36313</v>
      </c>
      <c r="I32" s="302" t="str">
        <f>IFERROR(VLOOKUP($K32,'Grade Structure'!$A$4:$B$79,2,0),"")</f>
        <v/>
      </c>
      <c r="J32" s="284" t="s">
        <v>309</v>
      </c>
      <c r="K32" s="284" t="s">
        <v>18</v>
      </c>
      <c r="L32" s="290">
        <v>210039.18</v>
      </c>
      <c r="M32" s="290"/>
      <c r="N32" s="292"/>
      <c r="O32" s="284" t="s">
        <v>208</v>
      </c>
      <c r="P32" s="284" t="s">
        <v>221</v>
      </c>
      <c r="Q32" s="292"/>
      <c r="R32" s="292"/>
      <c r="S32" s="286">
        <v>70</v>
      </c>
      <c r="T32" s="284" t="s">
        <v>121</v>
      </c>
    </row>
    <row r="33" spans="1:20">
      <c r="A33" s="288">
        <v>998701</v>
      </c>
      <c r="B33" s="284" t="s">
        <v>228</v>
      </c>
      <c r="C33" s="284" t="s">
        <v>229</v>
      </c>
      <c r="D33" s="284" t="s">
        <v>218</v>
      </c>
      <c r="E33" s="284" t="s">
        <v>230</v>
      </c>
      <c r="F33" s="284" t="s">
        <v>220</v>
      </c>
      <c r="G33" s="284" t="s">
        <v>159</v>
      </c>
      <c r="H33" s="285">
        <v>39449</v>
      </c>
      <c r="I33" s="302" t="str">
        <f>IFERROR(VLOOKUP($K33,'Grade Structure'!$A$4:$B$79,2,0),"")</f>
        <v/>
      </c>
      <c r="J33" s="284" t="s">
        <v>231</v>
      </c>
      <c r="K33" s="284" t="s">
        <v>19</v>
      </c>
      <c r="L33" s="290">
        <v>238864.86000000002</v>
      </c>
      <c r="M33" s="290"/>
      <c r="N33" s="292"/>
      <c r="O33" s="284" t="s">
        <v>208</v>
      </c>
      <c r="P33" s="284" t="s">
        <v>232</v>
      </c>
      <c r="Q33" s="292"/>
      <c r="R33" s="292"/>
      <c r="S33" s="286">
        <v>70</v>
      </c>
      <c r="T33" s="284" t="s">
        <v>233</v>
      </c>
    </row>
    <row r="34" spans="1:20">
      <c r="A34" s="288">
        <v>998023</v>
      </c>
      <c r="B34" s="284" t="s">
        <v>314</v>
      </c>
      <c r="C34" s="284" t="s">
        <v>315</v>
      </c>
      <c r="D34" s="284" t="s">
        <v>218</v>
      </c>
      <c r="E34" s="284" t="s">
        <v>230</v>
      </c>
      <c r="F34" s="284" t="s">
        <v>220</v>
      </c>
      <c r="G34" s="284" t="s">
        <v>159</v>
      </c>
      <c r="H34" s="285">
        <v>38264</v>
      </c>
      <c r="I34" s="302" t="str">
        <f>IFERROR(VLOOKUP($K34,'Grade Structure'!$A$4:$B$79,2,0),"")</f>
        <v/>
      </c>
      <c r="J34" s="284" t="s">
        <v>316</v>
      </c>
      <c r="K34" s="284" t="s">
        <v>20</v>
      </c>
      <c r="L34" s="290">
        <v>255641.36000000002</v>
      </c>
      <c r="M34" s="290"/>
      <c r="N34" s="292"/>
      <c r="O34" s="284" t="s">
        <v>208</v>
      </c>
      <c r="P34" s="284" t="s">
        <v>317</v>
      </c>
      <c r="Q34" s="292"/>
      <c r="R34" s="292"/>
      <c r="S34" s="286">
        <v>70</v>
      </c>
      <c r="T34" s="284" t="s">
        <v>233</v>
      </c>
    </row>
    <row r="35" spans="1:20">
      <c r="A35" s="288">
        <v>998079</v>
      </c>
      <c r="B35" s="284" t="s">
        <v>301</v>
      </c>
      <c r="C35" s="284" t="s">
        <v>302</v>
      </c>
      <c r="D35" s="284" t="s">
        <v>218</v>
      </c>
      <c r="E35" s="284" t="s">
        <v>230</v>
      </c>
      <c r="F35" s="284" t="s">
        <v>220</v>
      </c>
      <c r="G35" s="284" t="s">
        <v>159</v>
      </c>
      <c r="H35" s="285">
        <v>38740</v>
      </c>
      <c r="I35" s="302" t="str">
        <f>IFERROR(VLOOKUP($K35,'Grade Structure'!$A$4:$B$79,2,0),"")</f>
        <v/>
      </c>
      <c r="J35" s="284" t="s">
        <v>303</v>
      </c>
      <c r="K35" s="284" t="s">
        <v>21</v>
      </c>
      <c r="L35" s="290">
        <v>235050.66</v>
      </c>
      <c r="M35" s="290"/>
      <c r="N35" s="292"/>
      <c r="O35" s="284" t="s">
        <v>208</v>
      </c>
      <c r="P35" s="284" t="s">
        <v>221</v>
      </c>
      <c r="Q35" s="292"/>
      <c r="R35" s="292"/>
      <c r="S35" s="286">
        <v>70</v>
      </c>
      <c r="T35" s="284" t="s">
        <v>233</v>
      </c>
    </row>
    <row r="36" spans="1:20">
      <c r="A36" s="288">
        <v>999461</v>
      </c>
      <c r="B36" s="284" t="s">
        <v>406</v>
      </c>
      <c r="C36" s="284" t="s">
        <v>407</v>
      </c>
      <c r="D36" s="284" t="s">
        <v>218</v>
      </c>
      <c r="E36" s="284" t="s">
        <v>219</v>
      </c>
      <c r="F36" s="284" t="s">
        <v>220</v>
      </c>
      <c r="G36" s="284" t="s">
        <v>159</v>
      </c>
      <c r="H36" s="285">
        <v>37742</v>
      </c>
      <c r="I36" s="302" t="str">
        <f>IFERROR(VLOOKUP($K36,'Grade Structure'!$A$4:$B$79,2,0),"")</f>
        <v/>
      </c>
      <c r="J36" s="284" t="s">
        <v>408</v>
      </c>
      <c r="K36" s="284" t="s">
        <v>22</v>
      </c>
      <c r="L36" s="290">
        <v>150000.24</v>
      </c>
      <c r="M36" s="290"/>
      <c r="N36" s="292"/>
      <c r="O36" s="284" t="s">
        <v>208</v>
      </c>
      <c r="P36" s="284" t="s">
        <v>389</v>
      </c>
      <c r="Q36" s="292"/>
      <c r="R36" s="292"/>
      <c r="S36" s="286">
        <v>70</v>
      </c>
      <c r="T36" s="284" t="s">
        <v>121</v>
      </c>
    </row>
    <row r="37" spans="1:20">
      <c r="A37" s="288">
        <v>461384</v>
      </c>
      <c r="B37" s="284" t="s">
        <v>216</v>
      </c>
      <c r="C37" s="284" t="s">
        <v>217</v>
      </c>
      <c r="D37" s="284" t="s">
        <v>218</v>
      </c>
      <c r="E37" s="284" t="s">
        <v>219</v>
      </c>
      <c r="F37" s="284" t="s">
        <v>220</v>
      </c>
      <c r="G37" s="284" t="s">
        <v>159</v>
      </c>
      <c r="H37" s="285">
        <v>32874</v>
      </c>
      <c r="I37" s="302" t="str">
        <f>IFERROR(VLOOKUP($K37,'Grade Structure'!$A$4:$B$79,2,0),"")</f>
        <v/>
      </c>
      <c r="J37" s="284" t="s">
        <v>23</v>
      </c>
      <c r="K37" s="284" t="s">
        <v>23</v>
      </c>
      <c r="L37" s="290">
        <v>176748.52000000002</v>
      </c>
      <c r="M37" s="290"/>
      <c r="N37" s="292"/>
      <c r="O37" s="284" t="s">
        <v>208</v>
      </c>
      <c r="P37" s="284" t="s">
        <v>221</v>
      </c>
      <c r="Q37" s="292"/>
      <c r="R37" s="292"/>
      <c r="S37" s="286">
        <v>70</v>
      </c>
      <c r="T37" s="284" t="s">
        <v>121</v>
      </c>
    </row>
    <row r="38" spans="1:20" ht="30">
      <c r="A38" s="287">
        <v>61</v>
      </c>
      <c r="B38" s="281" t="s">
        <v>234</v>
      </c>
      <c r="C38" s="281" t="s">
        <v>235</v>
      </c>
      <c r="D38" s="281" t="s">
        <v>147</v>
      </c>
      <c r="E38" s="282" t="s">
        <v>236</v>
      </c>
      <c r="F38" s="281" t="s">
        <v>205</v>
      </c>
      <c r="G38" s="281" t="s">
        <v>206</v>
      </c>
      <c r="H38" s="283">
        <v>38614</v>
      </c>
      <c r="I38" s="301" t="str">
        <f>IFERROR(VLOOKUP($K38,'Grade Structure'!$A$4:$B$79,2,0),"")</f>
        <v/>
      </c>
      <c r="J38" s="281" t="s">
        <v>237</v>
      </c>
      <c r="K38" s="281" t="s">
        <v>33</v>
      </c>
      <c r="L38" s="289">
        <v>180000</v>
      </c>
      <c r="M38" s="289"/>
      <c r="N38" s="282"/>
      <c r="O38" s="281" t="s">
        <v>208</v>
      </c>
      <c r="P38" s="281" t="s">
        <v>77</v>
      </c>
      <c r="Q38" s="281" t="s">
        <v>238</v>
      </c>
      <c r="R38" s="281" t="s">
        <v>239</v>
      </c>
      <c r="S38" s="282"/>
      <c r="T38" s="282" t="s">
        <v>233</v>
      </c>
    </row>
    <row r="39" spans="1:20">
      <c r="A39" s="287">
        <v>175</v>
      </c>
      <c r="B39" s="281" t="s">
        <v>240</v>
      </c>
      <c r="C39" s="281" t="s">
        <v>241</v>
      </c>
      <c r="D39" s="281" t="s">
        <v>147</v>
      </c>
      <c r="E39" s="282" t="s">
        <v>236</v>
      </c>
      <c r="F39" s="281" t="s">
        <v>205</v>
      </c>
      <c r="G39" s="281" t="s">
        <v>206</v>
      </c>
      <c r="H39" s="283">
        <v>39140</v>
      </c>
      <c r="I39" s="301" t="str">
        <f>IFERROR(VLOOKUP($K39,'Grade Structure'!$A$4:$B$79,2,0),"")</f>
        <v/>
      </c>
      <c r="J39" s="281" t="s">
        <v>242</v>
      </c>
      <c r="K39" s="281" t="s">
        <v>24</v>
      </c>
      <c r="L39" s="289">
        <v>156000</v>
      </c>
      <c r="M39" s="289"/>
      <c r="N39" s="282"/>
      <c r="O39" s="281" t="s">
        <v>208</v>
      </c>
      <c r="P39" s="281" t="s">
        <v>74</v>
      </c>
      <c r="Q39" s="281" t="s">
        <v>243</v>
      </c>
      <c r="R39" s="281" t="s">
        <v>244</v>
      </c>
      <c r="S39" s="282"/>
      <c r="T39" s="282" t="s">
        <v>233</v>
      </c>
    </row>
    <row r="40" spans="1:20" ht="30">
      <c r="A40" s="287">
        <v>269</v>
      </c>
      <c r="B40" s="281" t="s">
        <v>250</v>
      </c>
      <c r="C40" s="281" t="s">
        <v>251</v>
      </c>
      <c r="D40" s="281" t="s">
        <v>147</v>
      </c>
      <c r="E40" s="282" t="s">
        <v>236</v>
      </c>
      <c r="F40" s="281" t="s">
        <v>205</v>
      </c>
      <c r="G40" s="281" t="s">
        <v>206</v>
      </c>
      <c r="H40" s="283">
        <v>39580</v>
      </c>
      <c r="I40" s="301" t="str">
        <f>IFERROR(VLOOKUP($K40,'Grade Structure'!$A$4:$B$79,2,0),"")</f>
        <v/>
      </c>
      <c r="J40" s="281" t="s">
        <v>252</v>
      </c>
      <c r="K40" s="281" t="s">
        <v>34</v>
      </c>
      <c r="L40" s="289">
        <v>162000</v>
      </c>
      <c r="M40" s="289"/>
      <c r="N40" s="282"/>
      <c r="O40" s="281" t="s">
        <v>208</v>
      </c>
      <c r="P40" s="281" t="s">
        <v>77</v>
      </c>
      <c r="Q40" s="281" t="s">
        <v>209</v>
      </c>
      <c r="R40" s="281" t="s">
        <v>239</v>
      </c>
      <c r="S40" s="282"/>
      <c r="T40" s="282" t="s">
        <v>121</v>
      </c>
    </row>
    <row r="41" spans="1:20" ht="30">
      <c r="A41" s="287">
        <v>282</v>
      </c>
      <c r="B41" s="281" t="s">
        <v>253</v>
      </c>
      <c r="C41" s="281" t="s">
        <v>254</v>
      </c>
      <c r="D41" s="281" t="s">
        <v>147</v>
      </c>
      <c r="E41" s="282" t="s">
        <v>236</v>
      </c>
      <c r="F41" s="281" t="s">
        <v>205</v>
      </c>
      <c r="G41" s="281" t="s">
        <v>206</v>
      </c>
      <c r="H41" s="283">
        <v>39615</v>
      </c>
      <c r="I41" s="301" t="str">
        <f>IFERROR(VLOOKUP($K41,'Grade Structure'!$A$4:$B$79,2,0),"")</f>
        <v/>
      </c>
      <c r="J41" s="281" t="s">
        <v>255</v>
      </c>
      <c r="K41" s="281" t="s">
        <v>25</v>
      </c>
      <c r="L41" s="289">
        <v>183500</v>
      </c>
      <c r="M41" s="289"/>
      <c r="N41" s="282"/>
      <c r="O41" s="281" t="s">
        <v>208</v>
      </c>
      <c r="P41" s="281" t="s">
        <v>73</v>
      </c>
      <c r="Q41" s="281" t="s">
        <v>20</v>
      </c>
      <c r="R41" s="281" t="s">
        <v>256</v>
      </c>
      <c r="S41" s="282"/>
      <c r="T41" s="282" t="s">
        <v>233</v>
      </c>
    </row>
    <row r="42" spans="1:20">
      <c r="A42" s="287">
        <v>43</v>
      </c>
      <c r="B42" s="281" t="s">
        <v>263</v>
      </c>
      <c r="C42" s="281" t="s">
        <v>264</v>
      </c>
      <c r="D42" s="281" t="s">
        <v>147</v>
      </c>
      <c r="E42" s="282" t="s">
        <v>236</v>
      </c>
      <c r="F42" s="281" t="s">
        <v>205</v>
      </c>
      <c r="G42" s="281" t="s">
        <v>206</v>
      </c>
      <c r="H42" s="283">
        <v>38593</v>
      </c>
      <c r="I42" s="301" t="str">
        <f>IFERROR(VLOOKUP($K42,'Grade Structure'!$A$4:$B$79,2,0),"")</f>
        <v/>
      </c>
      <c r="J42" s="281" t="s">
        <v>265</v>
      </c>
      <c r="K42" s="281" t="s">
        <v>27</v>
      </c>
      <c r="L42" s="289">
        <v>161460</v>
      </c>
      <c r="M42" s="289"/>
      <c r="N42" s="282"/>
      <c r="O42" s="281" t="s">
        <v>208</v>
      </c>
      <c r="P42" s="281" t="s">
        <v>74</v>
      </c>
      <c r="Q42" s="281" t="s">
        <v>266</v>
      </c>
      <c r="R42" s="281" t="s">
        <v>244</v>
      </c>
      <c r="S42" s="282"/>
      <c r="T42" s="282" t="s">
        <v>121</v>
      </c>
    </row>
    <row r="43" spans="1:20">
      <c r="A43" s="287">
        <v>225</v>
      </c>
      <c r="B43" s="281" t="s">
        <v>267</v>
      </c>
      <c r="C43" s="281" t="s">
        <v>268</v>
      </c>
      <c r="D43" s="281" t="s">
        <v>147</v>
      </c>
      <c r="E43" s="282" t="s">
        <v>236</v>
      </c>
      <c r="F43" s="281" t="s">
        <v>205</v>
      </c>
      <c r="G43" s="281" t="s">
        <v>206</v>
      </c>
      <c r="H43" s="283">
        <v>39329</v>
      </c>
      <c r="I43" s="301" t="str">
        <f>IFERROR(VLOOKUP($K43,'Grade Structure'!$A$4:$B$79,2,0),"")</f>
        <v/>
      </c>
      <c r="J43" s="281" t="s">
        <v>269</v>
      </c>
      <c r="K43" s="281" t="s">
        <v>28</v>
      </c>
      <c r="L43" s="289">
        <v>158875</v>
      </c>
      <c r="M43" s="289"/>
      <c r="N43" s="282"/>
      <c r="O43" s="281" t="s">
        <v>208</v>
      </c>
      <c r="P43" s="281" t="s">
        <v>74</v>
      </c>
      <c r="Q43" s="281" t="s">
        <v>270</v>
      </c>
      <c r="R43" s="281" t="s">
        <v>244</v>
      </c>
      <c r="S43" s="282"/>
      <c r="T43" s="282" t="s">
        <v>233</v>
      </c>
    </row>
    <row r="44" spans="1:20" ht="30">
      <c r="A44" s="287">
        <v>283</v>
      </c>
      <c r="B44" s="281" t="s">
        <v>271</v>
      </c>
      <c r="C44" s="281" t="s">
        <v>272</v>
      </c>
      <c r="D44" s="281" t="s">
        <v>147</v>
      </c>
      <c r="E44" s="282" t="s">
        <v>236</v>
      </c>
      <c r="F44" s="281" t="s">
        <v>205</v>
      </c>
      <c r="G44" s="281" t="s">
        <v>206</v>
      </c>
      <c r="H44" s="283">
        <v>39608</v>
      </c>
      <c r="I44" s="301" t="str">
        <f>IFERROR(VLOOKUP($K44,'Grade Structure'!$A$4:$B$79,2,0),"")</f>
        <v/>
      </c>
      <c r="J44" s="281" t="s">
        <v>273</v>
      </c>
      <c r="K44" s="281" t="s">
        <v>29</v>
      </c>
      <c r="L44" s="289">
        <v>175100</v>
      </c>
      <c r="M44" s="289"/>
      <c r="N44" s="282"/>
      <c r="O44" s="281" t="s">
        <v>208</v>
      </c>
      <c r="P44" s="281" t="s">
        <v>73</v>
      </c>
      <c r="Q44" s="281" t="s">
        <v>274</v>
      </c>
      <c r="R44" s="281" t="s">
        <v>249</v>
      </c>
      <c r="S44" s="282"/>
      <c r="T44" s="282" t="s">
        <v>233</v>
      </c>
    </row>
    <row r="45" spans="1:20" ht="30">
      <c r="A45" s="287">
        <v>6</v>
      </c>
      <c r="B45" s="281" t="s">
        <v>275</v>
      </c>
      <c r="C45" s="281" t="s">
        <v>276</v>
      </c>
      <c r="D45" s="281" t="s">
        <v>147</v>
      </c>
      <c r="E45" s="282" t="s">
        <v>236</v>
      </c>
      <c r="F45" s="281" t="s">
        <v>205</v>
      </c>
      <c r="G45" s="281" t="s">
        <v>206</v>
      </c>
      <c r="H45" s="283">
        <v>38496</v>
      </c>
      <c r="I45" s="301" t="str">
        <f>IFERROR(VLOOKUP($K45,'Grade Structure'!$A$4:$B$79,2,0),"")</f>
        <v/>
      </c>
      <c r="J45" s="281" t="s">
        <v>273</v>
      </c>
      <c r="K45" s="281" t="s">
        <v>29</v>
      </c>
      <c r="L45" s="289">
        <v>162750</v>
      </c>
      <c r="M45" s="289"/>
      <c r="N45" s="282"/>
      <c r="O45" s="281" t="s">
        <v>208</v>
      </c>
      <c r="P45" s="281" t="s">
        <v>73</v>
      </c>
      <c r="Q45" s="281" t="s">
        <v>274</v>
      </c>
      <c r="R45" s="281" t="s">
        <v>249</v>
      </c>
      <c r="S45" s="282"/>
      <c r="T45" s="282" t="s">
        <v>233</v>
      </c>
    </row>
    <row r="46" spans="1:20" ht="30">
      <c r="A46" s="287">
        <v>289</v>
      </c>
      <c r="B46" s="281" t="s">
        <v>285</v>
      </c>
      <c r="C46" s="281" t="s">
        <v>286</v>
      </c>
      <c r="D46" s="281" t="s">
        <v>147</v>
      </c>
      <c r="E46" s="282" t="s">
        <v>236</v>
      </c>
      <c r="F46" s="281" t="s">
        <v>205</v>
      </c>
      <c r="G46" s="281" t="s">
        <v>206</v>
      </c>
      <c r="H46" s="283">
        <v>39643</v>
      </c>
      <c r="I46" s="301" t="str">
        <f>IFERROR(VLOOKUP($K46,'Grade Structure'!$A$4:$B$79,2,0),"")</f>
        <v/>
      </c>
      <c r="J46" s="281" t="s">
        <v>283</v>
      </c>
      <c r="K46" s="281" t="s">
        <v>30</v>
      </c>
      <c r="L46" s="289">
        <v>186506</v>
      </c>
      <c r="M46" s="289"/>
      <c r="N46" s="282"/>
      <c r="O46" s="281" t="s">
        <v>208</v>
      </c>
      <c r="P46" s="281" t="s">
        <v>73</v>
      </c>
      <c r="Q46" s="281" t="s">
        <v>284</v>
      </c>
      <c r="R46" s="281" t="s">
        <v>249</v>
      </c>
      <c r="S46" s="282"/>
      <c r="T46" s="282" t="s">
        <v>233</v>
      </c>
    </row>
    <row r="47" spans="1:20" ht="30">
      <c r="A47" s="287">
        <v>27</v>
      </c>
      <c r="B47" s="281" t="s">
        <v>281</v>
      </c>
      <c r="C47" s="281" t="s">
        <v>282</v>
      </c>
      <c r="D47" s="281" t="s">
        <v>147</v>
      </c>
      <c r="E47" s="282" t="s">
        <v>236</v>
      </c>
      <c r="F47" s="281" t="s">
        <v>205</v>
      </c>
      <c r="G47" s="281" t="s">
        <v>206</v>
      </c>
      <c r="H47" s="283">
        <v>38534</v>
      </c>
      <c r="I47" s="301" t="str">
        <f>IFERROR(VLOOKUP($K47,'Grade Structure'!$A$4:$B$79,2,0),"")</f>
        <v/>
      </c>
      <c r="J47" s="281" t="s">
        <v>283</v>
      </c>
      <c r="K47" s="281" t="s">
        <v>30</v>
      </c>
      <c r="L47" s="289">
        <v>184615</v>
      </c>
      <c r="M47" s="289"/>
      <c r="N47" s="282"/>
      <c r="O47" s="281" t="s">
        <v>208</v>
      </c>
      <c r="P47" s="281" t="s">
        <v>73</v>
      </c>
      <c r="Q47" s="281" t="s">
        <v>284</v>
      </c>
      <c r="R47" s="281" t="s">
        <v>249</v>
      </c>
      <c r="S47" s="282"/>
      <c r="T47" s="282" t="s">
        <v>233</v>
      </c>
    </row>
    <row r="48" spans="1:20" ht="30">
      <c r="A48" s="287">
        <v>486</v>
      </c>
      <c r="B48" s="281" t="s">
        <v>289</v>
      </c>
      <c r="C48" s="281" t="s">
        <v>290</v>
      </c>
      <c r="D48" s="281" t="s">
        <v>147</v>
      </c>
      <c r="E48" s="282" t="s">
        <v>213</v>
      </c>
      <c r="F48" s="281" t="s">
        <v>205</v>
      </c>
      <c r="G48" s="281" t="s">
        <v>206</v>
      </c>
      <c r="H48" s="283">
        <v>40681</v>
      </c>
      <c r="I48" s="301" t="str">
        <f>IFERROR(VLOOKUP($K48,'Grade Structure'!$A$4:$B$79,2,0),"")</f>
        <v/>
      </c>
      <c r="J48" s="281" t="s">
        <v>291</v>
      </c>
      <c r="K48" s="281" t="s">
        <v>26</v>
      </c>
      <c r="L48" s="289">
        <v>154000</v>
      </c>
      <c r="M48" s="289"/>
      <c r="N48" s="282"/>
      <c r="O48" s="281" t="s">
        <v>208</v>
      </c>
      <c r="P48" s="281" t="s">
        <v>71</v>
      </c>
      <c r="Q48" s="281" t="s">
        <v>292</v>
      </c>
      <c r="R48" s="281" t="s">
        <v>262</v>
      </c>
      <c r="S48" s="282"/>
      <c r="T48" s="282" t="s">
        <v>121</v>
      </c>
    </row>
    <row r="49" spans="1:20">
      <c r="A49" s="288">
        <v>531195</v>
      </c>
      <c r="B49" s="284" t="s">
        <v>383</v>
      </c>
      <c r="C49" s="284" t="s">
        <v>384</v>
      </c>
      <c r="D49" s="284" t="s">
        <v>218</v>
      </c>
      <c r="E49" s="284" t="s">
        <v>219</v>
      </c>
      <c r="F49" s="284" t="s">
        <v>220</v>
      </c>
      <c r="G49" s="284" t="s">
        <v>159</v>
      </c>
      <c r="H49" s="285">
        <v>29703</v>
      </c>
      <c r="I49" s="302" t="str">
        <f>IFERROR(VLOOKUP($K49,'Grade Structure'!$A$4:$B$79,2,0),"")</f>
        <v/>
      </c>
      <c r="J49" s="284" t="s">
        <v>385</v>
      </c>
      <c r="K49" s="284" t="s">
        <v>31</v>
      </c>
      <c r="L49" s="290">
        <v>184391.74</v>
      </c>
      <c r="M49" s="290"/>
      <c r="N49" s="292"/>
      <c r="O49" s="284" t="s">
        <v>208</v>
      </c>
      <c r="P49" s="284" t="s">
        <v>232</v>
      </c>
      <c r="Q49" s="292"/>
      <c r="R49" s="292"/>
      <c r="S49" s="286">
        <v>70</v>
      </c>
      <c r="T49" s="284" t="s">
        <v>233</v>
      </c>
    </row>
    <row r="50" spans="1:20">
      <c r="A50" s="288">
        <v>999135</v>
      </c>
      <c r="B50" s="284" t="s">
        <v>185</v>
      </c>
      <c r="C50" s="284" t="s">
        <v>186</v>
      </c>
      <c r="D50" s="284" t="s">
        <v>218</v>
      </c>
      <c r="E50" s="284" t="s">
        <v>219</v>
      </c>
      <c r="F50" s="284" t="s">
        <v>220</v>
      </c>
      <c r="G50" s="284" t="s">
        <v>159</v>
      </c>
      <c r="H50" s="285">
        <v>36839</v>
      </c>
      <c r="I50" s="302" t="str">
        <f>IFERROR(VLOOKUP($K50,'Grade Structure'!$A$4:$B$79,2,0),"")</f>
        <v/>
      </c>
      <c r="J50" s="284" t="s">
        <v>391</v>
      </c>
      <c r="K50" s="284" t="s">
        <v>32</v>
      </c>
      <c r="L50" s="290">
        <v>178533.42</v>
      </c>
      <c r="M50" s="290"/>
      <c r="N50" s="292"/>
      <c r="O50" s="284" t="s">
        <v>208</v>
      </c>
      <c r="P50" s="284" t="s">
        <v>221</v>
      </c>
      <c r="Q50" s="292"/>
      <c r="R50" s="292"/>
      <c r="S50" s="286">
        <v>70</v>
      </c>
      <c r="T50" s="284" t="s">
        <v>233</v>
      </c>
    </row>
    <row r="51" spans="1:20">
      <c r="A51" s="288">
        <v>776671</v>
      </c>
      <c r="B51" s="284" t="s">
        <v>374</v>
      </c>
      <c r="C51" s="284" t="s">
        <v>372</v>
      </c>
      <c r="D51" s="284" t="s">
        <v>218</v>
      </c>
      <c r="E51" s="284" t="s">
        <v>219</v>
      </c>
      <c r="F51" s="284" t="s">
        <v>220</v>
      </c>
      <c r="G51" s="284" t="s">
        <v>159</v>
      </c>
      <c r="H51" s="285">
        <v>32918</v>
      </c>
      <c r="I51" s="302" t="str">
        <f>IFERROR(VLOOKUP($K51,'Grade Structure'!$A$4:$B$79,2,0),"")</f>
        <v/>
      </c>
      <c r="J51" s="284" t="s">
        <v>375</v>
      </c>
      <c r="K51" s="284" t="s">
        <v>36</v>
      </c>
      <c r="L51" s="290">
        <v>162443.84</v>
      </c>
      <c r="M51" s="290"/>
      <c r="N51" s="292"/>
      <c r="O51" s="284" t="s">
        <v>208</v>
      </c>
      <c r="P51" s="284" t="s">
        <v>300</v>
      </c>
      <c r="Q51" s="292"/>
      <c r="R51" s="292"/>
      <c r="S51" s="286">
        <v>70</v>
      </c>
      <c r="T51" s="284" t="s">
        <v>233</v>
      </c>
    </row>
    <row r="52" spans="1:20">
      <c r="A52" s="288">
        <v>998578</v>
      </c>
      <c r="B52" s="284" t="s">
        <v>392</v>
      </c>
      <c r="C52" s="284" t="s">
        <v>393</v>
      </c>
      <c r="D52" s="284" t="s">
        <v>218</v>
      </c>
      <c r="E52" s="284" t="s">
        <v>219</v>
      </c>
      <c r="F52" s="284" t="s">
        <v>220</v>
      </c>
      <c r="G52" s="284" t="s">
        <v>159</v>
      </c>
      <c r="H52" s="285">
        <v>38496</v>
      </c>
      <c r="I52" s="302" t="str">
        <f>IFERROR(VLOOKUP($K52,'Grade Structure'!$A$4:$B$79,2,0),"")</f>
        <v/>
      </c>
      <c r="J52" s="284" t="s">
        <v>394</v>
      </c>
      <c r="K52" s="284" t="s">
        <v>35</v>
      </c>
      <c r="L52" s="290">
        <v>156000</v>
      </c>
      <c r="M52" s="290"/>
      <c r="N52" s="292"/>
      <c r="O52" s="284" t="s">
        <v>208</v>
      </c>
      <c r="P52" s="284" t="s">
        <v>300</v>
      </c>
      <c r="Q52" s="292"/>
      <c r="R52" s="292"/>
      <c r="S52" s="286">
        <v>70</v>
      </c>
      <c r="T52" s="284" t="s">
        <v>233</v>
      </c>
    </row>
    <row r="53" spans="1:20">
      <c r="A53" s="288">
        <v>999030</v>
      </c>
      <c r="B53" s="284" t="s">
        <v>395</v>
      </c>
      <c r="C53" s="284" t="s">
        <v>396</v>
      </c>
      <c r="D53" s="284" t="s">
        <v>218</v>
      </c>
      <c r="E53" s="284" t="s">
        <v>219</v>
      </c>
      <c r="F53" s="284" t="s">
        <v>220</v>
      </c>
      <c r="G53" s="284" t="s">
        <v>159</v>
      </c>
      <c r="H53" s="285">
        <v>36615</v>
      </c>
      <c r="I53" s="302" t="str">
        <f>IFERROR(VLOOKUP($K53,'Grade Structure'!$A$4:$B$79,2,0),"")</f>
        <v/>
      </c>
      <c r="J53" s="284" t="s">
        <v>397</v>
      </c>
      <c r="K53" s="284" t="s">
        <v>37</v>
      </c>
      <c r="L53" s="290">
        <v>172975.14</v>
      </c>
      <c r="M53" s="290"/>
      <c r="N53" s="292"/>
      <c r="O53" s="284" t="s">
        <v>208</v>
      </c>
      <c r="P53" s="284" t="s">
        <v>300</v>
      </c>
      <c r="Q53" s="292"/>
      <c r="R53" s="292"/>
      <c r="S53" s="286">
        <v>70</v>
      </c>
      <c r="T53" s="284" t="s">
        <v>233</v>
      </c>
    </row>
    <row r="54" spans="1:20">
      <c r="A54" s="288">
        <v>998559</v>
      </c>
      <c r="B54" s="284" t="s">
        <v>398</v>
      </c>
      <c r="C54" s="284" t="s">
        <v>399</v>
      </c>
      <c r="D54" s="284" t="s">
        <v>218</v>
      </c>
      <c r="E54" s="284" t="s">
        <v>219</v>
      </c>
      <c r="F54" s="284" t="s">
        <v>220</v>
      </c>
      <c r="G54" s="284" t="s">
        <v>159</v>
      </c>
      <c r="H54" s="285">
        <v>38390</v>
      </c>
      <c r="I54" s="302" t="str">
        <f>IFERROR(VLOOKUP($K54,'Grade Structure'!$A$4:$B$79,2,0),"")</f>
        <v/>
      </c>
      <c r="J54" s="284" t="s">
        <v>400</v>
      </c>
      <c r="K54" s="284" t="s">
        <v>38</v>
      </c>
      <c r="L54" s="290">
        <v>150000.24</v>
      </c>
      <c r="M54" s="290"/>
      <c r="N54" s="292"/>
      <c r="O54" s="284" t="s">
        <v>208</v>
      </c>
      <c r="P54" s="284" t="s">
        <v>300</v>
      </c>
      <c r="Q54" s="292"/>
      <c r="R54" s="292"/>
      <c r="S54" s="286">
        <v>70</v>
      </c>
      <c r="T54" s="284" t="s">
        <v>121</v>
      </c>
    </row>
    <row r="55" spans="1:20">
      <c r="A55" s="288">
        <v>998503</v>
      </c>
      <c r="B55" s="284" t="s">
        <v>404</v>
      </c>
      <c r="C55" s="284" t="s">
        <v>372</v>
      </c>
      <c r="D55" s="284" t="s">
        <v>218</v>
      </c>
      <c r="E55" s="284" t="s">
        <v>219</v>
      </c>
      <c r="F55" s="284" t="s">
        <v>220</v>
      </c>
      <c r="G55" s="284" t="s">
        <v>159</v>
      </c>
      <c r="H55" s="285">
        <v>38132</v>
      </c>
      <c r="I55" s="302" t="str">
        <f>IFERROR(VLOOKUP($K55,'Grade Structure'!$A$4:$B$79,2,0),"")</f>
        <v/>
      </c>
      <c r="J55" s="284" t="s">
        <v>405</v>
      </c>
      <c r="K55" s="284" t="s">
        <v>39</v>
      </c>
      <c r="L55" s="290">
        <v>175787.82</v>
      </c>
      <c r="M55" s="290"/>
      <c r="N55" s="292"/>
      <c r="O55" s="284" t="s">
        <v>208</v>
      </c>
      <c r="P55" s="284" t="s">
        <v>300</v>
      </c>
      <c r="Q55" s="292"/>
      <c r="R55" s="292"/>
      <c r="S55" s="286">
        <v>70</v>
      </c>
      <c r="T55" s="284" t="s">
        <v>233</v>
      </c>
    </row>
    <row r="56" spans="1:20">
      <c r="A56" s="288">
        <v>999036</v>
      </c>
      <c r="B56" s="284" t="s">
        <v>409</v>
      </c>
      <c r="C56" s="284" t="s">
        <v>410</v>
      </c>
      <c r="D56" s="284" t="s">
        <v>218</v>
      </c>
      <c r="E56" s="284" t="s">
        <v>219</v>
      </c>
      <c r="F56" s="284" t="s">
        <v>220</v>
      </c>
      <c r="G56" s="284" t="s">
        <v>159</v>
      </c>
      <c r="H56" s="285">
        <v>36643</v>
      </c>
      <c r="I56" s="302" t="str">
        <f>IFERROR(VLOOKUP($K56,'Grade Structure'!$A$4:$B$79,2,0),"")</f>
        <v/>
      </c>
      <c r="J56" s="284" t="s">
        <v>411</v>
      </c>
      <c r="K56" s="284" t="s">
        <v>40</v>
      </c>
      <c r="L56" s="290">
        <v>168576.46</v>
      </c>
      <c r="M56" s="290"/>
      <c r="N56" s="292"/>
      <c r="O56" s="284" t="s">
        <v>208</v>
      </c>
      <c r="P56" s="284" t="s">
        <v>300</v>
      </c>
      <c r="Q56" s="292"/>
      <c r="R56" s="292"/>
      <c r="S56" s="286">
        <v>70</v>
      </c>
      <c r="T56" s="284" t="s">
        <v>233</v>
      </c>
    </row>
    <row r="57" spans="1:20">
      <c r="A57" s="288">
        <v>998704</v>
      </c>
      <c r="B57" s="284" t="s">
        <v>412</v>
      </c>
      <c r="C57" s="284" t="s">
        <v>413</v>
      </c>
      <c r="D57" s="284" t="s">
        <v>218</v>
      </c>
      <c r="E57" s="284" t="s">
        <v>219</v>
      </c>
      <c r="F57" s="284" t="s">
        <v>220</v>
      </c>
      <c r="G57" s="284" t="s">
        <v>159</v>
      </c>
      <c r="H57" s="285">
        <v>39559</v>
      </c>
      <c r="I57" s="302" t="str">
        <f>IFERROR(VLOOKUP($K57,'Grade Structure'!$A$4:$B$79,2,0),"")</f>
        <v/>
      </c>
      <c r="J57" s="284" t="s">
        <v>414</v>
      </c>
      <c r="K57" s="284" t="s">
        <v>41</v>
      </c>
      <c r="L57" s="290">
        <v>172380</v>
      </c>
      <c r="M57" s="290"/>
      <c r="N57" s="292"/>
      <c r="O57" s="284" t="s">
        <v>208</v>
      </c>
      <c r="P57" s="284" t="s">
        <v>221</v>
      </c>
      <c r="Q57" s="292"/>
      <c r="R57" s="292"/>
      <c r="S57" s="286">
        <v>70</v>
      </c>
      <c r="T57" s="284" t="s">
        <v>233</v>
      </c>
    </row>
    <row r="58" spans="1:20" ht="30">
      <c r="A58" s="287">
        <v>86</v>
      </c>
      <c r="B58" s="281" t="s">
        <v>277</v>
      </c>
      <c r="C58" s="281" t="s">
        <v>278</v>
      </c>
      <c r="D58" s="281" t="s">
        <v>147</v>
      </c>
      <c r="E58" s="282" t="s">
        <v>213</v>
      </c>
      <c r="F58" s="281" t="s">
        <v>205</v>
      </c>
      <c r="G58" s="281" t="s">
        <v>206</v>
      </c>
      <c r="H58" s="283">
        <v>38718</v>
      </c>
      <c r="I58" s="301" t="str">
        <f>IFERROR(VLOOKUP($K58,'Grade Structure'!$A$4:$B$79,2,0),"")</f>
        <v/>
      </c>
      <c r="J58" s="281" t="s">
        <v>279</v>
      </c>
      <c r="K58" s="281" t="s">
        <v>43</v>
      </c>
      <c r="L58" s="289">
        <v>145000</v>
      </c>
      <c r="M58" s="289"/>
      <c r="N58" s="282"/>
      <c r="O58" s="281" t="s">
        <v>208</v>
      </c>
      <c r="P58" s="281" t="s">
        <v>77</v>
      </c>
      <c r="Q58" s="281" t="s">
        <v>280</v>
      </c>
      <c r="R58" s="281" t="s">
        <v>239</v>
      </c>
      <c r="S58" s="282"/>
      <c r="T58" s="282" t="s">
        <v>121</v>
      </c>
    </row>
    <row r="59" spans="1:20" ht="30">
      <c r="A59" s="287">
        <v>372</v>
      </c>
      <c r="B59" s="281" t="s">
        <v>348</v>
      </c>
      <c r="C59" s="281" t="s">
        <v>349</v>
      </c>
      <c r="D59" s="281" t="s">
        <v>147</v>
      </c>
      <c r="E59" s="282" t="s">
        <v>204</v>
      </c>
      <c r="F59" s="281" t="s">
        <v>205</v>
      </c>
      <c r="G59" s="281" t="s">
        <v>206</v>
      </c>
      <c r="H59" s="283">
        <v>40182</v>
      </c>
      <c r="I59" s="301" t="str">
        <f>IFERROR(VLOOKUP($K59,'Grade Structure'!$A$4:$B$79,2,0),"")</f>
        <v/>
      </c>
      <c r="J59" s="281" t="s">
        <v>350</v>
      </c>
      <c r="K59" s="281" t="s">
        <v>92</v>
      </c>
      <c r="L59" s="289">
        <v>115000</v>
      </c>
      <c r="M59" s="289"/>
      <c r="N59" s="282"/>
      <c r="O59" s="281" t="s">
        <v>208</v>
      </c>
      <c r="P59" s="281" t="s">
        <v>77</v>
      </c>
      <c r="Q59" s="281" t="s">
        <v>226</v>
      </c>
      <c r="R59" s="281" t="s">
        <v>239</v>
      </c>
      <c r="S59" s="282"/>
      <c r="T59" s="282" t="s">
        <v>121</v>
      </c>
    </row>
    <row r="60" spans="1:20">
      <c r="A60" s="288">
        <v>998306</v>
      </c>
      <c r="B60" s="284" t="s">
        <v>321</v>
      </c>
      <c r="C60" s="284" t="s">
        <v>322</v>
      </c>
      <c r="D60" s="284" t="s">
        <v>218</v>
      </c>
      <c r="E60" s="284" t="s">
        <v>219</v>
      </c>
      <c r="F60" s="284" t="s">
        <v>220</v>
      </c>
      <c r="G60" s="284" t="s">
        <v>159</v>
      </c>
      <c r="H60" s="285">
        <v>41274</v>
      </c>
      <c r="I60" s="302" t="str">
        <f>IFERROR(VLOOKUP($K60,'Grade Structure'!$A$4:$B$79,2,0),"")</f>
        <v/>
      </c>
      <c r="J60" s="284" t="s">
        <v>323</v>
      </c>
      <c r="K60" s="295" t="s">
        <v>45</v>
      </c>
      <c r="L60" s="290">
        <v>197089.88</v>
      </c>
      <c r="M60" s="290"/>
      <c r="N60" s="292"/>
      <c r="O60" s="284" t="s">
        <v>208</v>
      </c>
      <c r="P60" s="284" t="s">
        <v>232</v>
      </c>
      <c r="Q60" s="292"/>
      <c r="R60" s="292"/>
      <c r="S60" s="286">
        <v>70</v>
      </c>
      <c r="T60" s="284" t="s">
        <v>233</v>
      </c>
    </row>
    <row r="61" spans="1:20">
      <c r="A61" s="288">
        <v>998249</v>
      </c>
      <c r="B61" s="284" t="s">
        <v>386</v>
      </c>
      <c r="C61" s="284" t="s">
        <v>387</v>
      </c>
      <c r="D61" s="284" t="s">
        <v>218</v>
      </c>
      <c r="E61" s="284" t="s">
        <v>219</v>
      </c>
      <c r="F61" s="284" t="s">
        <v>220</v>
      </c>
      <c r="G61" s="284" t="s">
        <v>159</v>
      </c>
      <c r="H61" s="285">
        <v>40735</v>
      </c>
      <c r="I61" s="302" t="str">
        <f>IFERROR(VLOOKUP($K61,'Grade Structure'!$A$4:$B$79,2,0),"")</f>
        <v/>
      </c>
      <c r="J61" s="284" t="s">
        <v>388</v>
      </c>
      <c r="K61" s="284" t="s">
        <v>44</v>
      </c>
      <c r="L61" s="290">
        <v>175409.78</v>
      </c>
      <c r="M61" s="290"/>
      <c r="N61" s="292"/>
      <c r="O61" s="284" t="s">
        <v>208</v>
      </c>
      <c r="P61" s="284" t="s">
        <v>389</v>
      </c>
      <c r="Q61" s="292"/>
      <c r="R61" s="292"/>
      <c r="S61" s="286">
        <v>70</v>
      </c>
      <c r="T61" s="284" t="s">
        <v>233</v>
      </c>
    </row>
    <row r="62" spans="1:20">
      <c r="A62" s="288">
        <v>999245</v>
      </c>
      <c r="B62" s="284" t="s">
        <v>401</v>
      </c>
      <c r="C62" s="284" t="s">
        <v>402</v>
      </c>
      <c r="D62" s="284" t="s">
        <v>218</v>
      </c>
      <c r="E62" s="284" t="s">
        <v>219</v>
      </c>
      <c r="F62" s="284" t="s">
        <v>220</v>
      </c>
      <c r="G62" s="284" t="s">
        <v>159</v>
      </c>
      <c r="H62" s="285">
        <v>37119</v>
      </c>
      <c r="I62" s="302" t="str">
        <f>IFERROR(VLOOKUP($K62,'Grade Structure'!$A$4:$B$79,2,0),"")</f>
        <v/>
      </c>
      <c r="J62" s="284" t="s">
        <v>403</v>
      </c>
      <c r="K62" s="284" t="s">
        <v>46</v>
      </c>
      <c r="L62" s="290">
        <v>168554.1</v>
      </c>
      <c r="M62" s="290"/>
      <c r="N62" s="292"/>
      <c r="O62" s="284" t="s">
        <v>208</v>
      </c>
      <c r="P62" s="284" t="s">
        <v>221</v>
      </c>
      <c r="Q62" s="292"/>
      <c r="R62" s="292"/>
      <c r="S62" s="286">
        <v>70</v>
      </c>
      <c r="T62" s="284" t="s">
        <v>233</v>
      </c>
    </row>
    <row r="63" spans="1:20">
      <c r="A63" s="287">
        <v>243</v>
      </c>
      <c r="B63" s="281" t="s">
        <v>335</v>
      </c>
      <c r="C63" s="281" t="s">
        <v>336</v>
      </c>
      <c r="D63" s="281" t="s">
        <v>147</v>
      </c>
      <c r="E63" s="282" t="s">
        <v>204</v>
      </c>
      <c r="F63" s="281" t="s">
        <v>205</v>
      </c>
      <c r="G63" s="281" t="s">
        <v>206</v>
      </c>
      <c r="H63" s="283">
        <v>39462</v>
      </c>
      <c r="I63" s="301" t="str">
        <f>IFERROR(VLOOKUP($K63,'Grade Structure'!$A$4:$B$79,2,0),"")</f>
        <v/>
      </c>
      <c r="J63" s="281" t="s">
        <v>337</v>
      </c>
      <c r="K63" s="294" t="s">
        <v>64</v>
      </c>
      <c r="L63" s="289">
        <v>104701</v>
      </c>
      <c r="M63" s="289"/>
      <c r="N63" s="282"/>
      <c r="O63" s="281" t="s">
        <v>208</v>
      </c>
      <c r="P63" s="281" t="s">
        <v>71</v>
      </c>
      <c r="Q63" s="281" t="s">
        <v>261</v>
      </c>
      <c r="R63" s="281" t="s">
        <v>338</v>
      </c>
      <c r="S63" s="282"/>
      <c r="T63" s="282" t="s">
        <v>121</v>
      </c>
    </row>
    <row r="64" spans="1:20" ht="30">
      <c r="A64" s="287">
        <v>412</v>
      </c>
      <c r="B64" s="281" t="s">
        <v>211</v>
      </c>
      <c r="C64" s="281" t="s">
        <v>212</v>
      </c>
      <c r="D64" s="281" t="s">
        <v>147</v>
      </c>
      <c r="E64" s="282" t="s">
        <v>213</v>
      </c>
      <c r="F64" s="281" t="s">
        <v>205</v>
      </c>
      <c r="G64" s="281" t="s">
        <v>206</v>
      </c>
      <c r="H64" s="283">
        <v>40323</v>
      </c>
      <c r="I64" s="301" t="str">
        <f>IFERROR(VLOOKUP($K64,'Grade Structure'!$A$4:$B$79,2,0),"")</f>
        <v/>
      </c>
      <c r="J64" s="281" t="s">
        <v>214</v>
      </c>
      <c r="K64" s="281" t="s">
        <v>52</v>
      </c>
      <c r="L64" s="289">
        <v>134300</v>
      </c>
      <c r="M64" s="289"/>
      <c r="N64" s="282">
        <v>12700</v>
      </c>
      <c r="O64" s="281" t="s">
        <v>208</v>
      </c>
      <c r="P64" s="281" t="s">
        <v>73</v>
      </c>
      <c r="Q64" s="281" t="s">
        <v>20</v>
      </c>
      <c r="R64" s="281" t="s">
        <v>215</v>
      </c>
      <c r="S64" s="282"/>
      <c r="T64" s="282" t="s">
        <v>121</v>
      </c>
    </row>
    <row r="65" spans="1:20" ht="30">
      <c r="A65" s="287">
        <v>195</v>
      </c>
      <c r="B65" s="281" t="s">
        <v>456</v>
      </c>
      <c r="C65" s="281" t="s">
        <v>457</v>
      </c>
      <c r="D65" s="281" t="s">
        <v>458</v>
      </c>
      <c r="E65" s="282" t="s">
        <v>213</v>
      </c>
      <c r="F65" s="281" t="s">
        <v>205</v>
      </c>
      <c r="G65" s="281" t="s">
        <v>206</v>
      </c>
      <c r="H65" s="283">
        <v>39202</v>
      </c>
      <c r="I65" s="301" t="str">
        <f>IFERROR(VLOOKUP($K65,'Grade Structure'!$A$4:$B$79,2,0),"")</f>
        <v/>
      </c>
      <c r="J65" s="281" t="s">
        <v>459</v>
      </c>
      <c r="K65" s="281" t="s">
        <v>52</v>
      </c>
      <c r="L65" s="289">
        <v>147000</v>
      </c>
      <c r="M65" s="289"/>
      <c r="N65" s="282"/>
      <c r="O65" s="281" t="s">
        <v>208</v>
      </c>
      <c r="P65" s="281" t="s">
        <v>73</v>
      </c>
      <c r="Q65" s="281" t="s">
        <v>20</v>
      </c>
      <c r="R65" s="281" t="s">
        <v>215</v>
      </c>
      <c r="S65" s="282"/>
      <c r="T65" s="282" t="s">
        <v>121</v>
      </c>
    </row>
    <row r="66" spans="1:20" ht="30">
      <c r="A66" s="287">
        <v>101</v>
      </c>
      <c r="B66" s="281" t="s">
        <v>327</v>
      </c>
      <c r="C66" s="281" t="s">
        <v>328</v>
      </c>
      <c r="D66" s="281" t="s">
        <v>147</v>
      </c>
      <c r="E66" s="282" t="s">
        <v>204</v>
      </c>
      <c r="F66" s="281" t="s">
        <v>205</v>
      </c>
      <c r="G66" s="281" t="s">
        <v>206</v>
      </c>
      <c r="H66" s="283">
        <v>38768</v>
      </c>
      <c r="I66" s="301" t="str">
        <f>IFERROR(VLOOKUP($K66,'Grade Structure'!$A$4:$B$79,2,0),"")</f>
        <v/>
      </c>
      <c r="J66" s="281" t="s">
        <v>329</v>
      </c>
      <c r="K66" s="281" t="s">
        <v>53</v>
      </c>
      <c r="L66" s="289">
        <v>111714</v>
      </c>
      <c r="M66" s="289"/>
      <c r="N66" s="282"/>
      <c r="O66" s="281" t="s">
        <v>208</v>
      </c>
      <c r="P66" s="281" t="s">
        <v>74</v>
      </c>
      <c r="Q66" s="281" t="s">
        <v>288</v>
      </c>
      <c r="R66" s="281" t="s">
        <v>330</v>
      </c>
      <c r="S66" s="282"/>
      <c r="T66" s="282" t="s">
        <v>121</v>
      </c>
    </row>
    <row r="67" spans="1:20">
      <c r="A67" s="287">
        <v>606</v>
      </c>
      <c r="B67" s="281" t="s">
        <v>331</v>
      </c>
      <c r="C67" s="281" t="s">
        <v>332</v>
      </c>
      <c r="D67" s="281" t="s">
        <v>147</v>
      </c>
      <c r="E67" s="282" t="s">
        <v>204</v>
      </c>
      <c r="F67" s="281" t="s">
        <v>205</v>
      </c>
      <c r="G67" s="281" t="s">
        <v>206</v>
      </c>
      <c r="H67" s="283">
        <v>41309</v>
      </c>
      <c r="I67" s="301" t="str">
        <f>IFERROR(VLOOKUP($K67,'Grade Structure'!$A$4:$B$79,2,0),"")</f>
        <v/>
      </c>
      <c r="J67" s="281" t="s">
        <v>333</v>
      </c>
      <c r="K67" s="281" t="s">
        <v>93</v>
      </c>
      <c r="L67" s="289">
        <v>140000</v>
      </c>
      <c r="M67" s="289"/>
      <c r="N67" s="282"/>
      <c r="O67" s="281" t="s">
        <v>208</v>
      </c>
      <c r="P67" s="281" t="s">
        <v>71</v>
      </c>
      <c r="Q67" s="281" t="s">
        <v>23</v>
      </c>
      <c r="R67" s="281" t="s">
        <v>334</v>
      </c>
      <c r="S67" s="282"/>
      <c r="T67" s="282" t="s">
        <v>233</v>
      </c>
    </row>
    <row r="68" spans="1:20">
      <c r="A68" s="287">
        <v>452</v>
      </c>
      <c r="B68" s="281" t="s">
        <v>345</v>
      </c>
      <c r="C68" s="281" t="s">
        <v>282</v>
      </c>
      <c r="D68" s="281" t="s">
        <v>147</v>
      </c>
      <c r="E68" s="282" t="s">
        <v>204</v>
      </c>
      <c r="F68" s="281" t="s">
        <v>205</v>
      </c>
      <c r="G68" s="281" t="s">
        <v>206</v>
      </c>
      <c r="H68" s="283">
        <v>40504</v>
      </c>
      <c r="I68" s="301" t="str">
        <f>IFERROR(VLOOKUP($K68,'Grade Structure'!$A$4:$B$79,2,0),"")</f>
        <v/>
      </c>
      <c r="J68" s="281" t="s">
        <v>346</v>
      </c>
      <c r="K68" s="296" t="s">
        <v>56</v>
      </c>
      <c r="L68" s="289">
        <v>116000</v>
      </c>
      <c r="M68" s="289"/>
      <c r="N68" s="282"/>
      <c r="O68" s="281" t="s">
        <v>208</v>
      </c>
      <c r="P68" s="281" t="s">
        <v>74</v>
      </c>
      <c r="Q68" s="281" t="s">
        <v>270</v>
      </c>
      <c r="R68" s="281" t="s">
        <v>347</v>
      </c>
      <c r="S68" s="282"/>
      <c r="T68" s="282" t="s">
        <v>233</v>
      </c>
    </row>
    <row r="69" spans="1:20">
      <c r="A69" s="287">
        <v>529</v>
      </c>
      <c r="B69" s="281" t="s">
        <v>355</v>
      </c>
      <c r="C69" s="281" t="s">
        <v>356</v>
      </c>
      <c r="D69" s="281" t="s">
        <v>147</v>
      </c>
      <c r="E69" s="282" t="s">
        <v>204</v>
      </c>
      <c r="F69" s="281" t="s">
        <v>205</v>
      </c>
      <c r="G69" s="281" t="s">
        <v>206</v>
      </c>
      <c r="H69" s="283">
        <v>40966</v>
      </c>
      <c r="I69" s="301" t="str">
        <f>IFERROR(VLOOKUP($K69,'Grade Structure'!$A$4:$B$79,2,0),"")</f>
        <v/>
      </c>
      <c r="J69" s="281" t="s">
        <v>357</v>
      </c>
      <c r="K69" s="281" t="s">
        <v>57</v>
      </c>
      <c r="L69" s="289">
        <v>120000</v>
      </c>
      <c r="M69" s="289"/>
      <c r="N69" s="282"/>
      <c r="O69" s="281" t="s">
        <v>208</v>
      </c>
      <c r="P69" s="281" t="s">
        <v>74</v>
      </c>
      <c r="Q69" s="281" t="s">
        <v>270</v>
      </c>
      <c r="R69" s="281" t="s">
        <v>347</v>
      </c>
      <c r="S69" s="282"/>
      <c r="T69" s="282" t="s">
        <v>233</v>
      </c>
    </row>
    <row r="70" spans="1:20">
      <c r="A70" s="288">
        <v>999195</v>
      </c>
      <c r="B70" s="284" t="s">
        <v>418</v>
      </c>
      <c r="C70" s="284" t="s">
        <v>419</v>
      </c>
      <c r="D70" s="284" t="s">
        <v>218</v>
      </c>
      <c r="E70" s="284" t="s">
        <v>420</v>
      </c>
      <c r="F70" s="284" t="s">
        <v>220</v>
      </c>
      <c r="G70" s="284" t="s">
        <v>159</v>
      </c>
      <c r="H70" s="285">
        <v>37147</v>
      </c>
      <c r="I70" s="302" t="str">
        <f>IFERROR(VLOOKUP($K70,'Grade Structure'!$A$4:$B$79,2,0),"")</f>
        <v/>
      </c>
      <c r="J70" s="284" t="s">
        <v>421</v>
      </c>
      <c r="K70" s="284" t="s">
        <v>58</v>
      </c>
      <c r="L70" s="290">
        <v>145000.18</v>
      </c>
      <c r="M70" s="290"/>
      <c r="N70" s="292"/>
      <c r="O70" s="284" t="s">
        <v>208</v>
      </c>
      <c r="P70" s="284" t="s">
        <v>389</v>
      </c>
      <c r="Q70" s="292"/>
      <c r="R70" s="292"/>
      <c r="S70" s="286">
        <v>70</v>
      </c>
      <c r="T70" s="284" t="s">
        <v>121</v>
      </c>
    </row>
    <row r="71" spans="1:20" ht="30">
      <c r="A71" s="287">
        <v>361</v>
      </c>
      <c r="B71" s="281" t="s">
        <v>183</v>
      </c>
      <c r="C71" s="281" t="s">
        <v>184</v>
      </c>
      <c r="D71" s="281" t="s">
        <v>147</v>
      </c>
      <c r="E71" s="282" t="s">
        <v>204</v>
      </c>
      <c r="F71" s="281" t="s">
        <v>205</v>
      </c>
      <c r="G71" s="281" t="s">
        <v>206</v>
      </c>
      <c r="H71" s="283">
        <v>40133</v>
      </c>
      <c r="I71" s="301" t="str">
        <f>IFERROR(VLOOKUP($K71,'Grade Structure'!$A$4:$B$79,2,0),"")</f>
        <v/>
      </c>
      <c r="J71" s="281" t="s">
        <v>207</v>
      </c>
      <c r="K71" s="281" t="s">
        <v>96</v>
      </c>
      <c r="L71" s="289">
        <v>118238</v>
      </c>
      <c r="M71" s="289"/>
      <c r="N71" s="282"/>
      <c r="O71" s="281" t="s">
        <v>208</v>
      </c>
      <c r="P71" s="281" t="s">
        <v>77</v>
      </c>
      <c r="Q71" s="281" t="s">
        <v>209</v>
      </c>
      <c r="R71" s="281" t="s">
        <v>210</v>
      </c>
      <c r="S71" s="282"/>
      <c r="T71" s="282" t="s">
        <v>121</v>
      </c>
    </row>
    <row r="72" spans="1:20" ht="30">
      <c r="A72" s="287">
        <v>157</v>
      </c>
      <c r="B72" s="281" t="s">
        <v>324</v>
      </c>
      <c r="C72" s="281" t="s">
        <v>325</v>
      </c>
      <c r="D72" s="281" t="s">
        <v>147</v>
      </c>
      <c r="E72" s="282" t="s">
        <v>204</v>
      </c>
      <c r="F72" s="281" t="s">
        <v>205</v>
      </c>
      <c r="G72" s="281" t="s">
        <v>206</v>
      </c>
      <c r="H72" s="283">
        <v>39055</v>
      </c>
      <c r="I72" s="301" t="str">
        <f>IFERROR(VLOOKUP($K72,'Grade Structure'!$A$4:$B$79,2,0),"")</f>
        <v/>
      </c>
      <c r="J72" s="281" t="s">
        <v>59</v>
      </c>
      <c r="K72" s="281" t="s">
        <v>59</v>
      </c>
      <c r="L72" s="289">
        <v>115652</v>
      </c>
      <c r="M72" s="289"/>
      <c r="N72" s="282"/>
      <c r="O72" s="281" t="s">
        <v>208</v>
      </c>
      <c r="P72" s="281" t="s">
        <v>77</v>
      </c>
      <c r="Q72" s="281" t="s">
        <v>238</v>
      </c>
      <c r="R72" s="281" t="s">
        <v>326</v>
      </c>
      <c r="S72" s="282"/>
      <c r="T72" s="282" t="s">
        <v>121</v>
      </c>
    </row>
    <row r="73" spans="1:20" ht="30">
      <c r="A73" s="287">
        <v>371</v>
      </c>
      <c r="B73" s="281" t="s">
        <v>361</v>
      </c>
      <c r="C73" s="281" t="s">
        <v>362</v>
      </c>
      <c r="D73" s="281" t="s">
        <v>147</v>
      </c>
      <c r="E73" s="282" t="s">
        <v>204</v>
      </c>
      <c r="F73" s="281" t="s">
        <v>205</v>
      </c>
      <c r="G73" s="281" t="s">
        <v>206</v>
      </c>
      <c r="H73" s="283">
        <v>40189</v>
      </c>
      <c r="I73" s="301" t="str">
        <f>IFERROR(VLOOKUP($K73,'Grade Structure'!$A$4:$B$79,2,0),"")</f>
        <v/>
      </c>
      <c r="J73" s="281" t="s">
        <v>95</v>
      </c>
      <c r="K73" s="281" t="s">
        <v>95</v>
      </c>
      <c r="L73" s="289">
        <v>110500</v>
      </c>
      <c r="M73" s="289"/>
      <c r="N73" s="282"/>
      <c r="O73" s="281" t="s">
        <v>208</v>
      </c>
      <c r="P73" s="281" t="s">
        <v>77</v>
      </c>
      <c r="Q73" s="281" t="s">
        <v>209</v>
      </c>
      <c r="R73" s="281" t="s">
        <v>210</v>
      </c>
      <c r="S73" s="282"/>
      <c r="T73" s="282" t="s">
        <v>233</v>
      </c>
    </row>
    <row r="74" spans="1:20">
      <c r="A74" s="288">
        <v>999391</v>
      </c>
      <c r="B74" s="284" t="s">
        <v>434</v>
      </c>
      <c r="C74" s="284" t="s">
        <v>435</v>
      </c>
      <c r="D74" s="284" t="s">
        <v>218</v>
      </c>
      <c r="E74" s="284" t="s">
        <v>420</v>
      </c>
      <c r="F74" s="284" t="s">
        <v>220</v>
      </c>
      <c r="G74" s="284" t="s">
        <v>159</v>
      </c>
      <c r="H74" s="285">
        <v>37529</v>
      </c>
      <c r="I74" s="302" t="str">
        <f>IFERROR(VLOOKUP($K74,'Grade Structure'!$A$4:$B$79,2,0),"")</f>
        <v/>
      </c>
      <c r="J74" s="284" t="s">
        <v>427</v>
      </c>
      <c r="K74" s="284" t="s">
        <v>97</v>
      </c>
      <c r="L74" s="290">
        <v>170563.9</v>
      </c>
      <c r="M74" s="290"/>
      <c r="N74" s="292"/>
      <c r="O74" s="284" t="s">
        <v>208</v>
      </c>
      <c r="P74" s="284" t="s">
        <v>232</v>
      </c>
      <c r="Q74" s="292"/>
      <c r="R74" s="292"/>
      <c r="S74" s="286">
        <v>70</v>
      </c>
      <c r="T74" s="284" t="s">
        <v>233</v>
      </c>
    </row>
    <row r="75" spans="1:20">
      <c r="A75" s="288">
        <v>328601</v>
      </c>
      <c r="B75" s="284" t="s">
        <v>428</v>
      </c>
      <c r="C75" s="284" t="s">
        <v>429</v>
      </c>
      <c r="D75" s="284" t="s">
        <v>218</v>
      </c>
      <c r="E75" s="284" t="s">
        <v>420</v>
      </c>
      <c r="F75" s="284" t="s">
        <v>220</v>
      </c>
      <c r="G75" s="284" t="s">
        <v>159</v>
      </c>
      <c r="H75" s="285">
        <v>31901</v>
      </c>
      <c r="I75" s="302" t="str">
        <f>IFERROR(VLOOKUP($K75,'Grade Structure'!$A$4:$B$79,2,0),"")</f>
        <v/>
      </c>
      <c r="J75" s="284" t="s">
        <v>427</v>
      </c>
      <c r="K75" s="284" t="s">
        <v>97</v>
      </c>
      <c r="L75" s="290">
        <v>161282.16</v>
      </c>
      <c r="M75" s="290"/>
      <c r="N75" s="292"/>
      <c r="O75" s="284" t="s">
        <v>208</v>
      </c>
      <c r="P75" s="284" t="s">
        <v>232</v>
      </c>
      <c r="Q75" s="292"/>
      <c r="R75" s="292"/>
      <c r="S75" s="286">
        <v>70</v>
      </c>
      <c r="T75" s="284" t="s">
        <v>233</v>
      </c>
    </row>
    <row r="76" spans="1:20">
      <c r="A76" s="288">
        <v>177821</v>
      </c>
      <c r="B76" s="284" t="s">
        <v>425</v>
      </c>
      <c r="C76" s="284" t="s">
        <v>426</v>
      </c>
      <c r="D76" s="284" t="s">
        <v>218</v>
      </c>
      <c r="E76" s="284" t="s">
        <v>420</v>
      </c>
      <c r="F76" s="284" t="s">
        <v>220</v>
      </c>
      <c r="G76" s="284" t="s">
        <v>159</v>
      </c>
      <c r="H76" s="285">
        <v>29006</v>
      </c>
      <c r="I76" s="302" t="str">
        <f>IFERROR(VLOOKUP($K76,'Grade Structure'!$A$4:$B$79,2,0),"")</f>
        <v/>
      </c>
      <c r="J76" s="284" t="s">
        <v>427</v>
      </c>
      <c r="K76" s="284" t="s">
        <v>97</v>
      </c>
      <c r="L76" s="290">
        <v>160422.85999999999</v>
      </c>
      <c r="M76" s="290"/>
      <c r="N76" s="292"/>
      <c r="O76" s="284" t="s">
        <v>208</v>
      </c>
      <c r="P76" s="284" t="s">
        <v>232</v>
      </c>
      <c r="Q76" s="292"/>
      <c r="R76" s="292"/>
      <c r="S76" s="286">
        <v>70</v>
      </c>
      <c r="T76" s="284" t="s">
        <v>233</v>
      </c>
    </row>
    <row r="77" spans="1:20">
      <c r="A77" s="288">
        <v>999139</v>
      </c>
      <c r="B77" s="284" t="s">
        <v>431</v>
      </c>
      <c r="C77" s="284" t="s">
        <v>432</v>
      </c>
      <c r="D77" s="284" t="s">
        <v>218</v>
      </c>
      <c r="E77" s="284" t="s">
        <v>420</v>
      </c>
      <c r="F77" s="284" t="s">
        <v>220</v>
      </c>
      <c r="G77" s="284" t="s">
        <v>159</v>
      </c>
      <c r="H77" s="285">
        <v>31705</v>
      </c>
      <c r="I77" s="302" t="str">
        <f>IFERROR(VLOOKUP($K77,'Grade Structure'!$A$4:$B$79,2,0),"")</f>
        <v/>
      </c>
      <c r="J77" s="284" t="s">
        <v>427</v>
      </c>
      <c r="K77" s="284" t="s">
        <v>97</v>
      </c>
      <c r="L77" s="290">
        <v>155507.82</v>
      </c>
      <c r="M77" s="290"/>
      <c r="N77" s="292"/>
      <c r="O77" s="284" t="s">
        <v>208</v>
      </c>
      <c r="P77" s="284" t="s">
        <v>232</v>
      </c>
      <c r="Q77" s="292"/>
      <c r="R77" s="292"/>
      <c r="S77" s="286">
        <v>70</v>
      </c>
      <c r="T77" s="284" t="s">
        <v>233</v>
      </c>
    </row>
    <row r="78" spans="1:20">
      <c r="A78" s="288">
        <v>999194</v>
      </c>
      <c r="B78" s="284" t="s">
        <v>428</v>
      </c>
      <c r="C78" s="284" t="s">
        <v>433</v>
      </c>
      <c r="D78" s="284" t="s">
        <v>218</v>
      </c>
      <c r="E78" s="284" t="s">
        <v>420</v>
      </c>
      <c r="F78" s="284" t="s">
        <v>220</v>
      </c>
      <c r="G78" s="284" t="s">
        <v>159</v>
      </c>
      <c r="H78" s="285">
        <v>37151</v>
      </c>
      <c r="I78" s="302" t="str">
        <f>IFERROR(VLOOKUP($K78,'Grade Structure'!$A$4:$B$79,2,0),"")</f>
        <v/>
      </c>
      <c r="J78" s="284" t="s">
        <v>427</v>
      </c>
      <c r="K78" s="284" t="s">
        <v>97</v>
      </c>
      <c r="L78" s="290">
        <v>154603.02000000002</v>
      </c>
      <c r="M78" s="290"/>
      <c r="N78" s="292"/>
      <c r="O78" s="284" t="s">
        <v>208</v>
      </c>
      <c r="P78" s="284" t="s">
        <v>232</v>
      </c>
      <c r="Q78" s="292"/>
      <c r="R78" s="292"/>
      <c r="S78" s="286">
        <v>70</v>
      </c>
      <c r="T78" s="284" t="s">
        <v>121</v>
      </c>
    </row>
    <row r="79" spans="1:20">
      <c r="A79" s="288">
        <v>998096</v>
      </c>
      <c r="B79" s="284" t="s">
        <v>430</v>
      </c>
      <c r="C79" s="284" t="s">
        <v>384</v>
      </c>
      <c r="D79" s="284" t="s">
        <v>218</v>
      </c>
      <c r="E79" s="284" t="s">
        <v>420</v>
      </c>
      <c r="F79" s="284" t="s">
        <v>220</v>
      </c>
      <c r="G79" s="284" t="s">
        <v>159</v>
      </c>
      <c r="H79" s="285">
        <v>38845</v>
      </c>
      <c r="I79" s="302" t="str">
        <f>IFERROR(VLOOKUP($K79,'Grade Structure'!$A$4:$B$79,2,0),"")</f>
        <v/>
      </c>
      <c r="J79" s="284" t="s">
        <v>427</v>
      </c>
      <c r="K79" s="284" t="s">
        <v>97</v>
      </c>
      <c r="L79" s="290">
        <v>136369.22</v>
      </c>
      <c r="M79" s="290"/>
      <c r="N79" s="292"/>
      <c r="O79" s="284" t="s">
        <v>208</v>
      </c>
      <c r="P79" s="284" t="s">
        <v>232</v>
      </c>
      <c r="Q79" s="292"/>
      <c r="R79" s="292"/>
      <c r="S79" s="286">
        <v>70</v>
      </c>
      <c r="T79" s="284" t="s">
        <v>233</v>
      </c>
    </row>
    <row r="80" spans="1:20">
      <c r="A80" s="288">
        <v>999210</v>
      </c>
      <c r="B80" s="284" t="s">
        <v>443</v>
      </c>
      <c r="C80" s="284" t="s">
        <v>444</v>
      </c>
      <c r="D80" s="284" t="s">
        <v>218</v>
      </c>
      <c r="E80" s="284" t="s">
        <v>420</v>
      </c>
      <c r="F80" s="284" t="s">
        <v>220</v>
      </c>
      <c r="G80" s="284" t="s">
        <v>159</v>
      </c>
      <c r="H80" s="285">
        <v>37039</v>
      </c>
      <c r="I80" s="302" t="str">
        <f>IFERROR(VLOOKUP($K80,'Grade Structure'!$A$4:$B$79,2,0),"")</f>
        <v/>
      </c>
      <c r="J80" s="284" t="s">
        <v>438</v>
      </c>
      <c r="K80" s="284" t="s">
        <v>60</v>
      </c>
      <c r="L80" s="290">
        <v>149572.80000000002</v>
      </c>
      <c r="M80" s="290"/>
      <c r="N80" s="292"/>
      <c r="O80" s="284" t="s">
        <v>208</v>
      </c>
      <c r="P80" s="284" t="s">
        <v>300</v>
      </c>
      <c r="Q80" s="292"/>
      <c r="R80" s="292"/>
      <c r="S80" s="286">
        <v>70</v>
      </c>
      <c r="T80" s="284" t="s">
        <v>233</v>
      </c>
    </row>
    <row r="81" spans="1:20">
      <c r="A81" s="288">
        <v>150311</v>
      </c>
      <c r="B81" s="284" t="s">
        <v>436</v>
      </c>
      <c r="C81" s="284" t="s">
        <v>437</v>
      </c>
      <c r="D81" s="284" t="s">
        <v>218</v>
      </c>
      <c r="E81" s="284" t="s">
        <v>420</v>
      </c>
      <c r="F81" s="284" t="s">
        <v>220</v>
      </c>
      <c r="G81" s="284" t="s">
        <v>159</v>
      </c>
      <c r="H81" s="285">
        <v>28646</v>
      </c>
      <c r="I81" s="302" t="str">
        <f>IFERROR(VLOOKUP($K81,'Grade Structure'!$A$4:$B$79,2,0),"")</f>
        <v/>
      </c>
      <c r="J81" s="284" t="s">
        <v>438</v>
      </c>
      <c r="K81" s="284" t="s">
        <v>60</v>
      </c>
      <c r="L81" s="290">
        <v>148932.16</v>
      </c>
      <c r="M81" s="290"/>
      <c r="N81" s="292"/>
      <c r="O81" s="284" t="s">
        <v>208</v>
      </c>
      <c r="P81" s="284" t="s">
        <v>300</v>
      </c>
      <c r="Q81" s="292"/>
      <c r="R81" s="292"/>
      <c r="S81" s="286">
        <v>70</v>
      </c>
      <c r="T81" s="284" t="s">
        <v>233</v>
      </c>
    </row>
    <row r="82" spans="1:20">
      <c r="A82" s="288">
        <v>999258</v>
      </c>
      <c r="B82" s="284" t="s">
        <v>445</v>
      </c>
      <c r="C82" s="284" t="s">
        <v>446</v>
      </c>
      <c r="D82" s="284" t="s">
        <v>218</v>
      </c>
      <c r="E82" s="284" t="s">
        <v>420</v>
      </c>
      <c r="F82" s="284" t="s">
        <v>220</v>
      </c>
      <c r="G82" s="284" t="s">
        <v>159</v>
      </c>
      <c r="H82" s="285">
        <v>37221</v>
      </c>
      <c r="I82" s="302" t="str">
        <f>IFERROR(VLOOKUP($K82,'Grade Structure'!$A$4:$B$79,2,0),"")</f>
        <v/>
      </c>
      <c r="J82" s="284" t="s">
        <v>438</v>
      </c>
      <c r="K82" s="284" t="s">
        <v>60</v>
      </c>
      <c r="L82" s="290">
        <v>148104.32000000001</v>
      </c>
      <c r="M82" s="290"/>
      <c r="N82" s="292"/>
      <c r="O82" s="284" t="s">
        <v>208</v>
      </c>
      <c r="P82" s="284" t="s">
        <v>300</v>
      </c>
      <c r="Q82" s="292"/>
      <c r="R82" s="292"/>
      <c r="S82" s="286">
        <v>70</v>
      </c>
      <c r="T82" s="284" t="s">
        <v>233</v>
      </c>
    </row>
    <row r="83" spans="1:20">
      <c r="A83" s="288">
        <v>999412</v>
      </c>
      <c r="B83" s="284" t="s">
        <v>447</v>
      </c>
      <c r="C83" s="284" t="s">
        <v>448</v>
      </c>
      <c r="D83" s="284" t="s">
        <v>218</v>
      </c>
      <c r="E83" s="284" t="s">
        <v>420</v>
      </c>
      <c r="F83" s="284" t="s">
        <v>220</v>
      </c>
      <c r="G83" s="284" t="s">
        <v>159</v>
      </c>
      <c r="H83" s="285">
        <v>37553</v>
      </c>
      <c r="I83" s="302" t="str">
        <f>IFERROR(VLOOKUP($K83,'Grade Structure'!$A$4:$B$79,2,0),"")</f>
        <v/>
      </c>
      <c r="J83" s="284" t="s">
        <v>438</v>
      </c>
      <c r="K83" s="284" t="s">
        <v>60</v>
      </c>
      <c r="L83" s="290">
        <v>148104.32000000001</v>
      </c>
      <c r="M83" s="290"/>
      <c r="N83" s="292"/>
      <c r="O83" s="284" t="s">
        <v>208</v>
      </c>
      <c r="P83" s="284" t="s">
        <v>300</v>
      </c>
      <c r="Q83" s="292"/>
      <c r="R83" s="292"/>
      <c r="S83" s="286">
        <v>70</v>
      </c>
      <c r="T83" s="284" t="s">
        <v>233</v>
      </c>
    </row>
    <row r="84" spans="1:20">
      <c r="A84" s="288">
        <v>999100</v>
      </c>
      <c r="B84" s="284" t="s">
        <v>441</v>
      </c>
      <c r="C84" s="284" t="s">
        <v>442</v>
      </c>
      <c r="D84" s="284" t="s">
        <v>218</v>
      </c>
      <c r="E84" s="284" t="s">
        <v>420</v>
      </c>
      <c r="F84" s="284" t="s">
        <v>220</v>
      </c>
      <c r="G84" s="284" t="s">
        <v>159</v>
      </c>
      <c r="H84" s="285">
        <v>31565</v>
      </c>
      <c r="I84" s="302" t="str">
        <f>IFERROR(VLOOKUP($K84,'Grade Structure'!$A$4:$B$79,2,0),"")</f>
        <v/>
      </c>
      <c r="J84" s="284" t="s">
        <v>438</v>
      </c>
      <c r="K84" s="284" t="s">
        <v>60</v>
      </c>
      <c r="L84" s="290">
        <v>148046.6</v>
      </c>
      <c r="M84" s="290"/>
      <c r="N84" s="292"/>
      <c r="O84" s="284" t="s">
        <v>208</v>
      </c>
      <c r="P84" s="284" t="s">
        <v>300</v>
      </c>
      <c r="Q84" s="292"/>
      <c r="R84" s="292"/>
      <c r="S84" s="286">
        <v>70</v>
      </c>
      <c r="T84" s="284" t="s">
        <v>233</v>
      </c>
    </row>
    <row r="85" spans="1:20">
      <c r="A85" s="288">
        <v>999516</v>
      </c>
      <c r="B85" s="284" t="s">
        <v>449</v>
      </c>
      <c r="C85" s="284" t="s">
        <v>450</v>
      </c>
      <c r="D85" s="284" t="s">
        <v>218</v>
      </c>
      <c r="E85" s="284" t="s">
        <v>420</v>
      </c>
      <c r="F85" s="284" t="s">
        <v>220</v>
      </c>
      <c r="G85" s="284" t="s">
        <v>159</v>
      </c>
      <c r="H85" s="285">
        <v>37143</v>
      </c>
      <c r="I85" s="302" t="str">
        <f>IFERROR(VLOOKUP($K85,'Grade Structure'!$A$4:$B$79,2,0),"")</f>
        <v/>
      </c>
      <c r="J85" s="284" t="s">
        <v>438</v>
      </c>
      <c r="K85" s="284" t="s">
        <v>60</v>
      </c>
      <c r="L85" s="290">
        <v>138499.92000000001</v>
      </c>
      <c r="M85" s="290"/>
      <c r="N85" s="292"/>
      <c r="O85" s="284" t="s">
        <v>208</v>
      </c>
      <c r="P85" s="284" t="s">
        <v>300</v>
      </c>
      <c r="Q85" s="292"/>
      <c r="R85" s="292"/>
      <c r="S85" s="286">
        <v>70</v>
      </c>
      <c r="T85" s="284" t="s">
        <v>233</v>
      </c>
    </row>
    <row r="86" spans="1:20">
      <c r="A86" s="288">
        <v>998563</v>
      </c>
      <c r="B86" s="284" t="s">
        <v>439</v>
      </c>
      <c r="C86" s="284" t="s">
        <v>440</v>
      </c>
      <c r="D86" s="284" t="s">
        <v>218</v>
      </c>
      <c r="E86" s="284" t="s">
        <v>420</v>
      </c>
      <c r="F86" s="284" t="s">
        <v>220</v>
      </c>
      <c r="G86" s="284" t="s">
        <v>159</v>
      </c>
      <c r="H86" s="285">
        <v>38411</v>
      </c>
      <c r="I86" s="302" t="str">
        <f>IFERROR(VLOOKUP($K86,'Grade Structure'!$A$4:$B$79,2,0),"")</f>
        <v/>
      </c>
      <c r="J86" s="284" t="s">
        <v>438</v>
      </c>
      <c r="K86" s="284" t="s">
        <v>60</v>
      </c>
      <c r="L86" s="290">
        <v>135000.06</v>
      </c>
      <c r="M86" s="290"/>
      <c r="N86" s="292"/>
      <c r="O86" s="284" t="s">
        <v>208</v>
      </c>
      <c r="P86" s="284" t="s">
        <v>300</v>
      </c>
      <c r="Q86" s="292"/>
      <c r="R86" s="292"/>
      <c r="S86" s="286">
        <v>70</v>
      </c>
      <c r="T86" s="284" t="s">
        <v>233</v>
      </c>
    </row>
    <row r="87" spans="1:20">
      <c r="A87" s="288">
        <v>999117</v>
      </c>
      <c r="B87" s="284" t="s">
        <v>451</v>
      </c>
      <c r="C87" s="284" t="s">
        <v>372</v>
      </c>
      <c r="D87" s="284" t="s">
        <v>218</v>
      </c>
      <c r="E87" s="284" t="s">
        <v>420</v>
      </c>
      <c r="F87" s="284" t="s">
        <v>220</v>
      </c>
      <c r="G87" s="284" t="s">
        <v>159</v>
      </c>
      <c r="H87" s="285">
        <v>33672</v>
      </c>
      <c r="I87" s="302" t="str">
        <f>IFERROR(VLOOKUP($K87,'Grade Structure'!$A$4:$B$79,2,0),"")</f>
        <v/>
      </c>
      <c r="J87" s="284" t="s">
        <v>452</v>
      </c>
      <c r="K87" s="284" t="s">
        <v>61</v>
      </c>
      <c r="L87" s="290">
        <v>143968.76</v>
      </c>
      <c r="M87" s="290"/>
      <c r="N87" s="292"/>
      <c r="O87" s="284" t="s">
        <v>208</v>
      </c>
      <c r="P87" s="284" t="s">
        <v>300</v>
      </c>
      <c r="Q87" s="292"/>
      <c r="R87" s="292"/>
      <c r="S87" s="286">
        <v>70</v>
      </c>
      <c r="T87" s="284" t="s">
        <v>233</v>
      </c>
    </row>
    <row r="88" spans="1:20">
      <c r="A88" s="288">
        <v>998347</v>
      </c>
      <c r="B88" s="284" t="s">
        <v>390</v>
      </c>
      <c r="C88" s="284" t="s">
        <v>315</v>
      </c>
      <c r="D88" s="284" t="s">
        <v>218</v>
      </c>
      <c r="E88" s="284" t="s">
        <v>219</v>
      </c>
      <c r="F88" s="284" t="s">
        <v>220</v>
      </c>
      <c r="G88" s="284" t="s">
        <v>159</v>
      </c>
      <c r="H88" s="285">
        <v>41543</v>
      </c>
      <c r="I88" s="302" t="str">
        <f>IFERROR(VLOOKUP($K88,'Grade Structure'!$A$4:$B$79,2,0),"")</f>
        <v/>
      </c>
      <c r="J88" s="284" t="s">
        <v>388</v>
      </c>
      <c r="K88" s="284" t="s">
        <v>49</v>
      </c>
      <c r="L88" s="290">
        <v>160000.1</v>
      </c>
      <c r="M88" s="290"/>
      <c r="N88" s="292"/>
      <c r="O88" s="284" t="s">
        <v>208</v>
      </c>
      <c r="P88" s="284" t="s">
        <v>389</v>
      </c>
      <c r="Q88" s="292"/>
      <c r="R88" s="292"/>
      <c r="S88" s="286">
        <v>70</v>
      </c>
      <c r="T88" s="284" t="s">
        <v>233</v>
      </c>
    </row>
    <row r="89" spans="1:20">
      <c r="A89" s="287">
        <v>641</v>
      </c>
      <c r="B89" s="281" t="s">
        <v>339</v>
      </c>
      <c r="C89" s="281" t="s">
        <v>340</v>
      </c>
      <c r="D89" s="281" t="s">
        <v>147</v>
      </c>
      <c r="E89" s="282" t="s">
        <v>204</v>
      </c>
      <c r="F89" s="281" t="s">
        <v>205</v>
      </c>
      <c r="G89" s="281" t="s">
        <v>206</v>
      </c>
      <c r="H89" s="283">
        <v>41512</v>
      </c>
      <c r="I89" s="301" t="str">
        <f>IFERROR(VLOOKUP($K89,'Grade Structure'!$A$4:$B$79,2,0),"")</f>
        <v/>
      </c>
      <c r="J89" s="281" t="s">
        <v>341</v>
      </c>
      <c r="K89" s="281" t="s">
        <v>65</v>
      </c>
      <c r="L89" s="289">
        <v>115000</v>
      </c>
      <c r="M89" s="289"/>
      <c r="N89" s="282"/>
      <c r="O89" s="281" t="s">
        <v>208</v>
      </c>
      <c r="P89" s="281" t="s">
        <v>342</v>
      </c>
      <c r="Q89" s="281" t="s">
        <v>343</v>
      </c>
      <c r="R89" s="281" t="s">
        <v>344</v>
      </c>
      <c r="S89" s="282"/>
      <c r="T89" s="282" t="s">
        <v>233</v>
      </c>
    </row>
    <row r="90" spans="1:20">
      <c r="A90" s="288">
        <v>999367</v>
      </c>
      <c r="B90" s="284" t="s">
        <v>371</v>
      </c>
      <c r="C90" s="284" t="s">
        <v>372</v>
      </c>
      <c r="D90" s="284" t="s">
        <v>218</v>
      </c>
      <c r="E90" s="284" t="s">
        <v>219</v>
      </c>
      <c r="F90" s="284" t="s">
        <v>220</v>
      </c>
      <c r="G90" s="284" t="s">
        <v>159</v>
      </c>
      <c r="H90" s="285">
        <v>37377</v>
      </c>
      <c r="I90" s="302" t="str">
        <f>IFERROR(VLOOKUP($K90,'Grade Structure'!$A$4:$B$79,2,0),"")</f>
        <v/>
      </c>
      <c r="J90" s="284" t="s">
        <v>373</v>
      </c>
      <c r="K90" s="284" t="s">
        <v>65</v>
      </c>
      <c r="L90" s="290">
        <v>180767.6</v>
      </c>
      <c r="M90" s="290"/>
      <c r="N90" s="292"/>
      <c r="O90" s="284" t="s">
        <v>208</v>
      </c>
      <c r="P90" s="284" t="s">
        <v>232</v>
      </c>
      <c r="Q90" s="292"/>
      <c r="R90" s="292"/>
      <c r="S90" s="286">
        <v>70</v>
      </c>
      <c r="T90" s="284" t="s">
        <v>233</v>
      </c>
    </row>
    <row r="91" spans="1:20">
      <c r="A91" s="288">
        <v>998349</v>
      </c>
      <c r="B91" s="284" t="s">
        <v>422</v>
      </c>
      <c r="C91" s="284" t="s">
        <v>423</v>
      </c>
      <c r="D91" s="284" t="s">
        <v>218</v>
      </c>
      <c r="E91" s="284" t="s">
        <v>420</v>
      </c>
      <c r="F91" s="284" t="s">
        <v>220</v>
      </c>
      <c r="G91" s="284" t="s">
        <v>159</v>
      </c>
      <c r="H91" s="285">
        <v>41575</v>
      </c>
      <c r="I91" s="302" t="str">
        <f>IFERROR(VLOOKUP($K91,'Grade Structure'!$A$4:$B$79,2,0),"")</f>
        <v/>
      </c>
      <c r="J91" s="284" t="s">
        <v>424</v>
      </c>
      <c r="K91" s="284" t="s">
        <v>68</v>
      </c>
      <c r="L91" s="290">
        <v>150000.24</v>
      </c>
      <c r="M91" s="290"/>
      <c r="N91" s="292"/>
      <c r="O91" s="284" t="s">
        <v>208</v>
      </c>
      <c r="P91" s="284" t="s">
        <v>389</v>
      </c>
      <c r="Q91" s="292"/>
      <c r="R91" s="292"/>
      <c r="S91" s="286">
        <v>70</v>
      </c>
      <c r="T91" s="284" t="s">
        <v>233</v>
      </c>
    </row>
    <row r="92" spans="1:20">
      <c r="A92" s="288">
        <v>279083</v>
      </c>
      <c r="B92" s="284" t="s">
        <v>453</v>
      </c>
      <c r="C92" s="284" t="s">
        <v>454</v>
      </c>
      <c r="D92" s="284" t="s">
        <v>218</v>
      </c>
      <c r="E92" s="284" t="s">
        <v>420</v>
      </c>
      <c r="F92" s="284" t="s">
        <v>220</v>
      </c>
      <c r="G92" s="284" t="s">
        <v>159</v>
      </c>
      <c r="H92" s="285">
        <v>31479</v>
      </c>
      <c r="I92" s="302" t="str">
        <f>IFERROR(VLOOKUP($K92,'Grade Structure'!$A$4:$B$79,2,0),"")</f>
        <v/>
      </c>
      <c r="J92" s="284" t="s">
        <v>455</v>
      </c>
      <c r="K92" s="284" t="s">
        <v>101</v>
      </c>
      <c r="L92" s="290">
        <v>132000.18</v>
      </c>
      <c r="M92" s="290"/>
      <c r="N92" s="292"/>
      <c r="O92" s="284" t="s">
        <v>208</v>
      </c>
      <c r="P92" s="284" t="s">
        <v>389</v>
      </c>
      <c r="Q92" s="292"/>
      <c r="R92" s="292"/>
      <c r="S92" s="286">
        <v>70</v>
      </c>
      <c r="T92" s="284" t="s">
        <v>121</v>
      </c>
    </row>
  </sheetData>
  <sortState ref="A2:S86">
    <sortCondition descending="1" ref="I2:I86"/>
  </sortState>
  <pageMargins left="0.7" right="0.7" top="0.75" bottom="0.75" header="0.3" footer="0.3"/>
  <pageSetup paperSize="5" scale="77" fitToHeight="10" orientation="landscape" r:id="rId1"/>
  <headerFooter>
    <oddHeader>&amp;C&amp;F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workbookViewId="0">
      <pane xSplit="1" ySplit="6" topLeftCell="B40" activePane="bottomRight" state="frozen"/>
      <selection pane="topRight" activeCell="B1" sqref="B1"/>
      <selection pane="bottomLeft" activeCell="A4" sqref="A4"/>
      <selection pane="bottomRight" activeCell="D32" sqref="D32"/>
    </sheetView>
  </sheetViews>
  <sheetFormatPr defaultColWidth="8.85546875" defaultRowHeight="15"/>
  <cols>
    <col min="1" max="4" width="18.7109375" style="52" customWidth="1"/>
    <col min="5" max="5" width="18.85546875" style="52" customWidth="1"/>
    <col min="6" max="8" width="18.7109375" style="52" customWidth="1"/>
    <col min="9" max="16384" width="8.85546875" style="50"/>
  </cols>
  <sheetData>
    <row r="1" spans="1:8">
      <c r="A1" s="49"/>
      <c r="B1" s="49"/>
      <c r="C1" s="49"/>
      <c r="D1" s="49"/>
      <c r="E1" s="49"/>
      <c r="F1" s="49"/>
      <c r="G1" s="49"/>
      <c r="H1" s="49"/>
    </row>
    <row r="2" spans="1:8">
      <c r="A2" s="51"/>
      <c r="B2" s="51"/>
      <c r="C2" s="51"/>
      <c r="D2" s="51"/>
      <c r="E2" s="51"/>
      <c r="F2" s="51"/>
    </row>
    <row r="3" spans="1:8" ht="16.5">
      <c r="A3" s="53"/>
      <c r="G3" s="54"/>
      <c r="H3" s="51"/>
    </row>
    <row r="4" spans="1:8">
      <c r="G4" s="55"/>
      <c r="H4" s="55"/>
    </row>
    <row r="5" spans="1:8" ht="26.45" customHeight="1" thickBot="1">
      <c r="A5" s="384" t="s">
        <v>102</v>
      </c>
      <c r="B5" s="384"/>
      <c r="C5" s="384"/>
      <c r="D5" s="384"/>
      <c r="E5" s="384"/>
      <c r="F5" s="384"/>
      <c r="G5" s="384"/>
      <c r="H5" s="384"/>
    </row>
    <row r="6" spans="1:8" ht="26.25" thickBot="1">
      <c r="A6" s="56" t="s">
        <v>70</v>
      </c>
      <c r="B6" s="57" t="s">
        <v>71</v>
      </c>
      <c r="C6" s="57" t="s">
        <v>72</v>
      </c>
      <c r="D6" s="57" t="s">
        <v>73</v>
      </c>
      <c r="E6" s="57" t="s">
        <v>74</v>
      </c>
      <c r="F6" s="57" t="s">
        <v>75</v>
      </c>
      <c r="G6" s="57" t="s">
        <v>76</v>
      </c>
      <c r="H6" s="58" t="s">
        <v>77</v>
      </c>
    </row>
    <row r="7" spans="1:8" ht="27" customHeight="1" thickTop="1">
      <c r="A7" s="428">
        <v>1192</v>
      </c>
      <c r="B7" s="429"/>
      <c r="C7" s="429"/>
      <c r="D7" s="429"/>
      <c r="E7" s="429"/>
      <c r="F7" s="66" t="s">
        <v>13</v>
      </c>
      <c r="G7" s="429"/>
      <c r="H7" s="426"/>
    </row>
    <row r="8" spans="1:8" ht="27" customHeight="1">
      <c r="A8" s="428"/>
      <c r="B8" s="429"/>
      <c r="C8" s="429"/>
      <c r="D8" s="429"/>
      <c r="E8" s="429"/>
      <c r="F8" s="68" t="s">
        <v>14</v>
      </c>
      <c r="G8" s="429"/>
      <c r="H8" s="426"/>
    </row>
    <row r="9" spans="1:8" ht="27" customHeight="1">
      <c r="A9" s="59">
        <v>1096</v>
      </c>
      <c r="B9" s="60"/>
      <c r="C9" s="60"/>
      <c r="D9" s="60"/>
      <c r="E9" s="60"/>
      <c r="F9" s="60"/>
      <c r="G9" s="60" t="s">
        <v>15</v>
      </c>
      <c r="H9" s="61"/>
    </row>
    <row r="10" spans="1:8" ht="27" customHeight="1">
      <c r="A10" s="428">
        <v>994</v>
      </c>
      <c r="B10" s="66" t="s">
        <v>78</v>
      </c>
      <c r="C10" s="66"/>
      <c r="D10" s="66"/>
      <c r="E10" s="429" t="s">
        <v>16</v>
      </c>
      <c r="F10" s="66"/>
      <c r="G10" s="66"/>
      <c r="H10" s="63"/>
    </row>
    <row r="11" spans="1:8" ht="27" customHeight="1">
      <c r="A11" s="428"/>
      <c r="B11" s="68" t="s">
        <v>18</v>
      </c>
      <c r="C11" s="68"/>
      <c r="D11" s="68"/>
      <c r="E11" s="429"/>
      <c r="F11" s="68"/>
      <c r="G11" s="68"/>
      <c r="H11" s="65"/>
    </row>
    <row r="12" spans="1:8" ht="27" customHeight="1">
      <c r="A12" s="59">
        <v>954</v>
      </c>
      <c r="B12" s="60"/>
      <c r="C12" s="60" t="s">
        <v>19</v>
      </c>
      <c r="D12" s="60" t="s">
        <v>20</v>
      </c>
      <c r="E12" s="62"/>
      <c r="F12" s="60"/>
      <c r="G12" s="60"/>
      <c r="H12" s="61"/>
    </row>
    <row r="13" spans="1:8" ht="27" customHeight="1">
      <c r="A13" s="59">
        <v>864</v>
      </c>
      <c r="B13" s="60"/>
      <c r="C13" s="60"/>
      <c r="D13" s="60"/>
      <c r="E13" s="60" t="s">
        <v>21</v>
      </c>
      <c r="F13" s="60"/>
      <c r="G13" s="60"/>
      <c r="H13" s="61" t="s">
        <v>22</v>
      </c>
    </row>
    <row r="14" spans="1:8" ht="27" customHeight="1">
      <c r="A14" s="428">
        <v>830</v>
      </c>
      <c r="B14" s="66" t="s">
        <v>79</v>
      </c>
      <c r="C14" s="429" t="s">
        <v>31</v>
      </c>
      <c r="D14" s="66" t="s">
        <v>80</v>
      </c>
      <c r="E14" s="66" t="s">
        <v>81</v>
      </c>
      <c r="F14" s="429"/>
      <c r="G14" s="429" t="s">
        <v>32</v>
      </c>
      <c r="H14" s="426"/>
    </row>
    <row r="15" spans="1:8" ht="27" customHeight="1">
      <c r="A15" s="428"/>
      <c r="B15" s="67" t="s">
        <v>26</v>
      </c>
      <c r="C15" s="429"/>
      <c r="D15" s="67" t="s">
        <v>29</v>
      </c>
      <c r="E15" s="67" t="s">
        <v>27</v>
      </c>
      <c r="F15" s="429"/>
      <c r="G15" s="429"/>
      <c r="H15" s="426"/>
    </row>
    <row r="16" spans="1:8" ht="27" customHeight="1">
      <c r="A16" s="428"/>
      <c r="B16" s="68"/>
      <c r="C16" s="429"/>
      <c r="D16" s="68" t="s">
        <v>30</v>
      </c>
      <c r="E16" s="68" t="s">
        <v>28</v>
      </c>
      <c r="F16" s="429"/>
      <c r="G16" s="429"/>
      <c r="H16" s="426"/>
    </row>
    <row r="17" spans="1:8" ht="27" customHeight="1">
      <c r="A17" s="428">
        <v>805</v>
      </c>
      <c r="B17" s="429" t="s">
        <v>41</v>
      </c>
      <c r="C17" s="429"/>
      <c r="D17" s="429"/>
      <c r="E17" s="429"/>
      <c r="F17" s="66" t="s">
        <v>82</v>
      </c>
      <c r="G17" s="429"/>
      <c r="H17" s="439" t="s">
        <v>83</v>
      </c>
    </row>
    <row r="18" spans="1:8" ht="27" customHeight="1">
      <c r="A18" s="428"/>
      <c r="B18" s="429"/>
      <c r="C18" s="429"/>
      <c r="D18" s="429"/>
      <c r="E18" s="429"/>
      <c r="F18" s="67" t="s">
        <v>36</v>
      </c>
      <c r="G18" s="429"/>
      <c r="H18" s="440"/>
    </row>
    <row r="19" spans="1:8" ht="27" customHeight="1">
      <c r="A19" s="428"/>
      <c r="B19" s="429"/>
      <c r="C19" s="429"/>
      <c r="D19" s="429"/>
      <c r="E19" s="429"/>
      <c r="F19" s="67" t="s">
        <v>37</v>
      </c>
      <c r="G19" s="429"/>
      <c r="H19" s="440"/>
    </row>
    <row r="20" spans="1:8" ht="27" customHeight="1">
      <c r="A20" s="428"/>
      <c r="B20" s="429"/>
      <c r="C20" s="429"/>
      <c r="D20" s="429"/>
      <c r="E20" s="429"/>
      <c r="F20" s="67" t="s">
        <v>91</v>
      </c>
      <c r="G20" s="429"/>
      <c r="H20" s="64"/>
    </row>
    <row r="21" spans="1:8" ht="27" customHeight="1">
      <c r="A21" s="428"/>
      <c r="B21" s="429"/>
      <c r="C21" s="429"/>
      <c r="D21" s="429"/>
      <c r="E21" s="429"/>
      <c r="F21" s="67" t="s">
        <v>38</v>
      </c>
      <c r="G21" s="429"/>
      <c r="H21" s="440" t="s">
        <v>34</v>
      </c>
    </row>
    <row r="22" spans="1:8" ht="27" customHeight="1">
      <c r="A22" s="428"/>
      <c r="B22" s="429"/>
      <c r="C22" s="429"/>
      <c r="D22" s="429"/>
      <c r="E22" s="429"/>
      <c r="F22" s="67" t="s">
        <v>39</v>
      </c>
      <c r="G22" s="429"/>
      <c r="H22" s="440"/>
    </row>
    <row r="23" spans="1:8" ht="27" customHeight="1">
      <c r="A23" s="428"/>
      <c r="B23" s="429"/>
      <c r="C23" s="429"/>
      <c r="D23" s="429"/>
      <c r="E23" s="429"/>
      <c r="F23" s="68" t="s">
        <v>40</v>
      </c>
      <c r="G23" s="429"/>
      <c r="H23" s="441"/>
    </row>
    <row r="24" spans="1:8" ht="27" customHeight="1">
      <c r="A24" s="428">
        <v>775</v>
      </c>
      <c r="B24" s="438"/>
      <c r="C24" s="66" t="s">
        <v>84</v>
      </c>
      <c r="D24" s="438"/>
      <c r="E24" s="438"/>
      <c r="F24" s="438"/>
      <c r="G24" s="438"/>
      <c r="H24" s="434"/>
    </row>
    <row r="25" spans="1:8" ht="27" customHeight="1">
      <c r="A25" s="428"/>
      <c r="B25" s="438"/>
      <c r="C25" s="68" t="s">
        <v>42</v>
      </c>
      <c r="D25" s="438"/>
      <c r="E25" s="438"/>
      <c r="F25" s="438"/>
      <c r="G25" s="438"/>
      <c r="H25" s="434"/>
    </row>
    <row r="26" spans="1:8" ht="27" customHeight="1">
      <c r="A26" s="435">
        <v>750</v>
      </c>
      <c r="B26" s="66"/>
      <c r="C26" s="66"/>
      <c r="D26" s="66"/>
      <c r="E26" s="66"/>
      <c r="F26" s="66"/>
      <c r="G26" s="66"/>
      <c r="H26" s="63" t="s">
        <v>43</v>
      </c>
    </row>
    <row r="27" spans="1:8" ht="27" customHeight="1">
      <c r="A27" s="436"/>
      <c r="B27" s="68"/>
      <c r="C27" s="68"/>
      <c r="D27" s="68"/>
      <c r="E27" s="68"/>
      <c r="F27" s="68"/>
      <c r="G27" s="68"/>
      <c r="H27" s="65" t="s">
        <v>92</v>
      </c>
    </row>
    <row r="28" spans="1:8" ht="27" customHeight="1">
      <c r="A28" s="428">
        <v>702</v>
      </c>
      <c r="B28" s="66" t="s">
        <v>85</v>
      </c>
      <c r="C28" s="429"/>
      <c r="D28" s="429"/>
      <c r="E28" s="429" t="s">
        <v>47</v>
      </c>
      <c r="F28" s="429"/>
      <c r="G28" s="432"/>
      <c r="H28" s="426"/>
    </row>
    <row r="29" spans="1:8" ht="27" customHeight="1">
      <c r="A29" s="428"/>
      <c r="B29" s="67" t="s">
        <v>45</v>
      </c>
      <c r="C29" s="429"/>
      <c r="D29" s="429"/>
      <c r="E29" s="429"/>
      <c r="F29" s="429"/>
      <c r="G29" s="437"/>
      <c r="H29" s="426"/>
    </row>
    <row r="30" spans="1:8" ht="27" customHeight="1">
      <c r="A30" s="428"/>
      <c r="B30" s="68" t="s">
        <v>46</v>
      </c>
      <c r="C30" s="429"/>
      <c r="D30" s="429"/>
      <c r="E30" s="429"/>
      <c r="F30" s="429"/>
      <c r="G30" s="433"/>
      <c r="H30" s="426"/>
    </row>
    <row r="31" spans="1:8" ht="27" customHeight="1">
      <c r="A31" s="428">
        <v>677</v>
      </c>
      <c r="B31" s="432" t="s">
        <v>86</v>
      </c>
      <c r="C31" s="429" t="s">
        <v>51</v>
      </c>
      <c r="D31" s="66" t="s">
        <v>48</v>
      </c>
      <c r="E31" s="429"/>
      <c r="F31" s="429"/>
      <c r="G31" s="429"/>
      <c r="H31" s="426"/>
    </row>
    <row r="32" spans="1:8" ht="27" customHeight="1">
      <c r="A32" s="428"/>
      <c r="B32" s="433"/>
      <c r="C32" s="429"/>
      <c r="D32" s="68" t="s">
        <v>50</v>
      </c>
      <c r="E32" s="429"/>
      <c r="F32" s="429"/>
      <c r="G32" s="429"/>
      <c r="H32" s="426"/>
    </row>
    <row r="33" spans="1:8" ht="27" customHeight="1">
      <c r="A33" s="59">
        <v>654</v>
      </c>
      <c r="B33" s="60"/>
      <c r="C33" s="60"/>
      <c r="D33" s="60" t="s">
        <v>52</v>
      </c>
      <c r="E33" s="60"/>
      <c r="F33" s="60"/>
      <c r="G33" s="60"/>
      <c r="H33" s="61"/>
    </row>
    <row r="34" spans="1:8" ht="27" customHeight="1">
      <c r="A34" s="59">
        <v>634</v>
      </c>
      <c r="B34" s="60"/>
      <c r="C34" s="60"/>
      <c r="D34" s="60"/>
      <c r="E34" s="66"/>
      <c r="F34" s="60"/>
      <c r="G34" s="60"/>
      <c r="H34" s="61"/>
    </row>
    <row r="35" spans="1:8" ht="27" customHeight="1">
      <c r="A35" s="428">
        <v>588</v>
      </c>
      <c r="B35" s="66" t="s">
        <v>93</v>
      </c>
      <c r="C35" s="429"/>
      <c r="D35" s="429"/>
      <c r="E35" s="66" t="s">
        <v>87</v>
      </c>
      <c r="F35" s="429"/>
      <c r="G35" s="429"/>
      <c r="H35" s="426" t="s">
        <v>58</v>
      </c>
    </row>
    <row r="36" spans="1:8" ht="27" customHeight="1">
      <c r="A36" s="428"/>
      <c r="B36" s="67" t="s">
        <v>94</v>
      </c>
      <c r="C36" s="429"/>
      <c r="D36" s="429"/>
      <c r="E36" s="67" t="s">
        <v>54</v>
      </c>
      <c r="F36" s="429"/>
      <c r="G36" s="429"/>
      <c r="H36" s="426"/>
    </row>
    <row r="37" spans="1:8" ht="27" customHeight="1">
      <c r="A37" s="428"/>
      <c r="B37" s="69"/>
      <c r="C37" s="429"/>
      <c r="D37" s="429"/>
      <c r="E37" s="67" t="s">
        <v>55</v>
      </c>
      <c r="F37" s="429"/>
      <c r="G37" s="429"/>
      <c r="H37" s="426"/>
    </row>
    <row r="38" spans="1:8" ht="27" customHeight="1">
      <c r="A38" s="428"/>
      <c r="B38" s="69"/>
      <c r="C38" s="429"/>
      <c r="D38" s="429"/>
      <c r="E38" s="67" t="s">
        <v>56</v>
      </c>
      <c r="F38" s="429"/>
      <c r="G38" s="429"/>
      <c r="H38" s="426"/>
    </row>
    <row r="39" spans="1:8" ht="27" customHeight="1">
      <c r="A39" s="428"/>
      <c r="B39" s="70"/>
      <c r="C39" s="429"/>
      <c r="D39" s="429"/>
      <c r="E39" s="68" t="s">
        <v>57</v>
      </c>
      <c r="F39" s="429"/>
      <c r="G39" s="429"/>
      <c r="H39" s="426"/>
    </row>
    <row r="40" spans="1:8" ht="27" customHeight="1">
      <c r="A40" s="428">
        <v>571</v>
      </c>
      <c r="B40" s="429"/>
      <c r="C40" s="66" t="s">
        <v>97</v>
      </c>
      <c r="D40" s="429"/>
      <c r="E40" s="429"/>
      <c r="F40" s="66" t="s">
        <v>88</v>
      </c>
      <c r="G40" s="429"/>
      <c r="H40" s="63" t="s">
        <v>89</v>
      </c>
    </row>
    <row r="41" spans="1:8" ht="27" customHeight="1">
      <c r="A41" s="428"/>
      <c r="B41" s="429"/>
      <c r="C41" s="69" t="s">
        <v>98</v>
      </c>
      <c r="D41" s="429"/>
      <c r="E41" s="429"/>
      <c r="F41" s="67" t="s">
        <v>61</v>
      </c>
      <c r="G41" s="429"/>
      <c r="H41" s="64" t="s">
        <v>95</v>
      </c>
    </row>
    <row r="42" spans="1:8" ht="27" customHeight="1">
      <c r="A42" s="428"/>
      <c r="B42" s="429"/>
      <c r="C42" s="69"/>
      <c r="D42" s="429"/>
      <c r="E42" s="429"/>
      <c r="F42" s="67"/>
      <c r="G42" s="429"/>
      <c r="H42" s="64" t="s">
        <v>96</v>
      </c>
    </row>
    <row r="43" spans="1:8" ht="27" customHeight="1">
      <c r="A43" s="428">
        <v>551</v>
      </c>
      <c r="B43" s="67" t="s">
        <v>63</v>
      </c>
      <c r="C43" s="429"/>
      <c r="D43" s="429"/>
      <c r="E43" s="429"/>
      <c r="F43" s="429"/>
      <c r="G43" s="429"/>
      <c r="H43" s="63" t="s">
        <v>62</v>
      </c>
    </row>
    <row r="44" spans="1:8" ht="27" customHeight="1">
      <c r="A44" s="428"/>
      <c r="B44" s="67" t="s">
        <v>64</v>
      </c>
      <c r="C44" s="429"/>
      <c r="D44" s="429"/>
      <c r="E44" s="429"/>
      <c r="F44" s="429"/>
      <c r="G44" s="429"/>
      <c r="H44" s="64" t="s">
        <v>99</v>
      </c>
    </row>
    <row r="45" spans="1:8" ht="27" customHeight="1">
      <c r="A45" s="428"/>
      <c r="B45" s="68" t="s">
        <v>100</v>
      </c>
      <c r="C45" s="429"/>
      <c r="D45" s="429"/>
      <c r="E45" s="429"/>
      <c r="F45" s="429"/>
      <c r="G45" s="429"/>
      <c r="H45" s="65"/>
    </row>
    <row r="46" spans="1:8" ht="27" customHeight="1">
      <c r="A46" s="428">
        <v>479</v>
      </c>
      <c r="B46" s="66" t="s">
        <v>68</v>
      </c>
      <c r="C46" s="66" t="s">
        <v>65</v>
      </c>
      <c r="D46" s="429"/>
      <c r="E46" s="66" t="s">
        <v>90</v>
      </c>
      <c r="F46" s="429"/>
      <c r="G46" s="429"/>
      <c r="H46" s="426"/>
    </row>
    <row r="47" spans="1:8" ht="27" customHeight="1" thickBot="1">
      <c r="A47" s="430"/>
      <c r="B47" s="85" t="s">
        <v>101</v>
      </c>
      <c r="C47" s="85" t="s">
        <v>66</v>
      </c>
      <c r="D47" s="431"/>
      <c r="E47" s="85" t="s">
        <v>67</v>
      </c>
      <c r="F47" s="431"/>
      <c r="G47" s="431"/>
      <c r="H47" s="427"/>
    </row>
  </sheetData>
  <mergeCells count="67">
    <mergeCell ref="A5:H5"/>
    <mergeCell ref="A7:A8"/>
    <mergeCell ref="B7:B8"/>
    <mergeCell ref="C7:C8"/>
    <mergeCell ref="D7:D8"/>
    <mergeCell ref="E7:E8"/>
    <mergeCell ref="G7:G8"/>
    <mergeCell ref="H7:H8"/>
    <mergeCell ref="A10:A11"/>
    <mergeCell ref="E10:E11"/>
    <mergeCell ref="A14:A16"/>
    <mergeCell ref="C14:C16"/>
    <mergeCell ref="F14:F16"/>
    <mergeCell ref="H14:H16"/>
    <mergeCell ref="A17:A23"/>
    <mergeCell ref="B17:B23"/>
    <mergeCell ref="C17:C23"/>
    <mergeCell ref="D17:D23"/>
    <mergeCell ref="E17:E23"/>
    <mergeCell ref="G17:G23"/>
    <mergeCell ref="H17:H19"/>
    <mergeCell ref="H21:H23"/>
    <mergeCell ref="G14:G16"/>
    <mergeCell ref="H24:H25"/>
    <mergeCell ref="A26:A27"/>
    <mergeCell ref="A28:A30"/>
    <mergeCell ref="C28:C30"/>
    <mergeCell ref="D28:D30"/>
    <mergeCell ref="E28:E30"/>
    <mergeCell ref="F28:F30"/>
    <mergeCell ref="G28:G30"/>
    <mergeCell ref="H28:H30"/>
    <mergeCell ref="A24:A25"/>
    <mergeCell ref="B24:B25"/>
    <mergeCell ref="D24:D25"/>
    <mergeCell ref="E24:E25"/>
    <mergeCell ref="F24:F25"/>
    <mergeCell ref="G24:G25"/>
    <mergeCell ref="H31:H32"/>
    <mergeCell ref="A35:A39"/>
    <mergeCell ref="C35:C39"/>
    <mergeCell ref="D35:D39"/>
    <mergeCell ref="F35:F39"/>
    <mergeCell ref="G35:G39"/>
    <mergeCell ref="H35:H39"/>
    <mergeCell ref="A31:A32"/>
    <mergeCell ref="B31:B32"/>
    <mergeCell ref="C31:C32"/>
    <mergeCell ref="E31:E32"/>
    <mergeCell ref="F31:F32"/>
    <mergeCell ref="G31:G32"/>
    <mergeCell ref="H46:H47"/>
    <mergeCell ref="A40:A42"/>
    <mergeCell ref="B40:B42"/>
    <mergeCell ref="D40:D42"/>
    <mergeCell ref="E40:E42"/>
    <mergeCell ref="G40:G42"/>
    <mergeCell ref="A43:A45"/>
    <mergeCell ref="C43:C45"/>
    <mergeCell ref="D43:D45"/>
    <mergeCell ref="E43:E45"/>
    <mergeCell ref="F43:F45"/>
    <mergeCell ref="G43:G45"/>
    <mergeCell ref="A46:A47"/>
    <mergeCell ref="D46:D47"/>
    <mergeCell ref="F46:F47"/>
    <mergeCell ref="G46:G47"/>
  </mergeCells>
  <printOptions horizontalCentered="1"/>
  <pageMargins left="0.45" right="0.45" top="0.5" bottom="0.5" header="0.3" footer="0.3"/>
  <pageSetup paperSize="17" scale="8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AD1F0100264A4282AEC7DE36D95202" ma:contentTypeVersion="0" ma:contentTypeDescription="Create a new document." ma:contentTypeScope="" ma:versionID="09a673283e02ff2560165bdae162a59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A34145-70E2-47D7-98D0-0B995F173035}">
  <ds:schemaRefs>
    <ds:schemaRef ds:uri="http://schemas.microsoft.com/office/2006/metadata/properties"/>
    <ds:schemaRef ds:uri="http://www.w3.org/XML/1998/namespace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F096628-4AD6-4C41-89EE-0C80FE4517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FC1E73-58F2-4209-A529-7E9797F5D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Evaluations</vt:lpstr>
      <vt:lpstr>Grade Structure</vt:lpstr>
      <vt:lpstr>Job Matrix</vt:lpstr>
      <vt:lpstr>Market Data</vt:lpstr>
      <vt:lpstr>Public_Interp</vt:lpstr>
      <vt:lpstr>Private_Interp</vt:lpstr>
      <vt:lpstr>Participant List</vt:lpstr>
      <vt:lpstr>Client Data</vt:lpstr>
      <vt:lpstr>Job Matrix (blank)</vt:lpstr>
      <vt:lpstr>five_grade</vt:lpstr>
      <vt:lpstr>'Client Data'!Print_Area</vt:lpstr>
      <vt:lpstr>Evaluations!Print_Area</vt:lpstr>
      <vt:lpstr>'Job Matrix'!Print_Area</vt:lpstr>
      <vt:lpstr>'Job Matrix (blank)'!Print_Area</vt:lpstr>
      <vt:lpstr>'Client Data'!Print_Titles</vt:lpstr>
      <vt:lpstr>'Job Matrix'!Print_Titles</vt:lpstr>
      <vt:lpstr>'Participant List'!Print_Titles</vt:lpstr>
      <vt:lpstr>private_mkt</vt:lpstr>
      <vt:lpstr>public_mkt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 Group</dc:creator>
  <cp:lastModifiedBy>Pye Adrian</cp:lastModifiedBy>
  <cp:lastPrinted>2015-04-20T15:55:01Z</cp:lastPrinted>
  <dcterms:created xsi:type="dcterms:W3CDTF">2015-01-28T16:55:48Z</dcterms:created>
  <dcterms:modified xsi:type="dcterms:W3CDTF">2016-07-28T19:17:36Z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0x01010075AD1F0100264A4282AEC7DE36D95202</vt:lpwstr>
  </property>
</Properties>
</file>