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2330"/>
  </bookViews>
  <sheets>
    <sheet name="Backup for Rate Rider" sheetId="1" r:id="rId1"/>
    <sheet name="Rate Rider" sheetId="2" r:id="rId2"/>
  </sheets>
  <calcPr calcId="145621"/>
</workbook>
</file>

<file path=xl/calcChain.xml><?xml version="1.0" encoding="utf-8"?>
<calcChain xmlns="http://schemas.openxmlformats.org/spreadsheetml/2006/main">
  <c r="E15" i="2" l="1"/>
  <c r="E14" i="2"/>
  <c r="E10" i="2"/>
  <c r="E9" i="2"/>
  <c r="E8" i="2"/>
  <c r="E7" i="2"/>
  <c r="E6" i="2"/>
  <c r="E5" i="2"/>
  <c r="D14" i="2" l="1"/>
  <c r="G13" i="1"/>
  <c r="F13" i="1"/>
  <c r="E13" i="1"/>
  <c r="C5" i="2"/>
  <c r="C7" i="2"/>
  <c r="E14" i="1"/>
  <c r="C15" i="2" s="1"/>
  <c r="E12" i="1"/>
  <c r="E11" i="1"/>
  <c r="C9" i="2" s="1"/>
  <c r="E9" i="1"/>
  <c r="E8" i="1"/>
  <c r="C6" i="2" s="1"/>
  <c r="E7" i="1"/>
  <c r="E10" i="1"/>
  <c r="C8" i="2" s="1"/>
  <c r="D4" i="1"/>
  <c r="E4" i="1" s="1"/>
  <c r="E15" i="1" l="1"/>
  <c r="E17" i="1"/>
  <c r="F14" i="1" l="1"/>
  <c r="G14" i="1" s="1"/>
  <c r="D15" i="2" s="1"/>
  <c r="F9" i="1"/>
  <c r="G9" i="1" s="1"/>
  <c r="D7" i="2" s="1"/>
  <c r="F12" i="1"/>
  <c r="G12" i="1" s="1"/>
  <c r="D10" i="2" s="1"/>
  <c r="F8" i="1"/>
  <c r="G8" i="1" s="1"/>
  <c r="D6" i="2" s="1"/>
  <c r="F11" i="1"/>
  <c r="G11" i="1" s="1"/>
  <c r="D9" i="2" s="1"/>
  <c r="F7" i="1"/>
  <c r="F10" i="1"/>
  <c r="G10" i="1" s="1"/>
  <c r="D8" i="2" s="1"/>
  <c r="G7" i="1" l="1"/>
  <c r="F15" i="1"/>
  <c r="D5" i="2" l="1"/>
  <c r="G15" i="1"/>
  <c r="D25" i="2" l="1"/>
</calcChain>
</file>

<file path=xl/sharedStrings.xml><?xml version="1.0" encoding="utf-8"?>
<sst xmlns="http://schemas.openxmlformats.org/spreadsheetml/2006/main" count="89" uniqueCount="36">
  <si>
    <r>
      <t>Variance WMS – Sub-account CBR Class B</t>
    </r>
    <r>
      <rPr>
        <vertAlign val="superscript"/>
        <sz val="11"/>
        <rFont val="Arial"/>
        <family val="2"/>
      </rPr>
      <t>10</t>
    </r>
  </si>
  <si>
    <t>GENERAL SERVICE 50 TO 1,499 KW</t>
  </si>
  <si>
    <t>GENERAL SERVICE 1,500 TO 4,999 KW</t>
  </si>
  <si>
    <t>LARGE USE</t>
  </si>
  <si>
    <t>STREET LIGHTING</t>
  </si>
  <si>
    <t>Total Metered kWh</t>
  </si>
  <si>
    <t>Calculate Rate Rider for WMS - Sub-account CBR Class B</t>
  </si>
  <si>
    <t>UNMETERED SCATTERED LOAD</t>
  </si>
  <si>
    <r>
      <t xml:space="preserve">Rate Class 
</t>
    </r>
    <r>
      <rPr>
        <b/>
        <sz val="8"/>
        <rFont val="Arial"/>
        <family val="2"/>
      </rPr>
      <t>(Enter Rate Classes in cells below)</t>
    </r>
  </si>
  <si>
    <t>Units</t>
  </si>
  <si>
    <t># of Customers</t>
  </si>
  <si>
    <t>Rate Rider for RSVA - Power - Global Adjustment</t>
  </si>
  <si>
    <t>RESIDENTIAL</t>
  </si>
  <si>
    <t>GENERAL SERVICE LESS THAN 50KW</t>
  </si>
  <si>
    <t>kWh</t>
  </si>
  <si>
    <t>$/kWh</t>
  </si>
  <si>
    <t>STANDBY POWER GENERAL SERVICE 50 TO 1,499 KW</t>
  </si>
  <si>
    <t>STANDBY POWER GENERAL SERVICE 1,500 TO 4,999 KW</t>
  </si>
  <si>
    <t>STANDBY POWER GENERAL SERVICE LARGE USE</t>
  </si>
  <si>
    <t>SENITEL LIGHTING</t>
  </si>
  <si>
    <t>MICROFIT AND MICRO-NET METERING</t>
  </si>
  <si>
    <t/>
  </si>
  <si>
    <t>FIT</t>
  </si>
  <si>
    <t>HCI, RESOP, OTHER ENERGY RESOURCE SERVICE</t>
  </si>
  <si>
    <t>Total</t>
  </si>
  <si>
    <t>Closing Principle Balance as of Dec-15 Adjusted for Dispositions during 2016</t>
  </si>
  <si>
    <t>Closing Interest Balance as of Dec-15 Adjusted for Dispositions during 2016</t>
  </si>
  <si>
    <t>Projected Interest from Jan1, 2016 to December 31, 2016 on December 31 - 15 balance for disposition during 2016</t>
  </si>
  <si>
    <t>Totall Claim</t>
  </si>
  <si>
    <t>Details from EDDVAR Model, Attachment 9-8(A) in the Rate Application</t>
  </si>
  <si>
    <t>Metered kWh for Wholesale Market Participants (WMP)</t>
  </si>
  <si>
    <t>Total Units for Rate Rider</t>
  </si>
  <si>
    <t>Metered kWh for any Class A Customers in 2015 (partial or full year( (if applicable)</t>
  </si>
  <si>
    <t>Rate Rider Calculation for WMS - Sub-account CBR Class B</t>
  </si>
  <si>
    <t>1580 - WMS - Sub-account CBR Class B</t>
  </si>
  <si>
    <t>Allocated Balance (1580 WMS - Sub-Account CBR Class B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</si>
</sst>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_);_(* \(#,##0.0\);_(* &quot;-&quot;??_);_(@_)"/>
    <numFmt numFmtId="167" formatCode="_(* #,##0_);_(* \(#,##0\);_(* &quot;-&quot;??_);_(@_)"/>
    <numFmt numFmtId="168" formatCode="&quot;£ &quot;#,##0.00;[Red]\-&quot;£ &quot;#,##0.00"/>
    <numFmt numFmtId="169" formatCode="#,##0.0"/>
    <numFmt numFmtId="170" formatCode="##\-#"/>
    <numFmt numFmtId="171" formatCode="mm/dd/yyyy"/>
    <numFmt numFmtId="172" formatCode="0\-0"/>
    <numFmt numFmtId="173" formatCode="_-&quot;$&quot;* #,##0_-;\-&quot;$&quot;* #,##0_-;_-&quot;$&quot;* &quot;-&quot;??_-;_-@_-"/>
    <numFmt numFmtId="174" formatCode="_-* #,##0_-;\-* #,##0_-;_-* &quot;-&quot;??_-;_-@_-"/>
    <numFmt numFmtId="175" formatCode="_-&quot;$&quot;* #,##0.0000_-;\-&quot;$&quot;* #,##0.0000_-;_-&quot;$&quot;* &quot;-&quot;??_-;_-@_-"/>
    <numFmt numFmtId="176" formatCode="_(* #,##0.00_);_(* \(#,##0.00\);_(* &quot;-&quot;??_);_(@_)"/>
    <numFmt numFmtId="177" formatCode="_-&quot;$&quot;* #,##0.0000000_-;\-&quot;$&quot;* #,##0.0000000_-;_-&quot;$&quot;* &quot;-&quot;??_-;_-@_-"/>
    <numFmt numFmtId="178" formatCode="_-&quot;$&quot;* #,##0.00000_-;\-&quot;$&quot;* #,##0.00000_-;_-&quot;$&quot;* &quot;-&quot;??_-;_-@_-"/>
  </numFmts>
  <fonts count="10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vertAlign val="superscript"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Arial"/>
      <family val="2"/>
    </font>
    <font>
      <b/>
      <sz val="14"/>
      <name val="Arial"/>
      <family val="2"/>
    </font>
    <font>
      <i/>
      <sz val="8"/>
      <color rgb="FFFF000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Book Antiqua"/>
      <family val="1"/>
    </font>
    <font>
      <sz val="11"/>
      <color theme="1"/>
      <name val="Book Antiqua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58CD"/>
      <name val="Courier New"/>
      <family val="3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Times New Roman"/>
      <family val="1"/>
    </font>
    <font>
      <b/>
      <sz val="8"/>
      <color rgb="FF6435A2"/>
      <name val="Courier New"/>
      <family val="3"/>
    </font>
    <font>
      <sz val="8"/>
      <color rgb="FF000000"/>
      <name val="MS Shell Dlg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12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95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166" fontId="18" fillId="0" borderId="0"/>
    <xf numFmtId="169" fontId="18" fillId="0" borderId="0"/>
    <xf numFmtId="171" fontId="18" fillId="0" borderId="0"/>
    <xf numFmtId="172" fontId="18" fillId="0" borderId="0"/>
    <xf numFmtId="0" fontId="26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50" borderId="0" applyNumberFormat="0" applyBorder="0" applyAlignment="0" applyProtection="0"/>
    <xf numFmtId="0" fontId="28" fillId="34" borderId="0" applyNumberFormat="0" applyBorder="0" applyAlignment="0" applyProtection="0"/>
    <xf numFmtId="0" fontId="29" fillId="51" borderId="10" applyNumberFormat="0" applyAlignment="0" applyProtection="0"/>
    <xf numFmtId="0" fontId="30" fillId="52" borderId="11" applyNumberFormat="0" applyAlignment="0" applyProtection="0"/>
    <xf numFmtId="3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4" fontId="1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18" fillId="0" borderId="0" applyFont="0" applyFill="0" applyBorder="0" applyAlignment="0" applyProtection="0"/>
    <xf numFmtId="0" fontId="32" fillId="35" borderId="0" applyNumberFormat="0" applyBorder="0" applyAlignment="0" applyProtection="0"/>
    <xf numFmtId="38" fontId="22" fillId="53" borderId="0" applyNumberFormat="0" applyBorder="0" applyAlignment="0" applyProtection="0"/>
    <xf numFmtId="0" fontId="23" fillId="0" borderId="0" applyNumberFormat="0" applyFont="0" applyFill="0" applyAlignment="0" applyProtection="0"/>
    <xf numFmtId="0" fontId="24" fillId="0" borderId="0" applyNumberFormat="0" applyFont="0" applyFill="0" applyAlignment="0" applyProtection="0"/>
    <xf numFmtId="0" fontId="33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34" fillId="38" borderId="10" applyNumberFormat="0" applyAlignment="0" applyProtection="0"/>
    <xf numFmtId="10" fontId="22" fillId="54" borderId="13" applyNumberFormat="0" applyBorder="0" applyAlignment="0" applyProtection="0"/>
    <xf numFmtId="0" fontId="35" fillId="0" borderId="14" applyNumberFormat="0" applyFill="0" applyAlignment="0" applyProtection="0"/>
    <xf numFmtId="170" fontId="18" fillId="0" borderId="0"/>
    <xf numFmtId="167" fontId="18" fillId="0" borderId="0"/>
    <xf numFmtId="0" fontId="36" fillId="55" borderId="0" applyNumberFormat="0" applyBorder="0" applyAlignment="0" applyProtection="0"/>
    <xf numFmtId="168" fontId="18" fillId="0" borderId="0"/>
    <xf numFmtId="0" fontId="18" fillId="56" borderId="15" applyNumberFormat="0" applyFont="0" applyAlignment="0" applyProtection="0"/>
    <xf numFmtId="0" fontId="37" fillId="51" borderId="16" applyNumberFormat="0" applyAlignment="0" applyProtection="0"/>
    <xf numFmtId="10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17" applyNumberFormat="0" applyFont="0" applyBorder="0" applyAlignment="0" applyProtection="0"/>
    <xf numFmtId="0" fontId="39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6" fontId="18" fillId="0" borderId="0"/>
    <xf numFmtId="166" fontId="18" fillId="0" borderId="0"/>
    <xf numFmtId="166" fontId="18" fillId="0" borderId="0"/>
    <xf numFmtId="166" fontId="18" fillId="0" borderId="0"/>
    <xf numFmtId="171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0" fontId="18" fillId="0" borderId="0"/>
    <xf numFmtId="166" fontId="18" fillId="0" borderId="0"/>
    <xf numFmtId="166" fontId="18" fillId="0" borderId="0"/>
    <xf numFmtId="166" fontId="18" fillId="0" borderId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45" fillId="12" borderId="0" applyNumberFormat="0" applyBorder="0" applyAlignment="0" applyProtection="0"/>
    <xf numFmtId="0" fontId="45" fillId="16" borderId="0" applyNumberFormat="0" applyBorder="0" applyAlignment="0" applyProtection="0"/>
    <xf numFmtId="0" fontId="45" fillId="20" borderId="0" applyNumberFormat="0" applyBorder="0" applyAlignment="0" applyProtection="0"/>
    <xf numFmtId="0" fontId="45" fillId="24" borderId="0" applyNumberFormat="0" applyBorder="0" applyAlignment="0" applyProtection="0"/>
    <xf numFmtId="0" fontId="45" fillId="28" borderId="0" applyNumberFormat="0" applyBorder="0" applyAlignment="0" applyProtection="0"/>
    <xf numFmtId="0" fontId="45" fillId="32" borderId="0" applyNumberFormat="0" applyBorder="0" applyAlignment="0" applyProtection="0"/>
    <xf numFmtId="0" fontId="45" fillId="9" borderId="0" applyNumberFormat="0" applyBorder="0" applyAlignment="0" applyProtection="0"/>
    <xf numFmtId="0" fontId="45" fillId="13" borderId="0" applyNumberFormat="0" applyBorder="0" applyAlignment="0" applyProtection="0"/>
    <xf numFmtId="0" fontId="45" fillId="17" borderId="0" applyNumberFormat="0" applyBorder="0" applyAlignment="0" applyProtection="0"/>
    <xf numFmtId="0" fontId="45" fillId="21" borderId="0" applyNumberFormat="0" applyBorder="0" applyAlignment="0" applyProtection="0"/>
    <xf numFmtId="0" fontId="45" fillId="25" borderId="0" applyNumberFormat="0" applyBorder="0" applyAlignment="0" applyProtection="0"/>
    <xf numFmtId="0" fontId="45" fillId="29" borderId="0" applyNumberFormat="0" applyBorder="0" applyAlignment="0" applyProtection="0"/>
    <xf numFmtId="0" fontId="46" fillId="3" borderId="0" applyNumberFormat="0" applyBorder="0" applyAlignment="0" applyProtection="0"/>
    <xf numFmtId="0" fontId="47" fillId="6" borderId="4" applyNumberFormat="0" applyAlignment="0" applyProtection="0"/>
    <xf numFmtId="0" fontId="48" fillId="7" borderId="7" applyNumberFormat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0" borderId="1" applyNumberFormat="0" applyFill="0" applyAlignment="0" applyProtection="0"/>
    <xf numFmtId="0" fontId="52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53" fillId="5" borderId="4" applyNumberFormat="0" applyAlignment="0" applyProtection="0"/>
    <xf numFmtId="0" fontId="54" fillId="0" borderId="6" applyNumberFormat="0" applyFill="0" applyAlignment="0" applyProtection="0"/>
    <xf numFmtId="170" fontId="18" fillId="0" borderId="0"/>
    <xf numFmtId="170" fontId="18" fillId="0" borderId="0"/>
    <xf numFmtId="170" fontId="18" fillId="0" borderId="0"/>
    <xf numFmtId="0" fontId="55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8" borderId="8" applyNumberFormat="0" applyFont="0" applyAlignment="0" applyProtection="0"/>
    <xf numFmtId="0" fontId="56" fillId="6" borderId="5" applyNumberFormat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57" fillId="0" borderId="0" applyNumberForma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12" applyNumberFormat="0" applyFill="0" applyAlignment="0" applyProtection="0"/>
    <xf numFmtId="0" fontId="18" fillId="56" borderId="15" applyNumberFormat="0" applyFont="0" applyAlignment="0" applyProtection="0"/>
    <xf numFmtId="9" fontId="18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8" borderId="8" applyNumberFormat="0" applyFont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6" borderId="15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12" applyNumberFormat="0" applyFill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59" fillId="0" borderId="0"/>
    <xf numFmtId="176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60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60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60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60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60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60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0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60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6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60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60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60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61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61" fillId="4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61" fillId="41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61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61" fillId="4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61" fillId="46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61" fillId="4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61" fillId="48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61" fillId="4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61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61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61" fillId="5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62" fillId="34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63" fillId="51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64" fillId="52" borderId="11" applyNumberFormat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>
      <alignment vertical="center"/>
    </xf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8" fillId="0" borderId="0">
      <alignment vertical="center"/>
    </xf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6" fontId="5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67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6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66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70" fillId="35" borderId="0" applyNumberFormat="0" applyBorder="0" applyAlignment="0" applyProtection="0"/>
    <xf numFmtId="0" fontId="3" fillId="0" borderId="1" applyNumberFormat="0" applyFill="0" applyAlignment="0" applyProtection="0"/>
    <xf numFmtId="0" fontId="71" fillId="0" borderId="21" applyNumberFormat="0" applyFill="0" applyAlignment="0" applyProtection="0"/>
    <xf numFmtId="0" fontId="4" fillId="0" borderId="2" applyNumberFormat="0" applyFill="0" applyAlignment="0" applyProtection="0"/>
    <xf numFmtId="0" fontId="72" fillId="0" borderId="22" applyNumberFormat="0" applyFill="0" applyAlignment="0" applyProtection="0"/>
    <xf numFmtId="0" fontId="5" fillId="0" borderId="3" applyNumberFormat="0" applyFill="0" applyAlignment="0" applyProtection="0"/>
    <xf numFmtId="0" fontId="73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74" fillId="38" borderId="10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75" fillId="0" borderId="14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76" fillId="55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8" fillId="0" borderId="0"/>
    <xf numFmtId="0" fontId="1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8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5" fillId="0" borderId="0"/>
    <xf numFmtId="0" fontId="5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5" fillId="0" borderId="0"/>
    <xf numFmtId="0" fontId="18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59" fillId="0" borderId="0"/>
    <xf numFmtId="0" fontId="1" fillId="0" borderId="0"/>
    <xf numFmtId="0" fontId="18" fillId="0" borderId="0"/>
    <xf numFmtId="0" fontId="1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66" fillId="0" borderId="0"/>
    <xf numFmtId="0" fontId="5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/>
    <xf numFmtId="0" fontId="67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77" fillId="51" borderId="16" applyNumberFormat="0" applyAlignment="0" applyProtection="0"/>
    <xf numFmtId="9" fontId="1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8" fillId="0" borderId="2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  <xf numFmtId="0" fontId="80" fillId="0" borderId="0"/>
    <xf numFmtId="0" fontId="81" fillId="0" borderId="0"/>
    <xf numFmtId="0" fontId="82" fillId="0" borderId="0"/>
    <xf numFmtId="0" fontId="82" fillId="0" borderId="0"/>
    <xf numFmtId="0" fontId="83" fillId="0" borderId="0"/>
    <xf numFmtId="0" fontId="80" fillId="0" borderId="0"/>
    <xf numFmtId="0" fontId="80" fillId="0" borderId="0"/>
    <xf numFmtId="0" fontId="80" fillId="0" borderId="0"/>
    <xf numFmtId="0" fontId="83" fillId="0" borderId="0"/>
    <xf numFmtId="0" fontId="84" fillId="0" borderId="0"/>
    <xf numFmtId="0" fontId="85" fillId="0" borderId="0"/>
    <xf numFmtId="0" fontId="85" fillId="0" borderId="0"/>
    <xf numFmtId="0" fontId="85" fillId="0" borderId="0"/>
    <xf numFmtId="0" fontId="86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83" fillId="0" borderId="0"/>
    <xf numFmtId="0" fontId="91" fillId="0" borderId="0"/>
    <xf numFmtId="0" fontId="80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59" fillId="0" borderId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6" borderId="15" applyNumberFormat="0" applyFont="0" applyAlignment="0" applyProtection="0"/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9" fontId="18" fillId="0" borderId="0">
      <alignment vertical="center"/>
    </xf>
    <xf numFmtId="44" fontId="18" fillId="0" borderId="0">
      <alignment vertical="center"/>
    </xf>
    <xf numFmtId="42" fontId="18" fillId="0" borderId="0">
      <alignment vertical="center"/>
    </xf>
    <xf numFmtId="43" fontId="18" fillId="0" borderId="0">
      <alignment vertical="center"/>
    </xf>
    <xf numFmtId="41" fontId="18" fillId="0" borderId="0">
      <alignment vertical="center"/>
    </xf>
    <xf numFmtId="0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0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9" fillId="0" borderId="0"/>
    <xf numFmtId="0" fontId="18" fillId="0" borderId="0">
      <alignment vertical="center"/>
    </xf>
    <xf numFmtId="0" fontId="18" fillId="0" borderId="0">
      <alignment vertical="center"/>
    </xf>
    <xf numFmtId="9" fontId="18" fillId="0" borderId="0">
      <alignment vertical="center"/>
    </xf>
    <xf numFmtId="44" fontId="18" fillId="0" borderId="0">
      <alignment vertical="center"/>
    </xf>
    <xf numFmtId="42" fontId="18" fillId="0" borderId="0">
      <alignment vertical="center"/>
    </xf>
    <xf numFmtId="43" fontId="18" fillId="0" borderId="0">
      <alignment vertical="center"/>
    </xf>
    <xf numFmtId="41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44" fontId="19" fillId="0" borderId="0" applyFont="0" applyFill="0" applyBorder="0" applyAlignment="0" applyProtection="0"/>
    <xf numFmtId="0" fontId="18" fillId="0" borderId="0"/>
    <xf numFmtId="43" fontId="18" fillId="0" borderId="0">
      <alignment vertical="center"/>
    </xf>
    <xf numFmtId="0" fontId="18" fillId="0" borderId="0">
      <alignment vertical="center"/>
    </xf>
    <xf numFmtId="9" fontId="18" fillId="0" borderId="0">
      <alignment vertical="center"/>
    </xf>
    <xf numFmtId="44" fontId="18" fillId="0" borderId="0">
      <alignment vertical="center"/>
    </xf>
    <xf numFmtId="42" fontId="18" fillId="0" borderId="0">
      <alignment vertical="center"/>
    </xf>
    <xf numFmtId="43" fontId="18" fillId="0" borderId="0">
      <alignment vertical="center"/>
    </xf>
    <xf numFmtId="41" fontId="18" fillId="0" borderId="0">
      <alignment vertical="center"/>
    </xf>
    <xf numFmtId="0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9" fontId="18" fillId="0" borderId="0">
      <alignment vertical="center"/>
    </xf>
    <xf numFmtId="44" fontId="18" fillId="0" borderId="0">
      <alignment vertical="center"/>
    </xf>
    <xf numFmtId="42" fontId="18" fillId="0" borderId="0">
      <alignment vertical="center"/>
    </xf>
    <xf numFmtId="43" fontId="18" fillId="0" borderId="0">
      <alignment vertical="center"/>
    </xf>
    <xf numFmtId="41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44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43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43" fontId="18" fillId="0" borderId="0">
      <alignment vertical="center"/>
    </xf>
    <xf numFmtId="43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176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15" applyNumberFormat="0" applyFont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56" borderId="15" applyNumberFormat="0" applyFont="0" applyAlignment="0" applyProtection="0"/>
    <xf numFmtId="9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>
      <alignment vertical="center"/>
    </xf>
    <xf numFmtId="0" fontId="18" fillId="0" borderId="0">
      <alignment vertical="center"/>
    </xf>
    <xf numFmtId="44" fontId="18" fillId="0" borderId="0">
      <alignment vertical="center"/>
    </xf>
    <xf numFmtId="43" fontId="18" fillId="0" borderId="0">
      <alignment vertical="center"/>
    </xf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4" fontId="18" fillId="0" borderId="0">
      <alignment vertical="center"/>
    </xf>
    <xf numFmtId="43" fontId="18" fillId="0" borderId="0">
      <alignment vertical="center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9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3" fillId="0" borderId="12" applyNumberFormat="0" applyFill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8" borderId="8" applyNumberFormat="0" applyFont="0" applyAlignment="0" applyProtection="0"/>
    <xf numFmtId="9" fontId="19" fillId="0" borderId="0" applyFont="0" applyFill="0" applyBorder="0" applyAlignment="0" applyProtection="0"/>
    <xf numFmtId="0" fontId="33" fillId="0" borderId="12" applyNumberFormat="0" applyFill="0" applyAlignment="0" applyProtection="0"/>
    <xf numFmtId="0" fontId="19" fillId="0" borderId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43" fontId="19" fillId="0" borderId="0" applyFont="0" applyFill="0" applyBorder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9" fillId="0" borderId="0"/>
    <xf numFmtId="0" fontId="19" fillId="0" borderId="0"/>
    <xf numFmtId="0" fontId="19" fillId="8" borderId="8" applyNumberFormat="0" applyFont="0" applyAlignment="0" applyProtection="0"/>
    <xf numFmtId="9" fontId="19" fillId="0" borderId="0" applyFont="0" applyFill="0" applyBorder="0" applyAlignment="0" applyProtection="0"/>
    <xf numFmtId="0" fontId="19" fillId="0" borderId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18" fillId="0" borderId="0"/>
    <xf numFmtId="0" fontId="18" fillId="0" borderId="0"/>
    <xf numFmtId="0" fontId="34" fillId="38" borderId="10" applyNumberFormat="0" applyAlignment="0" applyProtection="0"/>
    <xf numFmtId="0" fontId="73" fillId="0" borderId="27" applyNumberFormat="0" applyFill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33" fillId="0" borderId="26" applyNumberFormat="0" applyFill="0" applyAlignment="0" applyProtection="0"/>
    <xf numFmtId="0" fontId="34" fillId="38" borderId="10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3" fillId="0" borderId="26" applyNumberFormat="0" applyFill="0" applyAlignment="0" applyProtection="0"/>
    <xf numFmtId="0" fontId="33" fillId="0" borderId="27" applyNumberFormat="0" applyFill="0" applyAlignment="0" applyProtection="0"/>
    <xf numFmtId="9" fontId="18" fillId="0" borderId="0" applyFont="0" applyFill="0" applyBorder="0" applyAlignment="0" applyProtection="0"/>
    <xf numFmtId="0" fontId="18" fillId="0" borderId="0"/>
    <xf numFmtId="0" fontId="73" fillId="0" borderId="25" applyNumberFormat="0" applyFill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4" fillId="38" borderId="10" applyNumberFormat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18" fillId="0" borderId="0"/>
    <xf numFmtId="9" fontId="18" fillId="0" borderId="0" applyFont="0" applyFill="0" applyBorder="0" applyAlignment="0" applyProtection="0"/>
    <xf numFmtId="0" fontId="33" fillId="0" borderId="27" applyNumberFormat="0" applyFill="0" applyAlignment="0" applyProtection="0"/>
    <xf numFmtId="9" fontId="18" fillId="0" borderId="0" applyFont="0" applyFill="0" applyBorder="0" applyAlignment="0" applyProtection="0"/>
    <xf numFmtId="0" fontId="34" fillId="38" borderId="10" applyNumberFormat="0" applyAlignment="0" applyProtection="0"/>
    <xf numFmtId="0" fontId="33" fillId="0" borderId="26" applyNumberFormat="0" applyFill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25" applyNumberFormat="0" applyFill="0" applyAlignment="0" applyProtection="0"/>
    <xf numFmtId="0" fontId="18" fillId="0" borderId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4" applyNumberFormat="0" applyFill="0" applyAlignment="0" applyProtection="0"/>
    <xf numFmtId="0" fontId="33" fillId="0" borderId="26" applyNumberFormat="0" applyFill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38" borderId="10" applyNumberFormat="0" applyAlignment="0" applyProtection="0"/>
    <xf numFmtId="0" fontId="3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4" applyNumberFormat="0" applyFill="0" applyAlignment="0" applyProtection="0"/>
    <xf numFmtId="44" fontId="18" fillId="0" borderId="0" applyFont="0" applyFill="0" applyBorder="0" applyAlignment="0" applyProtection="0"/>
    <xf numFmtId="0" fontId="73" fillId="0" borderId="26" applyNumberFormat="0" applyFill="0" applyAlignment="0" applyProtection="0"/>
    <xf numFmtId="43" fontId="18" fillId="0" borderId="0" applyFont="0" applyFill="0" applyBorder="0" applyAlignment="0" applyProtection="0"/>
    <xf numFmtId="0" fontId="33" fillId="0" borderId="24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3" fillId="0" borderId="24" applyNumberFormat="0" applyFill="0" applyAlignment="0" applyProtection="0"/>
    <xf numFmtId="44" fontId="18" fillId="0" borderId="0" applyFont="0" applyFill="0" applyBorder="0" applyAlignment="0" applyProtection="0"/>
    <xf numFmtId="0" fontId="34" fillId="38" borderId="10" applyNumberFormat="0" applyAlignment="0" applyProtection="0"/>
    <xf numFmtId="43" fontId="18" fillId="0" borderId="0" applyFont="0" applyFill="0" applyBorder="0" applyAlignment="0" applyProtection="0"/>
    <xf numFmtId="0" fontId="34" fillId="38" borderId="10" applyNumberFormat="0" applyAlignment="0" applyProtection="0"/>
    <xf numFmtId="43" fontId="18" fillId="0" borderId="0" applyFont="0" applyFill="0" applyBorder="0" applyAlignment="0" applyProtection="0"/>
    <xf numFmtId="0" fontId="18" fillId="0" borderId="0"/>
    <xf numFmtId="0" fontId="33" fillId="0" borderId="24" applyNumberFormat="0" applyFill="0" applyAlignment="0" applyProtection="0"/>
    <xf numFmtId="43" fontId="18" fillId="0" borderId="0" applyFon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18" fillId="0" borderId="0"/>
    <xf numFmtId="43" fontId="18" fillId="0" borderId="0" applyFont="0" applyFill="0" applyBorder="0" applyAlignment="0" applyProtection="0"/>
    <xf numFmtId="0" fontId="34" fillId="38" borderId="10" applyNumberFormat="0" applyAlignment="0" applyProtection="0"/>
    <xf numFmtId="0" fontId="33" fillId="0" borderId="25" applyNumberFormat="0" applyFill="0" applyAlignment="0" applyProtection="0"/>
    <xf numFmtId="44" fontId="18" fillId="0" borderId="0" applyFont="0" applyFill="0" applyBorder="0" applyAlignment="0" applyProtection="0"/>
    <xf numFmtId="0" fontId="33" fillId="0" borderId="25" applyNumberFormat="0" applyFill="0" applyAlignment="0" applyProtection="0"/>
    <xf numFmtId="0" fontId="33" fillId="0" borderId="24" applyNumberFormat="0" applyFill="0" applyAlignment="0" applyProtection="0"/>
    <xf numFmtId="0" fontId="18" fillId="0" borderId="0"/>
    <xf numFmtId="0" fontId="33" fillId="0" borderId="25" applyNumberFormat="0" applyFill="0" applyAlignment="0" applyProtection="0"/>
    <xf numFmtId="0" fontId="33" fillId="0" borderId="25" applyNumberFormat="0" applyFill="0" applyAlignment="0" applyProtection="0"/>
    <xf numFmtId="0" fontId="33" fillId="0" borderId="25" applyNumberFormat="0" applyFill="0" applyAlignment="0" applyProtection="0"/>
    <xf numFmtId="0" fontId="33" fillId="0" borderId="25" applyNumberFormat="0" applyFill="0" applyAlignment="0" applyProtection="0"/>
    <xf numFmtId="0" fontId="34" fillId="38" borderId="10" applyNumberFormat="0" applyAlignment="0" applyProtection="0"/>
    <xf numFmtId="0" fontId="3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18" fillId="0" borderId="0"/>
    <xf numFmtId="0" fontId="34" fillId="38" borderId="10" applyNumberFormat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4" fillId="38" borderId="10" applyNumberFormat="0" applyAlignment="0" applyProtection="0"/>
    <xf numFmtId="44" fontId="18" fillId="0" borderId="0" applyFont="0" applyFill="0" applyBorder="0" applyAlignment="0" applyProtection="0"/>
    <xf numFmtId="0" fontId="34" fillId="38" borderId="10" applyNumberFormat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</cellStyleXfs>
  <cellXfs count="42">
    <xf numFmtId="0" fontId="0" fillId="0" borderId="0" xfId="0"/>
    <xf numFmtId="0" fontId="20" fillId="0" borderId="18" xfId="4" applyFont="1" applyBorder="1" applyAlignment="1" applyProtection="1"/>
    <xf numFmtId="43" fontId="0" fillId="0" borderId="0" xfId="1" applyFont="1"/>
    <xf numFmtId="177" fontId="0" fillId="0" borderId="0" xfId="0" applyNumberFormat="1"/>
    <xf numFmtId="3" fontId="0" fillId="0" borderId="0" xfId="0" applyNumberFormat="1"/>
    <xf numFmtId="0" fontId="18" fillId="0" borderId="0" xfId="1867" applyFont="1" applyFill="1" applyBorder="1" applyProtection="1">
      <protection locked="0"/>
    </xf>
    <xf numFmtId="0" fontId="99" fillId="0" borderId="0" xfId="0" applyFont="1"/>
    <xf numFmtId="0" fontId="18" fillId="0" borderId="0" xfId="1858" applyFont="1" applyFill="1" applyBorder="1" applyProtection="1">
      <protection locked="0"/>
    </xf>
    <xf numFmtId="0" fontId="18" fillId="0" borderId="0" xfId="1921"/>
    <xf numFmtId="0" fontId="18" fillId="0" borderId="0" xfId="1921" applyProtection="1"/>
    <xf numFmtId="0" fontId="18" fillId="58" borderId="13" xfId="1921" applyFont="1" applyFill="1" applyBorder="1" applyAlignment="1" applyProtection="1">
      <alignment horizontal="center" vertical="center"/>
      <protection locked="0"/>
    </xf>
    <xf numFmtId="0" fontId="43" fillId="0" borderId="0" xfId="1921" applyFont="1" applyProtection="1"/>
    <xf numFmtId="0" fontId="44" fillId="0" borderId="0" xfId="1921" applyFont="1" applyProtection="1"/>
    <xf numFmtId="0" fontId="18" fillId="57" borderId="13" xfId="1921" applyFont="1" applyFill="1" applyBorder="1" applyProtection="1"/>
    <xf numFmtId="174" fontId="18" fillId="0" borderId="13" xfId="1906" applyNumberFormat="1" applyFont="1" applyBorder="1" applyAlignment="1" applyProtection="1">
      <alignment horizontal="center" vertical="center"/>
    </xf>
    <xf numFmtId="173" fontId="18" fillId="0" borderId="13" xfId="1869" applyNumberFormat="1" applyFont="1" applyBorder="1" applyProtection="1"/>
    <xf numFmtId="0" fontId="21" fillId="59" borderId="13" xfId="1921" applyFont="1" applyFill="1" applyBorder="1" applyProtection="1"/>
    <xf numFmtId="0" fontId="21" fillId="59" borderId="13" xfId="1921" applyFont="1" applyFill="1" applyBorder="1" applyAlignment="1" applyProtection="1">
      <alignment horizontal="center" vertical="center"/>
    </xf>
    <xf numFmtId="174" fontId="21" fillId="59" borderId="13" xfId="1906" applyNumberFormat="1" applyFont="1" applyFill="1" applyBorder="1" applyAlignment="1" applyProtection="1">
      <alignment horizontal="center" vertical="center"/>
    </xf>
    <xf numFmtId="173" fontId="21" fillId="59" borderId="13" xfId="1869" applyNumberFormat="1" applyFont="1" applyFill="1" applyBorder="1" applyProtection="1"/>
    <xf numFmtId="0" fontId="21" fillId="57" borderId="0" xfId="1921" applyFont="1" applyFill="1" applyBorder="1" applyAlignment="1" applyProtection="1">
      <alignment vertical="center" wrapText="1"/>
    </xf>
    <xf numFmtId="175" fontId="21" fillId="0" borderId="13" xfId="1869" applyNumberFormat="1" applyFont="1" applyBorder="1" applyAlignment="1" applyProtection="1">
      <alignment horizontal="center" vertical="center"/>
    </xf>
    <xf numFmtId="43" fontId="0" fillId="0" borderId="0" xfId="0" applyNumberFormat="1"/>
    <xf numFmtId="44" fontId="16" fillId="0" borderId="0" xfId="2" applyFont="1" applyFill="1"/>
    <xf numFmtId="44" fontId="16" fillId="0" borderId="28" xfId="0" applyNumberFormat="1" applyFont="1" applyBorder="1"/>
    <xf numFmtId="174" fontId="18" fillId="0" borderId="13" xfId="1906" applyNumberFormat="1" applyFont="1" applyFill="1" applyBorder="1" applyAlignment="1" applyProtection="1">
      <alignment horizontal="center" vertical="center"/>
    </xf>
    <xf numFmtId="0" fontId="16" fillId="0" borderId="29" xfId="0" applyFont="1" applyBorder="1" applyAlignment="1">
      <alignment horizontal="center"/>
    </xf>
    <xf numFmtId="3" fontId="16" fillId="0" borderId="28" xfId="0" applyNumberFormat="1" applyFont="1" applyBorder="1"/>
    <xf numFmtId="0" fontId="18" fillId="0" borderId="0" xfId="1937" applyFont="1" applyFill="1" applyBorder="1" applyProtection="1">
      <protection locked="0"/>
    </xf>
    <xf numFmtId="0" fontId="18" fillId="0" borderId="0" xfId="1950" applyFont="1" applyFill="1" applyBorder="1" applyProtection="1">
      <protection locked="0"/>
    </xf>
    <xf numFmtId="0" fontId="18" fillId="0" borderId="0" xfId="1951" applyFont="1" applyFill="1" applyBorder="1" applyProtection="1">
      <protection locked="0"/>
    </xf>
    <xf numFmtId="44" fontId="0" fillId="0" borderId="0" xfId="0" applyNumberFormat="1"/>
    <xf numFmtId="0" fontId="16" fillId="0" borderId="29" xfId="0" applyFont="1" applyBorder="1" applyAlignment="1">
      <alignment horizontal="center" wrapText="1"/>
    </xf>
    <xf numFmtId="173" fontId="18" fillId="0" borderId="13" xfId="1869" applyNumberFormat="1" applyFont="1" applyFill="1" applyBorder="1" applyProtection="1"/>
    <xf numFmtId="9" fontId="0" fillId="0" borderId="0" xfId="3" applyFont="1"/>
    <xf numFmtId="178" fontId="21" fillId="0" borderId="13" xfId="1869" applyNumberFormat="1" applyFont="1" applyFill="1" applyBorder="1" applyAlignment="1" applyProtection="1">
      <alignment horizontal="center" vertical="center"/>
    </xf>
    <xf numFmtId="0" fontId="21" fillId="57" borderId="19" xfId="73" applyFont="1" applyFill="1" applyBorder="1" applyAlignment="1" applyProtection="1">
      <alignment horizontal="center" vertical="center" wrapText="1"/>
    </xf>
    <xf numFmtId="0" fontId="21" fillId="57" borderId="20" xfId="73" applyFont="1" applyFill="1" applyBorder="1" applyAlignment="1" applyProtection="1">
      <alignment horizontal="center" vertical="center" wrapText="1"/>
    </xf>
    <xf numFmtId="0" fontId="21" fillId="0" borderId="13" xfId="73" applyFont="1" applyBorder="1" applyAlignment="1" applyProtection="1">
      <alignment horizontal="center" vertical="center" wrapText="1"/>
    </xf>
    <xf numFmtId="0" fontId="21" fillId="0" borderId="13" xfId="73" applyFont="1" applyBorder="1" applyAlignment="1" applyProtection="1">
      <alignment horizontal="center" vertical="center"/>
    </xf>
    <xf numFmtId="0" fontId="21" fillId="57" borderId="13" xfId="73" applyFont="1" applyFill="1" applyBorder="1" applyAlignment="1" applyProtection="1">
      <alignment horizontal="center" vertical="center"/>
    </xf>
    <xf numFmtId="0" fontId="21" fillId="57" borderId="13" xfId="73" applyFont="1" applyFill="1" applyBorder="1" applyAlignment="1" applyProtection="1">
      <alignment horizontal="center" vertical="center" wrapText="1"/>
    </xf>
  </cellXfs>
  <cellStyles count="1952">
    <cellStyle name="$" xfId="5"/>
    <cellStyle name="$.00" xfId="6"/>
    <cellStyle name="$_9. Rev2Cost_GDPIPI" xfId="64"/>
    <cellStyle name="$_9. Rev2Cost_GDPIPI 2" xfId="74"/>
    <cellStyle name="$_lists" xfId="65"/>
    <cellStyle name="$_lists 2" xfId="75"/>
    <cellStyle name="$_lists_4. Current Monthly Fixed Charge" xfId="66"/>
    <cellStyle name="$_Sheet4" xfId="67"/>
    <cellStyle name="$_Sheet4 2" xfId="76"/>
    <cellStyle name="$M" xfId="7"/>
    <cellStyle name="$M.00" xfId="8"/>
    <cellStyle name="$M_9. Rev2Cost_GDPIPI" xfId="68"/>
    <cellStyle name="20% - Accent1 2" xfId="77"/>
    <cellStyle name="20% - Accent1 2 2" xfId="143"/>
    <cellStyle name="20% - Accent1 2 2 2" xfId="1652"/>
    <cellStyle name="20% - Accent1 2 2 3" xfId="1827"/>
    <cellStyle name="20% - Accent1 2 3" xfId="1197"/>
    <cellStyle name="20% - Accent1 2 4" xfId="272"/>
    <cellStyle name="20% - Accent1 2 5" xfId="1808"/>
    <cellStyle name="20% - Accent1 3" xfId="273"/>
    <cellStyle name="20% - Accent1 3 2" xfId="1653"/>
    <cellStyle name="20% - Accent1 3 3" xfId="1198"/>
    <cellStyle name="20% - Accent1 4" xfId="274"/>
    <cellStyle name="20% - Accent1 5" xfId="1771"/>
    <cellStyle name="20% - Accent1 6" xfId="9"/>
    <cellStyle name="20% - Accent2 2" xfId="78"/>
    <cellStyle name="20% - Accent2 2 2" xfId="144"/>
    <cellStyle name="20% - Accent2 2 2 2" xfId="1654"/>
    <cellStyle name="20% - Accent2 2 2 3" xfId="1828"/>
    <cellStyle name="20% - Accent2 2 3" xfId="1199"/>
    <cellStyle name="20% - Accent2 2 4" xfId="275"/>
    <cellStyle name="20% - Accent2 2 5" xfId="1809"/>
    <cellStyle name="20% - Accent2 3" xfId="276"/>
    <cellStyle name="20% - Accent2 3 2" xfId="1655"/>
    <cellStyle name="20% - Accent2 3 3" xfId="1200"/>
    <cellStyle name="20% - Accent2 4" xfId="277"/>
    <cellStyle name="20% - Accent2 5" xfId="1775"/>
    <cellStyle name="20% - Accent2 6" xfId="10"/>
    <cellStyle name="20% - Accent3 2" xfId="79"/>
    <cellStyle name="20% - Accent3 2 2" xfId="145"/>
    <cellStyle name="20% - Accent3 2 2 2" xfId="1656"/>
    <cellStyle name="20% - Accent3 2 2 3" xfId="1829"/>
    <cellStyle name="20% - Accent3 2 3" xfId="1201"/>
    <cellStyle name="20% - Accent3 2 4" xfId="278"/>
    <cellStyle name="20% - Accent3 2 5" xfId="1810"/>
    <cellStyle name="20% - Accent3 3" xfId="279"/>
    <cellStyle name="20% - Accent3 3 2" xfId="1657"/>
    <cellStyle name="20% - Accent3 3 3" xfId="1202"/>
    <cellStyle name="20% - Accent3 4" xfId="280"/>
    <cellStyle name="20% - Accent3 5" xfId="1779"/>
    <cellStyle name="20% - Accent3 6" xfId="11"/>
    <cellStyle name="20% - Accent4 2" xfId="80"/>
    <cellStyle name="20% - Accent4 2 2" xfId="146"/>
    <cellStyle name="20% - Accent4 2 2 2" xfId="1658"/>
    <cellStyle name="20% - Accent4 2 2 3" xfId="1830"/>
    <cellStyle name="20% - Accent4 2 3" xfId="1203"/>
    <cellStyle name="20% - Accent4 2 4" xfId="281"/>
    <cellStyle name="20% - Accent4 2 5" xfId="1811"/>
    <cellStyle name="20% - Accent4 3" xfId="282"/>
    <cellStyle name="20% - Accent4 3 2" xfId="1659"/>
    <cellStyle name="20% - Accent4 3 3" xfId="1204"/>
    <cellStyle name="20% - Accent4 4" xfId="283"/>
    <cellStyle name="20% - Accent4 5" xfId="1783"/>
    <cellStyle name="20% - Accent4 6" xfId="12"/>
    <cellStyle name="20% - Accent5 2" xfId="81"/>
    <cellStyle name="20% - Accent5 2 2" xfId="147"/>
    <cellStyle name="20% - Accent5 2 2 2" xfId="1660"/>
    <cellStyle name="20% - Accent5 2 2 3" xfId="1831"/>
    <cellStyle name="20% - Accent5 2 3" xfId="1205"/>
    <cellStyle name="20% - Accent5 2 4" xfId="284"/>
    <cellStyle name="20% - Accent5 2 5" xfId="1812"/>
    <cellStyle name="20% - Accent5 3" xfId="285"/>
    <cellStyle name="20% - Accent5 3 2" xfId="1661"/>
    <cellStyle name="20% - Accent5 3 3" xfId="1206"/>
    <cellStyle name="20% - Accent5 4" xfId="286"/>
    <cellStyle name="20% - Accent5 5" xfId="1787"/>
    <cellStyle name="20% - Accent5 6" xfId="13"/>
    <cellStyle name="20% - Accent6 2" xfId="82"/>
    <cellStyle name="20% - Accent6 2 2" xfId="148"/>
    <cellStyle name="20% - Accent6 2 2 2" xfId="1662"/>
    <cellStyle name="20% - Accent6 2 2 3" xfId="1832"/>
    <cellStyle name="20% - Accent6 2 3" xfId="1207"/>
    <cellStyle name="20% - Accent6 2 4" xfId="287"/>
    <cellStyle name="20% - Accent6 2 5" xfId="1813"/>
    <cellStyle name="20% - Accent6 3" xfId="288"/>
    <cellStyle name="20% - Accent6 3 2" xfId="1663"/>
    <cellStyle name="20% - Accent6 3 3" xfId="1208"/>
    <cellStyle name="20% - Accent6 4" xfId="289"/>
    <cellStyle name="20% - Accent6 5" xfId="1791"/>
    <cellStyle name="20% - Accent6 6" xfId="14"/>
    <cellStyle name="40% - Accent1 2" xfId="83"/>
    <cellStyle name="40% - Accent1 2 2" xfId="149"/>
    <cellStyle name="40% - Accent1 2 2 2" xfId="1664"/>
    <cellStyle name="40% - Accent1 2 2 3" xfId="1833"/>
    <cellStyle name="40% - Accent1 2 3" xfId="1209"/>
    <cellStyle name="40% - Accent1 2 4" xfId="290"/>
    <cellStyle name="40% - Accent1 2 5" xfId="1814"/>
    <cellStyle name="40% - Accent1 3" xfId="291"/>
    <cellStyle name="40% - Accent1 3 2" xfId="1665"/>
    <cellStyle name="40% - Accent1 3 3" xfId="1210"/>
    <cellStyle name="40% - Accent1 4" xfId="292"/>
    <cellStyle name="40% - Accent1 5" xfId="1772"/>
    <cellStyle name="40% - Accent1 6" xfId="15"/>
    <cellStyle name="40% - Accent2 2" xfId="84"/>
    <cellStyle name="40% - Accent2 2 2" xfId="150"/>
    <cellStyle name="40% - Accent2 2 2 2" xfId="1666"/>
    <cellStyle name="40% - Accent2 2 2 3" xfId="1834"/>
    <cellStyle name="40% - Accent2 2 3" xfId="1211"/>
    <cellStyle name="40% - Accent2 2 4" xfId="293"/>
    <cellStyle name="40% - Accent2 2 5" xfId="1815"/>
    <cellStyle name="40% - Accent2 3" xfId="294"/>
    <cellStyle name="40% - Accent2 3 2" xfId="1667"/>
    <cellStyle name="40% - Accent2 3 3" xfId="1212"/>
    <cellStyle name="40% - Accent2 4" xfId="295"/>
    <cellStyle name="40% - Accent2 5" xfId="1776"/>
    <cellStyle name="40% - Accent2 6" xfId="16"/>
    <cellStyle name="40% - Accent3 2" xfId="85"/>
    <cellStyle name="40% - Accent3 2 2" xfId="151"/>
    <cellStyle name="40% - Accent3 2 2 2" xfId="1668"/>
    <cellStyle name="40% - Accent3 2 2 3" xfId="1835"/>
    <cellStyle name="40% - Accent3 2 3" xfId="1213"/>
    <cellStyle name="40% - Accent3 2 4" xfId="296"/>
    <cellStyle name="40% - Accent3 2 5" xfId="1816"/>
    <cellStyle name="40% - Accent3 3" xfId="297"/>
    <cellStyle name="40% - Accent3 3 2" xfId="1669"/>
    <cellStyle name="40% - Accent3 3 3" xfId="1214"/>
    <cellStyle name="40% - Accent3 4" xfId="298"/>
    <cellStyle name="40% - Accent3 5" xfId="1780"/>
    <cellStyle name="40% - Accent3 6" xfId="17"/>
    <cellStyle name="40% - Accent4 2" xfId="86"/>
    <cellStyle name="40% - Accent4 2 2" xfId="152"/>
    <cellStyle name="40% - Accent4 2 2 2" xfId="1670"/>
    <cellStyle name="40% - Accent4 2 2 3" xfId="1836"/>
    <cellStyle name="40% - Accent4 2 3" xfId="1215"/>
    <cellStyle name="40% - Accent4 2 4" xfId="299"/>
    <cellStyle name="40% - Accent4 2 5" xfId="1817"/>
    <cellStyle name="40% - Accent4 3" xfId="300"/>
    <cellStyle name="40% - Accent4 3 2" xfId="1671"/>
    <cellStyle name="40% - Accent4 3 3" xfId="1216"/>
    <cellStyle name="40% - Accent4 4" xfId="301"/>
    <cellStyle name="40% - Accent4 5" xfId="1784"/>
    <cellStyle name="40% - Accent4 6" xfId="18"/>
    <cellStyle name="40% - Accent5 2" xfId="87"/>
    <cellStyle name="40% - Accent5 2 2" xfId="153"/>
    <cellStyle name="40% - Accent5 2 2 2" xfId="1672"/>
    <cellStyle name="40% - Accent5 2 2 3" xfId="1837"/>
    <cellStyle name="40% - Accent5 2 3" xfId="1217"/>
    <cellStyle name="40% - Accent5 2 4" xfId="302"/>
    <cellStyle name="40% - Accent5 2 5" xfId="1818"/>
    <cellStyle name="40% - Accent5 3" xfId="303"/>
    <cellStyle name="40% - Accent5 3 2" xfId="1673"/>
    <cellStyle name="40% - Accent5 3 3" xfId="1218"/>
    <cellStyle name="40% - Accent5 4" xfId="304"/>
    <cellStyle name="40% - Accent5 5" xfId="1788"/>
    <cellStyle name="40% - Accent5 6" xfId="19"/>
    <cellStyle name="40% - Accent6 2" xfId="88"/>
    <cellStyle name="40% - Accent6 2 2" xfId="154"/>
    <cellStyle name="40% - Accent6 2 2 2" xfId="1674"/>
    <cellStyle name="40% - Accent6 2 2 3" xfId="1838"/>
    <cellStyle name="40% - Accent6 2 3" xfId="1219"/>
    <cellStyle name="40% - Accent6 2 4" xfId="305"/>
    <cellStyle name="40% - Accent6 2 5" xfId="1819"/>
    <cellStyle name="40% - Accent6 3" xfId="306"/>
    <cellStyle name="40% - Accent6 3 2" xfId="1675"/>
    <cellStyle name="40% - Accent6 3 3" xfId="1220"/>
    <cellStyle name="40% - Accent6 4" xfId="307"/>
    <cellStyle name="40% - Accent6 5" xfId="1792"/>
    <cellStyle name="40% - Accent6 6" xfId="20"/>
    <cellStyle name="60% - Accent1 2" xfId="89"/>
    <cellStyle name="60% - Accent1 2 2" xfId="308"/>
    <cellStyle name="60% - Accent1 3" xfId="309"/>
    <cellStyle name="60% - Accent1 4" xfId="310"/>
    <cellStyle name="60% - Accent1 5" xfId="1773"/>
    <cellStyle name="60% - Accent1 6" xfId="21"/>
    <cellStyle name="60% - Accent2 2" xfId="90"/>
    <cellStyle name="60% - Accent2 2 2" xfId="311"/>
    <cellStyle name="60% - Accent2 3" xfId="312"/>
    <cellStyle name="60% - Accent2 4" xfId="313"/>
    <cellStyle name="60% - Accent2 5" xfId="1777"/>
    <cellStyle name="60% - Accent2 6" xfId="22"/>
    <cellStyle name="60% - Accent3 2" xfId="91"/>
    <cellStyle name="60% - Accent3 2 2" xfId="314"/>
    <cellStyle name="60% - Accent3 3" xfId="315"/>
    <cellStyle name="60% - Accent3 4" xfId="316"/>
    <cellStyle name="60% - Accent3 5" xfId="1781"/>
    <cellStyle name="60% - Accent3 6" xfId="23"/>
    <cellStyle name="60% - Accent4 2" xfId="92"/>
    <cellStyle name="60% - Accent4 2 2" xfId="317"/>
    <cellStyle name="60% - Accent4 3" xfId="318"/>
    <cellStyle name="60% - Accent4 4" xfId="319"/>
    <cellStyle name="60% - Accent4 5" xfId="1785"/>
    <cellStyle name="60% - Accent4 6" xfId="24"/>
    <cellStyle name="60% - Accent5 2" xfId="93"/>
    <cellStyle name="60% - Accent5 2 2" xfId="320"/>
    <cellStyle name="60% - Accent5 3" xfId="321"/>
    <cellStyle name="60% - Accent5 4" xfId="322"/>
    <cellStyle name="60% - Accent5 5" xfId="1789"/>
    <cellStyle name="60% - Accent5 6" xfId="25"/>
    <cellStyle name="60% - Accent6 2" xfId="94"/>
    <cellStyle name="60% - Accent6 2 2" xfId="323"/>
    <cellStyle name="60% - Accent6 3" xfId="324"/>
    <cellStyle name="60% - Accent6 4" xfId="325"/>
    <cellStyle name="60% - Accent6 5" xfId="1793"/>
    <cellStyle name="60% - Accent6 6" xfId="26"/>
    <cellStyle name="Accent1 2" xfId="95"/>
    <cellStyle name="Accent1 2 2" xfId="326"/>
    <cellStyle name="Accent1 3" xfId="327"/>
    <cellStyle name="Accent1 4" xfId="328"/>
    <cellStyle name="Accent1 5" xfId="1770"/>
    <cellStyle name="Accent1 6" xfId="27"/>
    <cellStyle name="Accent2 2" xfId="96"/>
    <cellStyle name="Accent2 2 2" xfId="329"/>
    <cellStyle name="Accent2 3" xfId="330"/>
    <cellStyle name="Accent2 4" xfId="331"/>
    <cellStyle name="Accent2 5" xfId="1774"/>
    <cellStyle name="Accent2 6" xfId="28"/>
    <cellStyle name="Accent3 2" xfId="97"/>
    <cellStyle name="Accent3 2 2" xfId="332"/>
    <cellStyle name="Accent3 3" xfId="333"/>
    <cellStyle name="Accent3 4" xfId="334"/>
    <cellStyle name="Accent3 5" xfId="1778"/>
    <cellStyle name="Accent3 6" xfId="29"/>
    <cellStyle name="Accent4 2" xfId="98"/>
    <cellStyle name="Accent4 2 2" xfId="335"/>
    <cellStyle name="Accent4 3" xfId="336"/>
    <cellStyle name="Accent4 4" xfId="337"/>
    <cellStyle name="Accent4 5" xfId="1782"/>
    <cellStyle name="Accent4 6" xfId="30"/>
    <cellStyle name="Accent5 2" xfId="99"/>
    <cellStyle name="Accent5 2 2" xfId="338"/>
    <cellStyle name="Accent5 3" xfId="339"/>
    <cellStyle name="Accent5 4" xfId="340"/>
    <cellStyle name="Accent5 5" xfId="1786"/>
    <cellStyle name="Accent5 6" xfId="31"/>
    <cellStyle name="Accent6 2" xfId="100"/>
    <cellStyle name="Accent6 2 2" xfId="341"/>
    <cellStyle name="Accent6 3" xfId="342"/>
    <cellStyle name="Accent6 4" xfId="343"/>
    <cellStyle name="Accent6 5" xfId="1790"/>
    <cellStyle name="Accent6 6" xfId="32"/>
    <cellStyle name="Bad 2" xfId="101"/>
    <cellStyle name="Bad 2 2" xfId="344"/>
    <cellStyle name="Bad 3" xfId="345"/>
    <cellStyle name="Bad 4" xfId="346"/>
    <cellStyle name="Bad 5" xfId="1760"/>
    <cellStyle name="Bad 6" xfId="33"/>
    <cellStyle name="Calculation 2" xfId="102"/>
    <cellStyle name="Calculation 2 2" xfId="347"/>
    <cellStyle name="Calculation 3" xfId="348"/>
    <cellStyle name="Calculation 4" xfId="349"/>
    <cellStyle name="Calculation 5" xfId="1764"/>
    <cellStyle name="Calculation 6" xfId="34"/>
    <cellStyle name="Check Cell 2" xfId="103"/>
    <cellStyle name="Check Cell 2 2" xfId="350"/>
    <cellStyle name="Check Cell 3" xfId="351"/>
    <cellStyle name="Check Cell 4" xfId="352"/>
    <cellStyle name="Check Cell 5" xfId="1766"/>
    <cellStyle name="Check Cell 6" xfId="35"/>
    <cellStyle name="Comma" xfId="1" builtinId="3"/>
    <cellStyle name="Comma [0] 2" xfId="1139"/>
    <cellStyle name="Comma [0] 2 2" xfId="1179"/>
    <cellStyle name="Comma [0] 2 3" xfId="1171"/>
    <cellStyle name="Comma [0] 3" xfId="1160"/>
    <cellStyle name="Comma [0] 4" xfId="1800"/>
    <cellStyle name="Comma 10" xfId="353"/>
    <cellStyle name="Comma 10 2" xfId="954"/>
    <cellStyle name="Comma 10 2 2" xfId="1470"/>
    <cellStyle name="Comma 10 3" xfId="1221"/>
    <cellStyle name="Comma 10 4" xfId="1190"/>
    <cellStyle name="Comma 11" xfId="354"/>
    <cellStyle name="Comma 11 2" xfId="955"/>
    <cellStyle name="Comma 11 2 2" xfId="1471"/>
    <cellStyle name="Comma 11 3" xfId="1222"/>
    <cellStyle name="Comma 11 4" xfId="1191"/>
    <cellStyle name="Comma 12" xfId="355"/>
    <cellStyle name="Comma 12 2" xfId="956"/>
    <cellStyle name="Comma 12 2 2" xfId="1472"/>
    <cellStyle name="Comma 12 3" xfId="1223"/>
    <cellStyle name="Comma 12 4" xfId="1193"/>
    <cellStyle name="Comma 13" xfId="356"/>
    <cellStyle name="Comma 13 2" xfId="957"/>
    <cellStyle name="Comma 13 2 2" xfId="1473"/>
    <cellStyle name="Comma 13 3" xfId="1224"/>
    <cellStyle name="Comma 13 4" xfId="1195"/>
    <cellStyle name="Comma 14" xfId="357"/>
    <cellStyle name="Comma 14 2" xfId="958"/>
    <cellStyle name="Comma 14 2 2" xfId="1474"/>
    <cellStyle name="Comma 14 3" xfId="1225"/>
    <cellStyle name="Comma 15" xfId="358"/>
    <cellStyle name="Comma 15 2" xfId="959"/>
    <cellStyle name="Comma 15 2 2" xfId="1475"/>
    <cellStyle name="Comma 15 3" xfId="1226"/>
    <cellStyle name="Comma 16" xfId="359"/>
    <cellStyle name="Comma 16 2" xfId="960"/>
    <cellStyle name="Comma 16 2 2" xfId="1476"/>
    <cellStyle name="Comma 16 3" xfId="1227"/>
    <cellStyle name="Comma 17" xfId="360"/>
    <cellStyle name="Comma 17 2" xfId="961"/>
    <cellStyle name="Comma 17 2 2" xfId="1477"/>
    <cellStyle name="Comma 17 3" xfId="1228"/>
    <cellStyle name="Comma 18" xfId="271"/>
    <cellStyle name="Comma 18 2" xfId="1196"/>
    <cellStyle name="Comma 19" xfId="361"/>
    <cellStyle name="Comma 19 2" xfId="362"/>
    <cellStyle name="Comma 19 2 2" xfId="963"/>
    <cellStyle name="Comma 19 2 2 2" xfId="1479"/>
    <cellStyle name="Comma 19 2 3" xfId="1230"/>
    <cellStyle name="Comma 19 3" xfId="962"/>
    <cellStyle name="Comma 19 3 2" xfId="1478"/>
    <cellStyle name="Comma 19 4" xfId="1229"/>
    <cellStyle name="Comma 2" xfId="104"/>
    <cellStyle name="Comma 2 10" xfId="364"/>
    <cellStyle name="Comma 2 10 2" xfId="365"/>
    <cellStyle name="Comma 2 10 3" xfId="964"/>
    <cellStyle name="Comma 2 10 3 2" xfId="1480"/>
    <cellStyle name="Comma 2 10 4" xfId="1231"/>
    <cellStyle name="Comma 2 11" xfId="366"/>
    <cellStyle name="Comma 2 11 2" xfId="367"/>
    <cellStyle name="Comma 2 11 3" xfId="965"/>
    <cellStyle name="Comma 2 11 3 2" xfId="1481"/>
    <cellStyle name="Comma 2 11 4" xfId="1232"/>
    <cellStyle name="Comma 2 12" xfId="368"/>
    <cellStyle name="Comma 2 13" xfId="369"/>
    <cellStyle name="Comma 2 14" xfId="370"/>
    <cellStyle name="Comma 2 15" xfId="371"/>
    <cellStyle name="Comma 2 16" xfId="372"/>
    <cellStyle name="Comma 2 17" xfId="373"/>
    <cellStyle name="Comma 2 18" xfId="1170"/>
    <cellStyle name="Comma 2 19" xfId="363"/>
    <cellStyle name="Comma 2 2" xfId="156"/>
    <cellStyle name="Comma 2 2 10" xfId="375"/>
    <cellStyle name="Comma 2 2 11" xfId="966"/>
    <cellStyle name="Comma 2 2 11 2" xfId="1482"/>
    <cellStyle name="Comma 2 2 12" xfId="1233"/>
    <cellStyle name="Comma 2 2 13" xfId="1178"/>
    <cellStyle name="Comma 2 2 14" xfId="374"/>
    <cellStyle name="Comma 2 2 15" xfId="1839"/>
    <cellStyle name="Comma 2 2 2" xfId="259"/>
    <cellStyle name="Comma 2 2 2 2" xfId="377"/>
    <cellStyle name="Comma 2 2 2 2 2" xfId="1676"/>
    <cellStyle name="Comma 2 2 2 2 3" xfId="1234"/>
    <cellStyle name="Comma 2 2 2 3" xfId="378"/>
    <cellStyle name="Comma 2 2 2 4" xfId="379"/>
    <cellStyle name="Comma 2 2 2 5" xfId="376"/>
    <cellStyle name="Comma 2 2 3" xfId="380"/>
    <cellStyle name="Comma 2 2 4" xfId="381"/>
    <cellStyle name="Comma 2 2 5" xfId="382"/>
    <cellStyle name="Comma 2 2 6" xfId="383"/>
    <cellStyle name="Comma 2 2 7" xfId="384"/>
    <cellStyle name="Comma 2 2 8" xfId="385"/>
    <cellStyle name="Comma 2 2 9" xfId="386"/>
    <cellStyle name="Comma 2 20" xfId="1820"/>
    <cellStyle name="Comma 2 3" xfId="387"/>
    <cellStyle name="Comma 2 3 2" xfId="388"/>
    <cellStyle name="Comma 2 3 3" xfId="389"/>
    <cellStyle name="Comma 2 3 3 2" xfId="1677"/>
    <cellStyle name="Comma 2 3 3 3" xfId="1236"/>
    <cellStyle name="Comma 2 3 4" xfId="967"/>
    <cellStyle name="Comma 2 3 4 2" xfId="1483"/>
    <cellStyle name="Comma 2 3 5" xfId="1235"/>
    <cellStyle name="Comma 2 4" xfId="390"/>
    <cellStyle name="Comma 2 4 2" xfId="391"/>
    <cellStyle name="Comma 2 4 3" xfId="392"/>
    <cellStyle name="Comma 2 4 3 2" xfId="1678"/>
    <cellStyle name="Comma 2 4 3 3" xfId="1238"/>
    <cellStyle name="Comma 2 4 4" xfId="968"/>
    <cellStyle name="Comma 2 4 4 2" xfId="1484"/>
    <cellStyle name="Comma 2 4 5" xfId="1237"/>
    <cellStyle name="Comma 2 5" xfId="393"/>
    <cellStyle name="Comma 2 5 2" xfId="394"/>
    <cellStyle name="Comma 2 5 3" xfId="969"/>
    <cellStyle name="Comma 2 5 3 2" xfId="1485"/>
    <cellStyle name="Comma 2 5 4" xfId="1239"/>
    <cellStyle name="Comma 2 6" xfId="395"/>
    <cellStyle name="Comma 2 6 2" xfId="396"/>
    <cellStyle name="Comma 2 6 3" xfId="970"/>
    <cellStyle name="Comma 2 6 3 2" xfId="1486"/>
    <cellStyle name="Comma 2 6 4" xfId="1240"/>
    <cellStyle name="Comma 2 7" xfId="397"/>
    <cellStyle name="Comma 2 7 2" xfId="398"/>
    <cellStyle name="Comma 2 7 3" xfId="971"/>
    <cellStyle name="Comma 2 7 3 2" xfId="1487"/>
    <cellStyle name="Comma 2 7 4" xfId="1241"/>
    <cellStyle name="Comma 2 8" xfId="399"/>
    <cellStyle name="Comma 2 8 2" xfId="400"/>
    <cellStyle name="Comma 2 8 3" xfId="972"/>
    <cellStyle name="Comma 2 8 3 2" xfId="1488"/>
    <cellStyle name="Comma 2 8 4" xfId="1242"/>
    <cellStyle name="Comma 2 9" xfId="401"/>
    <cellStyle name="Comma 2 9 2" xfId="402"/>
    <cellStyle name="Comma 2 9 3" xfId="973"/>
    <cellStyle name="Comma 2 9 3 2" xfId="1489"/>
    <cellStyle name="Comma 2 9 4" xfId="1243"/>
    <cellStyle name="Comma 20" xfId="1146"/>
    <cellStyle name="Comma 20 2" xfId="1641"/>
    <cellStyle name="Comma 21" xfId="1151"/>
    <cellStyle name="Comma 21 2" xfId="1646"/>
    <cellStyle name="Comma 22" xfId="1148"/>
    <cellStyle name="Comma 22 2" xfId="1643"/>
    <cellStyle name="Comma 23" xfId="1159"/>
    <cellStyle name="Comma 24" xfId="1162"/>
    <cellStyle name="Comma 25" xfId="1651"/>
    <cellStyle name="Comma 26" xfId="1754"/>
    <cellStyle name="Comma 27" xfId="1799"/>
    <cellStyle name="Comma 28" xfId="1802"/>
    <cellStyle name="Comma 29" xfId="269"/>
    <cellStyle name="Comma 3" xfId="105"/>
    <cellStyle name="Comma 3 10" xfId="404"/>
    <cellStyle name="Comma 3 10 2" xfId="974"/>
    <cellStyle name="Comma 3 10 2 2" xfId="1490"/>
    <cellStyle name="Comma 3 10 3" xfId="1244"/>
    <cellStyle name="Comma 3 11" xfId="405"/>
    <cellStyle name="Comma 3 11 2" xfId="975"/>
    <cellStyle name="Comma 3 11 2 2" xfId="1491"/>
    <cellStyle name="Comma 3 11 3" xfId="1245"/>
    <cellStyle name="Comma 3 12" xfId="1174"/>
    <cellStyle name="Comma 3 13" xfId="403"/>
    <cellStyle name="Comma 3 2" xfId="157"/>
    <cellStyle name="Comma 3 2 10" xfId="407"/>
    <cellStyle name="Comma 3 2 11" xfId="408"/>
    <cellStyle name="Comma 3 2 12" xfId="409"/>
    <cellStyle name="Comma 3 2 13" xfId="410"/>
    <cellStyle name="Comma 3 2 14" xfId="411"/>
    <cellStyle name="Comma 3 2 15" xfId="412"/>
    <cellStyle name="Comma 3 2 16" xfId="413"/>
    <cellStyle name="Comma 3 2 17" xfId="414"/>
    <cellStyle name="Comma 3 2 18" xfId="415"/>
    <cellStyle name="Comma 3 2 19" xfId="416"/>
    <cellStyle name="Comma 3 2 2" xfId="417"/>
    <cellStyle name="Comma 3 2 2 2" xfId="418"/>
    <cellStyle name="Comma 3 2 2 2 2" xfId="977"/>
    <cellStyle name="Comma 3 2 2 2 2 2" xfId="1492"/>
    <cellStyle name="Comma 3 2 2 2 3" xfId="1246"/>
    <cellStyle name="Comma 3 2 20" xfId="419"/>
    <cellStyle name="Comma 3 2 21" xfId="420"/>
    <cellStyle name="Comma 3 2 22" xfId="421"/>
    <cellStyle name="Comma 3 2 23" xfId="422"/>
    <cellStyle name="Comma 3 2 24" xfId="423"/>
    <cellStyle name="Comma 3 2 25" xfId="424"/>
    <cellStyle name="Comma 3 2 26" xfId="425"/>
    <cellStyle name="Comma 3 2 27" xfId="426"/>
    <cellStyle name="Comma 3 2 28" xfId="427"/>
    <cellStyle name="Comma 3 2 29" xfId="428"/>
    <cellStyle name="Comma 3 2 3" xfId="429"/>
    <cellStyle name="Comma 3 2 30" xfId="430"/>
    <cellStyle name="Comma 3 2 31" xfId="431"/>
    <cellStyle name="Comma 3 2 32" xfId="432"/>
    <cellStyle name="Comma 3 2 33" xfId="433"/>
    <cellStyle name="Comma 3 2 34" xfId="434"/>
    <cellStyle name="Comma 3 2 35" xfId="435"/>
    <cellStyle name="Comma 3 2 36" xfId="436"/>
    <cellStyle name="Comma 3 2 37" xfId="437"/>
    <cellStyle name="Comma 3 2 38" xfId="438"/>
    <cellStyle name="Comma 3 2 39" xfId="439"/>
    <cellStyle name="Comma 3 2 4" xfId="440"/>
    <cellStyle name="Comma 3 2 40" xfId="441"/>
    <cellStyle name="Comma 3 2 41" xfId="442"/>
    <cellStyle name="Comma 3 2 42" xfId="443"/>
    <cellStyle name="Comma 3 2 43" xfId="444"/>
    <cellStyle name="Comma 3 2 44" xfId="445"/>
    <cellStyle name="Comma 3 2 45" xfId="446"/>
    <cellStyle name="Comma 3 2 46" xfId="447"/>
    <cellStyle name="Comma 3 2 47" xfId="976"/>
    <cellStyle name="Comma 3 2 48" xfId="406"/>
    <cellStyle name="Comma 3 2 5" xfId="448"/>
    <cellStyle name="Comma 3 2 6" xfId="449"/>
    <cellStyle name="Comma 3 2 7" xfId="450"/>
    <cellStyle name="Comma 3 2 8" xfId="451"/>
    <cellStyle name="Comma 3 2 9" xfId="452"/>
    <cellStyle name="Comma 3 3" xfId="453"/>
    <cellStyle name="Comma 3 3 10" xfId="454"/>
    <cellStyle name="Comma 3 3 11" xfId="455"/>
    <cellStyle name="Comma 3 3 12" xfId="456"/>
    <cellStyle name="Comma 3 3 13" xfId="457"/>
    <cellStyle name="Comma 3 3 14" xfId="458"/>
    <cellStyle name="Comma 3 3 15" xfId="459"/>
    <cellStyle name="Comma 3 3 16" xfId="460"/>
    <cellStyle name="Comma 3 3 17" xfId="461"/>
    <cellStyle name="Comma 3 3 18" xfId="462"/>
    <cellStyle name="Comma 3 3 19" xfId="463"/>
    <cellStyle name="Comma 3 3 2" xfId="464"/>
    <cellStyle name="Comma 3 3 2 2" xfId="465"/>
    <cellStyle name="Comma 3 3 2 2 2" xfId="979"/>
    <cellStyle name="Comma 3 3 2 2 2 2" xfId="1493"/>
    <cellStyle name="Comma 3 3 2 2 3" xfId="1247"/>
    <cellStyle name="Comma 3 3 20" xfId="466"/>
    <cellStyle name="Comma 3 3 21" xfId="467"/>
    <cellStyle name="Comma 3 3 22" xfId="468"/>
    <cellStyle name="Comma 3 3 23" xfId="469"/>
    <cellStyle name="Comma 3 3 24" xfId="470"/>
    <cellStyle name="Comma 3 3 25" xfId="471"/>
    <cellStyle name="Comma 3 3 26" xfId="472"/>
    <cellStyle name="Comma 3 3 27" xfId="473"/>
    <cellStyle name="Comma 3 3 28" xfId="474"/>
    <cellStyle name="Comma 3 3 29" xfId="475"/>
    <cellStyle name="Comma 3 3 3" xfId="476"/>
    <cellStyle name="Comma 3 3 30" xfId="477"/>
    <cellStyle name="Comma 3 3 31" xfId="478"/>
    <cellStyle name="Comma 3 3 32" xfId="479"/>
    <cellStyle name="Comma 3 3 33" xfId="480"/>
    <cellStyle name="Comma 3 3 34" xfId="481"/>
    <cellStyle name="Comma 3 3 35" xfId="482"/>
    <cellStyle name="Comma 3 3 36" xfId="483"/>
    <cellStyle name="Comma 3 3 37" xfId="484"/>
    <cellStyle name="Comma 3 3 38" xfId="485"/>
    <cellStyle name="Comma 3 3 39" xfId="486"/>
    <cellStyle name="Comma 3 3 4" xfId="487"/>
    <cellStyle name="Comma 3 3 40" xfId="488"/>
    <cellStyle name="Comma 3 3 41" xfId="489"/>
    <cellStyle name="Comma 3 3 42" xfId="490"/>
    <cellStyle name="Comma 3 3 43" xfId="491"/>
    <cellStyle name="Comma 3 3 44" xfId="492"/>
    <cellStyle name="Comma 3 3 45" xfId="493"/>
    <cellStyle name="Comma 3 3 45 2" xfId="980"/>
    <cellStyle name="Comma 3 3 45 2 2" xfId="1494"/>
    <cellStyle name="Comma 3 3 45 3" xfId="1248"/>
    <cellStyle name="Comma 3 3 46" xfId="978"/>
    <cellStyle name="Comma 3 3 5" xfId="494"/>
    <cellStyle name="Comma 3 3 6" xfId="495"/>
    <cellStyle name="Comma 3 3 7" xfId="496"/>
    <cellStyle name="Comma 3 3 8" xfId="497"/>
    <cellStyle name="Comma 3 3 9" xfId="498"/>
    <cellStyle name="Comma 3 4" xfId="499"/>
    <cellStyle name="Comma 3 4 10" xfId="500"/>
    <cellStyle name="Comma 3 4 11" xfId="501"/>
    <cellStyle name="Comma 3 4 12" xfId="502"/>
    <cellStyle name="Comma 3 4 13" xfId="503"/>
    <cellStyle name="Comma 3 4 14" xfId="504"/>
    <cellStyle name="Comma 3 4 15" xfId="505"/>
    <cellStyle name="Comma 3 4 16" xfId="506"/>
    <cellStyle name="Comma 3 4 17" xfId="507"/>
    <cellStyle name="Comma 3 4 18" xfId="508"/>
    <cellStyle name="Comma 3 4 19" xfId="509"/>
    <cellStyle name="Comma 3 4 2" xfId="510"/>
    <cellStyle name="Comma 3 4 20" xfId="511"/>
    <cellStyle name="Comma 3 4 21" xfId="512"/>
    <cellStyle name="Comma 3 4 22" xfId="513"/>
    <cellStyle name="Comma 3 4 23" xfId="514"/>
    <cellStyle name="Comma 3 4 24" xfId="515"/>
    <cellStyle name="Comma 3 4 25" xfId="516"/>
    <cellStyle name="Comma 3 4 26" xfId="517"/>
    <cellStyle name="Comma 3 4 27" xfId="518"/>
    <cellStyle name="Comma 3 4 28" xfId="519"/>
    <cellStyle name="Comma 3 4 29" xfId="520"/>
    <cellStyle name="Comma 3 4 3" xfId="521"/>
    <cellStyle name="Comma 3 4 30" xfId="522"/>
    <cellStyle name="Comma 3 4 31" xfId="523"/>
    <cellStyle name="Comma 3 4 32" xfId="524"/>
    <cellStyle name="Comma 3 4 33" xfId="525"/>
    <cellStyle name="Comma 3 4 34" xfId="526"/>
    <cellStyle name="Comma 3 4 35" xfId="527"/>
    <cellStyle name="Comma 3 4 36" xfId="528"/>
    <cellStyle name="Comma 3 4 37" xfId="529"/>
    <cellStyle name="Comma 3 4 38" xfId="530"/>
    <cellStyle name="Comma 3 4 39" xfId="531"/>
    <cellStyle name="Comma 3 4 4" xfId="532"/>
    <cellStyle name="Comma 3 4 40" xfId="533"/>
    <cellStyle name="Comma 3 4 41" xfId="534"/>
    <cellStyle name="Comma 3 4 42" xfId="535"/>
    <cellStyle name="Comma 3 4 43" xfId="536"/>
    <cellStyle name="Comma 3 4 44" xfId="537"/>
    <cellStyle name="Comma 3 4 45" xfId="538"/>
    <cellStyle name="Comma 3 4 45 2" xfId="982"/>
    <cellStyle name="Comma 3 4 45 2 2" xfId="1495"/>
    <cellStyle name="Comma 3 4 45 3" xfId="1249"/>
    <cellStyle name="Comma 3 4 46" xfId="981"/>
    <cellStyle name="Comma 3 4 5" xfId="539"/>
    <cellStyle name="Comma 3 4 6" xfId="540"/>
    <cellStyle name="Comma 3 4 7" xfId="541"/>
    <cellStyle name="Comma 3 4 8" xfId="542"/>
    <cellStyle name="Comma 3 4 9" xfId="543"/>
    <cellStyle name="Comma 3 5" xfId="544"/>
    <cellStyle name="Comma 3 5 10" xfId="545"/>
    <cellStyle name="Comma 3 5 11" xfId="546"/>
    <cellStyle name="Comma 3 5 12" xfId="547"/>
    <cellStyle name="Comma 3 5 13" xfId="548"/>
    <cellStyle name="Comma 3 5 14" xfId="549"/>
    <cellStyle name="Comma 3 5 15" xfId="550"/>
    <cellStyle name="Comma 3 5 16" xfId="551"/>
    <cellStyle name="Comma 3 5 17" xfId="552"/>
    <cellStyle name="Comma 3 5 18" xfId="553"/>
    <cellStyle name="Comma 3 5 19" xfId="554"/>
    <cellStyle name="Comma 3 5 2" xfId="555"/>
    <cellStyle name="Comma 3 5 20" xfId="556"/>
    <cellStyle name="Comma 3 5 21" xfId="557"/>
    <cellStyle name="Comma 3 5 22" xfId="558"/>
    <cellStyle name="Comma 3 5 23" xfId="559"/>
    <cellStyle name="Comma 3 5 24" xfId="560"/>
    <cellStyle name="Comma 3 5 25" xfId="561"/>
    <cellStyle name="Comma 3 5 26" xfId="562"/>
    <cellStyle name="Comma 3 5 27" xfId="563"/>
    <cellStyle name="Comma 3 5 28" xfId="564"/>
    <cellStyle name="Comma 3 5 29" xfId="565"/>
    <cellStyle name="Comma 3 5 3" xfId="566"/>
    <cellStyle name="Comma 3 5 30" xfId="567"/>
    <cellStyle name="Comma 3 5 31" xfId="568"/>
    <cellStyle name="Comma 3 5 32" xfId="569"/>
    <cellStyle name="Comma 3 5 33" xfId="570"/>
    <cellStyle name="Comma 3 5 34" xfId="571"/>
    <cellStyle name="Comma 3 5 35" xfId="572"/>
    <cellStyle name="Comma 3 5 36" xfId="573"/>
    <cellStyle name="Comma 3 5 37" xfId="574"/>
    <cellStyle name="Comma 3 5 38" xfId="575"/>
    <cellStyle name="Comma 3 5 39" xfId="576"/>
    <cellStyle name="Comma 3 5 4" xfId="577"/>
    <cellStyle name="Comma 3 5 40" xfId="578"/>
    <cellStyle name="Comma 3 5 41" xfId="579"/>
    <cellStyle name="Comma 3 5 42" xfId="580"/>
    <cellStyle name="Comma 3 5 43" xfId="581"/>
    <cellStyle name="Comma 3 5 44" xfId="582"/>
    <cellStyle name="Comma 3 5 45" xfId="583"/>
    <cellStyle name="Comma 3 5 45 2" xfId="984"/>
    <cellStyle name="Comma 3 5 45 2 2" xfId="1496"/>
    <cellStyle name="Comma 3 5 45 3" xfId="1250"/>
    <cellStyle name="Comma 3 5 46" xfId="983"/>
    <cellStyle name="Comma 3 5 5" xfId="584"/>
    <cellStyle name="Comma 3 5 6" xfId="585"/>
    <cellStyle name="Comma 3 5 7" xfId="586"/>
    <cellStyle name="Comma 3 5 8" xfId="587"/>
    <cellStyle name="Comma 3 5 9" xfId="588"/>
    <cellStyle name="Comma 3 6" xfId="589"/>
    <cellStyle name="Comma 3 6 2" xfId="985"/>
    <cellStyle name="Comma 3 6 2 2" xfId="1497"/>
    <cellStyle name="Comma 3 6 3" xfId="1251"/>
    <cellStyle name="Comma 3 7" xfId="590"/>
    <cellStyle name="Comma 3 7 2" xfId="986"/>
    <cellStyle name="Comma 3 7 2 2" xfId="1498"/>
    <cellStyle name="Comma 3 7 3" xfId="1252"/>
    <cellStyle name="Comma 3 8" xfId="591"/>
    <cellStyle name="Comma 3 8 2" xfId="987"/>
    <cellStyle name="Comma 3 8 2 2" xfId="1499"/>
    <cellStyle name="Comma 3 8 3" xfId="1253"/>
    <cellStyle name="Comma 3 9" xfId="592"/>
    <cellStyle name="Comma 3 9 2" xfId="988"/>
    <cellStyle name="Comma 3 9 2 2" xfId="1500"/>
    <cellStyle name="Comma 3 9 3" xfId="1254"/>
    <cellStyle name="Comma 30" xfId="1804"/>
    <cellStyle name="Comma 31" xfId="60"/>
    <cellStyle name="Comma 32" xfId="249"/>
    <cellStyle name="Comma 33" xfId="250"/>
    <cellStyle name="Comma 34" xfId="251"/>
    <cellStyle name="Comma 35" xfId="252"/>
    <cellStyle name="Comma 36" xfId="253"/>
    <cellStyle name="Comma 37" xfId="1854"/>
    <cellStyle name="Comma 38" xfId="1863"/>
    <cellStyle name="Comma 39" xfId="1915"/>
    <cellStyle name="Comma 4" xfId="106"/>
    <cellStyle name="Comma 4 2" xfId="593"/>
    <cellStyle name="Comma 4 2 10" xfId="594"/>
    <cellStyle name="Comma 4 2 11" xfId="595"/>
    <cellStyle name="Comma 4 2 12" xfId="596"/>
    <cellStyle name="Comma 4 2 13" xfId="597"/>
    <cellStyle name="Comma 4 2 14" xfId="598"/>
    <cellStyle name="Comma 4 2 15" xfId="599"/>
    <cellStyle name="Comma 4 2 16" xfId="600"/>
    <cellStyle name="Comma 4 2 17" xfId="601"/>
    <cellStyle name="Comma 4 2 18" xfId="602"/>
    <cellStyle name="Comma 4 2 19" xfId="603"/>
    <cellStyle name="Comma 4 2 2" xfId="604"/>
    <cellStyle name="Comma 4 2 20" xfId="605"/>
    <cellStyle name="Comma 4 2 21" xfId="606"/>
    <cellStyle name="Comma 4 2 22" xfId="607"/>
    <cellStyle name="Comma 4 2 23" xfId="608"/>
    <cellStyle name="Comma 4 2 24" xfId="609"/>
    <cellStyle name="Comma 4 2 25" xfId="610"/>
    <cellStyle name="Comma 4 2 26" xfId="611"/>
    <cellStyle name="Comma 4 2 27" xfId="612"/>
    <cellStyle name="Comma 4 2 28" xfId="613"/>
    <cellStyle name="Comma 4 2 29" xfId="614"/>
    <cellStyle name="Comma 4 2 3" xfId="615"/>
    <cellStyle name="Comma 4 2 30" xfId="616"/>
    <cellStyle name="Comma 4 2 31" xfId="617"/>
    <cellStyle name="Comma 4 2 32" xfId="618"/>
    <cellStyle name="Comma 4 2 33" xfId="619"/>
    <cellStyle name="Comma 4 2 34" xfId="620"/>
    <cellStyle name="Comma 4 2 35" xfId="621"/>
    <cellStyle name="Comma 4 2 36" xfId="622"/>
    <cellStyle name="Comma 4 2 37" xfId="623"/>
    <cellStyle name="Comma 4 2 38" xfId="624"/>
    <cellStyle name="Comma 4 2 39" xfId="625"/>
    <cellStyle name="Comma 4 2 4" xfId="626"/>
    <cellStyle name="Comma 4 2 40" xfId="627"/>
    <cellStyle name="Comma 4 2 41" xfId="628"/>
    <cellStyle name="Comma 4 2 42" xfId="629"/>
    <cellStyle name="Comma 4 2 43" xfId="630"/>
    <cellStyle name="Comma 4 2 44" xfId="631"/>
    <cellStyle name="Comma 4 2 5" xfId="632"/>
    <cellStyle name="Comma 4 2 6" xfId="633"/>
    <cellStyle name="Comma 4 2 7" xfId="634"/>
    <cellStyle name="Comma 4 2 8" xfId="635"/>
    <cellStyle name="Comma 4 2 9" xfId="636"/>
    <cellStyle name="Comma 4 3" xfId="637"/>
    <cellStyle name="Comma 4 3 2" xfId="989"/>
    <cellStyle name="Comma 4 3 2 2" xfId="1501"/>
    <cellStyle name="Comma 4 3 3" xfId="1255"/>
    <cellStyle name="Comma 4 4" xfId="1469"/>
    <cellStyle name="Comma 4 5" xfId="1183"/>
    <cellStyle name="Comma 4 6" xfId="953"/>
    <cellStyle name="Comma 40" xfId="1901"/>
    <cellStyle name="Comma 41" xfId="1902"/>
    <cellStyle name="Comma 42" xfId="1911"/>
    <cellStyle name="Comma 43" xfId="1899"/>
    <cellStyle name="Comma 44" xfId="1908"/>
    <cellStyle name="Comma 45" xfId="1906"/>
    <cellStyle name="Comma 46" xfId="1940"/>
    <cellStyle name="Comma 47" xfId="1944"/>
    <cellStyle name="Comma 48" xfId="1948"/>
    <cellStyle name="Comma 5" xfId="255"/>
    <cellStyle name="Comma 5 2" xfId="638"/>
    <cellStyle name="Comma 5 2 2" xfId="990"/>
    <cellStyle name="Comma 5 2 2 2" xfId="1502"/>
    <cellStyle name="Comma 5 2 3" xfId="1256"/>
    <cellStyle name="Comma 5 3" xfId="639"/>
    <cellStyle name="Comma 5 3 2" xfId="991"/>
    <cellStyle name="Comma 5 3 2 2" xfId="1503"/>
    <cellStyle name="Comma 5 3 3" xfId="1257"/>
    <cellStyle name="Comma 5 4" xfId="640"/>
    <cellStyle name="Comma 5 4 2" xfId="992"/>
    <cellStyle name="Comma 5 4 2 2" xfId="1504"/>
    <cellStyle name="Comma 5 4 3" xfId="1258"/>
    <cellStyle name="Comma 5 5" xfId="1640"/>
    <cellStyle name="Comma 5 6" xfId="1181"/>
    <cellStyle name="Comma 5 7" xfId="1134"/>
    <cellStyle name="Comma 6" xfId="1138"/>
    <cellStyle name="Comma 6 2" xfId="641"/>
    <cellStyle name="Comma 6 2 2" xfId="993"/>
    <cellStyle name="Comma 6 2 2 2" xfId="1505"/>
    <cellStyle name="Comma 6 2 3" xfId="1259"/>
    <cellStyle name="Comma 6 3" xfId="642"/>
    <cellStyle name="Comma 6 3 2" xfId="994"/>
    <cellStyle name="Comma 6 3 2 2" xfId="1506"/>
    <cellStyle name="Comma 6 3 3" xfId="1260"/>
    <cellStyle name="Comma 6 4" xfId="643"/>
    <cellStyle name="Comma 6 4 2" xfId="995"/>
    <cellStyle name="Comma 6 4 2 2" xfId="1507"/>
    <cellStyle name="Comma 6 4 3" xfId="1261"/>
    <cellStyle name="Comma 6 5" xfId="644"/>
    <cellStyle name="Comma 6 6" xfId="1186"/>
    <cellStyle name="Comma 7" xfId="1142"/>
    <cellStyle name="Comma 7 2" xfId="645"/>
    <cellStyle name="Comma 7 2 2" xfId="996"/>
    <cellStyle name="Comma 7 2 2 2" xfId="1508"/>
    <cellStyle name="Comma 7 2 3" xfId="1262"/>
    <cellStyle name="Comma 7 3" xfId="1165"/>
    <cellStyle name="Comma 8" xfId="1145"/>
    <cellStyle name="Comma 8 2" xfId="646"/>
    <cellStyle name="Comma 8 2 2" xfId="997"/>
    <cellStyle name="Comma 8 2 2 2" xfId="1509"/>
    <cellStyle name="Comma 8 2 3" xfId="1263"/>
    <cellStyle name="Comma 8 3" xfId="1187"/>
    <cellStyle name="Comma 9" xfId="647"/>
    <cellStyle name="Comma 9 10" xfId="648"/>
    <cellStyle name="Comma 9 10 2" xfId="999"/>
    <cellStyle name="Comma 9 10 2 2" xfId="1511"/>
    <cellStyle name="Comma 9 10 3" xfId="1265"/>
    <cellStyle name="Comma 9 11" xfId="649"/>
    <cellStyle name="Comma 9 11 2" xfId="1000"/>
    <cellStyle name="Comma 9 11 2 2" xfId="1512"/>
    <cellStyle name="Comma 9 11 3" xfId="1266"/>
    <cellStyle name="Comma 9 12" xfId="650"/>
    <cellStyle name="Comma 9 12 2" xfId="1001"/>
    <cellStyle name="Comma 9 12 2 2" xfId="1513"/>
    <cellStyle name="Comma 9 12 3" xfId="1267"/>
    <cellStyle name="Comma 9 13" xfId="651"/>
    <cellStyle name="Comma 9 13 2" xfId="1002"/>
    <cellStyle name="Comma 9 13 2 2" xfId="1514"/>
    <cellStyle name="Comma 9 13 3" xfId="1268"/>
    <cellStyle name="Comma 9 14" xfId="652"/>
    <cellStyle name="Comma 9 14 2" xfId="1003"/>
    <cellStyle name="Comma 9 14 2 2" xfId="1515"/>
    <cellStyle name="Comma 9 14 3" xfId="1269"/>
    <cellStyle name="Comma 9 15" xfId="653"/>
    <cellStyle name="Comma 9 15 2" xfId="1004"/>
    <cellStyle name="Comma 9 15 2 2" xfId="1516"/>
    <cellStyle name="Comma 9 15 3" xfId="1270"/>
    <cellStyle name="Comma 9 16" xfId="654"/>
    <cellStyle name="Comma 9 16 2" xfId="1005"/>
    <cellStyle name="Comma 9 16 2 2" xfId="1517"/>
    <cellStyle name="Comma 9 16 3" xfId="1271"/>
    <cellStyle name="Comma 9 17" xfId="655"/>
    <cellStyle name="Comma 9 17 2" xfId="1006"/>
    <cellStyle name="Comma 9 17 2 2" xfId="1518"/>
    <cellStyle name="Comma 9 17 3" xfId="1272"/>
    <cellStyle name="Comma 9 18" xfId="656"/>
    <cellStyle name="Comma 9 18 2" xfId="1007"/>
    <cellStyle name="Comma 9 18 2 2" xfId="1519"/>
    <cellStyle name="Comma 9 18 3" xfId="1273"/>
    <cellStyle name="Comma 9 19" xfId="657"/>
    <cellStyle name="Comma 9 19 2" xfId="1008"/>
    <cellStyle name="Comma 9 19 2 2" xfId="1520"/>
    <cellStyle name="Comma 9 19 3" xfId="1274"/>
    <cellStyle name="Comma 9 2" xfId="658"/>
    <cellStyle name="Comma 9 2 2" xfId="659"/>
    <cellStyle name="Comma 9 2 2 2" xfId="1010"/>
    <cellStyle name="Comma 9 2 2 2 2" xfId="1522"/>
    <cellStyle name="Comma 9 2 2 3" xfId="1276"/>
    <cellStyle name="Comma 9 2 3" xfId="1009"/>
    <cellStyle name="Comma 9 2 3 2" xfId="1521"/>
    <cellStyle name="Comma 9 2 4" xfId="1275"/>
    <cellStyle name="Comma 9 20" xfId="660"/>
    <cellStyle name="Comma 9 20 2" xfId="1011"/>
    <cellStyle name="Comma 9 20 2 2" xfId="1523"/>
    <cellStyle name="Comma 9 20 3" xfId="1277"/>
    <cellStyle name="Comma 9 21" xfId="661"/>
    <cellStyle name="Comma 9 21 2" xfId="1012"/>
    <cellStyle name="Comma 9 21 2 2" xfId="1524"/>
    <cellStyle name="Comma 9 21 3" xfId="1278"/>
    <cellStyle name="Comma 9 22" xfId="662"/>
    <cellStyle name="Comma 9 22 2" xfId="1013"/>
    <cellStyle name="Comma 9 22 2 2" xfId="1525"/>
    <cellStyle name="Comma 9 22 3" xfId="1279"/>
    <cellStyle name="Comma 9 23" xfId="663"/>
    <cellStyle name="Comma 9 23 2" xfId="1014"/>
    <cellStyle name="Comma 9 23 2 2" xfId="1526"/>
    <cellStyle name="Comma 9 23 3" xfId="1280"/>
    <cellStyle name="Comma 9 24" xfId="664"/>
    <cellStyle name="Comma 9 24 2" xfId="1015"/>
    <cellStyle name="Comma 9 24 2 2" xfId="1527"/>
    <cellStyle name="Comma 9 24 3" xfId="1281"/>
    <cellStyle name="Comma 9 25" xfId="665"/>
    <cellStyle name="Comma 9 25 2" xfId="1016"/>
    <cellStyle name="Comma 9 25 2 2" xfId="1528"/>
    <cellStyle name="Comma 9 25 3" xfId="1282"/>
    <cellStyle name="Comma 9 26" xfId="666"/>
    <cellStyle name="Comma 9 26 2" xfId="1017"/>
    <cellStyle name="Comma 9 26 2 2" xfId="1529"/>
    <cellStyle name="Comma 9 26 3" xfId="1283"/>
    <cellStyle name="Comma 9 27" xfId="667"/>
    <cellStyle name="Comma 9 27 2" xfId="1018"/>
    <cellStyle name="Comma 9 27 2 2" xfId="1530"/>
    <cellStyle name="Comma 9 27 3" xfId="1284"/>
    <cellStyle name="Comma 9 28" xfId="668"/>
    <cellStyle name="Comma 9 28 2" xfId="1019"/>
    <cellStyle name="Comma 9 28 2 2" xfId="1531"/>
    <cellStyle name="Comma 9 28 3" xfId="1285"/>
    <cellStyle name="Comma 9 29" xfId="669"/>
    <cellStyle name="Comma 9 29 2" xfId="1020"/>
    <cellStyle name="Comma 9 29 2 2" xfId="1532"/>
    <cellStyle name="Comma 9 29 3" xfId="1286"/>
    <cellStyle name="Comma 9 3" xfId="670"/>
    <cellStyle name="Comma 9 3 2" xfId="1021"/>
    <cellStyle name="Comma 9 3 2 2" xfId="1533"/>
    <cellStyle name="Comma 9 3 3" xfId="1287"/>
    <cellStyle name="Comma 9 30" xfId="671"/>
    <cellStyle name="Comma 9 30 2" xfId="1022"/>
    <cellStyle name="Comma 9 30 2 2" xfId="1534"/>
    <cellStyle name="Comma 9 30 3" xfId="1288"/>
    <cellStyle name="Comma 9 31" xfId="672"/>
    <cellStyle name="Comma 9 31 2" xfId="1023"/>
    <cellStyle name="Comma 9 31 2 2" xfId="1535"/>
    <cellStyle name="Comma 9 31 3" xfId="1289"/>
    <cellStyle name="Comma 9 32" xfId="673"/>
    <cellStyle name="Comma 9 32 2" xfId="1024"/>
    <cellStyle name="Comma 9 32 2 2" xfId="1536"/>
    <cellStyle name="Comma 9 32 3" xfId="1290"/>
    <cellStyle name="Comma 9 33" xfId="674"/>
    <cellStyle name="Comma 9 33 2" xfId="1025"/>
    <cellStyle name="Comma 9 33 2 2" xfId="1537"/>
    <cellStyle name="Comma 9 33 3" xfId="1291"/>
    <cellStyle name="Comma 9 34" xfId="675"/>
    <cellStyle name="Comma 9 34 2" xfId="1026"/>
    <cellStyle name="Comma 9 34 2 2" xfId="1538"/>
    <cellStyle name="Comma 9 34 3" xfId="1292"/>
    <cellStyle name="Comma 9 35" xfId="676"/>
    <cellStyle name="Comma 9 35 2" xfId="1027"/>
    <cellStyle name="Comma 9 35 2 2" xfId="1539"/>
    <cellStyle name="Comma 9 35 3" xfId="1293"/>
    <cellStyle name="Comma 9 36" xfId="677"/>
    <cellStyle name="Comma 9 36 2" xfId="1028"/>
    <cellStyle name="Comma 9 36 2 2" xfId="1540"/>
    <cellStyle name="Comma 9 36 3" xfId="1294"/>
    <cellStyle name="Comma 9 37" xfId="678"/>
    <cellStyle name="Comma 9 37 2" xfId="1029"/>
    <cellStyle name="Comma 9 37 2 2" xfId="1541"/>
    <cellStyle name="Comma 9 37 3" xfId="1295"/>
    <cellStyle name="Comma 9 38" xfId="679"/>
    <cellStyle name="Comma 9 38 2" xfId="1030"/>
    <cellStyle name="Comma 9 38 2 2" xfId="1542"/>
    <cellStyle name="Comma 9 38 3" xfId="1296"/>
    <cellStyle name="Comma 9 39" xfId="680"/>
    <cellStyle name="Comma 9 39 2" xfId="1031"/>
    <cellStyle name="Comma 9 39 2 2" xfId="1543"/>
    <cellStyle name="Comma 9 39 3" xfId="1297"/>
    <cellStyle name="Comma 9 4" xfId="681"/>
    <cellStyle name="Comma 9 4 2" xfId="1032"/>
    <cellStyle name="Comma 9 4 2 2" xfId="1544"/>
    <cellStyle name="Comma 9 4 3" xfId="1298"/>
    <cellStyle name="Comma 9 40" xfId="682"/>
    <cellStyle name="Comma 9 40 2" xfId="1033"/>
    <cellStyle name="Comma 9 40 2 2" xfId="1545"/>
    <cellStyle name="Comma 9 40 3" xfId="1299"/>
    <cellStyle name="Comma 9 41" xfId="683"/>
    <cellStyle name="Comma 9 41 2" xfId="1034"/>
    <cellStyle name="Comma 9 41 2 2" xfId="1546"/>
    <cellStyle name="Comma 9 41 3" xfId="1300"/>
    <cellStyle name="Comma 9 42" xfId="684"/>
    <cellStyle name="Comma 9 42 2" xfId="1035"/>
    <cellStyle name="Comma 9 42 2 2" xfId="1547"/>
    <cellStyle name="Comma 9 42 3" xfId="1301"/>
    <cellStyle name="Comma 9 43" xfId="685"/>
    <cellStyle name="Comma 9 43 2" xfId="1036"/>
    <cellStyle name="Comma 9 43 2 2" xfId="1548"/>
    <cellStyle name="Comma 9 43 3" xfId="1302"/>
    <cellStyle name="Comma 9 44" xfId="686"/>
    <cellStyle name="Comma 9 44 2" xfId="1037"/>
    <cellStyle name="Comma 9 44 2 2" xfId="1549"/>
    <cellStyle name="Comma 9 44 3" xfId="1303"/>
    <cellStyle name="Comma 9 45" xfId="687"/>
    <cellStyle name="Comma 9 45 2" xfId="1038"/>
    <cellStyle name="Comma 9 45 2 2" xfId="1550"/>
    <cellStyle name="Comma 9 45 3" xfId="1304"/>
    <cellStyle name="Comma 9 46" xfId="688"/>
    <cellStyle name="Comma 9 46 2" xfId="1039"/>
    <cellStyle name="Comma 9 46 2 2" xfId="1551"/>
    <cellStyle name="Comma 9 46 3" xfId="1305"/>
    <cellStyle name="Comma 9 47" xfId="689"/>
    <cellStyle name="Comma 9 47 2" xfId="1040"/>
    <cellStyle name="Comma 9 47 2 2" xfId="1552"/>
    <cellStyle name="Comma 9 47 3" xfId="1306"/>
    <cellStyle name="Comma 9 48" xfId="690"/>
    <cellStyle name="Comma 9 48 2" xfId="1041"/>
    <cellStyle name="Comma 9 48 2 2" xfId="1553"/>
    <cellStyle name="Comma 9 48 3" xfId="1307"/>
    <cellStyle name="Comma 9 49" xfId="691"/>
    <cellStyle name="Comma 9 49 2" xfId="1042"/>
    <cellStyle name="Comma 9 49 2 2" xfId="1554"/>
    <cellStyle name="Comma 9 49 3" xfId="1308"/>
    <cellStyle name="Comma 9 5" xfId="692"/>
    <cellStyle name="Comma 9 5 2" xfId="1043"/>
    <cellStyle name="Comma 9 5 2 2" xfId="1555"/>
    <cellStyle name="Comma 9 5 3" xfId="1309"/>
    <cellStyle name="Comma 9 50" xfId="693"/>
    <cellStyle name="Comma 9 50 2" xfId="1044"/>
    <cellStyle name="Comma 9 50 2 2" xfId="1556"/>
    <cellStyle name="Comma 9 50 3" xfId="1310"/>
    <cellStyle name="Comma 9 51" xfId="694"/>
    <cellStyle name="Comma 9 51 2" xfId="1045"/>
    <cellStyle name="Comma 9 51 2 2" xfId="1557"/>
    <cellStyle name="Comma 9 51 3" xfId="1311"/>
    <cellStyle name="Comma 9 52" xfId="695"/>
    <cellStyle name="Comma 9 52 2" xfId="1046"/>
    <cellStyle name="Comma 9 52 2 2" xfId="1558"/>
    <cellStyle name="Comma 9 52 3" xfId="1312"/>
    <cellStyle name="Comma 9 53" xfId="696"/>
    <cellStyle name="Comma 9 53 2" xfId="1047"/>
    <cellStyle name="Comma 9 53 2 2" xfId="1559"/>
    <cellStyle name="Comma 9 53 3" xfId="1313"/>
    <cellStyle name="Comma 9 54" xfId="998"/>
    <cellStyle name="Comma 9 54 2" xfId="1510"/>
    <cellStyle name="Comma 9 55" xfId="1264"/>
    <cellStyle name="Comma 9 56" xfId="1189"/>
    <cellStyle name="Comma 9 6" xfId="697"/>
    <cellStyle name="Comma 9 6 2" xfId="1048"/>
    <cellStyle name="Comma 9 6 2 2" xfId="1560"/>
    <cellStyle name="Comma 9 6 3" xfId="1314"/>
    <cellStyle name="Comma 9 7" xfId="698"/>
    <cellStyle name="Comma 9 7 2" xfId="1049"/>
    <cellStyle name="Comma 9 7 2 2" xfId="1561"/>
    <cellStyle name="Comma 9 7 3" xfId="1315"/>
    <cellStyle name="Comma 9 8" xfId="699"/>
    <cellStyle name="Comma 9 8 2" xfId="1050"/>
    <cellStyle name="Comma 9 8 2 2" xfId="1562"/>
    <cellStyle name="Comma 9 8 3" xfId="1316"/>
    <cellStyle name="Comma 9 9" xfId="700"/>
    <cellStyle name="Comma 9 9 2" xfId="1051"/>
    <cellStyle name="Comma 9 9 2 2" xfId="1563"/>
    <cellStyle name="Comma 9 9 3" xfId="1317"/>
    <cellStyle name="Comma 91" xfId="701"/>
    <cellStyle name="Comma 91 2" xfId="1052"/>
    <cellStyle name="Comma 91 2 2" xfId="1564"/>
    <cellStyle name="Comma 91 3" xfId="1318"/>
    <cellStyle name="Comma0" xfId="36"/>
    <cellStyle name="Currency" xfId="2" builtinId="4"/>
    <cellStyle name="Currency [0] 2" xfId="1137"/>
    <cellStyle name="Currency [0] 2 2" xfId="1177"/>
    <cellStyle name="Currency [0] 2 3" xfId="1169"/>
    <cellStyle name="Currency [0] 3" xfId="1158"/>
    <cellStyle name="Currency [0] 4" xfId="1798"/>
    <cellStyle name="Currency 10" xfId="1161"/>
    <cellStyle name="Currency 11" xfId="1192"/>
    <cellStyle name="Currency 12" xfId="1194"/>
    <cellStyle name="Currency 13" xfId="1650"/>
    <cellStyle name="Currency 14" xfId="1753"/>
    <cellStyle name="Currency 15" xfId="1797"/>
    <cellStyle name="Currency 16" xfId="1801"/>
    <cellStyle name="Currency 17" xfId="1163"/>
    <cellStyle name="Currency 18" xfId="1805"/>
    <cellStyle name="Currency 19" xfId="61"/>
    <cellStyle name="Currency 2" xfId="107"/>
    <cellStyle name="Currency 2 10" xfId="702"/>
    <cellStyle name="Currency 2 10 2" xfId="1053"/>
    <cellStyle name="Currency 2 10 2 2" xfId="1565"/>
    <cellStyle name="Currency 2 10 3" xfId="1319"/>
    <cellStyle name="Currency 2 11" xfId="1168"/>
    <cellStyle name="Currency 2 12" xfId="1136"/>
    <cellStyle name="Currency 2 2" xfId="703"/>
    <cellStyle name="Currency 2 2 2" xfId="1054"/>
    <cellStyle name="Currency 2 2 2 2" xfId="1566"/>
    <cellStyle name="Currency 2 2 3" xfId="1320"/>
    <cellStyle name="Currency 2 2 4" xfId="1176"/>
    <cellStyle name="Currency 2 3" xfId="704"/>
    <cellStyle name="Currency 2 3 2" xfId="1055"/>
    <cellStyle name="Currency 2 3 2 2" xfId="1567"/>
    <cellStyle name="Currency 2 3 3" xfId="1321"/>
    <cellStyle name="Currency 2 4" xfId="705"/>
    <cellStyle name="Currency 2 4 2" xfId="1056"/>
    <cellStyle name="Currency 2 4 2 2" xfId="1568"/>
    <cellStyle name="Currency 2 4 3" xfId="1322"/>
    <cellStyle name="Currency 2 5" xfId="706"/>
    <cellStyle name="Currency 2 5 2" xfId="1057"/>
    <cellStyle name="Currency 2 5 2 2" xfId="1569"/>
    <cellStyle name="Currency 2 5 3" xfId="1323"/>
    <cellStyle name="Currency 2 6" xfId="707"/>
    <cellStyle name="Currency 2 6 2" xfId="1058"/>
    <cellStyle name="Currency 2 6 2 2" xfId="1570"/>
    <cellStyle name="Currency 2 6 3" xfId="1324"/>
    <cellStyle name="Currency 2 7" xfId="708"/>
    <cellStyle name="Currency 2 7 2" xfId="1059"/>
    <cellStyle name="Currency 2 7 2 2" xfId="1571"/>
    <cellStyle name="Currency 2 7 3" xfId="1325"/>
    <cellStyle name="Currency 2 8" xfId="709"/>
    <cellStyle name="Currency 2 8 2" xfId="1060"/>
    <cellStyle name="Currency 2 8 2 2" xfId="1572"/>
    <cellStyle name="Currency 2 8 3" xfId="1326"/>
    <cellStyle name="Currency 2 9" xfId="710"/>
    <cellStyle name="Currency 2 9 2" xfId="1061"/>
    <cellStyle name="Currency 2 9 2 2" xfId="1573"/>
    <cellStyle name="Currency 2 9 3" xfId="1327"/>
    <cellStyle name="Currency 20" xfId="1855"/>
    <cellStyle name="Currency 21" xfId="1859"/>
    <cellStyle name="Currency 22" xfId="1883"/>
    <cellStyle name="Currency 23" xfId="1897"/>
    <cellStyle name="Currency 24" xfId="1857"/>
    <cellStyle name="Currency 25" xfId="1918"/>
    <cellStyle name="Currency 26" xfId="1904"/>
    <cellStyle name="Currency 27" xfId="1882"/>
    <cellStyle name="Currency 28" xfId="1869"/>
    <cellStyle name="Currency 29" xfId="1941"/>
    <cellStyle name="Currency 3" xfId="257"/>
    <cellStyle name="Currency 3 2" xfId="1173"/>
    <cellStyle name="Currency 3 3" xfId="1141"/>
    <cellStyle name="Currency 30" xfId="1946"/>
    <cellStyle name="Currency 31" xfId="1949"/>
    <cellStyle name="Currency 4" xfId="261"/>
    <cellStyle name="Currency 4 2" xfId="1182"/>
    <cellStyle name="Currency 4 3" xfId="1144"/>
    <cellStyle name="Currency 5" xfId="922"/>
    <cellStyle name="Currency 5 2" xfId="1468"/>
    <cellStyle name="Currency 5 3" xfId="1180"/>
    <cellStyle name="Currency 6" xfId="1152"/>
    <cellStyle name="Currency 6 2" xfId="1647"/>
    <cellStyle name="Currency 6 3" xfId="1185"/>
    <cellStyle name="Currency 7" xfId="1147"/>
    <cellStyle name="Currency 7 2" xfId="1642"/>
    <cellStyle name="Currency 7 3" xfId="1184"/>
    <cellStyle name="Currency 8" xfId="1149"/>
    <cellStyle name="Currency 8 2" xfId="1644"/>
    <cellStyle name="Currency 8 3" xfId="1188"/>
    <cellStyle name="Currency 9" xfId="1157"/>
    <cellStyle name="Currency0" xfId="37"/>
    <cellStyle name="Date" xfId="38"/>
    <cellStyle name="Explanatory Text 2" xfId="108"/>
    <cellStyle name="Explanatory Text 2 2" xfId="711"/>
    <cellStyle name="Explanatory Text 3" xfId="712"/>
    <cellStyle name="Explanatory Text 4" xfId="713"/>
    <cellStyle name="Explanatory Text 5" xfId="1768"/>
    <cellStyle name="Explanatory Text 6" xfId="39"/>
    <cellStyle name="Fixed" xfId="40"/>
    <cellStyle name="Good 2" xfId="109"/>
    <cellStyle name="Good 2 2" xfId="714"/>
    <cellStyle name="Good 3" xfId="715"/>
    <cellStyle name="Good 4" xfId="716"/>
    <cellStyle name="Good 5" xfId="1759"/>
    <cellStyle name="Good 6" xfId="41"/>
    <cellStyle name="Grey" xfId="42"/>
    <cellStyle name="Heading 1 2" xfId="110"/>
    <cellStyle name="Heading 1 2 2" xfId="717"/>
    <cellStyle name="Heading 1 3" xfId="718"/>
    <cellStyle name="Heading 1 4" xfId="1755"/>
    <cellStyle name="Heading 1 5" xfId="43"/>
    <cellStyle name="Heading 2 2" xfId="111"/>
    <cellStyle name="Heading 2 2 2" xfId="719"/>
    <cellStyle name="Heading 2 3" xfId="720"/>
    <cellStyle name="Heading 2 4" xfId="1756"/>
    <cellStyle name="Heading 2 5" xfId="44"/>
    <cellStyle name="Heading 3 10" xfId="1803"/>
    <cellStyle name="Heading 3 10 2" xfId="1919"/>
    <cellStyle name="Heading 3 10 3" xfId="1860"/>
    <cellStyle name="Heading 3 10 4" xfId="1874"/>
    <cellStyle name="Heading 3 11" xfId="45"/>
    <cellStyle name="Heading 3 2" xfId="112"/>
    <cellStyle name="Heading 3 2 2" xfId="721"/>
    <cellStyle name="Heading 3 3" xfId="200"/>
    <cellStyle name="Heading 3 3 2" xfId="722"/>
    <cellStyle name="Heading 3 3 2 2" xfId="1868"/>
    <cellStyle name="Heading 3 3 2 3" xfId="1898"/>
    <cellStyle name="Heading 3 3 2 4" xfId="1853"/>
    <cellStyle name="Heading 3 3 3" xfId="1848"/>
    <cellStyle name="Heading 3 3 3 2" xfId="1924"/>
    <cellStyle name="Heading 3 3 3 3" xfId="1932"/>
    <cellStyle name="Heading 3 3 3 4" xfId="1935"/>
    <cellStyle name="Heading 3 3 4" xfId="1920"/>
    <cellStyle name="Heading 3 3 5" xfId="1894"/>
    <cellStyle name="Heading 3 3 6" xfId="1912"/>
    <cellStyle name="Heading 3 4" xfId="161"/>
    <cellStyle name="Heading 3 4 2" xfId="1841"/>
    <cellStyle name="Heading 3 4 2 2" xfId="1922"/>
    <cellStyle name="Heading 3 4 2 3" xfId="1930"/>
    <cellStyle name="Heading 3 4 2 4" xfId="1887"/>
    <cellStyle name="Heading 3 4 3" xfId="1889"/>
    <cellStyle name="Heading 3 4 4" xfId="1890"/>
    <cellStyle name="Heading 3 4 5" xfId="1865"/>
    <cellStyle name="Heading 3 5" xfId="137"/>
    <cellStyle name="Heading 3 5 2" xfId="1825"/>
    <cellStyle name="Heading 3 5 2 2" xfId="1917"/>
    <cellStyle name="Heading 3 5 2 3" xfId="1927"/>
    <cellStyle name="Heading 3 5 2 4" xfId="1928"/>
    <cellStyle name="Heading 3 5 3" xfId="1896"/>
    <cellStyle name="Heading 3 5 4" xfId="1871"/>
    <cellStyle name="Heading 3 5 5" xfId="1913"/>
    <cellStyle name="Heading 3 6" xfId="201"/>
    <cellStyle name="Heading 3 6 2" xfId="1849"/>
    <cellStyle name="Heading 3 6 2 2" xfId="1925"/>
    <cellStyle name="Heading 3 6 2 3" xfId="1933"/>
    <cellStyle name="Heading 3 6 2 4" xfId="1936"/>
    <cellStyle name="Heading 3 6 3" xfId="1903"/>
    <cellStyle name="Heading 3 6 4" xfId="1864"/>
    <cellStyle name="Heading 3 6 5" xfId="1895"/>
    <cellStyle name="Heading 3 7" xfId="160"/>
    <cellStyle name="Heading 3 7 2" xfId="1840"/>
    <cellStyle name="Heading 3 7 2 2" xfId="1885"/>
    <cellStyle name="Heading 3 7 2 3" xfId="1929"/>
    <cellStyle name="Heading 3 7 2 4" xfId="1878"/>
    <cellStyle name="Heading 3 7 3" xfId="1910"/>
    <cellStyle name="Heading 3 7 4" xfId="1872"/>
    <cellStyle name="Heading 3 7 5" xfId="1888"/>
    <cellStyle name="Heading 3 8" xfId="195"/>
    <cellStyle name="Heading 3 8 2" xfId="1847"/>
    <cellStyle name="Heading 3 8 2 2" xfId="1923"/>
    <cellStyle name="Heading 3 8 2 3" xfId="1931"/>
    <cellStyle name="Heading 3 8 2 4" xfId="1934"/>
    <cellStyle name="Heading 3 8 3" xfId="1900"/>
    <cellStyle name="Heading 3 8 4" xfId="1881"/>
    <cellStyle name="Heading 3 8 5" xfId="1875"/>
    <cellStyle name="Heading 3 9" xfId="1757"/>
    <cellStyle name="Heading 4 2" xfId="113"/>
    <cellStyle name="Heading 4 2 2" xfId="723"/>
    <cellStyle name="Heading 4 3" xfId="724"/>
    <cellStyle name="Heading 4 4" xfId="1758"/>
    <cellStyle name="Heading 4 5" xfId="46"/>
    <cellStyle name="Hyperlink 2" xfId="262"/>
    <cellStyle name="Input [yellow]" xfId="48"/>
    <cellStyle name="Input 10" xfId="1907"/>
    <cellStyle name="Input 11" xfId="1926"/>
    <cellStyle name="Input 12" xfId="1893"/>
    <cellStyle name="Input 13" xfId="1905"/>
    <cellStyle name="Input 14" xfId="1873"/>
    <cellStyle name="Input 15" xfId="1880"/>
    <cellStyle name="Input 16" xfId="1938"/>
    <cellStyle name="Input 17" xfId="1945"/>
    <cellStyle name="Input 18" xfId="1947"/>
    <cellStyle name="Input 2" xfId="114"/>
    <cellStyle name="Input 2 2" xfId="725"/>
    <cellStyle name="Input 3" xfId="726"/>
    <cellStyle name="Input 4" xfId="727"/>
    <cellStyle name="Input 5" xfId="1762"/>
    <cellStyle name="Input 6" xfId="47"/>
    <cellStyle name="Input 7" xfId="1852"/>
    <cellStyle name="Input 8" xfId="1861"/>
    <cellStyle name="Input 9" xfId="1916"/>
    <cellStyle name="Linked Cell 2" xfId="115"/>
    <cellStyle name="Linked Cell 2 2" xfId="728"/>
    <cellStyle name="Linked Cell 3" xfId="729"/>
    <cellStyle name="Linked Cell 4" xfId="730"/>
    <cellStyle name="Linked Cell 5" xfId="1765"/>
    <cellStyle name="Linked Cell 6" xfId="49"/>
    <cellStyle name="M" xfId="50"/>
    <cellStyle name="M.00" xfId="51"/>
    <cellStyle name="M_9. Rev2Cost_GDPIPI" xfId="69"/>
    <cellStyle name="M_9. Rev2Cost_GDPIPI 2" xfId="116"/>
    <cellStyle name="M_lists" xfId="70"/>
    <cellStyle name="M_lists 2" xfId="117"/>
    <cellStyle name="M_lists_4. Current Monthly Fixed Charge" xfId="71"/>
    <cellStyle name="M_Sheet4" xfId="72"/>
    <cellStyle name="M_Sheet4 2" xfId="118"/>
    <cellStyle name="Neutral 2" xfId="119"/>
    <cellStyle name="Neutral 2 2" xfId="731"/>
    <cellStyle name="Neutral 3" xfId="732"/>
    <cellStyle name="Neutral 4" xfId="733"/>
    <cellStyle name="Neutral 5" xfId="1761"/>
    <cellStyle name="Neutral 6" xfId="52"/>
    <cellStyle name="Normal" xfId="0" builtinId="0"/>
    <cellStyle name="Normal - Style1" xfId="53"/>
    <cellStyle name="Normal 10" xfId="734"/>
    <cellStyle name="Normal 10 2" xfId="735"/>
    <cellStyle name="Normal 10 2 2" xfId="1679"/>
    <cellStyle name="Normal 10 2 3" xfId="1328"/>
    <cellStyle name="Normal 10 3" xfId="1062"/>
    <cellStyle name="Normal 10 3 2" xfId="1574"/>
    <cellStyle name="Normal 10 4" xfId="1164"/>
    <cellStyle name="Normal 11" xfId="736"/>
    <cellStyle name="Normal 11 10" xfId="1063"/>
    <cellStyle name="Normal 11 10 2" xfId="1575"/>
    <cellStyle name="Normal 11 11" xfId="1329"/>
    <cellStyle name="Normal 11 2" xfId="737"/>
    <cellStyle name="Normal 11 2 2" xfId="1064"/>
    <cellStyle name="Normal 11 2 2 2" xfId="1576"/>
    <cellStyle name="Normal 11 2 3" xfId="1330"/>
    <cellStyle name="Normal 11 3" xfId="738"/>
    <cellStyle name="Normal 11 3 2" xfId="1065"/>
    <cellStyle name="Normal 11 3 2 2" xfId="1577"/>
    <cellStyle name="Normal 11 3 3" xfId="1331"/>
    <cellStyle name="Normal 11 4" xfId="739"/>
    <cellStyle name="Normal 11 4 2" xfId="1066"/>
    <cellStyle name="Normal 11 4 2 2" xfId="1578"/>
    <cellStyle name="Normal 11 4 3" xfId="1332"/>
    <cellStyle name="Normal 11 5" xfId="740"/>
    <cellStyle name="Normal 11 5 2" xfId="1067"/>
    <cellStyle name="Normal 11 5 2 2" xfId="1579"/>
    <cellStyle name="Normal 11 5 3" xfId="1333"/>
    <cellStyle name="Normal 11 6" xfId="741"/>
    <cellStyle name="Normal 11 6 2" xfId="1068"/>
    <cellStyle name="Normal 11 6 2 2" xfId="1580"/>
    <cellStyle name="Normal 11 6 3" xfId="1334"/>
    <cellStyle name="Normal 11 7" xfId="742"/>
    <cellStyle name="Normal 11 7 2" xfId="1069"/>
    <cellStyle name="Normal 11 7 2 2" xfId="1581"/>
    <cellStyle name="Normal 11 7 3" xfId="1335"/>
    <cellStyle name="Normal 11 8" xfId="743"/>
    <cellStyle name="Normal 11 8 2" xfId="1070"/>
    <cellStyle name="Normal 11 8 2 2" xfId="1582"/>
    <cellStyle name="Normal 11 8 3" xfId="1336"/>
    <cellStyle name="Normal 11 9" xfId="744"/>
    <cellStyle name="Normal 11 9 2" xfId="1680"/>
    <cellStyle name="Normal 11 9 3" xfId="1337"/>
    <cellStyle name="Normal 12" xfId="745"/>
    <cellStyle name="Normal 12 10" xfId="1338"/>
    <cellStyle name="Normal 12 2" xfId="746"/>
    <cellStyle name="Normal 12 3" xfId="747"/>
    <cellStyle name="Normal 12 4" xfId="748"/>
    <cellStyle name="Normal 12 5" xfId="749"/>
    <cellStyle name="Normal 12 6" xfId="750"/>
    <cellStyle name="Normal 12 7" xfId="751"/>
    <cellStyle name="Normal 12 8" xfId="752"/>
    <cellStyle name="Normal 12 9" xfId="1071"/>
    <cellStyle name="Normal 12 9 2" xfId="1583"/>
    <cellStyle name="Normal 13" xfId="753"/>
    <cellStyle name="Normal 13 10" xfId="1339"/>
    <cellStyle name="Normal 13 2" xfId="754"/>
    <cellStyle name="Normal 13 3" xfId="755"/>
    <cellStyle name="Normal 13 4" xfId="756"/>
    <cellStyle name="Normal 13 5" xfId="757"/>
    <cellStyle name="Normal 13 6" xfId="758"/>
    <cellStyle name="Normal 13 7" xfId="759"/>
    <cellStyle name="Normal 13 8" xfId="760"/>
    <cellStyle name="Normal 13 9" xfId="1072"/>
    <cellStyle name="Normal 13 9 2" xfId="1584"/>
    <cellStyle name="Normal 14" xfId="761"/>
    <cellStyle name="Normal 14 10" xfId="762"/>
    <cellStyle name="Normal 14 2" xfId="763"/>
    <cellStyle name="Normal 14 2 2" xfId="1073"/>
    <cellStyle name="Normal 14 2 2 2" xfId="1585"/>
    <cellStyle name="Normal 14 2 3" xfId="1340"/>
    <cellStyle name="Normal 14 3" xfId="764"/>
    <cellStyle name="Normal 14 3 2" xfId="1074"/>
    <cellStyle name="Normal 14 3 2 2" xfId="1586"/>
    <cellStyle name="Normal 14 3 3" xfId="1341"/>
    <cellStyle name="Normal 14 4" xfId="765"/>
    <cellStyle name="Normal 14 5" xfId="766"/>
    <cellStyle name="Normal 14 6" xfId="767"/>
    <cellStyle name="Normal 14 7" xfId="768"/>
    <cellStyle name="Normal 14 8" xfId="769"/>
    <cellStyle name="Normal 14 9" xfId="770"/>
    <cellStyle name="Normal 15" xfId="771"/>
    <cellStyle name="Normal 15 10" xfId="1342"/>
    <cellStyle name="Normal 15 2" xfId="772"/>
    <cellStyle name="Normal 15 3" xfId="773"/>
    <cellStyle name="Normal 15 4" xfId="774"/>
    <cellStyle name="Normal 15 5" xfId="775"/>
    <cellStyle name="Normal 15 6" xfId="776"/>
    <cellStyle name="Normal 15 7" xfId="777"/>
    <cellStyle name="Normal 15 8" xfId="778"/>
    <cellStyle name="Normal 15 9" xfId="1075"/>
    <cellStyle name="Normal 15 9 2" xfId="1587"/>
    <cellStyle name="Normal 16" xfId="779"/>
    <cellStyle name="Normal 16 2" xfId="1076"/>
    <cellStyle name="Normal 16 2 2" xfId="1588"/>
    <cellStyle name="Normal 16 3" xfId="1343"/>
    <cellStyle name="Normal 167" xfId="263"/>
    <cellStyle name="Normal 168" xfId="264"/>
    <cellStyle name="Normal 169" xfId="265"/>
    <cellStyle name="Normal 17" xfId="780"/>
    <cellStyle name="Normal 17 2" xfId="1077"/>
    <cellStyle name="Normal 17 2 2" xfId="1589"/>
    <cellStyle name="Normal 17 3" xfId="1344"/>
    <cellStyle name="Normal 170" xfId="266"/>
    <cellStyle name="Normal 171" xfId="267"/>
    <cellStyle name="Normal 18" xfId="781"/>
    <cellStyle name="Normal 18 2" xfId="782"/>
    <cellStyle name="Normal 18 2 2" xfId="1079"/>
    <cellStyle name="Normal 18 2 2 2" xfId="1591"/>
    <cellStyle name="Normal 18 2 3" xfId="1346"/>
    <cellStyle name="Normal 18 3" xfId="1078"/>
    <cellStyle name="Normal 18 3 2" xfId="1590"/>
    <cellStyle name="Normal 18 4" xfId="1345"/>
    <cellStyle name="Normal 19" xfId="204"/>
    <cellStyle name="Normal 19 2" xfId="1080"/>
    <cellStyle name="Normal 19 2 2" xfId="1592"/>
    <cellStyle name="Normal 19 3" xfId="1347"/>
    <cellStyle name="Normal 2" xfId="63"/>
    <cellStyle name="Normal 2 10" xfId="784"/>
    <cellStyle name="Normal 2 10 2" xfId="1681"/>
    <cellStyle name="Normal 2 10 3" xfId="1349"/>
    <cellStyle name="Normal 2 11" xfId="785"/>
    <cellStyle name="Normal 2 11 2" xfId="1682"/>
    <cellStyle name="Normal 2 11 3" xfId="1350"/>
    <cellStyle name="Normal 2 12" xfId="1081"/>
    <cellStyle name="Normal 2 12 2" xfId="1593"/>
    <cellStyle name="Normal 2 13" xfId="783"/>
    <cellStyle name="Normal 2 13 2" xfId="1348"/>
    <cellStyle name="Normal 2 14" xfId="1166"/>
    <cellStyle name="Normal 2 15" xfId="270"/>
    <cellStyle name="Normal 2 16" xfId="1807"/>
    <cellStyle name="Normal 2 2" xfId="186"/>
    <cellStyle name="Normal 2 2 10" xfId="787"/>
    <cellStyle name="Normal 2 2 10 2" xfId="788"/>
    <cellStyle name="Normal 2 2 10 2 2" xfId="1082"/>
    <cellStyle name="Normal 2 2 10 2 2 2" xfId="1594"/>
    <cellStyle name="Normal 2 2 10 2 3" xfId="1353"/>
    <cellStyle name="Normal 2 2 10 3" xfId="1684"/>
    <cellStyle name="Normal 2 2 10 4" xfId="1352"/>
    <cellStyle name="Normal 2 2 11" xfId="789"/>
    <cellStyle name="Normal 2 2 11 2" xfId="1685"/>
    <cellStyle name="Normal 2 2 11 3" xfId="1354"/>
    <cellStyle name="Normal 2 2 12" xfId="790"/>
    <cellStyle name="Normal 2 2 13" xfId="1683"/>
    <cellStyle name="Normal 2 2 14" xfId="1351"/>
    <cellStyle name="Normal 2 2 15" xfId="786"/>
    <cellStyle name="Normal 2 2 16" xfId="1846"/>
    <cellStyle name="Normal 2 2 2" xfId="791"/>
    <cellStyle name="Normal 2 2 2 2" xfId="792"/>
    <cellStyle name="Normal 2 2 2 2 2" xfId="1083"/>
    <cellStyle name="Normal 2 2 2 2 2 2" xfId="1595"/>
    <cellStyle name="Normal 2 2 2 2 3" xfId="1355"/>
    <cellStyle name="Normal 2 2 3" xfId="793"/>
    <cellStyle name="Normal 2 2 3 2" xfId="1084"/>
    <cellStyle name="Normal 2 2 3 2 2" xfId="1596"/>
    <cellStyle name="Normal 2 2 3 3" xfId="1356"/>
    <cellStyle name="Normal 2 2 4" xfId="794"/>
    <cellStyle name="Normal 2 2 4 2" xfId="795"/>
    <cellStyle name="Normal 2 2 4 2 2" xfId="1686"/>
    <cellStyle name="Normal 2 2 4 2 3" xfId="1358"/>
    <cellStyle name="Normal 2 2 4 3" xfId="1085"/>
    <cellStyle name="Normal 2 2 4 3 2" xfId="1597"/>
    <cellStyle name="Normal 2 2 4 4" xfId="1357"/>
    <cellStyle name="Normal 2 2 5" xfId="796"/>
    <cellStyle name="Normal 2 2 5 2" xfId="1687"/>
    <cellStyle name="Normal 2 2 5 3" xfId="1359"/>
    <cellStyle name="Normal 2 2 6" xfId="797"/>
    <cellStyle name="Normal 2 2 6 2" xfId="1688"/>
    <cellStyle name="Normal 2 2 6 3" xfId="1360"/>
    <cellStyle name="Normal 2 2 7" xfId="798"/>
    <cellStyle name="Normal 2 2 7 2" xfId="1689"/>
    <cellStyle name="Normal 2 2 7 3" xfId="1361"/>
    <cellStyle name="Normal 2 2 8" xfId="799"/>
    <cellStyle name="Normal 2 2 8 2" xfId="800"/>
    <cellStyle name="Normal 2 2 8 2 2" xfId="1086"/>
    <cellStyle name="Normal 2 2 8 2 2 2" xfId="1598"/>
    <cellStyle name="Normal 2 2 8 2 3" xfId="1363"/>
    <cellStyle name="Normal 2 2 8 3" xfId="1690"/>
    <cellStyle name="Normal 2 2 8 4" xfId="1362"/>
    <cellStyle name="Normal 2 2 9" xfId="801"/>
    <cellStyle name="Normal 2 2 9 2" xfId="802"/>
    <cellStyle name="Normal 2 2 9 2 2" xfId="1087"/>
    <cellStyle name="Normal 2 2 9 2 2 2" xfId="1599"/>
    <cellStyle name="Normal 2 2 9 2 3" xfId="1365"/>
    <cellStyle name="Normal 2 2 9 3" xfId="1691"/>
    <cellStyle name="Normal 2 2 9 4" xfId="1364"/>
    <cellStyle name="Normal 2 3" xfId="140"/>
    <cellStyle name="Normal 2 3 10" xfId="1366"/>
    <cellStyle name="Normal 2 3 11" xfId="803"/>
    <cellStyle name="Normal 2 3 12" xfId="1826"/>
    <cellStyle name="Normal 2 3 2" xfId="804"/>
    <cellStyle name="Normal 2 3 2 2" xfId="1692"/>
    <cellStyle name="Normal 2 3 2 3" xfId="1367"/>
    <cellStyle name="Normal 2 3 3" xfId="805"/>
    <cellStyle name="Normal 2 3 3 2" xfId="1693"/>
    <cellStyle name="Normal 2 3 3 3" xfId="1368"/>
    <cellStyle name="Normal 2 3 4" xfId="806"/>
    <cellStyle name="Normal 2 3 4 2" xfId="1694"/>
    <cellStyle name="Normal 2 3 4 3" xfId="1369"/>
    <cellStyle name="Normal 2 3 5" xfId="807"/>
    <cellStyle name="Normal 2 3 5 2" xfId="1695"/>
    <cellStyle name="Normal 2 3 5 3" xfId="1370"/>
    <cellStyle name="Normal 2 3 6" xfId="808"/>
    <cellStyle name="Normal 2 3 6 2" xfId="1696"/>
    <cellStyle name="Normal 2 3 6 3" xfId="1371"/>
    <cellStyle name="Normal 2 3 7" xfId="809"/>
    <cellStyle name="Normal 2 3 7 2" xfId="1697"/>
    <cellStyle name="Normal 2 3 7 3" xfId="1372"/>
    <cellStyle name="Normal 2 3 8" xfId="810"/>
    <cellStyle name="Normal 2 3 8 2" xfId="1698"/>
    <cellStyle name="Normal 2 3 8 3" xfId="1373"/>
    <cellStyle name="Normal 2 3 9" xfId="1088"/>
    <cellStyle name="Normal 2 3 9 2" xfId="1600"/>
    <cellStyle name="Normal 2 4" xfId="811"/>
    <cellStyle name="Normal 2 4 2" xfId="812"/>
    <cellStyle name="Normal 2 4 2 2" xfId="1699"/>
    <cellStyle name="Normal 2 4 2 3" xfId="1375"/>
    <cellStyle name="Normal 2 4 3" xfId="1089"/>
    <cellStyle name="Normal 2 4 3 2" xfId="1601"/>
    <cellStyle name="Normal 2 4 4" xfId="1374"/>
    <cellStyle name="Normal 2 5" xfId="813"/>
    <cellStyle name="Normal 2 5 2" xfId="814"/>
    <cellStyle name="Normal 2 5 2 2" xfId="1700"/>
    <cellStyle name="Normal 2 5 2 3" xfId="1377"/>
    <cellStyle name="Normal 2 5 3" xfId="1090"/>
    <cellStyle name="Normal 2 5 3 2" xfId="1602"/>
    <cellStyle name="Normal 2 5 4" xfId="1376"/>
    <cellStyle name="Normal 2 6" xfId="815"/>
    <cellStyle name="Normal 2 6 2" xfId="1091"/>
    <cellStyle name="Normal 2 6 2 2" xfId="1603"/>
    <cellStyle name="Normal 2 6 3" xfId="1378"/>
    <cellStyle name="Normal 2 7" xfId="816"/>
    <cellStyle name="Normal 2 7 2" xfId="1092"/>
    <cellStyle name="Normal 2 7 2 2" xfId="1604"/>
    <cellStyle name="Normal 2 7 3" xfId="1379"/>
    <cellStyle name="Normal 2 8" xfId="817"/>
    <cellStyle name="Normal 2 8 2" xfId="1093"/>
    <cellStyle name="Normal 2 8 2 2" xfId="1605"/>
    <cellStyle name="Normal 2 8 3" xfId="1380"/>
    <cellStyle name="Normal 2 9" xfId="818"/>
    <cellStyle name="Normal 2 9 2" xfId="819"/>
    <cellStyle name="Normal 2 9 2 2" xfId="1701"/>
    <cellStyle name="Normal 2 9 2 3" xfId="1382"/>
    <cellStyle name="Normal 2 9 3" xfId="1094"/>
    <cellStyle name="Normal 2 9 3 2" xfId="1606"/>
    <cellStyle name="Normal 2 9 4" xfId="1381"/>
    <cellStyle name="Normal 20" xfId="210"/>
    <cellStyle name="Normal 20 2" xfId="1095"/>
    <cellStyle name="Normal 20 2 2" xfId="1607"/>
    <cellStyle name="Normal 20 3" xfId="1383"/>
    <cellStyle name="Normal 21" xfId="218"/>
    <cellStyle name="Normal 21 2" xfId="820"/>
    <cellStyle name="Normal 22" xfId="212"/>
    <cellStyle name="Normal 22 2" xfId="1096"/>
    <cellStyle name="Normal 22 2 2" xfId="1608"/>
    <cellStyle name="Normal 22 3" xfId="1384"/>
    <cellStyle name="Normal 23" xfId="214"/>
    <cellStyle name="Normal 23 2" xfId="1385"/>
    <cellStyle name="Normal 23 3" xfId="821"/>
    <cellStyle name="Normal 24" xfId="216"/>
    <cellStyle name="Normal 24 2" xfId="1097"/>
    <cellStyle name="Normal 24 2 2" xfId="1609"/>
    <cellStyle name="Normal 24 3" xfId="1386"/>
    <cellStyle name="Normal 25" xfId="205"/>
    <cellStyle name="Normal 25 2" xfId="923"/>
    <cellStyle name="Normal 26" xfId="211"/>
    <cellStyle name="Normal 26 2" xfId="1153"/>
    <cellStyle name="Normal 26 3" xfId="952"/>
    <cellStyle name="Normal 27" xfId="217"/>
    <cellStyle name="Normal 27 2" xfId="1132"/>
    <cellStyle name="Normal 28" xfId="213"/>
    <cellStyle name="Normal 28 2" xfId="1133"/>
    <cellStyle name="Normal 29" xfId="215"/>
    <cellStyle name="Normal 29 2" xfId="1150"/>
    <cellStyle name="Normal 29 2 2" xfId="1645"/>
    <cellStyle name="Normal 29 3" xfId="1140"/>
    <cellStyle name="Normal 3" xfId="120"/>
    <cellStyle name="Normal 3 10" xfId="1098"/>
    <cellStyle name="Normal 3 10 2" xfId="1610"/>
    <cellStyle name="Normal 3 11" xfId="1387"/>
    <cellStyle name="Normal 3 12" xfId="1172"/>
    <cellStyle name="Normal 3 13" xfId="822"/>
    <cellStyle name="Normal 3 14" xfId="1821"/>
    <cellStyle name="Normal 3 2" xfId="162"/>
    <cellStyle name="Normal 3 2 10" xfId="1702"/>
    <cellStyle name="Normal 3 2 11" xfId="1388"/>
    <cellStyle name="Normal 3 2 12" xfId="823"/>
    <cellStyle name="Normal 3 2 13" xfId="1842"/>
    <cellStyle name="Normal 3 2 2" xfId="824"/>
    <cellStyle name="Normal 3 2 2 2" xfId="1703"/>
    <cellStyle name="Normal 3 2 2 3" xfId="1389"/>
    <cellStyle name="Normal 3 2 3" xfId="825"/>
    <cellStyle name="Normal 3 2 3 2" xfId="1704"/>
    <cellStyle name="Normal 3 2 3 3" xfId="1390"/>
    <cellStyle name="Normal 3 2 4" xfId="826"/>
    <cellStyle name="Normal 3 2 4 2" xfId="1705"/>
    <cellStyle name="Normal 3 2 4 3" xfId="1391"/>
    <cellStyle name="Normal 3 2 5" xfId="827"/>
    <cellStyle name="Normal 3 2 5 2" xfId="1706"/>
    <cellStyle name="Normal 3 2 5 3" xfId="1392"/>
    <cellStyle name="Normal 3 2 6" xfId="828"/>
    <cellStyle name="Normal 3 2 6 2" xfId="1707"/>
    <cellStyle name="Normal 3 2 6 3" xfId="1393"/>
    <cellStyle name="Normal 3 2 7" xfId="829"/>
    <cellStyle name="Normal 3 2 7 2" xfId="1708"/>
    <cellStyle name="Normal 3 2 7 3" xfId="1394"/>
    <cellStyle name="Normal 3 2 8" xfId="830"/>
    <cellStyle name="Normal 3 2 8 2" xfId="1709"/>
    <cellStyle name="Normal 3 2 8 3" xfId="1395"/>
    <cellStyle name="Normal 3 2 9" xfId="831"/>
    <cellStyle name="Normal 3 2 9 2" xfId="1099"/>
    <cellStyle name="Normal 3 2 9 2 2" xfId="1611"/>
    <cellStyle name="Normal 3 2 9 3" xfId="1396"/>
    <cellStyle name="Normal 3 3" xfId="832"/>
    <cellStyle name="Normal 3 3 2" xfId="833"/>
    <cellStyle name="Normal 3 3 2 2" xfId="1710"/>
    <cellStyle name="Normal 3 3 2 3" xfId="1397"/>
    <cellStyle name="Normal 3 4" xfId="834"/>
    <cellStyle name="Normal 3 4 2" xfId="835"/>
    <cellStyle name="Normal 3 4 2 2" xfId="1711"/>
    <cellStyle name="Normal 3 4 2 3" xfId="1399"/>
    <cellStyle name="Normal 3 4 3" xfId="1100"/>
    <cellStyle name="Normal 3 4 3 2" xfId="1612"/>
    <cellStyle name="Normal 3 4 4" xfId="1398"/>
    <cellStyle name="Normal 3 5" xfId="836"/>
    <cellStyle name="Normal 3 5 2" xfId="1101"/>
    <cellStyle name="Normal 3 5 2 2" xfId="1613"/>
    <cellStyle name="Normal 3 5 3" xfId="1400"/>
    <cellStyle name="Normal 3 6" xfId="837"/>
    <cellStyle name="Normal 3 6 2" xfId="1102"/>
    <cellStyle name="Normal 3 6 2 2" xfId="1614"/>
    <cellStyle name="Normal 3 6 3" xfId="1401"/>
    <cellStyle name="Normal 3 7" xfId="838"/>
    <cellStyle name="Normal 3 7 2" xfId="1103"/>
    <cellStyle name="Normal 3 7 2 2" xfId="1615"/>
    <cellStyle name="Normal 3 7 3" xfId="1402"/>
    <cellStyle name="Normal 3 8" xfId="839"/>
    <cellStyle name="Normal 3 8 2" xfId="1104"/>
    <cellStyle name="Normal 3 8 2 2" xfId="1616"/>
    <cellStyle name="Normal 3 8 3" xfId="1403"/>
    <cellStyle name="Normal 3 9" xfId="840"/>
    <cellStyle name="Normal 3 9 2" xfId="1105"/>
    <cellStyle name="Normal 3 9 2 2" xfId="1617"/>
    <cellStyle name="Normal 3 9 3" xfId="1404"/>
    <cellStyle name="Normal 30" xfId="206"/>
    <cellStyle name="Normal 30 2" xfId="1154"/>
    <cellStyle name="Normal 30 2 2" xfId="1648"/>
    <cellStyle name="Normal 30 3" xfId="1143"/>
    <cellStyle name="Normal 31" xfId="208"/>
    <cellStyle name="Normal 32" xfId="226"/>
    <cellStyle name="Normal 32 2" xfId="1649"/>
    <cellStyle name="Normal 32 3" xfId="1155"/>
    <cellStyle name="Normal 33" xfId="1794"/>
    <cellStyle name="Normal 34" xfId="219"/>
    <cellStyle name="Normal 35" xfId="228"/>
    <cellStyle name="Normal 36" xfId="268"/>
    <cellStyle name="Normal 37" xfId="223"/>
    <cellStyle name="Normal 38" xfId="221"/>
    <cellStyle name="Normal 39" xfId="4"/>
    <cellStyle name="Normal 4" xfId="121"/>
    <cellStyle name="Normal 4 10" xfId="1106"/>
    <cellStyle name="Normal 4 10 2" xfId="1618"/>
    <cellStyle name="Normal 4 11" xfId="1405"/>
    <cellStyle name="Normal 4 12" xfId="841"/>
    <cellStyle name="Normal 4 2" xfId="163"/>
    <cellStyle name="Normal 4 2 10" xfId="843"/>
    <cellStyle name="Normal 4 2 11" xfId="1107"/>
    <cellStyle name="Normal 4 2 12" xfId="842"/>
    <cellStyle name="Normal 4 2 2" xfId="844"/>
    <cellStyle name="Normal 4 2 2 2" xfId="845"/>
    <cellStyle name="Normal 4 2 2 2 2" xfId="1712"/>
    <cellStyle name="Normal 4 2 2 2 3" xfId="1406"/>
    <cellStyle name="Normal 4 2 2 3" xfId="846"/>
    <cellStyle name="Normal 4 2 2 3 2" xfId="1108"/>
    <cellStyle name="Normal 4 2 2 3 2 2" xfId="1619"/>
    <cellStyle name="Normal 4 2 2 3 3" xfId="1407"/>
    <cellStyle name="Normal 4 2 3" xfId="847"/>
    <cellStyle name="Normal 4 2 3 2" xfId="1713"/>
    <cellStyle name="Normal 4 2 3 3" xfId="1408"/>
    <cellStyle name="Normal 4 2 4" xfId="848"/>
    <cellStyle name="Normal 4 2 4 2" xfId="1714"/>
    <cellStyle name="Normal 4 2 4 3" xfId="1409"/>
    <cellStyle name="Normal 4 2 5" xfId="849"/>
    <cellStyle name="Normal 4 2 5 2" xfId="1715"/>
    <cellStyle name="Normal 4 2 5 3" xfId="1410"/>
    <cellStyle name="Normal 4 2 6" xfId="850"/>
    <cellStyle name="Normal 4 2 6 2" xfId="1716"/>
    <cellStyle name="Normal 4 2 6 3" xfId="1411"/>
    <cellStyle name="Normal 4 2 7" xfId="851"/>
    <cellStyle name="Normal 4 2 7 2" xfId="1717"/>
    <cellStyle name="Normal 4 2 7 3" xfId="1412"/>
    <cellStyle name="Normal 4 2 8" xfId="852"/>
    <cellStyle name="Normal 4 2 8 2" xfId="1718"/>
    <cellStyle name="Normal 4 2 8 3" xfId="1413"/>
    <cellStyle name="Normal 4 2 9" xfId="853"/>
    <cellStyle name="Normal 4 2 9 2" xfId="1719"/>
    <cellStyle name="Normal 4 2 9 3" xfId="1414"/>
    <cellStyle name="Normal 4 3" xfId="854"/>
    <cellStyle name="Normal 4 3 2" xfId="855"/>
    <cellStyle name="Normal 4 3 2 2" xfId="1720"/>
    <cellStyle name="Normal 4 3 2 3" xfId="1415"/>
    <cellStyle name="Normal 4 3 3" xfId="1109"/>
    <cellStyle name="Normal 4 4" xfId="856"/>
    <cellStyle name="Normal 4 4 2" xfId="857"/>
    <cellStyle name="Normal 4 4 2 2" xfId="1721"/>
    <cellStyle name="Normal 4 4 2 3" xfId="1416"/>
    <cellStyle name="Normal 4 4 3" xfId="1110"/>
    <cellStyle name="Normal 4 5" xfId="858"/>
    <cellStyle name="Normal 4 5 2" xfId="859"/>
    <cellStyle name="Normal 4 5 2 2" xfId="1112"/>
    <cellStyle name="Normal 4 5 2 2 2" xfId="1620"/>
    <cellStyle name="Normal 4 5 2 3" xfId="1417"/>
    <cellStyle name="Normal 4 5 3" xfId="1111"/>
    <cellStyle name="Normal 4 6" xfId="860"/>
    <cellStyle name="Normal 4 6 2" xfId="1113"/>
    <cellStyle name="Normal 4 6 2 2" xfId="1621"/>
    <cellStyle name="Normal 4 6 3" xfId="1418"/>
    <cellStyle name="Normal 4 7" xfId="861"/>
    <cellStyle name="Normal 4 7 2" xfId="1114"/>
    <cellStyle name="Normal 4 7 2 2" xfId="1622"/>
    <cellStyle name="Normal 4 7 3" xfId="1419"/>
    <cellStyle name="Normal 4 8" xfId="862"/>
    <cellStyle name="Normal 4 8 2" xfId="1115"/>
    <cellStyle name="Normal 4 8 2 2" xfId="1623"/>
    <cellStyle name="Normal 4 8 3" xfId="1420"/>
    <cellStyle name="Normal 4 9" xfId="863"/>
    <cellStyle name="Normal 4 9 2" xfId="1116"/>
    <cellStyle name="Normal 4 9 2 2" xfId="1624"/>
    <cellStyle name="Normal 4 9 3" xfId="1421"/>
    <cellStyle name="Normal 40" xfId="1850"/>
    <cellStyle name="Normal 41" xfId="207"/>
    <cellStyle name="Normal 42" xfId="209"/>
    <cellStyle name="Normal 43" xfId="1886"/>
    <cellStyle name="Normal 44" xfId="225"/>
    <cellStyle name="Normal 45" xfId="227"/>
    <cellStyle name="Normal 46" xfId="220"/>
    <cellStyle name="Normal 47" xfId="1858"/>
    <cellStyle name="Normal 48" xfId="224"/>
    <cellStyle name="Normal 49" xfId="222"/>
    <cellStyle name="Normal 5" xfId="122"/>
    <cellStyle name="Normal 5 10" xfId="865"/>
    <cellStyle name="Normal 5 10 2" xfId="1118"/>
    <cellStyle name="Normal 5 10 2 2" xfId="1626"/>
    <cellStyle name="Normal 5 10 3" xfId="1423"/>
    <cellStyle name="Normal 5 11" xfId="866"/>
    <cellStyle name="Normal 5 11 2" xfId="1119"/>
    <cellStyle name="Normal 5 11 2 2" xfId="1627"/>
    <cellStyle name="Normal 5 11 3" xfId="1424"/>
    <cellStyle name="Normal 5 12" xfId="867"/>
    <cellStyle name="Normal 5 12 2" xfId="1120"/>
    <cellStyle name="Normal 5 12 2 2" xfId="1628"/>
    <cellStyle name="Normal 5 12 3" xfId="1425"/>
    <cellStyle name="Normal 5 13" xfId="868"/>
    <cellStyle name="Normal 5 14" xfId="1117"/>
    <cellStyle name="Normal 5 14 2" xfId="1625"/>
    <cellStyle name="Normal 5 15" xfId="1422"/>
    <cellStyle name="Normal 5 16" xfId="864"/>
    <cellStyle name="Normal 5 17" xfId="1822"/>
    <cellStyle name="Normal 5 2" xfId="164"/>
    <cellStyle name="Normal 5 2 10" xfId="870"/>
    <cellStyle name="Normal 5 2 10 2" xfId="1722"/>
    <cellStyle name="Normal 5 2 10 3" xfId="1426"/>
    <cellStyle name="Normal 5 2 11" xfId="871"/>
    <cellStyle name="Normal 5 2 11 2" xfId="1723"/>
    <cellStyle name="Normal 5 2 11 3" xfId="1427"/>
    <cellStyle name="Normal 5 2 12" xfId="872"/>
    <cellStyle name="Normal 5 2 13" xfId="869"/>
    <cellStyle name="Normal 5 2 14" xfId="1843"/>
    <cellStyle name="Normal 5 2 2" xfId="873"/>
    <cellStyle name="Normal 5 2 2 2" xfId="1724"/>
    <cellStyle name="Normal 5 2 2 3" xfId="1428"/>
    <cellStyle name="Normal 5 2 3" xfId="874"/>
    <cellStyle name="Normal 5 2 3 2" xfId="1725"/>
    <cellStyle name="Normal 5 2 3 3" xfId="1429"/>
    <cellStyle name="Normal 5 2 4" xfId="875"/>
    <cellStyle name="Normal 5 2 4 2" xfId="1726"/>
    <cellStyle name="Normal 5 2 4 3" xfId="1430"/>
    <cellStyle name="Normal 5 2 5" xfId="876"/>
    <cellStyle name="Normal 5 2 5 2" xfId="1727"/>
    <cellStyle name="Normal 5 2 5 3" xfId="1431"/>
    <cellStyle name="Normal 5 2 6" xfId="877"/>
    <cellStyle name="Normal 5 2 6 2" xfId="1728"/>
    <cellStyle name="Normal 5 2 6 3" xfId="1432"/>
    <cellStyle name="Normal 5 2 7" xfId="878"/>
    <cellStyle name="Normal 5 2 7 2" xfId="1729"/>
    <cellStyle name="Normal 5 2 7 3" xfId="1433"/>
    <cellStyle name="Normal 5 2 8" xfId="879"/>
    <cellStyle name="Normal 5 2 8 2" xfId="1730"/>
    <cellStyle name="Normal 5 2 8 3" xfId="1434"/>
    <cellStyle name="Normal 5 2 9" xfId="880"/>
    <cellStyle name="Normal 5 2 9 2" xfId="1731"/>
    <cellStyle name="Normal 5 2 9 3" xfId="1435"/>
    <cellStyle name="Normal 5 3" xfId="881"/>
    <cellStyle name="Normal 5 3 2" xfId="1732"/>
    <cellStyle name="Normal 5 3 3" xfId="1436"/>
    <cellStyle name="Normal 5 4" xfId="882"/>
    <cellStyle name="Normal 5 4 2" xfId="1733"/>
    <cellStyle name="Normal 5 4 3" xfId="1437"/>
    <cellStyle name="Normal 5 5" xfId="883"/>
    <cellStyle name="Normal 5 5 2" xfId="884"/>
    <cellStyle name="Normal 5 5 2 2" xfId="1121"/>
    <cellStyle name="Normal 5 5 2 2 2" xfId="1629"/>
    <cellStyle name="Normal 5 5 2 3" xfId="1439"/>
    <cellStyle name="Normal 5 5 3" xfId="1734"/>
    <cellStyle name="Normal 5 5 4" xfId="1438"/>
    <cellStyle name="Normal 5 6" xfId="885"/>
    <cellStyle name="Normal 5 6 2" xfId="1122"/>
    <cellStyle name="Normal 5 6 2 2" xfId="1630"/>
    <cellStyle name="Normal 5 6 3" xfId="1440"/>
    <cellStyle name="Normal 5 7" xfId="886"/>
    <cellStyle name="Normal 5 7 2" xfId="1123"/>
    <cellStyle name="Normal 5 7 2 2" xfId="1631"/>
    <cellStyle name="Normal 5 7 3" xfId="1441"/>
    <cellStyle name="Normal 5 8" xfId="887"/>
    <cellStyle name="Normal 5 8 2" xfId="1124"/>
    <cellStyle name="Normal 5 8 2 2" xfId="1632"/>
    <cellStyle name="Normal 5 8 3" xfId="1442"/>
    <cellStyle name="Normal 5 9" xfId="888"/>
    <cellStyle name="Normal 5 9 2" xfId="1125"/>
    <cellStyle name="Normal 5 9 2 2" xfId="1633"/>
    <cellStyle name="Normal 5 9 3" xfId="1443"/>
    <cellStyle name="Normal 50" xfId="229"/>
    <cellStyle name="Normal 51" xfId="230"/>
    <cellStyle name="Normal 52" xfId="231"/>
    <cellStyle name="Normal 53" xfId="232"/>
    <cellStyle name="Normal 54" xfId="235"/>
    <cellStyle name="Normal 55" xfId="236"/>
    <cellStyle name="Normal 56" xfId="238"/>
    <cellStyle name="Normal 57" xfId="239"/>
    <cellStyle name="Normal 58" xfId="237"/>
    <cellStyle name="Normal 59" xfId="240"/>
    <cellStyle name="Normal 6" xfId="254"/>
    <cellStyle name="Normal 6 2" xfId="890"/>
    <cellStyle name="Normal 6 2 2" xfId="1735"/>
    <cellStyle name="Normal 6 2 3" xfId="1445"/>
    <cellStyle name="Normal 6 3" xfId="891"/>
    <cellStyle name="Normal 6 3 2" xfId="1736"/>
    <cellStyle name="Normal 6 3 3" xfId="1446"/>
    <cellStyle name="Normal 6 4" xfId="892"/>
    <cellStyle name="Normal 6 4 2" xfId="1737"/>
    <cellStyle name="Normal 6 4 3" xfId="1447"/>
    <cellStyle name="Normal 6 5" xfId="1126"/>
    <cellStyle name="Normal 6 5 2" xfId="1634"/>
    <cellStyle name="Normal 6 6" xfId="1444"/>
    <cellStyle name="Normal 6 7" xfId="889"/>
    <cellStyle name="Normal 60" xfId="233"/>
    <cellStyle name="Normal 61" xfId="234"/>
    <cellStyle name="Normal 62" xfId="246"/>
    <cellStyle name="Normal 63" xfId="247"/>
    <cellStyle name="Normal 64" xfId="1867"/>
    <cellStyle name="Normal 65" xfId="241"/>
    <cellStyle name="Normal 66" xfId="242"/>
    <cellStyle name="Normal 67" xfId="243"/>
    <cellStyle name="Normal 68" xfId="248"/>
    <cellStyle name="Normal 69" xfId="1909"/>
    <cellStyle name="Normal 7" xfId="258"/>
    <cellStyle name="Normal 7 2" xfId="894"/>
    <cellStyle name="Normal 7 2 2" xfId="1738"/>
    <cellStyle name="Normal 7 2 3" xfId="1449"/>
    <cellStyle name="Normal 7 3" xfId="895"/>
    <cellStyle name="Normal 7 3 2" xfId="1739"/>
    <cellStyle name="Normal 7 3 3" xfId="1450"/>
    <cellStyle name="Normal 7 4" xfId="896"/>
    <cellStyle name="Normal 7 4 2" xfId="1740"/>
    <cellStyle name="Normal 7 4 3" xfId="1451"/>
    <cellStyle name="Normal 7 5" xfId="1127"/>
    <cellStyle name="Normal 7 5 2" xfId="1635"/>
    <cellStyle name="Normal 7 6" xfId="1448"/>
    <cellStyle name="Normal 7 7" xfId="893"/>
    <cellStyle name="Normal 70" xfId="245"/>
    <cellStyle name="Normal 71" xfId="244"/>
    <cellStyle name="Normal 72" xfId="1876"/>
    <cellStyle name="Normal 73" xfId="1914"/>
    <cellStyle name="Normal 74" xfId="1851"/>
    <cellStyle name="Normal 75" xfId="1921"/>
    <cellStyle name="Normal 76" xfId="1937"/>
    <cellStyle name="Normal 77" xfId="1950"/>
    <cellStyle name="Normal 78" xfId="1951"/>
    <cellStyle name="Normal 8" xfId="897"/>
    <cellStyle name="Normal 8 2" xfId="898"/>
    <cellStyle name="Normal 8 2 2" xfId="1741"/>
    <cellStyle name="Normal 8 2 3" xfId="1453"/>
    <cellStyle name="Normal 8 3" xfId="899"/>
    <cellStyle name="Normal 8 3 2" xfId="1742"/>
    <cellStyle name="Normal 8 3 3" xfId="1454"/>
    <cellStyle name="Normal 8 4" xfId="900"/>
    <cellStyle name="Normal 8 4 2" xfId="1743"/>
    <cellStyle name="Normal 8 4 3" xfId="1455"/>
    <cellStyle name="Normal 8 5" xfId="1128"/>
    <cellStyle name="Normal 8 5 2" xfId="1636"/>
    <cellStyle name="Normal 8 6" xfId="1452"/>
    <cellStyle name="Normal 9" xfId="901"/>
    <cellStyle name="Normal 9 10" xfId="1456"/>
    <cellStyle name="Normal 9 2" xfId="902"/>
    <cellStyle name="Normal 9 2 2" xfId="1744"/>
    <cellStyle name="Normal 9 2 3" xfId="1457"/>
    <cellStyle name="Normal 9 3" xfId="903"/>
    <cellStyle name="Normal 9 3 2" xfId="1745"/>
    <cellStyle name="Normal 9 3 3" xfId="1458"/>
    <cellStyle name="Normal 9 4" xfId="904"/>
    <cellStyle name="Normal 9 4 2" xfId="1746"/>
    <cellStyle name="Normal 9 4 3" xfId="1459"/>
    <cellStyle name="Normal 9 5" xfId="905"/>
    <cellStyle name="Normal 9 5 2" xfId="1747"/>
    <cellStyle name="Normal 9 5 3" xfId="1460"/>
    <cellStyle name="Normal 9 6" xfId="906"/>
    <cellStyle name="Normal 9 6 2" xfId="1748"/>
    <cellStyle name="Normal 9 6 3" xfId="1461"/>
    <cellStyle name="Normal 9 7" xfId="907"/>
    <cellStyle name="Normal 9 7 2" xfId="1749"/>
    <cellStyle name="Normal 9 7 3" xfId="1462"/>
    <cellStyle name="Normal 9 8" xfId="908"/>
    <cellStyle name="Normal 9 8 2" xfId="1750"/>
    <cellStyle name="Normal 9 8 3" xfId="1463"/>
    <cellStyle name="Normal 9 9" xfId="1129"/>
    <cellStyle name="Normal 9 9 2" xfId="1637"/>
    <cellStyle name="Normal_6. Cost Allocation for Def-Var" xfId="73"/>
    <cellStyle name="Note 2" xfId="123"/>
    <cellStyle name="Note 2 2" xfId="165"/>
    <cellStyle name="Note 2 2 2" xfId="1751"/>
    <cellStyle name="Note 2 2 3" xfId="1844"/>
    <cellStyle name="Note 2 3" xfId="1464"/>
    <cellStyle name="Note 2 4" xfId="909"/>
    <cellStyle name="Note 2 5" xfId="1823"/>
    <cellStyle name="Note 3" xfId="183"/>
    <cellStyle name="Note 3 2" xfId="1752"/>
    <cellStyle name="Note 3 3" xfId="1465"/>
    <cellStyle name="Note 3 4" xfId="910"/>
    <cellStyle name="Note 4" xfId="138"/>
    <cellStyle name="Note 4 2" xfId="1130"/>
    <cellStyle name="Note 4 2 2" xfId="1638"/>
    <cellStyle name="Note 4 3" xfId="1466"/>
    <cellStyle name="Note 5" xfId="1795"/>
    <cellStyle name="Note 6" xfId="54"/>
    <cellStyle name="Output 2" xfId="124"/>
    <cellStyle name="Output 2 2" xfId="911"/>
    <cellStyle name="Output 3" xfId="912"/>
    <cellStyle name="Output 4" xfId="913"/>
    <cellStyle name="Output 5" xfId="1763"/>
    <cellStyle name="Output 6" xfId="55"/>
    <cellStyle name="Percent" xfId="3" builtinId="5"/>
    <cellStyle name="Percent [2]" xfId="56"/>
    <cellStyle name="Percent 10" xfId="187"/>
    <cellStyle name="Percent 11" xfId="171"/>
    <cellStyle name="Percent 12" xfId="180"/>
    <cellStyle name="Percent 13" xfId="172"/>
    <cellStyle name="Percent 14" xfId="179"/>
    <cellStyle name="Percent 15" xfId="173"/>
    <cellStyle name="Percent 16" xfId="178"/>
    <cellStyle name="Percent 17" xfId="174"/>
    <cellStyle name="Percent 18" xfId="177"/>
    <cellStyle name="Percent 19" xfId="175"/>
    <cellStyle name="Percent 2" xfId="125"/>
    <cellStyle name="Percent 2 2" xfId="914"/>
    <cellStyle name="Percent 2 2 2" xfId="1131"/>
    <cellStyle name="Percent 2 2 2 2" xfId="1639"/>
    <cellStyle name="Percent 2 2 3" xfId="1467"/>
    <cellStyle name="Percent 2 2 4" xfId="1175"/>
    <cellStyle name="Percent 2 3" xfId="1167"/>
    <cellStyle name="Percent 2 4" xfId="1135"/>
    <cellStyle name="Percent 20" xfId="191"/>
    <cellStyle name="Percent 21" xfId="190"/>
    <cellStyle name="Percent 22" xfId="192"/>
    <cellStyle name="Percent 23" xfId="188"/>
    <cellStyle name="Percent 24" xfId="168"/>
    <cellStyle name="Percent 25" xfId="170"/>
    <cellStyle name="Percent 26" xfId="176"/>
    <cellStyle name="Percent 27" xfId="181"/>
    <cellStyle name="Percent 28" xfId="193"/>
    <cellStyle name="Percent 29" xfId="139"/>
    <cellStyle name="Percent 3" xfId="126"/>
    <cellStyle name="Percent 3 2" xfId="166"/>
    <cellStyle name="Percent 3 2 2" xfId="1845"/>
    <cellStyle name="Percent 3 3" xfId="1156"/>
    <cellStyle name="Percent 3 4" xfId="1824"/>
    <cellStyle name="Percent 30" xfId="132"/>
    <cellStyle name="Percent 31" xfId="159"/>
    <cellStyle name="Percent 32" xfId="158"/>
    <cellStyle name="Percent 33" xfId="135"/>
    <cellStyle name="Percent 34" xfId="196"/>
    <cellStyle name="Percent 35" xfId="141"/>
    <cellStyle name="Percent 36" xfId="198"/>
    <cellStyle name="Percent 37" xfId="142"/>
    <cellStyle name="Percent 38" xfId="202"/>
    <cellStyle name="Percent 39" xfId="155"/>
    <cellStyle name="Percent 4" xfId="185"/>
    <cellStyle name="Percent 40" xfId="136"/>
    <cellStyle name="Percent 41" xfId="197"/>
    <cellStyle name="Percent 42" xfId="131"/>
    <cellStyle name="Percent 43" xfId="203"/>
    <cellStyle name="Percent 44" xfId="134"/>
    <cellStyle name="Percent 45" xfId="130"/>
    <cellStyle name="Percent 46" xfId="194"/>
    <cellStyle name="Percent 47" xfId="199"/>
    <cellStyle name="Percent 48" xfId="133"/>
    <cellStyle name="Percent 49" xfId="256"/>
    <cellStyle name="Percent 5" xfId="167"/>
    <cellStyle name="Percent 50" xfId="260"/>
    <cellStyle name="Percent 51" xfId="1796"/>
    <cellStyle name="Percent 52" xfId="1806"/>
    <cellStyle name="Percent 53" xfId="62"/>
    <cellStyle name="Percent 54" xfId="1856"/>
    <cellStyle name="Percent 55" xfId="1862"/>
    <cellStyle name="Percent 56" xfId="1884"/>
    <cellStyle name="Percent 57" xfId="1877"/>
    <cellStyle name="Percent 58" xfId="1879"/>
    <cellStyle name="Percent 59" xfId="1866"/>
    <cellStyle name="Percent 6" xfId="182"/>
    <cellStyle name="Percent 60" xfId="1891"/>
    <cellStyle name="Percent 61" xfId="1870"/>
    <cellStyle name="Percent 62" xfId="1892"/>
    <cellStyle name="Percent 63" xfId="1942"/>
    <cellStyle name="Percent 64" xfId="1943"/>
    <cellStyle name="Percent 65" xfId="1939"/>
    <cellStyle name="Percent 7" xfId="189"/>
    <cellStyle name="Percent 8" xfId="184"/>
    <cellStyle name="Percent 9" xfId="169"/>
    <cellStyle name="rf0" xfId="924"/>
    <cellStyle name="rf1" xfId="925"/>
    <cellStyle name="rf10" xfId="934"/>
    <cellStyle name="rf11" xfId="935"/>
    <cellStyle name="rf12" xfId="936"/>
    <cellStyle name="rf13" xfId="937"/>
    <cellStyle name="rf14" xfId="938"/>
    <cellStyle name="rf15" xfId="939"/>
    <cellStyle name="rf16" xfId="940"/>
    <cellStyle name="rf17" xfId="941"/>
    <cellStyle name="rf18" xfId="942"/>
    <cellStyle name="rf19" xfId="943"/>
    <cellStyle name="rf2" xfId="926"/>
    <cellStyle name="rf20" xfId="944"/>
    <cellStyle name="rf21" xfId="945"/>
    <cellStyle name="rf22" xfId="946"/>
    <cellStyle name="rf23" xfId="947"/>
    <cellStyle name="rf24" xfId="948"/>
    <cellStyle name="rf25" xfId="949"/>
    <cellStyle name="rf26" xfId="950"/>
    <cellStyle name="rf27" xfId="951"/>
    <cellStyle name="rf3" xfId="927"/>
    <cellStyle name="rf4" xfId="928"/>
    <cellStyle name="rf5" xfId="929"/>
    <cellStyle name="rf6" xfId="930"/>
    <cellStyle name="rf7" xfId="931"/>
    <cellStyle name="rf8" xfId="932"/>
    <cellStyle name="rf9" xfId="933"/>
    <cellStyle name="Title 2" xfId="127"/>
    <cellStyle name="Title 2 2" xfId="915"/>
    <cellStyle name="Title 3" xfId="57"/>
    <cellStyle name="Total 2" xfId="128"/>
    <cellStyle name="Total 2 2" xfId="916"/>
    <cellStyle name="Total 3" xfId="917"/>
    <cellStyle name="Total 4" xfId="918"/>
    <cellStyle name="Total 5" xfId="1769"/>
    <cellStyle name="Total 6" xfId="58"/>
    <cellStyle name="Warning Text 2" xfId="129"/>
    <cellStyle name="Warning Text 2 2" xfId="919"/>
    <cellStyle name="Warning Text 3" xfId="920"/>
    <cellStyle name="Warning Text 4" xfId="921"/>
    <cellStyle name="Warning Text 5" xfId="1767"/>
    <cellStyle name="Warning Text 6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A25" sqref="A25"/>
    </sheetView>
  </sheetViews>
  <sheetFormatPr defaultRowHeight="12.75" x14ac:dyDescent="0.2"/>
  <cols>
    <col min="1" max="1" width="44" customWidth="1"/>
    <col min="2" max="2" width="18.42578125" customWidth="1"/>
    <col min="3" max="3" width="13" customWidth="1"/>
    <col min="4" max="4" width="16" customWidth="1"/>
    <col min="5" max="5" width="15.42578125" bestFit="1" customWidth="1"/>
    <col min="7" max="7" width="18.85546875" customWidth="1"/>
    <col min="8" max="8" width="9.7109375" bestFit="1" customWidth="1"/>
    <col min="11" max="11" width="12.85546875" bestFit="1" customWidth="1"/>
  </cols>
  <sheetData>
    <row r="1" spans="1:7" ht="15.75" x14ac:dyDescent="0.25">
      <c r="A1" s="6" t="s">
        <v>6</v>
      </c>
      <c r="B1" s="6"/>
      <c r="C1" s="6"/>
      <c r="D1" s="6"/>
    </row>
    <row r="3" spans="1:7" ht="102.75" customHeight="1" thickBot="1" x14ac:dyDescent="0.25">
      <c r="B3" s="32" t="s">
        <v>25</v>
      </c>
      <c r="C3" s="32" t="s">
        <v>26</v>
      </c>
      <c r="D3" s="32" t="s">
        <v>27</v>
      </c>
      <c r="E3" s="26" t="s">
        <v>28</v>
      </c>
    </row>
    <row r="4" spans="1:7" ht="16.5" x14ac:dyDescent="0.2">
      <c r="A4" s="1" t="s">
        <v>0</v>
      </c>
      <c r="B4" s="2">
        <v>1790495.02</v>
      </c>
      <c r="C4" s="2">
        <v>5866.45</v>
      </c>
      <c r="D4" s="2">
        <f>B4*0.011</f>
        <v>19695.445219999998</v>
      </c>
      <c r="E4" s="23">
        <f>SUM(B4:D4)</f>
        <v>1816056.9152200001</v>
      </c>
    </row>
    <row r="5" spans="1:7" x14ac:dyDescent="0.2">
      <c r="G5" s="36" t="s">
        <v>35</v>
      </c>
    </row>
    <row r="6" spans="1:7" ht="77.25" thickBot="1" x14ac:dyDescent="0.25">
      <c r="B6" s="26" t="s">
        <v>5</v>
      </c>
      <c r="C6" s="32" t="s">
        <v>30</v>
      </c>
      <c r="D6" s="32" t="s">
        <v>32</v>
      </c>
      <c r="E6" s="32" t="s">
        <v>31</v>
      </c>
      <c r="G6" s="37"/>
    </row>
    <row r="7" spans="1:7" x14ac:dyDescent="0.2">
      <c r="A7" s="28" t="s">
        <v>12</v>
      </c>
      <c r="B7" s="4">
        <v>2198259000</v>
      </c>
      <c r="E7" s="4">
        <f>B7</f>
        <v>2198259000</v>
      </c>
      <c r="F7" s="34">
        <f>E7/$E$15</f>
        <v>0.32542539474147503</v>
      </c>
      <c r="G7" s="31">
        <f t="shared" ref="G7:G14" si="0">F7*$E$4</f>
        <v>590991.03850845399</v>
      </c>
    </row>
    <row r="8" spans="1:7" x14ac:dyDescent="0.2">
      <c r="A8" s="29" t="s">
        <v>13</v>
      </c>
      <c r="B8" s="4">
        <v>716896000</v>
      </c>
      <c r="E8" s="4">
        <f>B8</f>
        <v>716896000</v>
      </c>
      <c r="F8" s="34">
        <f t="shared" ref="F8:F14" si="1">E8/$E$15</f>
        <v>0.10612769641274503</v>
      </c>
      <c r="G8" s="31">
        <f t="shared" si="0"/>
        <v>192733.93696673441</v>
      </c>
    </row>
    <row r="9" spans="1:7" ht="12" customHeight="1" x14ac:dyDescent="0.2">
      <c r="A9" s="7" t="s">
        <v>1</v>
      </c>
      <c r="B9" s="4">
        <v>2907445000</v>
      </c>
      <c r="E9" s="4">
        <f>B9</f>
        <v>2907445000</v>
      </c>
      <c r="F9" s="34">
        <f t="shared" si="1"/>
        <v>0.43041171982652082</v>
      </c>
      <c r="G9" s="31">
        <f t="shared" si="0"/>
        <v>781652.18018268631</v>
      </c>
    </row>
    <row r="10" spans="1:7" x14ac:dyDescent="0.2">
      <c r="A10" s="7" t="s">
        <v>2</v>
      </c>
      <c r="B10" s="4">
        <v>877400000</v>
      </c>
      <c r="C10" s="4">
        <v>37835194</v>
      </c>
      <c r="E10" s="4">
        <f>B10-C10</f>
        <v>839564806</v>
      </c>
      <c r="F10" s="34">
        <f t="shared" si="1"/>
        <v>0.1242873148266878</v>
      </c>
      <c r="G10" s="31">
        <f t="shared" si="0"/>
        <v>225712.83756513163</v>
      </c>
    </row>
    <row r="11" spans="1:7" x14ac:dyDescent="0.2">
      <c r="A11" s="7" t="s">
        <v>3</v>
      </c>
      <c r="B11" s="4">
        <v>619253000</v>
      </c>
      <c r="D11" s="4">
        <v>586776668</v>
      </c>
      <c r="E11" s="4">
        <f>B11-D11</f>
        <v>32476332</v>
      </c>
      <c r="F11" s="34">
        <f t="shared" si="1"/>
        <v>4.807724276736816E-3</v>
      </c>
      <c r="G11" s="31">
        <f t="shared" si="0"/>
        <v>8731.1009192389683</v>
      </c>
    </row>
    <row r="12" spans="1:7" x14ac:dyDescent="0.2">
      <c r="A12" s="30" t="s">
        <v>7</v>
      </c>
      <c r="B12" s="4">
        <v>16690000</v>
      </c>
      <c r="E12" s="4">
        <f>B12</f>
        <v>16690000</v>
      </c>
      <c r="F12" s="34">
        <f t="shared" si="1"/>
        <v>2.4707506432295823E-3</v>
      </c>
      <c r="G12" s="31">
        <f t="shared" si="0"/>
        <v>4487.0237914213458</v>
      </c>
    </row>
    <row r="13" spans="1:7" x14ac:dyDescent="0.2">
      <c r="A13" s="30" t="s">
        <v>19</v>
      </c>
      <c r="B13" s="4">
        <v>48000</v>
      </c>
      <c r="E13" s="4">
        <f>B13</f>
        <v>48000</v>
      </c>
      <c r="F13" s="34">
        <f t="shared" si="1"/>
        <v>7.1058137133025736E-6</v>
      </c>
      <c r="G13" s="31">
        <f t="shared" si="0"/>
        <v>12.904562132308246</v>
      </c>
    </row>
    <row r="14" spans="1:7" ht="12" customHeight="1" x14ac:dyDescent="0.2">
      <c r="A14" s="5" t="s">
        <v>4</v>
      </c>
      <c r="B14" s="4">
        <v>43653000</v>
      </c>
      <c r="E14" s="4">
        <f>B14</f>
        <v>43653000</v>
      </c>
      <c r="F14" s="34">
        <f t="shared" si="1"/>
        <v>6.4622934588916088E-3</v>
      </c>
      <c r="G14" s="31">
        <f t="shared" si="0"/>
        <v>11735.89272420108</v>
      </c>
    </row>
    <row r="15" spans="1:7" ht="13.5" thickBot="1" x14ac:dyDescent="0.25">
      <c r="E15" s="27">
        <f>SUM(E7:E14)</f>
        <v>6755032138</v>
      </c>
      <c r="F15" s="34">
        <f>SUM(F7:F14)</f>
        <v>0.99999999999999989</v>
      </c>
      <c r="G15" s="24">
        <f>SUM(G7:G14)</f>
        <v>1816056.9152200001</v>
      </c>
    </row>
    <row r="16" spans="1:7" ht="13.5" thickTop="1" x14ac:dyDescent="0.2"/>
    <row r="17" spans="1:6" x14ac:dyDescent="0.2">
      <c r="E17" s="3">
        <f>E4/E15</f>
        <v>2.6884504442308845E-4</v>
      </c>
      <c r="F17" s="9" t="s">
        <v>15</v>
      </c>
    </row>
    <row r="19" spans="1:6" x14ac:dyDescent="0.2">
      <c r="A19" t="s">
        <v>29</v>
      </c>
    </row>
    <row r="22" spans="1:6" x14ac:dyDescent="0.2">
      <c r="B22" s="4"/>
    </row>
    <row r="23" spans="1:6" x14ac:dyDescent="0.2">
      <c r="B23" s="4"/>
    </row>
    <row r="24" spans="1:6" x14ac:dyDescent="0.2">
      <c r="B24" s="4"/>
    </row>
    <row r="25" spans="1:6" x14ac:dyDescent="0.2">
      <c r="B25" s="4"/>
    </row>
    <row r="26" spans="1:6" x14ac:dyDescent="0.2">
      <c r="B26" s="4"/>
    </row>
    <row r="27" spans="1:6" x14ac:dyDescent="0.2">
      <c r="B27" s="4"/>
    </row>
    <row r="28" spans="1:6" x14ac:dyDescent="0.2">
      <c r="B28" s="4"/>
    </row>
    <row r="29" spans="1:6" x14ac:dyDescent="0.2">
      <c r="B29" s="4"/>
    </row>
    <row r="30" spans="1:6" x14ac:dyDescent="0.2">
      <c r="D30" s="2"/>
    </row>
    <row r="31" spans="1:6" x14ac:dyDescent="0.2">
      <c r="D31" s="22"/>
    </row>
    <row r="32" spans="1:6" x14ac:dyDescent="0.2">
      <c r="D32" s="22"/>
    </row>
  </sheetData>
  <mergeCells count="1">
    <mergeCell ref="G5:G6"/>
  </mergeCells>
  <pageMargins left="0.70866141732283472" right="0.70866141732283472" top="1.9685039370078741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60" zoomScaleNormal="100" workbookViewId="0">
      <selection activeCell="A25" sqref="A25"/>
    </sheetView>
  </sheetViews>
  <sheetFormatPr defaultRowHeight="12.75" x14ac:dyDescent="0.2"/>
  <cols>
    <col min="1" max="1" width="61.28515625" bestFit="1" customWidth="1"/>
    <col min="2" max="2" width="13.7109375" bestFit="1" customWidth="1"/>
    <col min="3" max="6" width="14" customWidth="1"/>
    <col min="9" max="9" width="12.85546875" bestFit="1" customWidth="1"/>
  </cols>
  <sheetData>
    <row r="1" spans="1:9" ht="18" x14ac:dyDescent="0.25">
      <c r="A1" s="11" t="s">
        <v>33</v>
      </c>
      <c r="B1" s="8"/>
      <c r="C1" s="8"/>
      <c r="D1" s="8"/>
      <c r="E1" s="8"/>
      <c r="F1" s="8"/>
      <c r="G1" s="8"/>
    </row>
    <row r="2" spans="1:9" x14ac:dyDescent="0.2">
      <c r="A2" s="12" t="s">
        <v>34</v>
      </c>
      <c r="B2" s="8"/>
      <c r="C2" s="8"/>
      <c r="D2" s="8"/>
      <c r="E2" s="8"/>
      <c r="F2" s="8"/>
      <c r="G2" s="8"/>
    </row>
    <row r="3" spans="1:9" x14ac:dyDescent="0.2">
      <c r="A3" s="38" t="s">
        <v>8</v>
      </c>
      <c r="B3" s="40" t="s">
        <v>9</v>
      </c>
      <c r="C3" s="36" t="s">
        <v>10</v>
      </c>
      <c r="D3" s="36" t="s">
        <v>35</v>
      </c>
      <c r="E3" s="41" t="s">
        <v>11</v>
      </c>
      <c r="F3" s="8"/>
      <c r="G3" s="8"/>
    </row>
    <row r="4" spans="1:9" ht="50.25" customHeight="1" x14ac:dyDescent="0.2">
      <c r="A4" s="39"/>
      <c r="B4" s="40"/>
      <c r="C4" s="37"/>
      <c r="D4" s="37"/>
      <c r="E4" s="41"/>
      <c r="F4" s="8"/>
      <c r="G4" s="20"/>
    </row>
    <row r="5" spans="1:9" x14ac:dyDescent="0.2">
      <c r="A5" s="13" t="s">
        <v>12</v>
      </c>
      <c r="B5" s="10" t="s">
        <v>14</v>
      </c>
      <c r="C5" s="25">
        <f>'Backup for Rate Rider'!E7</f>
        <v>2198259000</v>
      </c>
      <c r="D5" s="33">
        <f>'Backup for Rate Rider'!G7</f>
        <v>590991.03850845399</v>
      </c>
      <c r="E5" s="35">
        <f>ROUND(D5/C5,5)</f>
        <v>2.7E-4</v>
      </c>
      <c r="F5" s="9" t="s">
        <v>15</v>
      </c>
      <c r="G5" s="8"/>
      <c r="I5" s="2"/>
    </row>
    <row r="6" spans="1:9" x14ac:dyDescent="0.2">
      <c r="A6" s="13" t="s">
        <v>13</v>
      </c>
      <c r="B6" s="10" t="s">
        <v>14</v>
      </c>
      <c r="C6" s="25">
        <f>'Backup for Rate Rider'!E8</f>
        <v>716896000</v>
      </c>
      <c r="D6" s="33">
        <f>'Backup for Rate Rider'!G8</f>
        <v>192733.93696673441</v>
      </c>
      <c r="E6" s="35">
        <f t="shared" ref="E6:E10" si="0">ROUND(D6/C6,5)</f>
        <v>2.7E-4</v>
      </c>
      <c r="F6" s="9" t="s">
        <v>15</v>
      </c>
      <c r="G6" s="8"/>
      <c r="I6" s="2"/>
    </row>
    <row r="7" spans="1:9" x14ac:dyDescent="0.2">
      <c r="A7" s="13" t="s">
        <v>1</v>
      </c>
      <c r="B7" s="10" t="s">
        <v>14</v>
      </c>
      <c r="C7" s="25">
        <f>'Backup for Rate Rider'!E9</f>
        <v>2907445000</v>
      </c>
      <c r="D7" s="33">
        <f>'Backup for Rate Rider'!G9</f>
        <v>781652.18018268631</v>
      </c>
      <c r="E7" s="35">
        <f t="shared" si="0"/>
        <v>2.7E-4</v>
      </c>
      <c r="F7" s="9" t="s">
        <v>15</v>
      </c>
      <c r="G7" s="8"/>
      <c r="I7" s="2"/>
    </row>
    <row r="8" spans="1:9" x14ac:dyDescent="0.2">
      <c r="A8" s="13" t="s">
        <v>2</v>
      </c>
      <c r="B8" s="10" t="s">
        <v>14</v>
      </c>
      <c r="C8" s="25">
        <f>'Backup for Rate Rider'!E10</f>
        <v>839564806</v>
      </c>
      <c r="D8" s="33">
        <f>'Backup for Rate Rider'!G10</f>
        <v>225712.83756513163</v>
      </c>
      <c r="E8" s="35">
        <f t="shared" si="0"/>
        <v>2.7E-4</v>
      </c>
      <c r="F8" s="9" t="s">
        <v>15</v>
      </c>
      <c r="G8" s="8"/>
      <c r="I8" s="2"/>
    </row>
    <row r="9" spans="1:9" x14ac:dyDescent="0.2">
      <c r="A9" s="13" t="s">
        <v>3</v>
      </c>
      <c r="B9" s="10" t="s">
        <v>14</v>
      </c>
      <c r="C9" s="25">
        <f>'Backup for Rate Rider'!E11</f>
        <v>32476332</v>
      </c>
      <c r="D9" s="33">
        <f>'Backup for Rate Rider'!G11</f>
        <v>8731.1009192389683</v>
      </c>
      <c r="E9" s="35">
        <f t="shared" si="0"/>
        <v>2.7E-4</v>
      </c>
      <c r="F9" s="9" t="s">
        <v>15</v>
      </c>
      <c r="I9" s="2"/>
    </row>
    <row r="10" spans="1:9" x14ac:dyDescent="0.2">
      <c r="A10" s="13" t="s">
        <v>7</v>
      </c>
      <c r="B10" s="10" t="s">
        <v>14</v>
      </c>
      <c r="C10" s="25">
        <v>16690000</v>
      </c>
      <c r="D10" s="33">
        <f>'Backup for Rate Rider'!G12</f>
        <v>4487.0237914213458</v>
      </c>
      <c r="E10" s="35">
        <f t="shared" si="0"/>
        <v>2.7E-4</v>
      </c>
      <c r="F10" s="9" t="s">
        <v>15</v>
      </c>
      <c r="I10" s="2"/>
    </row>
    <row r="11" spans="1:9" x14ac:dyDescent="0.2">
      <c r="A11" s="13" t="s">
        <v>16</v>
      </c>
      <c r="B11" s="10" t="s">
        <v>14</v>
      </c>
      <c r="C11" s="25">
        <v>0</v>
      </c>
      <c r="D11" s="33">
        <v>0</v>
      </c>
      <c r="E11" s="21">
        <v>0</v>
      </c>
      <c r="F11" s="9" t="s">
        <v>15</v>
      </c>
      <c r="I11" s="2"/>
    </row>
    <row r="12" spans="1:9" x14ac:dyDescent="0.2">
      <c r="A12" s="13" t="s">
        <v>17</v>
      </c>
      <c r="B12" s="10" t="s">
        <v>14</v>
      </c>
      <c r="C12" s="25">
        <v>0</v>
      </c>
      <c r="D12" s="33">
        <v>0</v>
      </c>
      <c r="E12" s="21">
        <v>0</v>
      </c>
      <c r="F12" s="9" t="s">
        <v>15</v>
      </c>
      <c r="I12" s="2"/>
    </row>
    <row r="13" spans="1:9" x14ac:dyDescent="0.2">
      <c r="A13" s="13" t="s">
        <v>18</v>
      </c>
      <c r="B13" s="10" t="s">
        <v>14</v>
      </c>
      <c r="C13" s="25">
        <v>0</v>
      </c>
      <c r="D13" s="33">
        <v>0</v>
      </c>
      <c r="E13" s="21">
        <v>0</v>
      </c>
      <c r="F13" s="9" t="s">
        <v>15</v>
      </c>
      <c r="I13" s="2"/>
    </row>
    <row r="14" spans="1:9" x14ac:dyDescent="0.2">
      <c r="A14" s="13" t="s">
        <v>19</v>
      </c>
      <c r="B14" s="10" t="s">
        <v>14</v>
      </c>
      <c r="C14" s="25">
        <v>48000</v>
      </c>
      <c r="D14" s="33">
        <f>'Backup for Rate Rider'!G13</f>
        <v>12.904562132308246</v>
      </c>
      <c r="E14" s="35">
        <f t="shared" ref="E14:E15" si="1">ROUND(D14/C14,5)</f>
        <v>2.7E-4</v>
      </c>
      <c r="F14" s="9" t="s">
        <v>15</v>
      </c>
      <c r="I14" s="2"/>
    </row>
    <row r="15" spans="1:9" x14ac:dyDescent="0.2">
      <c r="A15" s="13" t="s">
        <v>4</v>
      </c>
      <c r="B15" s="10" t="s">
        <v>14</v>
      </c>
      <c r="C15" s="25">
        <f>'Backup for Rate Rider'!E14</f>
        <v>43653000</v>
      </c>
      <c r="D15" s="33">
        <f>'Backup for Rate Rider'!G14</f>
        <v>11735.89272420108</v>
      </c>
      <c r="E15" s="35">
        <f t="shared" si="1"/>
        <v>2.7E-4</v>
      </c>
      <c r="F15" s="9" t="s">
        <v>15</v>
      </c>
      <c r="I15" s="2"/>
    </row>
    <row r="16" spans="1:9" x14ac:dyDescent="0.2">
      <c r="A16" s="13" t="s">
        <v>20</v>
      </c>
      <c r="B16" s="10" t="s">
        <v>21</v>
      </c>
      <c r="C16" s="25">
        <v>0</v>
      </c>
      <c r="D16" s="33">
        <v>0</v>
      </c>
      <c r="E16" s="21">
        <v>0</v>
      </c>
      <c r="F16" s="9" t="s">
        <v>21</v>
      </c>
      <c r="I16" s="22"/>
    </row>
    <row r="17" spans="1:9" x14ac:dyDescent="0.2">
      <c r="A17" s="13" t="s">
        <v>22</v>
      </c>
      <c r="B17" s="10" t="s">
        <v>21</v>
      </c>
      <c r="C17" s="14">
        <v>0</v>
      </c>
      <c r="D17" s="15">
        <v>0</v>
      </c>
      <c r="E17" s="21">
        <v>0</v>
      </c>
      <c r="F17" s="9" t="s">
        <v>21</v>
      </c>
      <c r="I17" s="22"/>
    </row>
    <row r="18" spans="1:9" x14ac:dyDescent="0.2">
      <c r="A18" s="13" t="s">
        <v>23</v>
      </c>
      <c r="B18" s="10" t="s">
        <v>21</v>
      </c>
      <c r="C18" s="14">
        <v>0</v>
      </c>
      <c r="D18" s="15">
        <v>0</v>
      </c>
      <c r="E18" s="21">
        <v>0</v>
      </c>
      <c r="F18" s="9" t="s">
        <v>21</v>
      </c>
    </row>
    <row r="19" spans="1:9" x14ac:dyDescent="0.2">
      <c r="A19" s="13" t="s">
        <v>21</v>
      </c>
      <c r="B19" s="10" t="s">
        <v>21</v>
      </c>
      <c r="C19" s="14">
        <v>0</v>
      </c>
      <c r="D19" s="15">
        <v>0</v>
      </c>
      <c r="E19" s="21">
        <v>0</v>
      </c>
      <c r="F19" s="9" t="s">
        <v>21</v>
      </c>
    </row>
    <row r="20" spans="1:9" x14ac:dyDescent="0.2">
      <c r="A20" s="13" t="s">
        <v>21</v>
      </c>
      <c r="B20" s="10" t="s">
        <v>21</v>
      </c>
      <c r="C20" s="14">
        <v>0</v>
      </c>
      <c r="D20" s="15">
        <v>0</v>
      </c>
      <c r="E20" s="21">
        <v>0</v>
      </c>
      <c r="F20" s="9" t="s">
        <v>21</v>
      </c>
    </row>
    <row r="21" spans="1:9" x14ac:dyDescent="0.2">
      <c r="A21" s="13" t="s">
        <v>21</v>
      </c>
      <c r="B21" s="10" t="s">
        <v>21</v>
      </c>
      <c r="C21" s="14">
        <v>0</v>
      </c>
      <c r="D21" s="15">
        <v>0</v>
      </c>
      <c r="E21" s="21">
        <v>0</v>
      </c>
      <c r="F21" s="9" t="s">
        <v>21</v>
      </c>
    </row>
    <row r="22" spans="1:9" x14ac:dyDescent="0.2">
      <c r="A22" s="13" t="s">
        <v>21</v>
      </c>
      <c r="B22" s="10" t="s">
        <v>21</v>
      </c>
      <c r="C22" s="14">
        <v>0</v>
      </c>
      <c r="D22" s="15">
        <v>0</v>
      </c>
      <c r="E22" s="21">
        <v>0</v>
      </c>
      <c r="F22" s="9" t="s">
        <v>21</v>
      </c>
    </row>
    <row r="23" spans="1:9" x14ac:dyDescent="0.2">
      <c r="A23" s="13" t="s">
        <v>21</v>
      </c>
      <c r="B23" s="10" t="s">
        <v>21</v>
      </c>
      <c r="C23" s="14">
        <v>0</v>
      </c>
      <c r="D23" s="15">
        <v>0</v>
      </c>
      <c r="E23" s="21">
        <v>0</v>
      </c>
      <c r="F23" s="9" t="s">
        <v>21</v>
      </c>
    </row>
    <row r="24" spans="1:9" x14ac:dyDescent="0.2">
      <c r="A24" s="13" t="s">
        <v>21</v>
      </c>
      <c r="B24" s="10" t="s">
        <v>21</v>
      </c>
      <c r="C24" s="14">
        <v>0</v>
      </c>
      <c r="D24" s="15">
        <v>0</v>
      </c>
      <c r="E24" s="21">
        <v>0</v>
      </c>
      <c r="F24" s="9" t="s">
        <v>21</v>
      </c>
    </row>
    <row r="25" spans="1:9" x14ac:dyDescent="0.2">
      <c r="A25" s="16" t="s">
        <v>24</v>
      </c>
      <c r="B25" s="17"/>
      <c r="C25" s="18"/>
      <c r="D25" s="19">
        <f>SUM(D5:D24)</f>
        <v>1816056.9152200001</v>
      </c>
      <c r="E25" s="16"/>
      <c r="F25" s="8"/>
    </row>
  </sheetData>
  <mergeCells count="5">
    <mergeCell ref="A3:A4"/>
    <mergeCell ref="B3:B4"/>
    <mergeCell ref="C3:C4"/>
    <mergeCell ref="D3:D4"/>
    <mergeCell ref="E3:E4"/>
  </mergeCells>
  <pageMargins left="0.70866141732283472" right="0.70866141732283472" top="1.9685039370078741" bottom="0.74803149606299213" header="0.31496062992125984" footer="0.31496062992125984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9d54efc9-ddd0-46ce-8ac6-e4a1c98f1b3f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8bb3d4-4679-4201-bf4e-ecf5a190cbdc">HOLFIN-2099070798-138</_dlc_DocId>
    <_dlc_DocIdUrl xmlns="2b8bb3d4-4679-4201-bf4e-ecf5a190cbdc">
      <Url>http://spapp01/sites/FIN/REG/AnnualUpdates/_layouts/DocIdRedir.aspx?ID=HOLFIN-2099070798-138</Url>
      <Description>HOLFIN-2099070798-138</Description>
    </_dlc_DocIdUrl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2D1DF4E7111B468ED341AC990FF4B8" ma:contentTypeVersion="0" ma:contentTypeDescription="Create a new document." ma:contentTypeScope="" ma:versionID="ff6461e17e5ab73c7cc13c0fecbbaf2e">
  <xsd:schema xmlns:xsd="http://www.w3.org/2001/XMLSchema" xmlns:xs="http://www.w3.org/2001/XMLSchema" xmlns:p="http://schemas.microsoft.com/office/2006/metadata/properties" xmlns:ns2="2b8bb3d4-4679-4201-bf4e-ecf5a190cbdc" targetNamespace="http://schemas.microsoft.com/office/2006/metadata/properties" ma:root="true" ma:fieldsID="44fb956c0ba4511dc61cc0c18309f14b" ns2:_="">
    <xsd:import namespace="2b8bb3d4-4679-4201-bf4e-ecf5a190cbd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bb3d4-4679-4201-bf4e-ecf5a190cbd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3D0238-2C15-4218-8364-3D702B206ED0}"/>
</file>

<file path=customXml/itemProps2.xml><?xml version="1.0" encoding="utf-8"?>
<ds:datastoreItem xmlns:ds="http://schemas.openxmlformats.org/officeDocument/2006/customXml" ds:itemID="{7C9CB899-1799-403C-8B00-197EFEB21EA8}"/>
</file>

<file path=customXml/itemProps3.xml><?xml version="1.0" encoding="utf-8"?>
<ds:datastoreItem xmlns:ds="http://schemas.openxmlformats.org/officeDocument/2006/customXml" ds:itemID="{6EF49BC4-C5CB-4EDB-B7EA-63ACBCDBAF3D}"/>
</file>

<file path=customXml/itemProps4.xml><?xml version="1.0" encoding="utf-8"?>
<ds:datastoreItem xmlns:ds="http://schemas.openxmlformats.org/officeDocument/2006/customXml" ds:itemID="{5367C50F-9976-4ADB-BAF3-E904DE527DBF}"/>
</file>

<file path=customXml/itemProps5.xml><?xml version="1.0" encoding="utf-8"?>
<ds:datastoreItem xmlns:ds="http://schemas.openxmlformats.org/officeDocument/2006/customXml" ds:itemID="{B9145CF2-3A4D-4D28-8366-D09F669CB7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Backup for Rate Rider</vt:lpstr>
      <vt:lpstr>Rate Rider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charlottec</dc:creator>
  <cp:lastModifiedBy>meghanf</cp:lastModifiedBy>
  <cp:lastPrinted>2016-08-15T17:18:48Z</cp:lastPrinted>
  <dcterms:created xsi:type="dcterms:W3CDTF">2016-08-10T18:23:22Z</dcterms:created>
  <dcterms:modified xsi:type="dcterms:W3CDTF">2016-08-15T17:18:52Z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0x010100BC2D1DF4E7111B468ED341AC990FF4B8</vt:lpwstr>
  </property>
  <property fmtid="{D5CDD505-2E9C-101B-9397-08002B2CF9AE}" pid="3" name="_dlc_DocIdItemGuid">
    <vt:lpwstr>c00bbeaa-012b-43ce-906f-385133c8d9e6</vt:lpwstr>
  </property>
</Properties>
</file>