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lackwe\Documents\1 - TC\Undertakings\"/>
    </mc:Choice>
  </mc:AlternateContent>
  <bookViews>
    <workbookView xWindow="0" yWindow="0" windowWidth="16800" windowHeight="7070"/>
  </bookViews>
  <sheets>
    <sheet name="Sheet1" sheetId="1" r:id="rId1"/>
  </sheets>
  <definedNames>
    <definedName name="_xlnm.Print_Area" localSheetId="0">Sheet1!$AD$1:$AX$27,Sheet1!$B$2:$AB$27</definedName>
  </definedNames>
  <calcPr calcId="162913"/>
</workbook>
</file>

<file path=xl/calcChain.xml><?xml version="1.0" encoding="utf-8"?>
<calcChain xmlns="http://schemas.openxmlformats.org/spreadsheetml/2006/main">
  <c r="AQ3" i="1" l="1"/>
  <c r="AP3" i="1"/>
  <c r="AO3" i="1"/>
  <c r="AN3" i="1"/>
  <c r="AM3" i="1"/>
  <c r="AL3" i="1"/>
  <c r="AK3" i="1"/>
  <c r="AJ3" i="1"/>
  <c r="AI3" i="1"/>
  <c r="AH3" i="1"/>
  <c r="F24" i="1" l="1"/>
  <c r="AI2" i="1" s="1"/>
  <c r="G24" i="1"/>
  <c r="AJ2" i="1" s="1"/>
  <c r="H24" i="1"/>
  <c r="AK2" i="1" s="1"/>
  <c r="I24" i="1"/>
  <c r="AL2" i="1" s="1"/>
  <c r="J24" i="1"/>
  <c r="AM2" i="1" s="1"/>
  <c r="K24" i="1"/>
  <c r="AN2" i="1" s="1"/>
  <c r="L24" i="1"/>
  <c r="AO2" i="1" s="1"/>
  <c r="M24" i="1"/>
  <c r="AP2" i="1" s="1"/>
  <c r="N24" i="1"/>
  <c r="AQ2" i="1" s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E24" i="1"/>
  <c r="AH2" i="1" s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E25" i="1"/>
  <c r="F7" i="1"/>
  <c r="F20" i="1" s="1"/>
  <c r="G7" i="1"/>
  <c r="G20" i="1" s="1"/>
  <c r="H7" i="1"/>
  <c r="H20" i="1" s="1"/>
  <c r="I7" i="1"/>
  <c r="I20" i="1" s="1"/>
  <c r="J7" i="1"/>
  <c r="J20" i="1" s="1"/>
  <c r="K7" i="1"/>
  <c r="K20" i="1" s="1"/>
  <c r="L7" i="1"/>
  <c r="L20" i="1" s="1"/>
  <c r="M7" i="1"/>
  <c r="M20" i="1" s="1"/>
  <c r="N7" i="1"/>
  <c r="N20" i="1" s="1"/>
  <c r="O7" i="1"/>
  <c r="O20" i="1" s="1"/>
  <c r="P7" i="1"/>
  <c r="P20" i="1" s="1"/>
  <c r="Q7" i="1"/>
  <c r="Q20" i="1" s="1"/>
  <c r="R7" i="1"/>
  <c r="R20" i="1" s="1"/>
  <c r="S7" i="1"/>
  <c r="S20" i="1" s="1"/>
  <c r="T7" i="1"/>
  <c r="T20" i="1" s="1"/>
  <c r="U7" i="1"/>
  <c r="U20" i="1" s="1"/>
  <c r="V7" i="1"/>
  <c r="V20" i="1" s="1"/>
  <c r="W7" i="1"/>
  <c r="W20" i="1" s="1"/>
  <c r="X7" i="1"/>
  <c r="X20" i="1" s="1"/>
  <c r="Y7" i="1"/>
  <c r="Y20" i="1" s="1"/>
  <c r="Z7" i="1"/>
  <c r="Z20" i="1" s="1"/>
  <c r="AA7" i="1"/>
  <c r="AA20" i="1" s="1"/>
  <c r="AB7" i="1"/>
  <c r="AB20" i="1" s="1"/>
  <c r="E7" i="1"/>
  <c r="E20" i="1" s="1"/>
  <c r="AB14" i="1" l="1"/>
  <c r="AB26" i="1" s="1"/>
  <c r="AA14" i="1"/>
  <c r="Z14" i="1"/>
  <c r="Y14" i="1"/>
  <c r="X14" i="1"/>
  <c r="X26" i="1" s="1"/>
  <c r="W14" i="1"/>
  <c r="V14" i="1"/>
  <c r="U14" i="1"/>
  <c r="T14" i="1"/>
  <c r="T26" i="1" s="1"/>
  <c r="S14" i="1"/>
  <c r="R14" i="1"/>
  <c r="Q14" i="1"/>
  <c r="P14" i="1"/>
  <c r="P26" i="1" s="1"/>
  <c r="O14" i="1"/>
  <c r="N14" i="1"/>
  <c r="M14" i="1"/>
  <c r="L14" i="1"/>
  <c r="L26" i="1" s="1"/>
  <c r="K14" i="1"/>
  <c r="J14" i="1"/>
  <c r="I14" i="1"/>
  <c r="H14" i="1"/>
  <c r="H26" i="1" s="1"/>
  <c r="G14" i="1"/>
  <c r="F14" i="1"/>
  <c r="E14" i="1"/>
  <c r="AB19" i="1" l="1"/>
  <c r="T19" i="1"/>
  <c r="L19" i="1"/>
  <c r="K19" i="1"/>
  <c r="K26" i="1"/>
  <c r="O19" i="1"/>
  <c r="O26" i="1"/>
  <c r="S19" i="1"/>
  <c r="S26" i="1"/>
  <c r="W19" i="1"/>
  <c r="W26" i="1"/>
  <c r="AA19" i="1"/>
  <c r="AA26" i="1"/>
  <c r="P19" i="1"/>
  <c r="G19" i="1"/>
  <c r="G26" i="1"/>
  <c r="E19" i="1"/>
  <c r="E26" i="1"/>
  <c r="I19" i="1"/>
  <c r="I26" i="1"/>
  <c r="M19" i="1"/>
  <c r="M26" i="1"/>
  <c r="Q19" i="1"/>
  <c r="Q26" i="1"/>
  <c r="U19" i="1"/>
  <c r="U26" i="1"/>
  <c r="Y19" i="1"/>
  <c r="Y26" i="1"/>
  <c r="F19" i="1"/>
  <c r="F26" i="1"/>
  <c r="J19" i="1"/>
  <c r="J26" i="1"/>
  <c r="N19" i="1"/>
  <c r="N26" i="1"/>
  <c r="R19" i="1"/>
  <c r="R26" i="1"/>
  <c r="V19" i="1"/>
  <c r="V26" i="1"/>
  <c r="Z19" i="1"/>
  <c r="Z26" i="1"/>
  <c r="X19" i="1"/>
  <c r="H19" i="1"/>
</calcChain>
</file>

<file path=xl/sharedStrings.xml><?xml version="1.0" encoding="utf-8"?>
<sst xmlns="http://schemas.openxmlformats.org/spreadsheetml/2006/main" count="16" uniqueCount="16">
  <si>
    <t>MergeCo Distribution Revenue</t>
  </si>
  <si>
    <t>Stand Alone D.R.:</t>
  </si>
  <si>
    <t>PowerStream</t>
  </si>
  <si>
    <t>Enersource</t>
  </si>
  <si>
    <t>Horizon</t>
  </si>
  <si>
    <t>HOB</t>
  </si>
  <si>
    <t>TOTAL CUSTOMERS (Key Metrics tab)</t>
  </si>
  <si>
    <t>D.R./Customer</t>
  </si>
  <si>
    <t>Status Quo</t>
  </si>
  <si>
    <t>Merged</t>
  </si>
  <si>
    <t>MergeCo</t>
  </si>
  <si>
    <t>StandAlone</t>
  </si>
  <si>
    <t>F Restated chart:</t>
  </si>
  <si>
    <t xml:space="preserve">Incremental ICM Revenue </t>
  </si>
  <si>
    <t>Year</t>
  </si>
  <si>
    <t>Incremental ICM Revenue ($MM)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</si>
</sst>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_-;\-&quot;$&quot;* #,##0.0_-;_-&quot;$&quot;* &quot;-&quot;??_-;_-@_-"/>
    <numFmt numFmtId="169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6" fontId="0" fillId="0" borderId="0" xfId="1" applyNumberFormat="1" applyFont="1" applyFill="1"/>
    <xf numFmtId="166" fontId="0" fillId="0" borderId="1" xfId="1" applyNumberFormat="1" applyFont="1" applyFill="1" applyBorder="1"/>
    <xf numFmtId="166" fontId="0" fillId="0" borderId="0" xfId="0" applyNumberFormat="1" applyFill="1"/>
    <xf numFmtId="167" fontId="0" fillId="0" borderId="0" xfId="0" applyNumberFormat="1" applyFill="1"/>
    <xf numFmtId="0" fontId="2" fillId="0" borderId="0" xfId="0" applyFont="1" applyFill="1" applyAlignment="1">
      <alignment horizontal="left"/>
    </xf>
    <xf numFmtId="168" fontId="0" fillId="0" borderId="0" xfId="1" applyNumberFormat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166" fontId="4" fillId="0" borderId="0" xfId="1" applyNumberFormat="1" applyFont="1" applyFill="1"/>
    <xf numFmtId="0" fontId="5" fillId="0" borderId="3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5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" vertical="center"/>
    </xf>
    <xf numFmtId="169" fontId="5" fillId="0" borderId="2" xfId="2" applyNumberFormat="1" applyFont="1" applyFill="1" applyBorder="1"/>
    <xf numFmtId="0" fontId="5" fillId="0" borderId="0" xfId="0" applyFont="1" applyFill="1"/>
    <xf numFmtId="0" fontId="7" fillId="0" borderId="0" xfId="0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10656167979"/>
          <c:y val="0.1536769267477929"/>
          <c:w val="0.88177553805774278"/>
          <c:h val="0.62274020771327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Sheet1!$D$25</c:f>
              <c:strCache>
                <c:ptCount val="1"/>
                <c:pt idx="0">
                  <c:v>MergeCo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Sheet1!$E$24:$AB$24</c:f>
              <c:numCache>
                <c:formatCode>General</c:formatCode>
                <c:ptCount val="2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</c:numCache>
            </c:numRef>
          </c:cat>
          <c:val>
            <c:numRef>
              <c:f>Sheet1!$E$25:$AB$25</c:f>
              <c:numCache>
                <c:formatCode>_-"$"* #,##0_-;\-"$"* #,##0_-;_-"$"* "-"??_-;_-@_-</c:formatCode>
                <c:ptCount val="24"/>
                <c:pt idx="0">
                  <c:v>508.18195195999999</c:v>
                </c:pt>
                <c:pt idx="1">
                  <c:v>526.80168562999995</c:v>
                </c:pt>
                <c:pt idx="2">
                  <c:v>541.37981304999994</c:v>
                </c:pt>
                <c:pt idx="3">
                  <c:v>556.31778661999999</c:v>
                </c:pt>
                <c:pt idx="4">
                  <c:v>573.15711714999998</c:v>
                </c:pt>
                <c:pt idx="5">
                  <c:v>588.01288620000003</c:v>
                </c:pt>
                <c:pt idx="6">
                  <c:v>603.27912469</c:v>
                </c:pt>
                <c:pt idx="7">
                  <c:v>618.86728168000002</c:v>
                </c:pt>
                <c:pt idx="8">
                  <c:v>634.88560861999986</c:v>
                </c:pt>
                <c:pt idx="9">
                  <c:v>651.34661154999992</c:v>
                </c:pt>
                <c:pt idx="10">
                  <c:v>661.02501262777719</c:v>
                </c:pt>
                <c:pt idx="11">
                  <c:v>683.28266843340191</c:v>
                </c:pt>
                <c:pt idx="12">
                  <c:v>707.04562834843614</c:v>
                </c:pt>
                <c:pt idx="13">
                  <c:v>731.02672808052978</c:v>
                </c:pt>
                <c:pt idx="14">
                  <c:v>752.45913678133411</c:v>
                </c:pt>
                <c:pt idx="15">
                  <c:v>776.43061041941814</c:v>
                </c:pt>
                <c:pt idx="16">
                  <c:v>798.07742586705331</c:v>
                </c:pt>
                <c:pt idx="17">
                  <c:v>819.84940629495895</c:v>
                </c:pt>
                <c:pt idx="18">
                  <c:v>840.85780523625294</c:v>
                </c:pt>
                <c:pt idx="19">
                  <c:v>856.29116404493175</c:v>
                </c:pt>
                <c:pt idx="20">
                  <c:v>876.86262187811076</c:v>
                </c:pt>
                <c:pt idx="21">
                  <c:v>899.40826110699766</c:v>
                </c:pt>
                <c:pt idx="22">
                  <c:v>923.35216118940775</c:v>
                </c:pt>
                <c:pt idx="23">
                  <c:v>947.03542865133761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A-4C93-9739-336D18D93E09}"/>
            </c:ext>
          </c:extLst>
        </c:ser>
        <c:ser>
          <c:idx val="1"/>
          <c:order val="1"/>
          <c:tx>
            <c:strRef>
              <c:f>Sheet1!$D$26</c:f>
              <c:strCache>
                <c:ptCount val="1"/>
                <c:pt idx="0">
                  <c:v>StandAlone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Sheet1!$E$24:$AB$24</c:f>
              <c:numCache>
                <c:formatCode>General</c:formatCode>
                <c:ptCount val="2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</c:numCache>
            </c:numRef>
          </c:cat>
          <c:val>
            <c:numRef>
              <c:f>Sheet1!$E$26:$AB$26</c:f>
              <c:numCache>
                <c:formatCode>_-"$"* #,##0_-;\-"$"* #,##0_-;_-"$"* "-"??_-;_-@_-</c:formatCode>
                <c:ptCount val="24"/>
                <c:pt idx="0">
                  <c:v>508.18195196063471</c:v>
                </c:pt>
                <c:pt idx="1">
                  <c:v>535.20793280626492</c:v>
                </c:pt>
                <c:pt idx="2">
                  <c:v>551.76902108442766</c:v>
                </c:pt>
                <c:pt idx="3">
                  <c:v>569.25636588345469</c:v>
                </c:pt>
                <c:pt idx="4">
                  <c:v>598.47681748357627</c:v>
                </c:pt>
                <c:pt idx="5">
                  <c:v>628.7066287917695</c:v>
                </c:pt>
                <c:pt idx="6">
                  <c:v>651.65600443559822</c:v>
                </c:pt>
                <c:pt idx="7">
                  <c:v>679.49541850202809</c:v>
                </c:pt>
                <c:pt idx="8">
                  <c:v>694.22939724114087</c:v>
                </c:pt>
                <c:pt idx="9">
                  <c:v>711.06873666019806</c:v>
                </c:pt>
                <c:pt idx="10">
                  <c:v>729.97820215701961</c:v>
                </c:pt>
                <c:pt idx="11">
                  <c:v>751.30926325336566</c:v>
                </c:pt>
                <c:pt idx="12">
                  <c:v>773.21902274043759</c:v>
                </c:pt>
                <c:pt idx="13">
                  <c:v>795.78381280539065</c:v>
                </c:pt>
                <c:pt idx="14">
                  <c:v>817.02751092393703</c:v>
                </c:pt>
                <c:pt idx="15">
                  <c:v>842.17658466791852</c:v>
                </c:pt>
                <c:pt idx="16">
                  <c:v>865.01777745121944</c:v>
                </c:pt>
                <c:pt idx="17">
                  <c:v>888.07613864929874</c:v>
                </c:pt>
                <c:pt idx="18">
                  <c:v>910.26192477210884</c:v>
                </c:pt>
                <c:pt idx="19">
                  <c:v>926.97230330364766</c:v>
                </c:pt>
                <c:pt idx="20">
                  <c:v>948.93726704932521</c:v>
                </c:pt>
                <c:pt idx="21">
                  <c:v>972.88157054171609</c:v>
                </c:pt>
                <c:pt idx="22">
                  <c:v>998.22565501279132</c:v>
                </c:pt>
                <c:pt idx="23">
                  <c:v>1023.3329332128878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A-4C93-9739-336D18D9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48224"/>
        <c:axId val="161366400"/>
      </c:barChart>
      <c:catAx>
        <c:axId val="1613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366400"/>
        <c:crosses val="autoZero"/>
        <c:auto val="1"/>
        <c:lblAlgn val="ctr"/>
        <c:lblOffset val="100"/>
        <c:noMultiLvlLbl val="0"/>
      </c:catAx>
      <c:valAx>
        <c:axId val="1613664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CA"/>
                  <a:t>Distribution Revenue $MM</a:t>
                </a:r>
              </a:p>
            </c:rich>
          </c:tx>
          <c:layout>
            <c:manualLayout>
              <c:xMode val="edge"/>
              <c:yMode val="edge"/>
              <c:x val="1.7170329670329672E-2"/>
              <c:y val="7.7025485345379091E-2"/>
            </c:manualLayout>
          </c:layout>
          <c:overlay val="0"/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61348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60" baseline="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576580</xdr:colOff>
      <xdr:row>4</xdr:row>
      <xdr:rowOff>46990</xdr:rowOff>
    </xdr:from>
    <xdr:to>
      <xdr:col>49</xdr:col>
      <xdr:colOff>71120</xdr:colOff>
      <xdr:row>26</xdr:row>
      <xdr:rowOff>58420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0.45075</cdr:x>
      <cdr:y>0.05561</cdr:y>
    </cdr:from>
    <cdr:to>
      <cdr:x>0.54925</cdr:x>
      <cdr:y>0.06732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58640" y="217171"/>
          <a:ext cx="9525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26"/>
  <sheetViews>
    <sheetView tabSelected="1" view="pageBreakPreview" topLeftCell="E1" zoomScaleNormal="100" zoomScaleSheetLayoutView="100" workbookViewId="0">
      <selection activeCell="E38" sqref="E38"/>
    </sheetView>
  </sheetViews>
  <sheetFormatPr defaultColWidth="9.08984375" defaultRowHeight="14.5" x14ac:dyDescent="0.35"/>
  <cols>
    <col min="1" max="1" width="9.08984375" style="2"/>
    <col min="2" max="2" width="18.90625" style="2" customWidth="1"/>
    <col min="3" max="3" width="13.36328125" style="2" customWidth="1"/>
    <col min="4" max="4" width="14.36328125" style="2" customWidth="1"/>
    <col min="5" max="28" width="16.36328125" style="2" bestFit="1" customWidth="1"/>
    <col min="29" max="30" width="9.08984375" style="2"/>
    <col min="31" max="33" width="9.08984375" style="20"/>
    <col min="34" max="43" width="7.81640625" style="20" customWidth="1"/>
    <col min="44" max="16384" width="9.08984375" style="2"/>
  </cols>
  <sheetData>
    <row r="2" spans="2:43" x14ac:dyDescent="0.35">
      <c r="B2" s="4"/>
      <c r="C2" s="1"/>
      <c r="D2" s="1"/>
      <c r="E2" s="1">
        <v>2016</v>
      </c>
      <c r="F2" s="1">
        <v>2017</v>
      </c>
      <c r="G2" s="1">
        <v>2018</v>
      </c>
      <c r="H2" s="1">
        <v>2019</v>
      </c>
      <c r="I2" s="1">
        <v>2020</v>
      </c>
      <c r="J2" s="1">
        <v>2021</v>
      </c>
      <c r="K2" s="1">
        <v>2022</v>
      </c>
      <c r="L2" s="1">
        <v>2023</v>
      </c>
      <c r="M2" s="1">
        <v>2024</v>
      </c>
      <c r="N2" s="1">
        <v>2025</v>
      </c>
      <c r="O2" s="1">
        <v>2026</v>
      </c>
      <c r="P2" s="1">
        <v>2027</v>
      </c>
      <c r="Q2" s="1">
        <v>2028</v>
      </c>
      <c r="R2" s="1">
        <v>2029</v>
      </c>
      <c r="S2" s="1">
        <v>2030</v>
      </c>
      <c r="T2" s="1">
        <v>2031</v>
      </c>
      <c r="U2" s="1">
        <v>2032</v>
      </c>
      <c r="V2" s="1">
        <v>2033</v>
      </c>
      <c r="W2" s="1">
        <v>2034</v>
      </c>
      <c r="X2" s="1">
        <v>2035</v>
      </c>
      <c r="Y2" s="1">
        <v>2036</v>
      </c>
      <c r="Z2" s="1">
        <v>2037</v>
      </c>
      <c r="AA2" s="1">
        <v>2038</v>
      </c>
      <c r="AB2" s="1">
        <v>2039</v>
      </c>
      <c r="AE2" s="15" t="s">
        <v>14</v>
      </c>
      <c r="AF2" s="16"/>
      <c r="AG2" s="17"/>
      <c r="AH2" s="18">
        <f t="shared" ref="AH2:AQ2" si="0">E24</f>
        <v>2016</v>
      </c>
      <c r="AI2" s="18">
        <f t="shared" si="0"/>
        <v>2017</v>
      </c>
      <c r="AJ2" s="18">
        <f t="shared" si="0"/>
        <v>2018</v>
      </c>
      <c r="AK2" s="18">
        <f t="shared" si="0"/>
        <v>2019</v>
      </c>
      <c r="AL2" s="18">
        <f t="shared" si="0"/>
        <v>2020</v>
      </c>
      <c r="AM2" s="18">
        <f t="shared" si="0"/>
        <v>2021</v>
      </c>
      <c r="AN2" s="18">
        <f t="shared" si="0"/>
        <v>2022</v>
      </c>
      <c r="AO2" s="18">
        <f t="shared" si="0"/>
        <v>2023</v>
      </c>
      <c r="AP2" s="18">
        <f t="shared" si="0"/>
        <v>2024</v>
      </c>
      <c r="AQ2" s="18">
        <f t="shared" si="0"/>
        <v>2025</v>
      </c>
    </row>
    <row r="3" spans="2:43" x14ac:dyDescent="0.35">
      <c r="AE3" s="15" t="s">
        <v>15</v>
      </c>
      <c r="AF3" s="16"/>
      <c r="AG3" s="17"/>
      <c r="AH3" s="19">
        <f t="shared" ref="AH3:AQ3" si="1">E6/1000000</f>
        <v>3.71573624</v>
      </c>
      <c r="AI3" s="19">
        <f t="shared" si="1"/>
        <v>6.1440974200000005</v>
      </c>
      <c r="AJ3" s="19">
        <f t="shared" si="1"/>
        <v>7.30549026</v>
      </c>
      <c r="AK3" s="19">
        <f t="shared" si="1"/>
        <v>8.9021796199999983</v>
      </c>
      <c r="AL3" s="19">
        <f t="shared" si="1"/>
        <v>10.32021299</v>
      </c>
      <c r="AM3" s="19">
        <f t="shared" si="1"/>
        <v>12.694227929999998</v>
      </c>
      <c r="AN3" s="19">
        <f t="shared" si="1"/>
        <v>15.997950879999999</v>
      </c>
      <c r="AO3" s="19">
        <f t="shared" si="1"/>
        <v>19.319506369999996</v>
      </c>
      <c r="AP3" s="19">
        <f t="shared" si="1"/>
        <v>21.871467490000001</v>
      </c>
      <c r="AQ3" s="19">
        <f t="shared" si="1"/>
        <v>24.299678559999997</v>
      </c>
    </row>
    <row r="4" spans="2:43" x14ac:dyDescent="0.35">
      <c r="B4" s="3" t="s">
        <v>0</v>
      </c>
      <c r="E4" s="5">
        <v>508181951.95999998</v>
      </c>
      <c r="F4" s="5">
        <v>526801685.62999994</v>
      </c>
      <c r="G4" s="5">
        <v>541379813.04999995</v>
      </c>
      <c r="H4" s="5">
        <v>556317786.62</v>
      </c>
      <c r="I4" s="5">
        <v>573157117.14999998</v>
      </c>
      <c r="J4" s="5">
        <v>588012886.20000005</v>
      </c>
      <c r="K4" s="5">
        <v>603279124.69000006</v>
      </c>
      <c r="L4" s="5">
        <v>618867281.68000007</v>
      </c>
      <c r="M4" s="5">
        <v>634885608.61999989</v>
      </c>
      <c r="N4" s="5">
        <v>651346611.54999995</v>
      </c>
      <c r="O4" s="5">
        <v>661025012.62777722</v>
      </c>
      <c r="P4" s="5">
        <v>683282668.43340194</v>
      </c>
      <c r="Q4" s="5">
        <v>707045628.34843612</v>
      </c>
      <c r="R4" s="5">
        <v>731026728.08052981</v>
      </c>
      <c r="S4" s="5">
        <v>752459136.78133416</v>
      </c>
      <c r="T4" s="5">
        <v>776430610.4194181</v>
      </c>
      <c r="U4" s="5">
        <v>798077425.86705327</v>
      </c>
      <c r="V4" s="5">
        <v>819849406.29495895</v>
      </c>
      <c r="W4" s="5">
        <v>840857805.2362529</v>
      </c>
      <c r="X4" s="5">
        <v>856291164.04493177</v>
      </c>
      <c r="Y4" s="5">
        <v>876862621.87811077</v>
      </c>
      <c r="Z4" s="5">
        <v>899408261.10699761</v>
      </c>
      <c r="AA4" s="5">
        <v>923352161.18940771</v>
      </c>
      <c r="AB4" s="5">
        <v>947035428.65133762</v>
      </c>
    </row>
    <row r="5" spans="2:43" x14ac:dyDescent="0.35">
      <c r="B5" s="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43" s="13" customFormat="1" x14ac:dyDescent="0.35">
      <c r="B6" s="12" t="s">
        <v>13</v>
      </c>
      <c r="E6" s="14">
        <v>3715736.24</v>
      </c>
      <c r="F6" s="14">
        <v>6144097.4200000009</v>
      </c>
      <c r="G6" s="14">
        <v>7305490.2599999998</v>
      </c>
      <c r="H6" s="14">
        <v>8902179.6199999992</v>
      </c>
      <c r="I6" s="14">
        <v>10320212.99</v>
      </c>
      <c r="J6" s="14">
        <v>12694227.929999998</v>
      </c>
      <c r="K6" s="14">
        <v>15997950.879999999</v>
      </c>
      <c r="L6" s="14">
        <v>19319506.369999997</v>
      </c>
      <c r="M6" s="14">
        <v>21871467.490000002</v>
      </c>
      <c r="N6" s="14">
        <v>24299678.559999995</v>
      </c>
      <c r="O6" s="14">
        <v>26760375.440000005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2:43" x14ac:dyDescent="0.35">
      <c r="E7" s="7">
        <f>E4+E6</f>
        <v>511897688.19999999</v>
      </c>
      <c r="F7" s="7">
        <f t="shared" ref="F7:AB7" si="2">F4+F6</f>
        <v>532945783.04999995</v>
      </c>
      <c r="G7" s="7">
        <f t="shared" si="2"/>
        <v>548685303.30999994</v>
      </c>
      <c r="H7" s="7">
        <f t="shared" si="2"/>
        <v>565219966.24000001</v>
      </c>
      <c r="I7" s="7">
        <f t="shared" si="2"/>
        <v>583477330.13999999</v>
      </c>
      <c r="J7" s="7">
        <f t="shared" si="2"/>
        <v>600707114.13</v>
      </c>
      <c r="K7" s="7">
        <f t="shared" si="2"/>
        <v>619277075.57000005</v>
      </c>
      <c r="L7" s="7">
        <f t="shared" si="2"/>
        <v>638186788.05000007</v>
      </c>
      <c r="M7" s="7">
        <f t="shared" si="2"/>
        <v>656757076.1099999</v>
      </c>
      <c r="N7" s="7">
        <f t="shared" si="2"/>
        <v>675646290.1099999</v>
      </c>
      <c r="O7" s="7">
        <f t="shared" si="2"/>
        <v>687785388.06777728</v>
      </c>
      <c r="P7" s="7">
        <f t="shared" si="2"/>
        <v>683282668.43340194</v>
      </c>
      <c r="Q7" s="7">
        <f t="shared" si="2"/>
        <v>707045628.34843612</v>
      </c>
      <c r="R7" s="7">
        <f t="shared" si="2"/>
        <v>731026728.08052981</v>
      </c>
      <c r="S7" s="7">
        <f t="shared" si="2"/>
        <v>752459136.78133416</v>
      </c>
      <c r="T7" s="7">
        <f t="shared" si="2"/>
        <v>776430610.4194181</v>
      </c>
      <c r="U7" s="7">
        <f t="shared" si="2"/>
        <v>798077425.86705327</v>
      </c>
      <c r="V7" s="7">
        <f t="shared" si="2"/>
        <v>819849406.29495895</v>
      </c>
      <c r="W7" s="7">
        <f t="shared" si="2"/>
        <v>840857805.2362529</v>
      </c>
      <c r="X7" s="7">
        <f t="shared" si="2"/>
        <v>856291164.04493177</v>
      </c>
      <c r="Y7" s="7">
        <f t="shared" si="2"/>
        <v>876862621.87811077</v>
      </c>
      <c r="Z7" s="7">
        <f t="shared" si="2"/>
        <v>899408261.10699761</v>
      </c>
      <c r="AA7" s="7">
        <f t="shared" si="2"/>
        <v>923352161.18940771</v>
      </c>
      <c r="AB7" s="7">
        <f t="shared" si="2"/>
        <v>947035428.65133762</v>
      </c>
    </row>
    <row r="8" spans="2:43" x14ac:dyDescent="0.35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2:43" x14ac:dyDescent="0.35">
      <c r="B9" s="3" t="s">
        <v>1</v>
      </c>
    </row>
    <row r="10" spans="2:43" x14ac:dyDescent="0.35">
      <c r="B10" s="2" t="s">
        <v>2</v>
      </c>
      <c r="E10" s="5">
        <v>196630243.00935647</v>
      </c>
      <c r="F10" s="5">
        <v>208412322.49347642</v>
      </c>
      <c r="G10" s="5">
        <v>217099938.67036578</v>
      </c>
      <c r="H10" s="5">
        <v>224323546.02658081</v>
      </c>
      <c r="I10" s="5">
        <v>233738871.31136781</v>
      </c>
      <c r="J10" s="5">
        <v>249783934.03088939</v>
      </c>
      <c r="K10" s="5">
        <v>260722714.14375377</v>
      </c>
      <c r="L10" s="5">
        <v>270131269.42783338</v>
      </c>
      <c r="M10" s="5">
        <v>277520643.95221657</v>
      </c>
      <c r="N10" s="5">
        <v>283155479.53316665</v>
      </c>
      <c r="O10" s="5">
        <v>292054170.91628164</v>
      </c>
      <c r="P10" s="5">
        <v>301044648.0709551</v>
      </c>
      <c r="Q10" s="5">
        <v>310136124.41314417</v>
      </c>
      <c r="R10" s="5">
        <v>319521443.27910393</v>
      </c>
      <c r="S10" s="5">
        <v>325113682.78562331</v>
      </c>
      <c r="T10" s="5">
        <v>334353208.11359936</v>
      </c>
      <c r="U10" s="5">
        <v>343556216.02386653</v>
      </c>
      <c r="V10" s="5">
        <v>352861330.05724001</v>
      </c>
      <c r="W10" s="5">
        <v>362266508.84629875</v>
      </c>
      <c r="X10" s="5">
        <v>368792691.61469883</v>
      </c>
      <c r="Y10" s="5">
        <v>378353266.79708153</v>
      </c>
      <c r="Z10" s="5">
        <v>388081683.43988186</v>
      </c>
      <c r="AA10" s="5">
        <v>397977584.51050782</v>
      </c>
      <c r="AB10" s="5">
        <v>408036891.0511573</v>
      </c>
    </row>
    <row r="11" spans="2:43" x14ac:dyDescent="0.35">
      <c r="B11" s="2" t="s">
        <v>3</v>
      </c>
      <c r="E11" s="5">
        <v>128486427.0523507</v>
      </c>
      <c r="F11" s="5">
        <v>139367172.07288429</v>
      </c>
      <c r="G11" s="5">
        <v>143839823.00331271</v>
      </c>
      <c r="H11" s="5">
        <v>148928734.85454547</v>
      </c>
      <c r="I11" s="5">
        <v>154169144.29462242</v>
      </c>
      <c r="J11" s="5">
        <v>159534043.06382522</v>
      </c>
      <c r="K11" s="5">
        <v>165000779.02995431</v>
      </c>
      <c r="L11" s="5">
        <v>170619250.53800419</v>
      </c>
      <c r="M11" s="5">
        <v>175663820.61981213</v>
      </c>
      <c r="N11" s="5">
        <v>181010047.34467477</v>
      </c>
      <c r="O11" s="5">
        <v>184726177.53727454</v>
      </c>
      <c r="P11" s="5">
        <v>190112266.67007768</v>
      </c>
      <c r="Q11" s="5">
        <v>195967374.89593047</v>
      </c>
      <c r="R11" s="5">
        <v>201936179.78001511</v>
      </c>
      <c r="S11" s="5">
        <v>207834100.88289019</v>
      </c>
      <c r="T11" s="5">
        <v>213745288.68153319</v>
      </c>
      <c r="U11" s="5">
        <v>219771150.95349228</v>
      </c>
      <c r="V11" s="5">
        <v>225941294.397551</v>
      </c>
      <c r="W11" s="5">
        <v>231702624.84745088</v>
      </c>
      <c r="X11" s="5">
        <v>235954511.02535537</v>
      </c>
      <c r="Y11" s="5">
        <v>242378226.20540985</v>
      </c>
      <c r="Z11" s="5">
        <v>248878125.64100698</v>
      </c>
      <c r="AA11" s="5">
        <v>255446110.97443274</v>
      </c>
      <c r="AB11" s="5">
        <v>261760310.80106986</v>
      </c>
    </row>
    <row r="12" spans="2:43" x14ac:dyDescent="0.35">
      <c r="B12" s="2" t="s">
        <v>4</v>
      </c>
      <c r="E12" s="5">
        <v>115013987.76105577</v>
      </c>
      <c r="F12" s="5">
        <v>117255240.03118156</v>
      </c>
      <c r="G12" s="5">
        <v>118482546.97973807</v>
      </c>
      <c r="H12" s="5">
        <v>121422910.83532272</v>
      </c>
      <c r="I12" s="5">
        <v>124043263.51146403</v>
      </c>
      <c r="J12" s="5">
        <v>130293270.96342544</v>
      </c>
      <c r="K12" s="5">
        <v>134467346.1371029</v>
      </c>
      <c r="L12" s="5">
        <v>138791657.69394526</v>
      </c>
      <c r="M12" s="5">
        <v>142443384.2088246</v>
      </c>
      <c r="N12" s="5">
        <v>145294542.0341745</v>
      </c>
      <c r="O12" s="5">
        <v>148717897.17378876</v>
      </c>
      <c r="P12" s="5">
        <v>153295642.72478616</v>
      </c>
      <c r="Q12" s="5">
        <v>157539316.60120261</v>
      </c>
      <c r="R12" s="5">
        <v>162427030.52441999</v>
      </c>
      <c r="S12" s="5">
        <v>169529372.74466255</v>
      </c>
      <c r="T12" s="5">
        <v>176815295.1225197</v>
      </c>
      <c r="U12" s="5">
        <v>181660906.48098406</v>
      </c>
      <c r="V12" s="5">
        <v>186430171.92726913</v>
      </c>
      <c r="W12" s="5">
        <v>190602112.99749035</v>
      </c>
      <c r="X12" s="5">
        <v>194719231.49650452</v>
      </c>
      <c r="Y12" s="5">
        <v>197760760.38535234</v>
      </c>
      <c r="Z12" s="5">
        <v>202249134.12344339</v>
      </c>
      <c r="AA12" s="5">
        <v>207886056.33744174</v>
      </c>
      <c r="AB12" s="5">
        <v>213377571.89676407</v>
      </c>
    </row>
    <row r="13" spans="2:43" x14ac:dyDescent="0.35">
      <c r="B13" s="2" t="s">
        <v>5</v>
      </c>
      <c r="E13" s="6">
        <v>68051294.137871802</v>
      </c>
      <c r="F13" s="6">
        <v>70173198.208722562</v>
      </c>
      <c r="G13" s="6">
        <v>72346712.431011096</v>
      </c>
      <c r="H13" s="6">
        <v>74581174.167005613</v>
      </c>
      <c r="I13" s="6">
        <v>86525538.366122052</v>
      </c>
      <c r="J13" s="6">
        <v>89095380.733629495</v>
      </c>
      <c r="K13" s="6">
        <v>91465165.124787167</v>
      </c>
      <c r="L13" s="6">
        <v>99953240.842245266</v>
      </c>
      <c r="M13" s="6">
        <v>98601548.460287541</v>
      </c>
      <c r="N13" s="6">
        <v>101608667.74818222</v>
      </c>
      <c r="O13" s="6">
        <v>104479956.52967463</v>
      </c>
      <c r="P13" s="6">
        <v>106856705.78754672</v>
      </c>
      <c r="Q13" s="6">
        <v>109576206.83016042</v>
      </c>
      <c r="R13" s="6">
        <v>111899159.22185159</v>
      </c>
      <c r="S13" s="6">
        <v>114550354.51076096</v>
      </c>
      <c r="T13" s="6">
        <v>117262792.75026627</v>
      </c>
      <c r="U13" s="6">
        <v>120029503.9928765</v>
      </c>
      <c r="V13" s="6">
        <v>122843342.26723863</v>
      </c>
      <c r="W13" s="6">
        <v>125690678.08086869</v>
      </c>
      <c r="X13" s="6">
        <v>127505869.16708888</v>
      </c>
      <c r="Y13" s="6">
        <v>130445013.66148156</v>
      </c>
      <c r="Z13" s="6">
        <v>133672627.33738393</v>
      </c>
      <c r="AA13" s="6">
        <v>136915903.19040909</v>
      </c>
      <c r="AB13" s="6">
        <v>140158159.46389663</v>
      </c>
    </row>
    <row r="14" spans="2:43" x14ac:dyDescent="0.35">
      <c r="E14" s="7">
        <f>SUM(E10:E13)</f>
        <v>508181951.96063471</v>
      </c>
      <c r="F14" s="7">
        <f t="shared" ref="F14:AB14" si="3">SUM(F10:F13)</f>
        <v>535207932.80626488</v>
      </c>
      <c r="G14" s="7">
        <f t="shared" si="3"/>
        <v>551769021.08442771</v>
      </c>
      <c r="H14" s="7">
        <f t="shared" si="3"/>
        <v>569256365.88345468</v>
      </c>
      <c r="I14" s="7">
        <f t="shared" si="3"/>
        <v>598476817.4835763</v>
      </c>
      <c r="J14" s="7">
        <f t="shared" si="3"/>
        <v>628706628.7917695</v>
      </c>
      <c r="K14" s="7">
        <f t="shared" si="3"/>
        <v>651656004.43559825</v>
      </c>
      <c r="L14" s="7">
        <f t="shared" si="3"/>
        <v>679495418.50202811</v>
      </c>
      <c r="M14" s="7">
        <f t="shared" si="3"/>
        <v>694229397.24114084</v>
      </c>
      <c r="N14" s="7">
        <f t="shared" si="3"/>
        <v>711068736.66019809</v>
      </c>
      <c r="O14" s="7">
        <f t="shared" si="3"/>
        <v>729978202.15701962</v>
      </c>
      <c r="P14" s="7">
        <f t="shared" si="3"/>
        <v>751309263.25336564</v>
      </c>
      <c r="Q14" s="7">
        <f t="shared" si="3"/>
        <v>773219022.74043763</v>
      </c>
      <c r="R14" s="7">
        <f t="shared" si="3"/>
        <v>795783812.8053906</v>
      </c>
      <c r="S14" s="7">
        <f t="shared" si="3"/>
        <v>817027510.92393708</v>
      </c>
      <c r="T14" s="7">
        <f t="shared" si="3"/>
        <v>842176584.66791856</v>
      </c>
      <c r="U14" s="7">
        <f t="shared" si="3"/>
        <v>865017777.45121944</v>
      </c>
      <c r="V14" s="7">
        <f t="shared" si="3"/>
        <v>888076138.64929879</v>
      </c>
      <c r="W14" s="7">
        <f t="shared" si="3"/>
        <v>910261924.77210879</v>
      </c>
      <c r="X14" s="7">
        <f t="shared" si="3"/>
        <v>926972303.30364764</v>
      </c>
      <c r="Y14" s="7">
        <f t="shared" si="3"/>
        <v>948937267.04932523</v>
      </c>
      <c r="Z14" s="7">
        <f t="shared" si="3"/>
        <v>972881570.5417161</v>
      </c>
      <c r="AA14" s="7">
        <f t="shared" si="3"/>
        <v>998225655.01279128</v>
      </c>
      <c r="AB14" s="7">
        <f t="shared" si="3"/>
        <v>1023332933.2128879</v>
      </c>
    </row>
    <row r="16" spans="2:43" x14ac:dyDescent="0.35">
      <c r="B16" s="9" t="s">
        <v>6</v>
      </c>
      <c r="C16" s="8"/>
      <c r="D16" s="8"/>
      <c r="E16" s="8">
        <v>978351.64687713934</v>
      </c>
      <c r="F16" s="8">
        <v>990904.37962586281</v>
      </c>
      <c r="G16" s="8">
        <v>1003578.8324041296</v>
      </c>
      <c r="H16" s="8">
        <v>1016296.1548386584</v>
      </c>
      <c r="I16" s="8">
        <v>1029341.3104595917</v>
      </c>
      <c r="J16" s="8">
        <v>1042518.5069784627</v>
      </c>
      <c r="K16" s="8">
        <v>1055889.4042176383</v>
      </c>
      <c r="L16" s="8">
        <v>1069374.0987183778</v>
      </c>
      <c r="M16" s="8">
        <v>1083057.4605956911</v>
      </c>
      <c r="N16" s="8">
        <v>1096942.6885848609</v>
      </c>
      <c r="O16" s="8">
        <v>1106712.1984527763</v>
      </c>
      <c r="P16" s="8">
        <v>1116353.7540330568</v>
      </c>
      <c r="Q16" s="8">
        <v>1126080.2643551081</v>
      </c>
      <c r="R16" s="8">
        <v>1135894.4884103653</v>
      </c>
      <c r="S16" s="8">
        <v>1145797.2349290764</v>
      </c>
      <c r="T16" s="8">
        <v>1155789.3202347767</v>
      </c>
      <c r="U16" s="8">
        <v>1165769.4140032651</v>
      </c>
      <c r="V16" s="8">
        <v>1175812.787626039</v>
      </c>
      <c r="W16" s="8">
        <v>1185946.4091668995</v>
      </c>
      <c r="X16" s="8">
        <v>1196171.1112054319</v>
      </c>
      <c r="Y16" s="8">
        <v>1206487.7341578156</v>
      </c>
      <c r="Z16" s="8">
        <v>1216770.6307810899</v>
      </c>
      <c r="AA16" s="8">
        <v>1227182.8554187566</v>
      </c>
      <c r="AB16" s="8">
        <v>1237650.9594037335</v>
      </c>
    </row>
    <row r="18" spans="2:28" x14ac:dyDescent="0.35">
      <c r="B18" s="3" t="s">
        <v>7</v>
      </c>
    </row>
    <row r="19" spans="2:28" x14ac:dyDescent="0.35">
      <c r="B19" s="2" t="s">
        <v>8</v>
      </c>
      <c r="E19" s="5">
        <f>E14/E16</f>
        <v>519.42668424255419</v>
      </c>
      <c r="F19" s="10">
        <f t="shared" ref="F19:AB19" si="4">F14/F16</f>
        <v>540.12066533437269</v>
      </c>
      <c r="G19" s="5">
        <f t="shared" si="4"/>
        <v>549.8013741109246</v>
      </c>
      <c r="H19" s="5">
        <f t="shared" si="4"/>
        <v>560.12842631863214</v>
      </c>
      <c r="I19" s="5">
        <f t="shared" si="4"/>
        <v>581.41727277647271</v>
      </c>
      <c r="J19" s="5">
        <f t="shared" si="4"/>
        <v>603.06519700446711</v>
      </c>
      <c r="K19" s="5">
        <f t="shared" si="4"/>
        <v>617.16312507032217</v>
      </c>
      <c r="L19" s="5">
        <f t="shared" si="4"/>
        <v>635.41413553628149</v>
      </c>
      <c r="M19" s="5">
        <f t="shared" si="4"/>
        <v>640.99036523815516</v>
      </c>
      <c r="N19" s="5">
        <f t="shared" si="4"/>
        <v>648.22779171583761</v>
      </c>
      <c r="O19" s="5">
        <f t="shared" si="4"/>
        <v>659.59171966980716</v>
      </c>
      <c r="P19" s="5">
        <f t="shared" si="4"/>
        <v>673.00285464092985</v>
      </c>
      <c r="Q19" s="5">
        <f t="shared" si="4"/>
        <v>686.64645604392183</v>
      </c>
      <c r="R19" s="5">
        <f t="shared" si="4"/>
        <v>700.57898944386579</v>
      </c>
      <c r="S19" s="5">
        <f t="shared" si="4"/>
        <v>713.06465578485199</v>
      </c>
      <c r="T19" s="5">
        <f t="shared" si="4"/>
        <v>728.65925469604304</v>
      </c>
      <c r="U19" s="5">
        <f t="shared" si="4"/>
        <v>742.01447306868238</v>
      </c>
      <c r="V19" s="5">
        <f t="shared" si="4"/>
        <v>755.28702187558338</v>
      </c>
      <c r="W19" s="5">
        <f t="shared" si="4"/>
        <v>767.5405210017434</v>
      </c>
      <c r="X19" s="5">
        <f t="shared" si="4"/>
        <v>774.94958256390146</v>
      </c>
      <c r="Y19" s="5">
        <f t="shared" si="4"/>
        <v>786.52873144352975</v>
      </c>
      <c r="Z19" s="5">
        <f t="shared" si="4"/>
        <v>799.56036571756135</v>
      </c>
      <c r="AA19" s="5">
        <f t="shared" si="4"/>
        <v>813.4286187303054</v>
      </c>
      <c r="AB19" s="5">
        <f t="shared" si="4"/>
        <v>826.83484017650812</v>
      </c>
    </row>
    <row r="20" spans="2:28" x14ac:dyDescent="0.35">
      <c r="B20" s="2" t="s">
        <v>9</v>
      </c>
      <c r="E20" s="5">
        <f>E7/E16</f>
        <v>523.22463996862234</v>
      </c>
      <c r="F20" s="5">
        <f t="shared" ref="F20:AB20" si="5">F7/F16</f>
        <v>537.83775105648954</v>
      </c>
      <c r="G20" s="5">
        <f t="shared" si="5"/>
        <v>546.7286530900551</v>
      </c>
      <c r="H20" s="5">
        <f t="shared" si="5"/>
        <v>556.15674973180546</v>
      </c>
      <c r="I20" s="5">
        <f t="shared" si="5"/>
        <v>566.84534489292241</v>
      </c>
      <c r="J20" s="5">
        <f t="shared" si="5"/>
        <v>576.20762615623278</v>
      </c>
      <c r="K20" s="5">
        <f t="shared" si="5"/>
        <v>586.49804903464644</v>
      </c>
      <c r="L20" s="5">
        <f t="shared" si="5"/>
        <v>596.78534276718824</v>
      </c>
      <c r="M20" s="5">
        <f t="shared" si="5"/>
        <v>606.39171974197723</v>
      </c>
      <c r="N20" s="5">
        <f t="shared" si="5"/>
        <v>615.93581610141803</v>
      </c>
      <c r="O20" s="5">
        <f t="shared" si="5"/>
        <v>621.46725140404715</v>
      </c>
      <c r="P20" s="5">
        <f t="shared" si="5"/>
        <v>612.06644037779529</v>
      </c>
      <c r="Q20" s="5">
        <f t="shared" si="5"/>
        <v>627.88208863011391</v>
      </c>
      <c r="R20" s="5">
        <f t="shared" si="5"/>
        <v>643.56921839067093</v>
      </c>
      <c r="S20" s="5">
        <f t="shared" si="5"/>
        <v>656.71229938682006</v>
      </c>
      <c r="T20" s="5">
        <f t="shared" si="5"/>
        <v>671.7752074934391</v>
      </c>
      <c r="U20" s="5">
        <f t="shared" si="5"/>
        <v>684.59286740629659</v>
      </c>
      <c r="V20" s="5">
        <f t="shared" si="5"/>
        <v>697.26185573320004</v>
      </c>
      <c r="W20" s="5">
        <f t="shared" si="5"/>
        <v>709.01838290225646</v>
      </c>
      <c r="X20" s="5">
        <f t="shared" si="5"/>
        <v>715.86009394760515</v>
      </c>
      <c r="Y20" s="5">
        <f t="shared" si="5"/>
        <v>726.78950398961297</v>
      </c>
      <c r="Z20" s="5">
        <f t="shared" si="5"/>
        <v>739.17650406275368</v>
      </c>
      <c r="AA20" s="5">
        <f t="shared" si="5"/>
        <v>752.41611884671295</v>
      </c>
      <c r="AB20" s="5">
        <f t="shared" si="5"/>
        <v>765.18781119645678</v>
      </c>
    </row>
    <row r="23" spans="2:28" x14ac:dyDescent="0.35">
      <c r="B23" s="3" t="s">
        <v>12</v>
      </c>
    </row>
    <row r="24" spans="2:28" x14ac:dyDescent="0.35">
      <c r="E24" s="11">
        <f>E2</f>
        <v>2016</v>
      </c>
      <c r="F24" s="11">
        <f t="shared" ref="F24:AB24" si="6">F2</f>
        <v>2017</v>
      </c>
      <c r="G24" s="11">
        <f t="shared" si="6"/>
        <v>2018</v>
      </c>
      <c r="H24" s="11">
        <f t="shared" si="6"/>
        <v>2019</v>
      </c>
      <c r="I24" s="11">
        <f t="shared" si="6"/>
        <v>2020</v>
      </c>
      <c r="J24" s="11">
        <f t="shared" si="6"/>
        <v>2021</v>
      </c>
      <c r="K24" s="11">
        <f t="shared" si="6"/>
        <v>2022</v>
      </c>
      <c r="L24" s="11">
        <f t="shared" si="6"/>
        <v>2023</v>
      </c>
      <c r="M24" s="11">
        <f t="shared" si="6"/>
        <v>2024</v>
      </c>
      <c r="N24" s="11">
        <f t="shared" si="6"/>
        <v>2025</v>
      </c>
      <c r="O24" s="11">
        <f t="shared" si="6"/>
        <v>2026</v>
      </c>
      <c r="P24" s="11">
        <f t="shared" si="6"/>
        <v>2027</v>
      </c>
      <c r="Q24" s="11">
        <f t="shared" si="6"/>
        <v>2028</v>
      </c>
      <c r="R24" s="11">
        <f t="shared" si="6"/>
        <v>2029</v>
      </c>
      <c r="S24" s="11">
        <f t="shared" si="6"/>
        <v>2030</v>
      </c>
      <c r="T24" s="11">
        <f t="shared" si="6"/>
        <v>2031</v>
      </c>
      <c r="U24" s="11">
        <f t="shared" si="6"/>
        <v>2032</v>
      </c>
      <c r="V24" s="11">
        <f t="shared" si="6"/>
        <v>2033</v>
      </c>
      <c r="W24" s="11">
        <f t="shared" si="6"/>
        <v>2034</v>
      </c>
      <c r="X24" s="11">
        <f t="shared" si="6"/>
        <v>2035</v>
      </c>
      <c r="Y24" s="11">
        <f t="shared" si="6"/>
        <v>2036</v>
      </c>
      <c r="Z24" s="11">
        <f t="shared" si="6"/>
        <v>2037</v>
      </c>
      <c r="AA24" s="11">
        <f t="shared" si="6"/>
        <v>2038</v>
      </c>
      <c r="AB24" s="11">
        <f t="shared" si="6"/>
        <v>2039</v>
      </c>
    </row>
    <row r="25" spans="2:28" x14ac:dyDescent="0.35">
      <c r="D25" s="2" t="s">
        <v>10</v>
      </c>
      <c r="E25" s="7">
        <f>E4/1000000</f>
        <v>508.18195195999999</v>
      </c>
      <c r="F25" s="7">
        <f t="shared" ref="F25:AB25" si="7">F4/1000000</f>
        <v>526.80168562999995</v>
      </c>
      <c r="G25" s="7">
        <f t="shared" si="7"/>
        <v>541.37981304999994</v>
      </c>
      <c r="H25" s="7">
        <f t="shared" si="7"/>
        <v>556.31778661999999</v>
      </c>
      <c r="I25" s="7">
        <f t="shared" si="7"/>
        <v>573.15711714999998</v>
      </c>
      <c r="J25" s="7">
        <f t="shared" si="7"/>
        <v>588.01288620000003</v>
      </c>
      <c r="K25" s="7">
        <f t="shared" si="7"/>
        <v>603.27912469</v>
      </c>
      <c r="L25" s="7">
        <f t="shared" si="7"/>
        <v>618.86728168000002</v>
      </c>
      <c r="M25" s="7">
        <f t="shared" si="7"/>
        <v>634.88560861999986</v>
      </c>
      <c r="N25" s="7">
        <f t="shared" si="7"/>
        <v>651.34661154999992</v>
      </c>
      <c r="O25" s="7">
        <f t="shared" si="7"/>
        <v>661.02501262777719</v>
      </c>
      <c r="P25" s="7">
        <f t="shared" si="7"/>
        <v>683.28266843340191</v>
      </c>
      <c r="Q25" s="7">
        <f t="shared" si="7"/>
        <v>707.04562834843614</v>
      </c>
      <c r="R25" s="7">
        <f t="shared" si="7"/>
        <v>731.02672808052978</v>
      </c>
      <c r="S25" s="7">
        <f t="shared" si="7"/>
        <v>752.45913678133411</v>
      </c>
      <c r="T25" s="7">
        <f t="shared" si="7"/>
        <v>776.43061041941814</v>
      </c>
      <c r="U25" s="7">
        <f t="shared" si="7"/>
        <v>798.07742586705331</v>
      </c>
      <c r="V25" s="7">
        <f t="shared" si="7"/>
        <v>819.84940629495895</v>
      </c>
      <c r="W25" s="7">
        <f t="shared" si="7"/>
        <v>840.85780523625294</v>
      </c>
      <c r="X25" s="7">
        <f t="shared" si="7"/>
        <v>856.29116404493175</v>
      </c>
      <c r="Y25" s="7">
        <f t="shared" si="7"/>
        <v>876.86262187811076</v>
      </c>
      <c r="Z25" s="7">
        <f t="shared" si="7"/>
        <v>899.40826110699766</v>
      </c>
      <c r="AA25" s="7">
        <f t="shared" si="7"/>
        <v>923.35216118940775</v>
      </c>
      <c r="AB25" s="7">
        <f t="shared" si="7"/>
        <v>947.03542865133761</v>
      </c>
    </row>
    <row r="26" spans="2:28" x14ac:dyDescent="0.35">
      <c r="D26" s="2" t="s">
        <v>11</v>
      </c>
      <c r="E26" s="7">
        <f>E14/1000000</f>
        <v>508.18195196063471</v>
      </c>
      <c r="F26" s="7">
        <f t="shared" ref="F26:AB26" si="8">F14/1000000</f>
        <v>535.20793280626492</v>
      </c>
      <c r="G26" s="7">
        <f t="shared" si="8"/>
        <v>551.76902108442766</v>
      </c>
      <c r="H26" s="7">
        <f t="shared" si="8"/>
        <v>569.25636588345469</v>
      </c>
      <c r="I26" s="7">
        <f t="shared" si="8"/>
        <v>598.47681748357627</v>
      </c>
      <c r="J26" s="7">
        <f t="shared" si="8"/>
        <v>628.7066287917695</v>
      </c>
      <c r="K26" s="7">
        <f t="shared" si="8"/>
        <v>651.65600443559822</v>
      </c>
      <c r="L26" s="7">
        <f t="shared" si="8"/>
        <v>679.49541850202809</v>
      </c>
      <c r="M26" s="7">
        <f t="shared" si="8"/>
        <v>694.22939724114087</v>
      </c>
      <c r="N26" s="7">
        <f t="shared" si="8"/>
        <v>711.06873666019806</v>
      </c>
      <c r="O26" s="7">
        <f t="shared" si="8"/>
        <v>729.97820215701961</v>
      </c>
      <c r="P26" s="7">
        <f t="shared" si="8"/>
        <v>751.30926325336566</v>
      </c>
      <c r="Q26" s="7">
        <f t="shared" si="8"/>
        <v>773.21902274043759</v>
      </c>
      <c r="R26" s="7">
        <f t="shared" si="8"/>
        <v>795.78381280539065</v>
      </c>
      <c r="S26" s="7">
        <f t="shared" si="8"/>
        <v>817.02751092393703</v>
      </c>
      <c r="T26" s="7">
        <f t="shared" si="8"/>
        <v>842.17658466791852</v>
      </c>
      <c r="U26" s="7">
        <f t="shared" si="8"/>
        <v>865.01777745121944</v>
      </c>
      <c r="V26" s="7">
        <f t="shared" si="8"/>
        <v>888.07613864929874</v>
      </c>
      <c r="W26" s="7">
        <f t="shared" si="8"/>
        <v>910.26192477210884</v>
      </c>
      <c r="X26" s="7">
        <f t="shared" si="8"/>
        <v>926.97230330364766</v>
      </c>
      <c r="Y26" s="7">
        <f t="shared" si="8"/>
        <v>948.93726704932521</v>
      </c>
      <c r="Z26" s="7">
        <f t="shared" si="8"/>
        <v>972.88157054171609</v>
      </c>
      <c r="AA26" s="7">
        <f t="shared" si="8"/>
        <v>998.22565501279132</v>
      </c>
      <c r="AB26" s="7">
        <f t="shared" si="8"/>
        <v>1023.3329332128878</v>
      </c>
    </row>
  </sheetData>
  <pageMargins left="0.7" right="0.7" top="0.75" bottom="0.75" header="0.3" footer="0.3"/>
  <pageSetup scale="20" orientation="portrait" r:id="rId1"/>
  <colBreaks count="1" manualBreakCount="1"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FF8D4F508F74596E1A4973BB5DD1F" ma:contentTypeVersion="3" ma:contentTypeDescription="Create a new document." ma:contentTypeScope="" ma:versionID="c77a18decea7609da303c184961516fc">
  <xsd:schema xmlns:xsd="http://www.w3.org/2001/XMLSchema" xmlns:xs="http://www.w3.org/2001/XMLSchema" xmlns:p="http://schemas.microsoft.com/office/2006/metadata/properties" xmlns:ns1="http://schemas.microsoft.com/sharepoint/v3" xmlns:ns2="b4cf42ea-d067-4f43-9dbc-0141f45e3a43" targetNamespace="http://schemas.microsoft.com/office/2006/metadata/properties" ma:root="true" ma:fieldsID="ba0ead429761760bba3815da18e81173" ns1:_="" ns2:_="">
    <xsd:import namespace="http://schemas.microsoft.com/sharepoint/v3"/>
    <xsd:import namespace="b4cf42ea-d067-4f43-9dbc-0141f45e3a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f42ea-d067-4f43-9dbc-0141f45e3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3BE8D7-54F9-41E8-99F1-A5D1A170728D}"/>
</file>

<file path=customXml/itemProps2.xml><?xml version="1.0" encoding="utf-8"?>
<ds:datastoreItem xmlns:ds="http://schemas.openxmlformats.org/officeDocument/2006/customXml" ds:itemID="{6D9E0A2F-652A-43D5-AA66-5B31A41574D5}"/>
</file>

<file path=customXml/itemProps3.xml><?xml version="1.0" encoding="utf-8"?>
<ds:datastoreItem xmlns:ds="http://schemas.openxmlformats.org/officeDocument/2006/customXml" ds:itemID="{375DA09E-6277-4B82-9AAA-4773B4050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PowerStream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Noveroop Bhatti</dc:creator>
  <cp:lastModifiedBy>Blackwell, Sally</cp:lastModifiedBy>
  <dcterms:created xsi:type="dcterms:W3CDTF">2016-07-08T12:46:34Z</dcterms:created>
  <dcterms:modified xsi:type="dcterms:W3CDTF">2016-08-29T15:33:31Z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0x01010090FFF8D4F508F74596E1A4973BB5DD1F</vt:lpwstr>
  </property>
</Properties>
</file>