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1565" activeTab="1"/>
  </bookViews>
  <sheets>
    <sheet name="Sheet1" sheetId="1" r:id="rId1"/>
    <sheet name="Sheet2" sheetId="2" r:id="rId2"/>
    <sheet name="Sheet3" sheetId="3" r:id="rId3"/>
    <sheet name="lookup" sheetId="4" r:id="rId4"/>
    <sheet name="lookup (1)" sheetId="5" r:id="rId5"/>
  </sheets>
  <calcPr calcId="145621" iterate="1"/>
</workbook>
</file>

<file path=xl/calcChain.xml><?xml version="1.0" encoding="utf-8"?>
<calcChain xmlns="http://schemas.openxmlformats.org/spreadsheetml/2006/main">
  <c r="N103" i="1" l="1"/>
  <c r="N102" i="1"/>
  <c r="N101" i="1"/>
  <c r="B77" i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53" i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41" i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6" i="1"/>
  <c r="B7" i="1"/>
  <c r="B8" i="1" s="1"/>
  <c r="B9" i="1" s="1"/>
  <c r="B10" i="1" s="1"/>
  <c r="B11" i="1" s="1"/>
  <c r="B12" i="1" s="1"/>
  <c r="B13" i="1" s="1"/>
  <c r="B14" i="1" s="1"/>
  <c r="B15" i="1" s="1"/>
  <c r="B5" i="1"/>
  <c r="N4" i="1"/>
  <c r="N5" i="1"/>
  <c r="N6" i="1"/>
  <c r="N7" i="1"/>
  <c r="N8" i="1"/>
  <c r="N9" i="1"/>
  <c r="N10" i="1"/>
  <c r="N11" i="1"/>
  <c r="N12" i="1"/>
  <c r="M29" i="1"/>
  <c r="K20" i="1"/>
  <c r="M37" i="1"/>
  <c r="K28" i="1"/>
  <c r="M49" i="1"/>
  <c r="K40" i="1"/>
  <c r="M51" i="1"/>
  <c r="K42" i="1"/>
  <c r="M58" i="1"/>
  <c r="K49" i="1"/>
  <c r="M84" i="1" l="1"/>
  <c r="K75" i="1"/>
  <c r="L83" i="1"/>
  <c r="N92" i="1" s="1"/>
  <c r="H92" i="1"/>
  <c r="H93" i="1"/>
  <c r="L84" i="1"/>
  <c r="N93" i="1" s="1"/>
  <c r="L85" i="1"/>
  <c r="N94" i="1" s="1"/>
  <c r="L86" i="1"/>
  <c r="N95" i="1" s="1"/>
  <c r="H94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O51" i="1"/>
  <c r="P50" i="1"/>
  <c r="O50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P41" i="1"/>
  <c r="O41" i="1"/>
  <c r="P40" i="1"/>
  <c r="P39" i="1"/>
  <c r="O39" i="1"/>
  <c r="P38" i="1"/>
  <c r="O38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O29" i="1"/>
  <c r="P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H95" i="1"/>
  <c r="O102" i="1" l="1"/>
  <c r="O101" i="1"/>
  <c r="O103" i="1"/>
  <c r="P102" i="1"/>
  <c r="P101" i="1"/>
  <c r="P103" i="1"/>
  <c r="H91" i="1"/>
  <c r="H90" i="1"/>
  <c r="H89" i="1"/>
  <c r="H88" i="1"/>
  <c r="H86" i="1"/>
  <c r="H87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 l="1"/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 l="1"/>
  <c r="H25" i="1"/>
  <c r="H24" i="1"/>
  <c r="H23" i="1"/>
  <c r="H22" i="1"/>
  <c r="H21" i="1"/>
  <c r="H20" i="1"/>
  <c r="H19" i="1"/>
  <c r="H18" i="1"/>
  <c r="H17" i="1"/>
  <c r="I8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4" i="1"/>
  <c r="H16" i="1"/>
  <c r="H15" i="1"/>
  <c r="H14" i="1"/>
  <c r="H13" i="1"/>
  <c r="H3" i="1"/>
  <c r="L3" i="1" s="1"/>
  <c r="N3" i="1" s="1"/>
  <c r="J103" i="1" l="1"/>
  <c r="J102" i="1"/>
  <c r="J101" i="1"/>
  <c r="I102" i="1"/>
  <c r="I101" i="1"/>
  <c r="I103" i="1"/>
</calcChain>
</file>

<file path=xl/sharedStrings.xml><?xml version="1.0" encoding="utf-8"?>
<sst xmlns="http://schemas.openxmlformats.org/spreadsheetml/2006/main" count="293" uniqueCount="129">
  <si>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</si>
  <si>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</si>
  <si>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</si>
  <si>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</si>
  <si>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</si>
  <si>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</si>
  <si>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</si>
  <si>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</si>
  <si>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</si>
  <si>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</si>
  <si>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</si>
  <si>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</si>
  <si>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Month-end</t>
  </si>
  <si>
    <t>Consensus Forecasts</t>
  </si>
  <si>
    <t>3-month ahead forecast</t>
  </si>
  <si>
    <t>12-month-ahead forecast</t>
  </si>
  <si>
    <t>Variance Analysis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</si>
  <si>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</si>
  <si>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</si>
  <si>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</si>
  <si>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</si>
  <si>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</si>
  <si>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</si>
  <si>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</si>
  <si>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</si>
  <si>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</si>
  <si>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</si>
  <si>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</si>
  <si>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</si>
  <si>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</si>
  <si>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</si>
  <si>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</si>
  <si>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</si>
  <si>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</si>
  <si>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</si>
  <si>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</si>
  <si>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10-year Government of Canada Bond Yield (%)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</si>
  <si>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</si>
  <si>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</si>
  <si>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</si>
  <si>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</si>
  <si>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</si>
  <si>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</si>
  <si>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</si>
  <si>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</si>
  <si>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</si>
  <si>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</si>
  <si>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</si>
  <si>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</si>
  <si>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</si>
  <si>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</si>
  <si>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</si>
  <si>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</si>
  <si>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</si>
  <si>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</si>
  <si>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</si>
  <si>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</si>
  <si>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</si>
  <si>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</si>
  <si>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</si>
  <si>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</si>
  <si>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</si>
  <si>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</si>
  <si>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</si>
  <si>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</si>
  <si>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</si>
  <si>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</si>
  <si>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</si>
  <si>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</si>
  <si>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</si>
  <si>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</si>
  <si>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</si>
  <si>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</si>
  <si>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</si>
  <si>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</si>
  <si>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</si>
  <si>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</si>
  <si>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</si>
  <si>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</si>
  <si>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</si>
  <si>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</si>
  <si>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</si>
  <si>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</si>
  <si>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</si>
  <si>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</si>
  <si>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</si>
  <si>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</si>
  <si>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</si>
  <si>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</si>
  <si>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</si>
  <si>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</si>
  <si>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</si>
  <si>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</si>
  <si>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</si>
  <si>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</si>
  <si>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</si>
  <si>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</si>
  <si>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V122543</t>
  </si>
  <si>
    <t>Date</t>
  </si>
  <si>
    <t>2011-08-01 - 2016-07-01</t>
  </si>
  <si>
    <t>Average</t>
  </si>
  <si>
    <t>High</t>
  </si>
  <si>
    <t>Low</t>
  </si>
  <si>
    <t>Summary</t>
  </si>
  <si>
    <t>V122543 = Government of Canada benchmark bond yields - 10 year</t>
  </si>
  <si>
    <t>Monthly series: 2011-08 - 2016-07</t>
  </si>
  <si>
    <t>Selected Bond Yields</t>
  </si>
  <si>
    <t>2010-01-01 - 2016-07-01</t>
  </si>
  <si>
    <t>Monthly series: 2010-01 - 2016-07</t>
  </si>
  <si>
    <t>Survey Date</t>
  </si>
  <si>
    <r>
      <rPr>
        <b/>
        <sz val="11"/>
        <color theme="1"/>
        <rFont val="Calibri"/>
        <family val="2"/>
        <scheme val="minor"/>
      </rPr>
      <t xml:space="preserve">IHS Economics / Global Insights </t>
    </r>
    <r>
      <rPr>
        <sz val="11"/>
        <color theme="1"/>
        <rFont val="Calibri"/>
        <family val="2"/>
        <scheme val="minor"/>
      </rPr>
      <t>(part of C.F.)</t>
    </r>
  </si>
  <si>
    <t>Mean</t>
  </si>
  <si>
    <t>Max</t>
  </si>
  <si>
    <t>Min</t>
  </si>
  <si>
    <t>10-year Government of Canada Bond Yield Estimate (Consensus Forecasts - 3 month ahead)</t>
  </si>
  <si>
    <t>10-year Government of Canada Bond Yield Estimate (Consensus Forecasts - 12 month ahead)</t>
  </si>
  <si>
    <t>Difference from actual of 3-month forecast (Consensus Forecast)</t>
  </si>
  <si>
    <t>Difference from actual of 12-month ahead forecast (Consensus Forecast)</t>
  </si>
  <si>
    <t>Difference from actual of 3-month forecast - IHS Global Insight</t>
  </si>
  <si>
    <t>Difference from actual of 12-month ahead forecast - IHS Global Insight</t>
  </si>
  <si>
    <t>10-year Government of Canada Bond Yield Estimate - Global Insight IHS - 3 month ahead</t>
  </si>
  <si>
    <t>10-year Government of Canada Bond Yield Estimate - Global Insight IHS - 12 month ahead</t>
  </si>
  <si>
    <t>Difference from actual of 3-month forecast</t>
  </si>
  <si>
    <t>Difference from actual of 12-month ahead forecast</t>
  </si>
  <si>
    <t xml:space="preserve">Difference from actual of 3-month forecast </t>
  </si>
  <si>
    <r>
      <t xml:space="preserve">IHS Global Insights estimate from </t>
    </r>
    <r>
      <rPr>
        <i/>
        <sz val="11"/>
        <color theme="1"/>
        <rFont val="Calibri"/>
        <family val="2"/>
        <scheme val="minor"/>
      </rPr>
      <t>Consensus Forecasts</t>
    </r>
  </si>
  <si>
    <t>Variance from actual 10-year Government of Canada bond yield month end</t>
  </si>
  <si>
    <t>All numbers are percentages</t>
  </si>
  <si>
    <t>January 2010 -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</si>
</sst>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5" fontId="0" fillId="0" borderId="0" xfId="0" applyNumberFormat="1"/>
    <xf numFmtId="0" fontId="0" fillId="2" borderId="0" xfId="0" applyFill="1"/>
    <xf numFmtId="164" fontId="0" fillId="0" borderId="0" xfId="0" applyNumberFormat="1"/>
    <xf numFmtId="0" fontId="0" fillId="3" borderId="0" xfId="0" applyFill="1"/>
    <xf numFmtId="15" fontId="0" fillId="3" borderId="0" xfId="0" applyNumberFormat="1" applyFill="1"/>
    <xf numFmtId="164" fontId="0" fillId="3" borderId="0" xfId="0" applyNumberFormat="1" applyFill="1"/>
    <xf numFmtId="0" fontId="0" fillId="0" borderId="0" xfId="0" applyFill="1"/>
    <xf numFmtId="164" fontId="0" fillId="2" borderId="0" xfId="0" applyNumberFormat="1" applyFill="1"/>
    <xf numFmtId="0" fontId="1" fillId="0" borderId="0" xfId="0" applyFont="1"/>
    <xf numFmtId="2" fontId="0" fillId="0" borderId="0" xfId="0" applyNumberFormat="1"/>
    <xf numFmtId="0" fontId="2" fillId="0" borderId="0" xfId="0" applyFont="1"/>
    <xf numFmtId="2" fontId="0" fillId="0" borderId="3" xfId="0" applyNumberFormat="1" applyBorder="1"/>
    <xf numFmtId="2" fontId="0" fillId="0" borderId="4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2405949256338E-2"/>
          <c:y val="5.1311481017568654E-2"/>
          <c:w val="0.55089916885389323"/>
          <c:h val="0.79559033203515916"/>
        </c:manualLayout>
      </c:layout>
      <c:lineChart>
        <c:grouping val="standar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10-year Government of Canada Bond Yield (%)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Sheet1!$D$4:$D$83</c:f>
              <c:numCache>
                <c:formatCode>General</c:formatCode>
                <c:ptCount val="80"/>
                <c:pt idx="0">
                  <c:v>3.35</c:v>
                </c:pt>
                <c:pt idx="1">
                  <c:v>3.45</c:v>
                </c:pt>
                <c:pt idx="2">
                  <c:v>3.56</c:v>
                </c:pt>
                <c:pt idx="3">
                  <c:v>3.66</c:v>
                </c:pt>
                <c:pt idx="4">
                  <c:v>3.25</c:v>
                </c:pt>
                <c:pt idx="5">
                  <c:v>3.08</c:v>
                </c:pt>
                <c:pt idx="6">
                  <c:v>3.22</c:v>
                </c:pt>
                <c:pt idx="7">
                  <c:v>2.83</c:v>
                </c:pt>
                <c:pt idx="8">
                  <c:v>2.74</c:v>
                </c:pt>
                <c:pt idx="9">
                  <c:v>2.89</c:v>
                </c:pt>
                <c:pt idx="10">
                  <c:v>3.19</c:v>
                </c:pt>
                <c:pt idx="11">
                  <c:v>3.16</c:v>
                </c:pt>
                <c:pt idx="12">
                  <c:v>3.31</c:v>
                </c:pt>
                <c:pt idx="13">
                  <c:v>3.32</c:v>
                </c:pt>
                <c:pt idx="14">
                  <c:v>3.29</c:v>
                </c:pt>
                <c:pt idx="15">
                  <c:v>3.27</c:v>
                </c:pt>
                <c:pt idx="16">
                  <c:v>3.08</c:v>
                </c:pt>
                <c:pt idx="17">
                  <c:v>3.09</c:v>
                </c:pt>
                <c:pt idx="18">
                  <c:v>2.88</c:v>
                </c:pt>
                <c:pt idx="19">
                  <c:v>2.4900000000000002</c:v>
                </c:pt>
                <c:pt idx="20">
                  <c:v>2.19</c:v>
                </c:pt>
                <c:pt idx="21">
                  <c:v>2.38</c:v>
                </c:pt>
                <c:pt idx="22">
                  <c:v>2.15</c:v>
                </c:pt>
                <c:pt idx="23">
                  <c:v>1.96</c:v>
                </c:pt>
                <c:pt idx="24">
                  <c:v>2.04</c:v>
                </c:pt>
                <c:pt idx="25">
                  <c:v>1.98</c:v>
                </c:pt>
                <c:pt idx="26">
                  <c:v>2.12</c:v>
                </c:pt>
                <c:pt idx="27">
                  <c:v>2.1</c:v>
                </c:pt>
                <c:pt idx="28">
                  <c:v>1.79</c:v>
                </c:pt>
                <c:pt idx="29">
                  <c:v>1.72</c:v>
                </c:pt>
                <c:pt idx="30">
                  <c:v>1.6</c:v>
                </c:pt>
                <c:pt idx="31">
                  <c:v>1.8</c:v>
                </c:pt>
                <c:pt idx="32">
                  <c:v>1.75</c:v>
                </c:pt>
                <c:pt idx="33">
                  <c:v>1.78</c:v>
                </c:pt>
                <c:pt idx="34">
                  <c:v>1.72</c:v>
                </c:pt>
                <c:pt idx="35">
                  <c:v>1.82</c:v>
                </c:pt>
                <c:pt idx="36">
                  <c:v>1.99</c:v>
                </c:pt>
                <c:pt idx="37">
                  <c:v>1.86</c:v>
                </c:pt>
                <c:pt idx="38">
                  <c:v>1.76</c:v>
                </c:pt>
                <c:pt idx="39">
                  <c:v>1.72</c:v>
                </c:pt>
                <c:pt idx="40">
                  <c:v>2.0699999999999998</c:v>
                </c:pt>
                <c:pt idx="41">
                  <c:v>2.5</c:v>
                </c:pt>
                <c:pt idx="42">
                  <c:v>2.4500000000000002</c:v>
                </c:pt>
                <c:pt idx="43">
                  <c:v>2.63</c:v>
                </c:pt>
                <c:pt idx="44">
                  <c:v>2.57</c:v>
                </c:pt>
                <c:pt idx="45">
                  <c:v>2.42</c:v>
                </c:pt>
                <c:pt idx="46">
                  <c:v>2.54</c:v>
                </c:pt>
                <c:pt idx="47">
                  <c:v>2.72</c:v>
                </c:pt>
                <c:pt idx="48">
                  <c:v>2.36</c:v>
                </c:pt>
                <c:pt idx="49">
                  <c:v>2.44</c:v>
                </c:pt>
                <c:pt idx="50">
                  <c:v>2.4500000000000002</c:v>
                </c:pt>
                <c:pt idx="51">
                  <c:v>2.4</c:v>
                </c:pt>
                <c:pt idx="52">
                  <c:v>2.2200000000000002</c:v>
                </c:pt>
                <c:pt idx="53">
                  <c:v>2.2599999999999998</c:v>
                </c:pt>
                <c:pt idx="54">
                  <c:v>2.16</c:v>
                </c:pt>
                <c:pt idx="55">
                  <c:v>2</c:v>
                </c:pt>
                <c:pt idx="56">
                  <c:v>2.2000000000000002</c:v>
                </c:pt>
                <c:pt idx="57">
                  <c:v>2.0499999999999998</c:v>
                </c:pt>
                <c:pt idx="58">
                  <c:v>1.93</c:v>
                </c:pt>
                <c:pt idx="59">
                  <c:v>1.79</c:v>
                </c:pt>
                <c:pt idx="60">
                  <c:v>1.35</c:v>
                </c:pt>
                <c:pt idx="61">
                  <c:v>1.32</c:v>
                </c:pt>
                <c:pt idx="62">
                  <c:v>1.33</c:v>
                </c:pt>
                <c:pt idx="63">
                  <c:v>1.59</c:v>
                </c:pt>
                <c:pt idx="64">
                  <c:v>1.67</c:v>
                </c:pt>
                <c:pt idx="65">
                  <c:v>1.77</c:v>
                </c:pt>
                <c:pt idx="66">
                  <c:v>1.52</c:v>
                </c:pt>
                <c:pt idx="67">
                  <c:v>1.45</c:v>
                </c:pt>
                <c:pt idx="68">
                  <c:v>1.45</c:v>
                </c:pt>
                <c:pt idx="69">
                  <c:v>1.47</c:v>
                </c:pt>
                <c:pt idx="70">
                  <c:v>1.59</c:v>
                </c:pt>
                <c:pt idx="71">
                  <c:v>1.4</c:v>
                </c:pt>
                <c:pt idx="72">
                  <c:v>1.24</c:v>
                </c:pt>
                <c:pt idx="73">
                  <c:v>1.1499999999999999</c:v>
                </c:pt>
                <c:pt idx="74">
                  <c:v>1.22</c:v>
                </c:pt>
                <c:pt idx="75">
                  <c:v>1.5</c:v>
                </c:pt>
                <c:pt idx="76">
                  <c:v>1.38</c:v>
                </c:pt>
                <c:pt idx="77">
                  <c:v>1.1200000000000001</c:v>
                </c:pt>
                <c:pt idx="78">
                  <c:v>1.07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10-year Government of Canada Bond Yield Estimate (Consensus Forecasts - 3 month ahead)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Sheet1!$E$4:$E$83</c:f>
              <c:numCache>
                <c:formatCode>General</c:formatCode>
                <c:ptCount val="80"/>
                <c:pt idx="0">
                  <c:v>3.5</c:v>
                </c:pt>
                <c:pt idx="1">
                  <c:v>3.6</c:v>
                </c:pt>
                <c:pt idx="2">
                  <c:v>3.5</c:v>
                </c:pt>
                <c:pt idx="3">
                  <c:v>3.7</c:v>
                </c:pt>
                <c:pt idx="4">
                  <c:v>3.7</c:v>
                </c:pt>
                <c:pt idx="5">
                  <c:v>3.6</c:v>
                </c:pt>
                <c:pt idx="6">
                  <c:v>3.8</c:v>
                </c:pt>
                <c:pt idx="7">
                  <c:v>3.8</c:v>
                </c:pt>
                <c:pt idx="8">
                  <c:v>3.6</c:v>
                </c:pt>
                <c:pt idx="9">
                  <c:v>3.4</c:v>
                </c:pt>
                <c:pt idx="10">
                  <c:v>3.4</c:v>
                </c:pt>
                <c:pt idx="11">
                  <c:v>3.1</c:v>
                </c:pt>
                <c:pt idx="12">
                  <c:v>2.8</c:v>
                </c:pt>
                <c:pt idx="13">
                  <c:v>2.8</c:v>
                </c:pt>
                <c:pt idx="14">
                  <c:v>3.1</c:v>
                </c:pt>
                <c:pt idx="15">
                  <c:v>3.3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3.4</c:v>
                </c:pt>
                <c:pt idx="21">
                  <c:v>3.3</c:v>
                </c:pt>
                <c:pt idx="22">
                  <c:v>3.2</c:v>
                </c:pt>
                <c:pt idx="23">
                  <c:v>2.6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2.2000000000000002</c:v>
                </c:pt>
                <c:pt idx="31">
                  <c:v>2.2000000000000002</c:v>
                </c:pt>
                <c:pt idx="32" formatCode="0.0">
                  <c:v>2</c:v>
                </c:pt>
                <c:pt idx="33">
                  <c:v>1.9</c:v>
                </c:pt>
                <c:pt idx="34">
                  <c:v>1.7</c:v>
                </c:pt>
                <c:pt idx="35">
                  <c:v>1.8</c:v>
                </c:pt>
                <c:pt idx="36">
                  <c:v>1.8</c:v>
                </c:pt>
                <c:pt idx="37">
                  <c:v>1.8</c:v>
                </c:pt>
                <c:pt idx="38">
                  <c:v>1.8</c:v>
                </c:pt>
                <c:pt idx="39">
                  <c:v>1.9</c:v>
                </c:pt>
                <c:pt idx="40">
                  <c:v>2</c:v>
                </c:pt>
                <c:pt idx="41">
                  <c:v>1.9</c:v>
                </c:pt>
                <c:pt idx="42">
                  <c:v>1.9</c:v>
                </c:pt>
                <c:pt idx="43">
                  <c:v>1.9</c:v>
                </c:pt>
                <c:pt idx="44">
                  <c:v>2.2000000000000002</c:v>
                </c:pt>
                <c:pt idx="45">
                  <c:v>2.4</c:v>
                </c:pt>
                <c:pt idx="46">
                  <c:v>2.5</c:v>
                </c:pt>
                <c:pt idx="47">
                  <c:v>2.7</c:v>
                </c:pt>
                <c:pt idx="48">
                  <c:v>2.7</c:v>
                </c:pt>
                <c:pt idx="49">
                  <c:v>2.7</c:v>
                </c:pt>
                <c:pt idx="50">
                  <c:v>2.8</c:v>
                </c:pt>
                <c:pt idx="51">
                  <c:v>2.8</c:v>
                </c:pt>
                <c:pt idx="52">
                  <c:v>2.7</c:v>
                </c:pt>
                <c:pt idx="53">
                  <c:v>2.8</c:v>
                </c:pt>
                <c:pt idx="54">
                  <c:v>2.7</c:v>
                </c:pt>
                <c:pt idx="55">
                  <c:v>2.7</c:v>
                </c:pt>
                <c:pt idx="56">
                  <c:v>2.7</c:v>
                </c:pt>
                <c:pt idx="57">
                  <c:v>2.6</c:v>
                </c:pt>
                <c:pt idx="58">
                  <c:v>2.6</c:v>
                </c:pt>
                <c:pt idx="59">
                  <c:v>2.5</c:v>
                </c:pt>
                <c:pt idx="60">
                  <c:v>2.4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2.1</c:v>
                </c:pt>
                <c:pt idx="64">
                  <c:v>1.6</c:v>
                </c:pt>
                <c:pt idx="65">
                  <c:v>1.6</c:v>
                </c:pt>
                <c:pt idx="66">
                  <c:v>1.6</c:v>
                </c:pt>
                <c:pt idx="67">
                  <c:v>1.7</c:v>
                </c:pt>
                <c:pt idx="68">
                  <c:v>1.9</c:v>
                </c:pt>
                <c:pt idx="69">
                  <c:v>1.9</c:v>
                </c:pt>
                <c:pt idx="70">
                  <c:v>1.8</c:v>
                </c:pt>
                <c:pt idx="71">
                  <c:v>1.7</c:v>
                </c:pt>
                <c:pt idx="72">
                  <c:v>1.7</c:v>
                </c:pt>
                <c:pt idx="73">
                  <c:v>1.8</c:v>
                </c:pt>
                <c:pt idx="74">
                  <c:v>1.8</c:v>
                </c:pt>
                <c:pt idx="75">
                  <c:v>1.6</c:v>
                </c:pt>
                <c:pt idx="76">
                  <c:v>1.5</c:v>
                </c:pt>
                <c:pt idx="77">
                  <c:v>1.4</c:v>
                </c:pt>
                <c:pt idx="78">
                  <c:v>1.4</c:v>
                </c:pt>
                <c:pt idx="79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Sheet1!$G$3</c:f>
              <c:strCache>
                <c:ptCount val="1"/>
                <c:pt idx="0">
                  <c:v>10-year Government of Canada Bond Yield Estimate (Consensus Forecasts - 12 month ahead)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Sheet1!$G$4:$G$83</c:f>
              <c:numCache>
                <c:formatCode>General</c:formatCode>
                <c:ptCount val="80"/>
                <c:pt idx="0">
                  <c:v>3.1</c:v>
                </c:pt>
                <c:pt idx="1">
                  <c:v>3.2</c:v>
                </c:pt>
                <c:pt idx="2">
                  <c:v>3.1</c:v>
                </c:pt>
                <c:pt idx="3">
                  <c:v>3.1</c:v>
                </c:pt>
                <c:pt idx="4">
                  <c:v>3.2</c:v>
                </c:pt>
                <c:pt idx="5">
                  <c:v>3.6</c:v>
                </c:pt>
                <c:pt idx="6">
                  <c:v>3.8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 formatCode="0.0">
                  <c:v>4</c:v>
                </c:pt>
                <c:pt idx="11">
                  <c:v>3.9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4.0999999999999996</c:v>
                </c:pt>
                <c:pt idx="18">
                  <c:v>3.9</c:v>
                </c:pt>
                <c:pt idx="19">
                  <c:v>3.8</c:v>
                </c:pt>
                <c:pt idx="20">
                  <c:v>3.6</c:v>
                </c:pt>
                <c:pt idx="21">
                  <c:v>3.3</c:v>
                </c:pt>
                <c:pt idx="22">
                  <c:v>3.3</c:v>
                </c:pt>
                <c:pt idx="23">
                  <c:v>3.5</c:v>
                </c:pt>
                <c:pt idx="24">
                  <c:v>3.7</c:v>
                </c:pt>
                <c:pt idx="25">
                  <c:v>3.8</c:v>
                </c:pt>
                <c:pt idx="26">
                  <c:v>3.9</c:v>
                </c:pt>
                <c:pt idx="27" formatCode="0.0">
                  <c:v>4</c:v>
                </c:pt>
                <c:pt idx="28" formatCode="0.0">
                  <c:v>4</c:v>
                </c:pt>
                <c:pt idx="29">
                  <c:v>3.8</c:v>
                </c:pt>
                <c:pt idx="30">
                  <c:v>3.8</c:v>
                </c:pt>
                <c:pt idx="31">
                  <c:v>3.7</c:v>
                </c:pt>
                <c:pt idx="32">
                  <c:v>2.9</c:v>
                </c:pt>
                <c:pt idx="33">
                  <c:v>2.6</c:v>
                </c:pt>
                <c:pt idx="34">
                  <c:v>2.6</c:v>
                </c:pt>
                <c:pt idx="35">
                  <c:v>2.7</c:v>
                </c:pt>
                <c:pt idx="36">
                  <c:v>2.6</c:v>
                </c:pt>
                <c:pt idx="37">
                  <c:v>2.5</c:v>
                </c:pt>
                <c:pt idx="38">
                  <c:v>2.5</c:v>
                </c:pt>
                <c:pt idx="39">
                  <c:v>2.6</c:v>
                </c:pt>
                <c:pt idx="40">
                  <c:v>2.6</c:v>
                </c:pt>
                <c:pt idx="41">
                  <c:v>2.4</c:v>
                </c:pt>
                <c:pt idx="42">
                  <c:v>2.4</c:v>
                </c:pt>
                <c:pt idx="43" formatCode="0.0">
                  <c:v>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2.4</c:v>
                </c:pt>
                <c:pt idx="49">
                  <c:v>2.4</c:v>
                </c:pt>
                <c:pt idx="50">
                  <c:v>2.4</c:v>
                </c:pt>
                <c:pt idx="51">
                  <c:v>2.4</c:v>
                </c:pt>
                <c:pt idx="52">
                  <c:v>2.5</c:v>
                </c:pt>
                <c:pt idx="53">
                  <c:v>2.7</c:v>
                </c:pt>
                <c:pt idx="54">
                  <c:v>2.8</c:v>
                </c:pt>
                <c:pt idx="55">
                  <c:v>2.9</c:v>
                </c:pt>
                <c:pt idx="56">
                  <c:v>3.1</c:v>
                </c:pt>
                <c:pt idx="57">
                  <c:v>3.1</c:v>
                </c:pt>
                <c:pt idx="58">
                  <c:v>3.2</c:v>
                </c:pt>
                <c:pt idx="59">
                  <c:v>3.2</c:v>
                </c:pt>
                <c:pt idx="60">
                  <c:v>3.2</c:v>
                </c:pt>
                <c:pt idx="61">
                  <c:v>3.1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3.2</c:v>
                </c:pt>
                <c:pt idx="66">
                  <c:v>3.2</c:v>
                </c:pt>
                <c:pt idx="67">
                  <c:v>3.1</c:v>
                </c:pt>
                <c:pt idx="68">
                  <c:v>3.2</c:v>
                </c:pt>
                <c:pt idx="69">
                  <c:v>3</c:v>
                </c:pt>
                <c:pt idx="70">
                  <c:v>2.9</c:v>
                </c:pt>
                <c:pt idx="71">
                  <c:v>2.9</c:v>
                </c:pt>
                <c:pt idx="72">
                  <c:v>2.7</c:v>
                </c:pt>
                <c:pt idx="73">
                  <c:v>2.2000000000000002</c:v>
                </c:pt>
                <c:pt idx="74">
                  <c:v>2.1</c:v>
                </c:pt>
                <c:pt idx="75">
                  <c:v>2.1</c:v>
                </c:pt>
                <c:pt idx="76">
                  <c:v>2.2000000000000002</c:v>
                </c:pt>
                <c:pt idx="77">
                  <c:v>2.2999999999999998</c:v>
                </c:pt>
                <c:pt idx="78">
                  <c:v>2.2999999999999998</c:v>
                </c:pt>
                <c:pt idx="79">
                  <c:v>2.2000000000000002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Sheet1!$K$3</c:f>
              <c:strCache>
                <c:ptCount val="1"/>
                <c:pt idx="0">
                  <c:v>10-year Government of Canada Bond Yield Estimate - Global Insight IHS - 3 month ahead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Sheet1!$K$4:$K$83</c:f>
              <c:numCache>
                <c:formatCode>General</c:formatCode>
                <c:ptCount val="80"/>
                <c:pt idx="0">
                  <c:v>3.8</c:v>
                </c:pt>
                <c:pt idx="1">
                  <c:v>3.6</c:v>
                </c:pt>
                <c:pt idx="2">
                  <c:v>3.5</c:v>
                </c:pt>
                <c:pt idx="3">
                  <c:v>3.7</c:v>
                </c:pt>
                <c:pt idx="4">
                  <c:v>3.9</c:v>
                </c:pt>
                <c:pt idx="5">
                  <c:v>3.6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3.6</c:v>
                </c:pt>
                <c:pt idx="9">
                  <c:v>3.6</c:v>
                </c:pt>
                <c:pt idx="10">
                  <c:v>3.7</c:v>
                </c:pt>
                <c:pt idx="11" formatCode="0.0">
                  <c:v>3</c:v>
                </c:pt>
                <c:pt idx="12">
                  <c:v>2.4</c:v>
                </c:pt>
                <c:pt idx="13">
                  <c:v>2.5</c:v>
                </c:pt>
                <c:pt idx="14" formatCode="0.0">
                  <c:v>3</c:v>
                </c:pt>
                <c:pt idx="15">
                  <c:v>3.4</c:v>
                </c:pt>
                <c:pt idx="16">
                  <c:v>#N/A</c:v>
                </c:pt>
                <c:pt idx="17">
                  <c:v>3.8</c:v>
                </c:pt>
                <c:pt idx="18">
                  <c:v>3.7</c:v>
                </c:pt>
                <c:pt idx="19">
                  <c:v>3.7</c:v>
                </c:pt>
                <c:pt idx="20">
                  <c:v>3.4</c:v>
                </c:pt>
                <c:pt idx="21">
                  <c:v>3.4</c:v>
                </c:pt>
                <c:pt idx="22">
                  <c:v>3.3</c:v>
                </c:pt>
                <c:pt idx="23">
                  <c:v>2.4</c:v>
                </c:pt>
                <c:pt idx="24">
                  <c:v>#N/A</c:v>
                </c:pt>
                <c:pt idx="25">
                  <c:v>2.2000000000000002</c:v>
                </c:pt>
                <c:pt idx="26">
                  <c:v>2.2999999999999998</c:v>
                </c:pt>
                <c:pt idx="27">
                  <c:v>2.4</c:v>
                </c:pt>
                <c:pt idx="28">
                  <c:v>2.2999999999999998</c:v>
                </c:pt>
                <c:pt idx="29" formatCode="0.0">
                  <c:v>2</c:v>
                </c:pt>
                <c:pt idx="30">
                  <c:v>2.1</c:v>
                </c:pt>
                <c:pt idx="31">
                  <c:v>2.2000000000000002</c:v>
                </c:pt>
                <c:pt idx="32" formatCode="0.0">
                  <c:v>1.9</c:v>
                </c:pt>
                <c:pt idx="33">
                  <c:v>1.9</c:v>
                </c:pt>
                <c:pt idx="34">
                  <c:v>1.8</c:v>
                </c:pt>
                <c:pt idx="35">
                  <c:v>1.8</c:v>
                </c:pt>
                <c:pt idx="36">
                  <c:v>#N/A</c:v>
                </c:pt>
                <c:pt idx="37">
                  <c:v>1.8</c:v>
                </c:pt>
                <c:pt idx="38">
                  <c:v>#N/A</c:v>
                </c:pt>
                <c:pt idx="39" formatCode="0.0">
                  <c:v>2</c:v>
                </c:pt>
                <c:pt idx="40">
                  <c:v>2.2000000000000002</c:v>
                </c:pt>
                <c:pt idx="41" formatCode="0.0">
                  <c:v>2</c:v>
                </c:pt>
                <c:pt idx="42" formatCode="0.0">
                  <c:v>2</c:v>
                </c:pt>
                <c:pt idx="43">
                  <c:v>1.8</c:v>
                </c:pt>
                <c:pt idx="44">
                  <c:v>2.1</c:v>
                </c:pt>
                <c:pt idx="45">
                  <c:v>#N/A</c:v>
                </c:pt>
                <c:pt idx="46">
                  <c:v>2.5</c:v>
                </c:pt>
                <c:pt idx="47">
                  <c:v>2.8</c:v>
                </c:pt>
                <c:pt idx="48">
                  <c:v>2.8</c:v>
                </c:pt>
                <c:pt idx="49">
                  <c:v>2.8</c:v>
                </c:pt>
                <c:pt idx="50">
                  <c:v>2.6</c:v>
                </c:pt>
                <c:pt idx="51" formatCode="0.0">
                  <c:v>3</c:v>
                </c:pt>
                <c:pt idx="52">
                  <c:v>2.9</c:v>
                </c:pt>
                <c:pt idx="53" formatCode="0.0">
                  <c:v>3</c:v>
                </c:pt>
                <c:pt idx="54">
                  <c:v>2.9</c:v>
                </c:pt>
                <c:pt idx="55">
                  <c:v>3.1</c:v>
                </c:pt>
                <c:pt idx="56">
                  <c:v>2.9</c:v>
                </c:pt>
                <c:pt idx="57">
                  <c:v>3.1</c:v>
                </c:pt>
                <c:pt idx="58">
                  <c:v>2.8</c:v>
                </c:pt>
                <c:pt idx="59">
                  <c:v>2.8</c:v>
                </c:pt>
                <c:pt idx="60">
                  <c:v>2.8</c:v>
                </c:pt>
                <c:pt idx="61">
                  <c:v>2.8</c:v>
                </c:pt>
                <c:pt idx="62">
                  <c:v>2.7</c:v>
                </c:pt>
                <c:pt idx="63">
                  <c:v>2.5</c:v>
                </c:pt>
                <c:pt idx="64">
                  <c:v>1.8</c:v>
                </c:pt>
                <c:pt idx="65">
                  <c:v>1.7</c:v>
                </c:pt>
                <c:pt idx="66">
                  <c:v>1.8</c:v>
                </c:pt>
                <c:pt idx="67">
                  <c:v>1.8</c:v>
                </c:pt>
                <c:pt idx="68">
                  <c:v>2.2999999999999998</c:v>
                </c:pt>
                <c:pt idx="69" formatCode="0.0">
                  <c:v>2</c:v>
                </c:pt>
                <c:pt idx="70">
                  <c:v>1.9</c:v>
                </c:pt>
                <c:pt idx="71">
                  <c:v>#N/A</c:v>
                </c:pt>
                <c:pt idx="72" formatCode="0.0">
                  <c:v>2</c:v>
                </c:pt>
                <c:pt idx="73" formatCode="0.0">
                  <c:v>2</c:v>
                </c:pt>
                <c:pt idx="74">
                  <c:v>1.7</c:v>
                </c:pt>
                <c:pt idx="75">
                  <c:v>2.1</c:v>
                </c:pt>
                <c:pt idx="76">
                  <c:v>1.9</c:v>
                </c:pt>
                <c:pt idx="77">
                  <c:v>1.7</c:v>
                </c:pt>
                <c:pt idx="78" formatCode="0.0">
                  <c:v>2</c:v>
                </c:pt>
                <c:pt idx="79">
                  <c:v>1.9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Sheet1!$M$3</c:f>
              <c:strCache>
                <c:ptCount val="1"/>
                <c:pt idx="0">
                  <c:v>10-year Government of Canada Bond Yield Estimate - Global Insight IHS - 12 month ahead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Sheet1!$M$4:$M$83</c:f>
              <c:numCache>
                <c:formatCode>General</c:formatCode>
                <c:ptCount val="80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 formatCode="0.0">
                  <c:v>3</c:v>
                </c:pt>
                <c:pt idx="4">
                  <c:v>3.2</c:v>
                </c:pt>
                <c:pt idx="5">
                  <c:v>3.7</c:v>
                </c:pt>
                <c:pt idx="6">
                  <c:v>3.7</c:v>
                </c:pt>
                <c:pt idx="7">
                  <c:v>4.0999999999999996</c:v>
                </c:pt>
                <c:pt idx="8" formatCode="0.0">
                  <c:v>4</c:v>
                </c:pt>
                <c:pt idx="9">
                  <c:v>3.9</c:v>
                </c:pt>
                <c:pt idx="10" formatCode="0.0">
                  <c:v>3.8</c:v>
                </c:pt>
                <c:pt idx="11">
                  <c:v>3.9</c:v>
                </c:pt>
                <c:pt idx="12" formatCode="0.0">
                  <c:v>4</c:v>
                </c:pt>
                <c:pt idx="13" formatCode="0.0">
                  <c:v>4</c:v>
                </c:pt>
                <c:pt idx="14">
                  <c:v>4.4000000000000004</c:v>
                </c:pt>
                <c:pt idx="15">
                  <c:v>4.2</c:v>
                </c:pt>
                <c:pt idx="16">
                  <c:v>4.2</c:v>
                </c:pt>
                <c:pt idx="17">
                  <c:v>3.9</c:v>
                </c:pt>
                <c:pt idx="18">
                  <c:v>3.8</c:v>
                </c:pt>
                <c:pt idx="19">
                  <c:v>3.9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3.1</c:v>
                </c:pt>
                <c:pt idx="24">
                  <c:v>3.5</c:v>
                </c:pt>
                <c:pt idx="25">
                  <c:v>#N/A</c:v>
                </c:pt>
                <c:pt idx="26">
                  <c:v>3.9</c:v>
                </c:pt>
                <c:pt idx="27" formatCode="0.0">
                  <c:v>3.9</c:v>
                </c:pt>
                <c:pt idx="28" formatCode="0.0">
                  <c:v>3.7</c:v>
                </c:pt>
                <c:pt idx="29">
                  <c:v>3.8</c:v>
                </c:pt>
                <c:pt idx="30">
                  <c:v>3.7</c:v>
                </c:pt>
                <c:pt idx="31">
                  <c:v>3.7</c:v>
                </c:pt>
                <c:pt idx="32">
                  <c:v>2.9</c:v>
                </c:pt>
                <c:pt idx="33">
                  <c:v>#N/A</c:v>
                </c:pt>
                <c:pt idx="34">
                  <c:v>2.7</c:v>
                </c:pt>
                <c:pt idx="35">
                  <c:v>2.7</c:v>
                </c:pt>
                <c:pt idx="36">
                  <c:v>2.8</c:v>
                </c:pt>
                <c:pt idx="37">
                  <c:v>2.7</c:v>
                </c:pt>
                <c:pt idx="38">
                  <c:v>2.1</c:v>
                </c:pt>
                <c:pt idx="39">
                  <c:v>2.2000000000000002</c:v>
                </c:pt>
                <c:pt idx="40">
                  <c:v>2.7</c:v>
                </c:pt>
                <c:pt idx="41">
                  <c:v>2.1</c:v>
                </c:pt>
                <c:pt idx="42">
                  <c:v>2.5</c:v>
                </c:pt>
                <c:pt idx="43" formatCode="0.0">
                  <c:v>2.5</c:v>
                </c:pt>
                <c:pt idx="44">
                  <c:v>2.2000000000000002</c:v>
                </c:pt>
                <c:pt idx="45">
                  <c:v>#N/A</c:v>
                </c:pt>
                <c:pt idx="46" formatCode="0.0">
                  <c:v>2</c:v>
                </c:pt>
                <c:pt idx="47">
                  <c:v>#N/A</c:v>
                </c:pt>
                <c:pt idx="48">
                  <c:v>2.6</c:v>
                </c:pt>
                <c:pt idx="49">
                  <c:v>2.6</c:v>
                </c:pt>
                <c:pt idx="50">
                  <c:v>2.4</c:v>
                </c:pt>
                <c:pt idx="51">
                  <c:v>2.5</c:v>
                </c:pt>
                <c:pt idx="52">
                  <c:v>2.5</c:v>
                </c:pt>
                <c:pt idx="53">
                  <c:v>2.1</c:v>
                </c:pt>
                <c:pt idx="54">
                  <c:v>#N/A</c:v>
                </c:pt>
                <c:pt idx="55">
                  <c:v>2.8</c:v>
                </c:pt>
                <c:pt idx="56" formatCode="0.0">
                  <c:v>3</c:v>
                </c:pt>
                <c:pt idx="57" formatCode="0.0">
                  <c:v>3</c:v>
                </c:pt>
                <c:pt idx="58" formatCode="0.0">
                  <c:v>3</c:v>
                </c:pt>
                <c:pt idx="59">
                  <c:v>3.1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3.3</c:v>
                </c:pt>
                <c:pt idx="65">
                  <c:v>3.3</c:v>
                </c:pt>
                <c:pt idx="66">
                  <c:v>3.6</c:v>
                </c:pt>
                <c:pt idx="67">
                  <c:v>3.3</c:v>
                </c:pt>
                <c:pt idx="68">
                  <c:v>3.4</c:v>
                </c:pt>
                <c:pt idx="69">
                  <c:v>3.4</c:v>
                </c:pt>
                <c:pt idx="70">
                  <c:v>3.3</c:v>
                </c:pt>
                <c:pt idx="71">
                  <c:v>3.4</c:v>
                </c:pt>
                <c:pt idx="72">
                  <c:v>3.3</c:v>
                </c:pt>
                <c:pt idx="73">
                  <c:v>2.5</c:v>
                </c:pt>
                <c:pt idx="74">
                  <c:v>2.6</c:v>
                </c:pt>
                <c:pt idx="75">
                  <c:v>2.2999999999999998</c:v>
                </c:pt>
                <c:pt idx="76">
                  <c:v>2.8</c:v>
                </c:pt>
                <c:pt idx="77">
                  <c:v>2.9</c:v>
                </c:pt>
                <c:pt idx="78">
                  <c:v>2.6</c:v>
                </c:pt>
                <c:pt idx="79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8880"/>
        <c:axId val="32805248"/>
      </c:lineChart>
      <c:catAx>
        <c:axId val="327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805248"/>
        <c:crosses val="autoZero"/>
        <c:auto val="1"/>
        <c:lblAlgn val="ctr"/>
        <c:lblOffset val="100"/>
        <c:tickLblSkip val="12"/>
        <c:noMultiLvlLbl val="0"/>
      </c:catAx>
      <c:valAx>
        <c:axId val="32805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77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613517060367473E-2"/>
          <c:y val="6.528944298629337E-2"/>
          <c:w val="0.53256605424321957"/>
          <c:h val="0.89719889180519097"/>
        </c:manualLayout>
      </c:layout>
      <c:lineChart>
        <c:grouping val="standar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Difference from actual of 3-month forecast (Consensus Forecast)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Sheet1!$I$3:$I$83</c:f>
              <c:numCache>
                <c:formatCode>General</c:formatCode>
                <c:ptCount val="81"/>
                <c:pt idx="1">
                  <c:v>0.14999999999999991</c:v>
                </c:pt>
                <c:pt idx="2">
                  <c:v>0.14999999999999991</c:v>
                </c:pt>
                <c:pt idx="3">
                  <c:v>-6.0000000000000053E-2</c:v>
                </c:pt>
                <c:pt idx="4">
                  <c:v>4.0000000000000036E-2</c:v>
                </c:pt>
                <c:pt idx="5">
                  <c:v>0.45000000000000018</c:v>
                </c:pt>
                <c:pt idx="6">
                  <c:v>0.52</c:v>
                </c:pt>
                <c:pt idx="7">
                  <c:v>0.57999999999999963</c:v>
                </c:pt>
                <c:pt idx="8">
                  <c:v>0.96999999999999975</c:v>
                </c:pt>
                <c:pt idx="9">
                  <c:v>0.85999999999999988</c:v>
                </c:pt>
                <c:pt idx="10">
                  <c:v>0.50999999999999979</c:v>
                </c:pt>
                <c:pt idx="11">
                  <c:v>0.20999999999999996</c:v>
                </c:pt>
                <c:pt idx="12">
                  <c:v>-6.0000000000000053E-2</c:v>
                </c:pt>
                <c:pt idx="13">
                  <c:v>-0.51000000000000023</c:v>
                </c:pt>
                <c:pt idx="14">
                  <c:v>-0.52</c:v>
                </c:pt>
                <c:pt idx="15">
                  <c:v>-0.18999999999999995</c:v>
                </c:pt>
                <c:pt idx="16">
                  <c:v>2.9999999999999805E-2</c:v>
                </c:pt>
                <c:pt idx="17">
                  <c:v>0.41999999999999993</c:v>
                </c:pt>
                <c:pt idx="18">
                  <c:v>0.41000000000000014</c:v>
                </c:pt>
                <c:pt idx="19">
                  <c:v>0.62000000000000011</c:v>
                </c:pt>
                <c:pt idx="20">
                  <c:v>1.0099999999999998</c:v>
                </c:pt>
                <c:pt idx="21">
                  <c:v>1.21</c:v>
                </c:pt>
                <c:pt idx="22">
                  <c:v>0.91999999999999993</c:v>
                </c:pt>
                <c:pt idx="23">
                  <c:v>1.0500000000000003</c:v>
                </c:pt>
                <c:pt idx="24">
                  <c:v>0.64000000000000012</c:v>
                </c:pt>
                <c:pt idx="25">
                  <c:v>0.25999999999999979</c:v>
                </c:pt>
                <c:pt idx="26">
                  <c:v>0.31999999999999984</c:v>
                </c:pt>
                <c:pt idx="27">
                  <c:v>0.17999999999999972</c:v>
                </c:pt>
                <c:pt idx="28">
                  <c:v>0</c:v>
                </c:pt>
                <c:pt idx="29">
                  <c:v>0.31000000000000005</c:v>
                </c:pt>
                <c:pt idx="30">
                  <c:v>0.38000000000000012</c:v>
                </c:pt>
                <c:pt idx="31">
                  <c:v>0.60000000000000009</c:v>
                </c:pt>
                <c:pt idx="32">
                  <c:v>0.40000000000000013</c:v>
                </c:pt>
                <c:pt idx="33">
                  <c:v>0.25</c:v>
                </c:pt>
                <c:pt idx="34">
                  <c:v>0.11999999999999988</c:v>
                </c:pt>
                <c:pt idx="35">
                  <c:v>-2.0000000000000018E-2</c:v>
                </c:pt>
                <c:pt idx="36">
                  <c:v>-2.0000000000000018E-2</c:v>
                </c:pt>
                <c:pt idx="37">
                  <c:v>-0.18999999999999995</c:v>
                </c:pt>
                <c:pt idx="38">
                  <c:v>-6.0000000000000053E-2</c:v>
                </c:pt>
                <c:pt idx="39">
                  <c:v>4.0000000000000036E-2</c:v>
                </c:pt>
                <c:pt idx="40">
                  <c:v>0.17999999999999994</c:v>
                </c:pt>
                <c:pt idx="41">
                  <c:v>-6.999999999999984E-2</c:v>
                </c:pt>
                <c:pt idx="42">
                  <c:v>-0.60000000000000009</c:v>
                </c:pt>
                <c:pt idx="43">
                  <c:v>-0.55000000000000027</c:v>
                </c:pt>
                <c:pt idx="44">
                  <c:v>-0.73</c:v>
                </c:pt>
                <c:pt idx="45">
                  <c:v>-0.36999999999999966</c:v>
                </c:pt>
                <c:pt idx="46">
                  <c:v>-2.0000000000000018E-2</c:v>
                </c:pt>
                <c:pt idx="47">
                  <c:v>-4.0000000000000036E-2</c:v>
                </c:pt>
                <c:pt idx="48">
                  <c:v>-2.0000000000000018E-2</c:v>
                </c:pt>
                <c:pt idx="49">
                  <c:v>0.3400000000000003</c:v>
                </c:pt>
                <c:pt idx="50">
                  <c:v>0.26000000000000023</c:v>
                </c:pt>
                <c:pt idx="51">
                  <c:v>0.34999999999999964</c:v>
                </c:pt>
                <c:pt idx="52">
                  <c:v>0.39999999999999991</c:v>
                </c:pt>
                <c:pt idx="53">
                  <c:v>0.48</c:v>
                </c:pt>
                <c:pt idx="54">
                  <c:v>0.54</c:v>
                </c:pt>
                <c:pt idx="55">
                  <c:v>0.54</c:v>
                </c:pt>
                <c:pt idx="56">
                  <c:v>0.70000000000000018</c:v>
                </c:pt>
                <c:pt idx="57">
                  <c:v>0.5</c:v>
                </c:pt>
                <c:pt idx="58">
                  <c:v>0.55000000000000027</c:v>
                </c:pt>
                <c:pt idx="59">
                  <c:v>0.67000000000000015</c:v>
                </c:pt>
                <c:pt idx="60">
                  <c:v>0.71</c:v>
                </c:pt>
                <c:pt idx="61">
                  <c:v>1.0499999999999998</c:v>
                </c:pt>
                <c:pt idx="62">
                  <c:v>0.97999999999999976</c:v>
                </c:pt>
                <c:pt idx="63">
                  <c:v>0.96999999999999975</c:v>
                </c:pt>
                <c:pt idx="64">
                  <c:v>0.51</c:v>
                </c:pt>
                <c:pt idx="65">
                  <c:v>-6.999999999999984E-2</c:v>
                </c:pt>
                <c:pt idx="66">
                  <c:v>-0.16999999999999993</c:v>
                </c:pt>
                <c:pt idx="67">
                  <c:v>8.0000000000000071E-2</c:v>
                </c:pt>
                <c:pt idx="68">
                  <c:v>0.25</c:v>
                </c:pt>
                <c:pt idx="69">
                  <c:v>0.44999999999999996</c:v>
                </c:pt>
                <c:pt idx="70">
                  <c:v>0.42999999999999994</c:v>
                </c:pt>
                <c:pt idx="71">
                  <c:v>0.20999999999999996</c:v>
                </c:pt>
                <c:pt idx="72">
                  <c:v>0.30000000000000004</c:v>
                </c:pt>
                <c:pt idx="73">
                  <c:v>0.45999999999999996</c:v>
                </c:pt>
                <c:pt idx="74">
                  <c:v>0.65000000000000013</c:v>
                </c:pt>
                <c:pt idx="75">
                  <c:v>0.58000000000000007</c:v>
                </c:pt>
                <c:pt idx="76">
                  <c:v>0.10000000000000009</c:v>
                </c:pt>
                <c:pt idx="77">
                  <c:v>0.12000000000000011</c:v>
                </c:pt>
                <c:pt idx="78">
                  <c:v>0.2799999999999998</c:v>
                </c:pt>
                <c:pt idx="79">
                  <c:v>0.32999999999999985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Sheet1!$J$2</c:f>
              <c:strCache>
                <c:ptCount val="1"/>
                <c:pt idx="0">
                  <c:v>Difference from actual of 12-month ahead forecast (Consensus Forecast)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Sheet1!$J$3:$J$83</c:f>
              <c:numCache>
                <c:formatCode>General</c:formatCode>
                <c:ptCount val="81"/>
                <c:pt idx="1">
                  <c:v>-0.25</c:v>
                </c:pt>
                <c:pt idx="2">
                  <c:v>-0.25</c:v>
                </c:pt>
                <c:pt idx="3">
                  <c:v>-0.45999999999999996</c:v>
                </c:pt>
                <c:pt idx="4">
                  <c:v>-0.56000000000000005</c:v>
                </c:pt>
                <c:pt idx="5">
                  <c:v>-4.9999999999999822E-2</c:v>
                </c:pt>
                <c:pt idx="6">
                  <c:v>0.52</c:v>
                </c:pt>
                <c:pt idx="7">
                  <c:v>0.57999999999999963</c:v>
                </c:pt>
                <c:pt idx="8">
                  <c:v>1.0699999999999998</c:v>
                </c:pt>
                <c:pt idx="9">
                  <c:v>1.1599999999999997</c:v>
                </c:pt>
                <c:pt idx="10">
                  <c:v>1.0099999999999998</c:v>
                </c:pt>
                <c:pt idx="11">
                  <c:v>0.81</c:v>
                </c:pt>
                <c:pt idx="12">
                  <c:v>0.73999999999999977</c:v>
                </c:pt>
                <c:pt idx="13">
                  <c:v>0.78999999999999959</c:v>
                </c:pt>
                <c:pt idx="14">
                  <c:v>0.7799999999999998</c:v>
                </c:pt>
                <c:pt idx="15">
                  <c:v>0.80999999999999961</c:v>
                </c:pt>
                <c:pt idx="16">
                  <c:v>0.82999999999999963</c:v>
                </c:pt>
                <c:pt idx="17">
                  <c:v>1.1200000000000001</c:v>
                </c:pt>
                <c:pt idx="18">
                  <c:v>1.0099999999999998</c:v>
                </c:pt>
                <c:pt idx="19">
                  <c:v>1.02</c:v>
                </c:pt>
                <c:pt idx="20">
                  <c:v>1.3099999999999996</c:v>
                </c:pt>
                <c:pt idx="21">
                  <c:v>1.4100000000000001</c:v>
                </c:pt>
                <c:pt idx="22">
                  <c:v>0.91999999999999993</c:v>
                </c:pt>
                <c:pt idx="23">
                  <c:v>1.1499999999999999</c:v>
                </c:pt>
                <c:pt idx="24">
                  <c:v>1.54</c:v>
                </c:pt>
                <c:pt idx="25">
                  <c:v>1.6600000000000001</c:v>
                </c:pt>
                <c:pt idx="26">
                  <c:v>1.8199999999999998</c:v>
                </c:pt>
                <c:pt idx="27">
                  <c:v>1.7799999999999998</c:v>
                </c:pt>
                <c:pt idx="28">
                  <c:v>1.9</c:v>
                </c:pt>
                <c:pt idx="29">
                  <c:v>2.21</c:v>
                </c:pt>
                <c:pt idx="30">
                  <c:v>2.08</c:v>
                </c:pt>
                <c:pt idx="31">
                  <c:v>2.1999999999999997</c:v>
                </c:pt>
                <c:pt idx="32">
                  <c:v>1.9000000000000001</c:v>
                </c:pt>
                <c:pt idx="33">
                  <c:v>1.1499999999999999</c:v>
                </c:pt>
                <c:pt idx="34">
                  <c:v>0.82000000000000006</c:v>
                </c:pt>
                <c:pt idx="35">
                  <c:v>0.88000000000000012</c:v>
                </c:pt>
                <c:pt idx="36">
                  <c:v>0.88000000000000012</c:v>
                </c:pt>
                <c:pt idx="37">
                  <c:v>0.6100000000000001</c:v>
                </c:pt>
                <c:pt idx="38">
                  <c:v>0.6399999999999999</c:v>
                </c:pt>
                <c:pt idx="39">
                  <c:v>0.74</c:v>
                </c:pt>
                <c:pt idx="40">
                  <c:v>0.88000000000000012</c:v>
                </c:pt>
                <c:pt idx="41">
                  <c:v>0.53000000000000025</c:v>
                </c:pt>
                <c:pt idx="42">
                  <c:v>-0.10000000000000009</c:v>
                </c:pt>
                <c:pt idx="43">
                  <c:v>-5.0000000000000266E-2</c:v>
                </c:pt>
                <c:pt idx="44">
                  <c:v>-0.62999999999999989</c:v>
                </c:pt>
                <c:pt idx="45">
                  <c:v>-0.36999999999999966</c:v>
                </c:pt>
                <c:pt idx="46">
                  <c:v>-0.21999999999999975</c:v>
                </c:pt>
                <c:pt idx="47">
                  <c:v>-0.33999999999999986</c:v>
                </c:pt>
                <c:pt idx="48">
                  <c:v>-0.52</c:v>
                </c:pt>
                <c:pt idx="49">
                  <c:v>4.0000000000000036E-2</c:v>
                </c:pt>
                <c:pt idx="50">
                  <c:v>-4.0000000000000036E-2</c:v>
                </c:pt>
                <c:pt idx="51">
                  <c:v>-5.0000000000000266E-2</c:v>
                </c:pt>
                <c:pt idx="52">
                  <c:v>0</c:v>
                </c:pt>
                <c:pt idx="53">
                  <c:v>0.2799999999999998</c:v>
                </c:pt>
                <c:pt idx="54">
                  <c:v>0.44000000000000039</c:v>
                </c:pt>
                <c:pt idx="55">
                  <c:v>0.63999999999999968</c:v>
                </c:pt>
                <c:pt idx="56">
                  <c:v>0.89999999999999991</c:v>
                </c:pt>
                <c:pt idx="57">
                  <c:v>0.89999999999999991</c:v>
                </c:pt>
                <c:pt idx="58">
                  <c:v>1.0500000000000003</c:v>
                </c:pt>
                <c:pt idx="59">
                  <c:v>1.2700000000000002</c:v>
                </c:pt>
                <c:pt idx="60">
                  <c:v>1.4100000000000001</c:v>
                </c:pt>
                <c:pt idx="61">
                  <c:v>1.85</c:v>
                </c:pt>
                <c:pt idx="62">
                  <c:v>1.78</c:v>
                </c:pt>
                <c:pt idx="63">
                  <c:v>1.87</c:v>
                </c:pt>
                <c:pt idx="64">
                  <c:v>1.61</c:v>
                </c:pt>
                <c:pt idx="65">
                  <c:v>1.5300000000000002</c:v>
                </c:pt>
                <c:pt idx="66">
                  <c:v>1.4300000000000002</c:v>
                </c:pt>
                <c:pt idx="67">
                  <c:v>1.6800000000000002</c:v>
                </c:pt>
                <c:pt idx="68">
                  <c:v>1.6500000000000001</c:v>
                </c:pt>
                <c:pt idx="69">
                  <c:v>1.7500000000000002</c:v>
                </c:pt>
                <c:pt idx="70">
                  <c:v>1.53</c:v>
                </c:pt>
                <c:pt idx="71">
                  <c:v>1.3099999999999998</c:v>
                </c:pt>
                <c:pt idx="72">
                  <c:v>1.5</c:v>
                </c:pt>
                <c:pt idx="73">
                  <c:v>1.4600000000000002</c:v>
                </c:pt>
                <c:pt idx="74">
                  <c:v>1.0500000000000003</c:v>
                </c:pt>
                <c:pt idx="75">
                  <c:v>0.88000000000000012</c:v>
                </c:pt>
                <c:pt idx="76">
                  <c:v>0.60000000000000009</c:v>
                </c:pt>
                <c:pt idx="77">
                  <c:v>0.82000000000000028</c:v>
                </c:pt>
                <c:pt idx="78">
                  <c:v>1.1799999999999997</c:v>
                </c:pt>
                <c:pt idx="79">
                  <c:v>1.2299999999999998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Sheet1!$O$2</c:f>
              <c:strCache>
                <c:ptCount val="1"/>
                <c:pt idx="0">
                  <c:v>Difference from actual of 3-month forecast - IHS Global Insight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Sheet1!$O$3:$O$83</c:f>
              <c:numCache>
                <c:formatCode>General</c:formatCode>
                <c:ptCount val="81"/>
                <c:pt idx="1">
                  <c:v>0.44999999999999973</c:v>
                </c:pt>
                <c:pt idx="2">
                  <c:v>0.14999999999999991</c:v>
                </c:pt>
                <c:pt idx="3">
                  <c:v>-6.0000000000000053E-2</c:v>
                </c:pt>
                <c:pt idx="4">
                  <c:v>4.0000000000000036E-2</c:v>
                </c:pt>
                <c:pt idx="5">
                  <c:v>0.64999999999999991</c:v>
                </c:pt>
                <c:pt idx="6">
                  <c:v>0.52</c:v>
                </c:pt>
                <c:pt idx="7">
                  <c:v>0.87999999999999945</c:v>
                </c:pt>
                <c:pt idx="8">
                  <c:v>1.2699999999999996</c:v>
                </c:pt>
                <c:pt idx="9">
                  <c:v>0.85999999999999988</c:v>
                </c:pt>
                <c:pt idx="10">
                  <c:v>0.71</c:v>
                </c:pt>
                <c:pt idx="11">
                  <c:v>0.51000000000000023</c:v>
                </c:pt>
                <c:pt idx="12">
                  <c:v>-0.16000000000000014</c:v>
                </c:pt>
                <c:pt idx="13">
                  <c:v>-0.91000000000000014</c:v>
                </c:pt>
                <c:pt idx="14">
                  <c:v>-0.81999999999999984</c:v>
                </c:pt>
                <c:pt idx="15">
                  <c:v>-0.29000000000000004</c:v>
                </c:pt>
                <c:pt idx="16">
                  <c:v>0.12999999999999989</c:v>
                </c:pt>
                <c:pt idx="18">
                  <c:v>0.71</c:v>
                </c:pt>
                <c:pt idx="19">
                  <c:v>0.82000000000000028</c:v>
                </c:pt>
                <c:pt idx="20">
                  <c:v>1.21</c:v>
                </c:pt>
                <c:pt idx="21">
                  <c:v>1.21</c:v>
                </c:pt>
                <c:pt idx="22">
                  <c:v>1.02</c:v>
                </c:pt>
                <c:pt idx="23">
                  <c:v>1.1499999999999999</c:v>
                </c:pt>
                <c:pt idx="24">
                  <c:v>0.43999999999999995</c:v>
                </c:pt>
                <c:pt idx="26">
                  <c:v>0.2200000000000002</c:v>
                </c:pt>
                <c:pt idx="27">
                  <c:v>0.17999999999999972</c:v>
                </c:pt>
                <c:pt idx="28">
                  <c:v>0.29999999999999982</c:v>
                </c:pt>
                <c:pt idx="29">
                  <c:v>0.50999999999999979</c:v>
                </c:pt>
                <c:pt idx="30">
                  <c:v>0.28000000000000003</c:v>
                </c:pt>
                <c:pt idx="31">
                  <c:v>0.5</c:v>
                </c:pt>
                <c:pt idx="32">
                  <c:v>0.40000000000000013</c:v>
                </c:pt>
                <c:pt idx="33">
                  <c:v>0.14999999999999991</c:v>
                </c:pt>
                <c:pt idx="34">
                  <c:v>0.11999999999999988</c:v>
                </c:pt>
                <c:pt idx="35">
                  <c:v>8.0000000000000071E-2</c:v>
                </c:pt>
                <c:pt idx="36">
                  <c:v>-2.0000000000000018E-2</c:v>
                </c:pt>
                <c:pt idx="38">
                  <c:v>-6.0000000000000053E-2</c:v>
                </c:pt>
                <c:pt idx="40">
                  <c:v>0.28000000000000003</c:v>
                </c:pt>
                <c:pt idx="41">
                  <c:v>0.13000000000000034</c:v>
                </c:pt>
                <c:pt idx="42">
                  <c:v>-0.5</c:v>
                </c:pt>
                <c:pt idx="43">
                  <c:v>-0.45000000000000018</c:v>
                </c:pt>
                <c:pt idx="44">
                  <c:v>-0.82999999999999985</c:v>
                </c:pt>
                <c:pt idx="45">
                  <c:v>-0.46999999999999975</c:v>
                </c:pt>
                <c:pt idx="47">
                  <c:v>-4.0000000000000036E-2</c:v>
                </c:pt>
                <c:pt idx="48">
                  <c:v>7.9999999999999627E-2</c:v>
                </c:pt>
                <c:pt idx="49">
                  <c:v>0.43999999999999995</c:v>
                </c:pt>
                <c:pt idx="50">
                  <c:v>0.35999999999999988</c:v>
                </c:pt>
                <c:pt idx="51">
                  <c:v>0.14999999999999991</c:v>
                </c:pt>
                <c:pt idx="52">
                  <c:v>0.60000000000000009</c:v>
                </c:pt>
                <c:pt idx="53">
                  <c:v>0.67999999999999972</c:v>
                </c:pt>
                <c:pt idx="54">
                  <c:v>0.74000000000000021</c:v>
                </c:pt>
                <c:pt idx="55">
                  <c:v>0.73999999999999977</c:v>
                </c:pt>
                <c:pt idx="56">
                  <c:v>1.1000000000000001</c:v>
                </c:pt>
                <c:pt idx="57">
                  <c:v>0.69999999999999973</c:v>
                </c:pt>
                <c:pt idx="58">
                  <c:v>1.0500000000000003</c:v>
                </c:pt>
                <c:pt idx="59">
                  <c:v>0.86999999999999988</c:v>
                </c:pt>
                <c:pt idx="60">
                  <c:v>1.0099999999999998</c:v>
                </c:pt>
                <c:pt idx="61">
                  <c:v>1.4499999999999997</c:v>
                </c:pt>
                <c:pt idx="62">
                  <c:v>1.4799999999999998</c:v>
                </c:pt>
                <c:pt idx="63">
                  <c:v>1.37</c:v>
                </c:pt>
                <c:pt idx="64">
                  <c:v>0.90999999999999992</c:v>
                </c:pt>
                <c:pt idx="65">
                  <c:v>0.13000000000000012</c:v>
                </c:pt>
                <c:pt idx="66">
                  <c:v>-7.0000000000000062E-2</c:v>
                </c:pt>
                <c:pt idx="67">
                  <c:v>0.28000000000000003</c:v>
                </c:pt>
                <c:pt idx="68">
                  <c:v>0.35000000000000009</c:v>
                </c:pt>
                <c:pt idx="69">
                  <c:v>0.84999999999999987</c:v>
                </c:pt>
                <c:pt idx="70">
                  <c:v>0.53</c:v>
                </c:pt>
                <c:pt idx="71">
                  <c:v>0.30999999999999983</c:v>
                </c:pt>
                <c:pt idx="73">
                  <c:v>0.76</c:v>
                </c:pt>
                <c:pt idx="74">
                  <c:v>0.85000000000000009</c:v>
                </c:pt>
                <c:pt idx="75">
                  <c:v>0.48</c:v>
                </c:pt>
                <c:pt idx="76">
                  <c:v>0.60000000000000009</c:v>
                </c:pt>
                <c:pt idx="77">
                  <c:v>0.52</c:v>
                </c:pt>
                <c:pt idx="78">
                  <c:v>0.57999999999999985</c:v>
                </c:pt>
                <c:pt idx="79">
                  <c:v>0.92999999999999994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Sheet1!$P$2</c:f>
              <c:strCache>
                <c:ptCount val="1"/>
                <c:pt idx="0">
                  <c:v>Difference from actual of 12-month ahead forecast - IHS Global Insight</c:v>
                </c:pt>
              </c:strCache>
            </c:strRef>
          </c:tx>
          <c:marker>
            <c:symbol val="none"/>
          </c:marker>
          <c:cat>
            <c:numRef>
              <c:f>Sheet1!$B$4:$B$83</c:f>
              <c:numCache>
                <c:formatCode>General</c:formatCode>
                <c:ptCount val="8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</c:numCache>
            </c:numRef>
          </c:cat>
          <c:val>
            <c:numRef>
              <c:f>Sheet1!$P$3:$P$83</c:f>
              <c:numCache>
                <c:formatCode>General</c:formatCode>
                <c:ptCount val="81"/>
                <c:pt idx="1">
                  <c:v>-0.45000000000000018</c:v>
                </c:pt>
                <c:pt idx="2">
                  <c:v>-0.55000000000000027</c:v>
                </c:pt>
                <c:pt idx="3">
                  <c:v>-0.66000000000000014</c:v>
                </c:pt>
                <c:pt idx="4">
                  <c:v>-0.66000000000000014</c:v>
                </c:pt>
                <c:pt idx="5">
                  <c:v>-4.9999999999999822E-2</c:v>
                </c:pt>
                <c:pt idx="6">
                  <c:v>0.62000000000000011</c:v>
                </c:pt>
                <c:pt idx="7">
                  <c:v>0.48</c:v>
                </c:pt>
                <c:pt idx="8">
                  <c:v>1.2699999999999996</c:v>
                </c:pt>
                <c:pt idx="9">
                  <c:v>1.2599999999999998</c:v>
                </c:pt>
                <c:pt idx="10">
                  <c:v>1.0099999999999998</c:v>
                </c:pt>
                <c:pt idx="11">
                  <c:v>0.60999999999999988</c:v>
                </c:pt>
                <c:pt idx="12">
                  <c:v>0.73999999999999977</c:v>
                </c:pt>
                <c:pt idx="13">
                  <c:v>0.69</c:v>
                </c:pt>
                <c:pt idx="14">
                  <c:v>0.68000000000000016</c:v>
                </c:pt>
                <c:pt idx="15">
                  <c:v>1.1100000000000003</c:v>
                </c:pt>
                <c:pt idx="16">
                  <c:v>0.93000000000000016</c:v>
                </c:pt>
                <c:pt idx="17">
                  <c:v>1.1200000000000001</c:v>
                </c:pt>
                <c:pt idx="18">
                  <c:v>0.81</c:v>
                </c:pt>
                <c:pt idx="19">
                  <c:v>0.91999999999999993</c:v>
                </c:pt>
                <c:pt idx="20">
                  <c:v>1.4099999999999997</c:v>
                </c:pt>
                <c:pt idx="21">
                  <c:v>0.60999999999999988</c:v>
                </c:pt>
                <c:pt idx="22">
                  <c:v>0.41999999999999993</c:v>
                </c:pt>
                <c:pt idx="23">
                  <c:v>0.64999999999999991</c:v>
                </c:pt>
                <c:pt idx="24">
                  <c:v>1.1400000000000001</c:v>
                </c:pt>
                <c:pt idx="25">
                  <c:v>1.46</c:v>
                </c:pt>
                <c:pt idx="27">
                  <c:v>1.7799999999999998</c:v>
                </c:pt>
                <c:pt idx="28">
                  <c:v>1.7999999999999998</c:v>
                </c:pt>
                <c:pt idx="29">
                  <c:v>1.9100000000000001</c:v>
                </c:pt>
                <c:pt idx="30">
                  <c:v>2.08</c:v>
                </c:pt>
                <c:pt idx="31">
                  <c:v>2.1</c:v>
                </c:pt>
                <c:pt idx="32">
                  <c:v>1.9000000000000001</c:v>
                </c:pt>
                <c:pt idx="33">
                  <c:v>1.1499999999999999</c:v>
                </c:pt>
                <c:pt idx="35">
                  <c:v>0.9800000000000002</c:v>
                </c:pt>
                <c:pt idx="36">
                  <c:v>0.88000000000000012</c:v>
                </c:pt>
                <c:pt idx="37">
                  <c:v>0.80999999999999983</c:v>
                </c:pt>
                <c:pt idx="38">
                  <c:v>0.84000000000000008</c:v>
                </c:pt>
                <c:pt idx="39">
                  <c:v>0.34000000000000008</c:v>
                </c:pt>
                <c:pt idx="40">
                  <c:v>0.4800000000000002</c:v>
                </c:pt>
                <c:pt idx="41">
                  <c:v>0.63000000000000034</c:v>
                </c:pt>
                <c:pt idx="42">
                  <c:v>-0.39999999999999991</c:v>
                </c:pt>
                <c:pt idx="43">
                  <c:v>4.9999999999999822E-2</c:v>
                </c:pt>
                <c:pt idx="44">
                  <c:v>-0.12999999999999989</c:v>
                </c:pt>
                <c:pt idx="45">
                  <c:v>-0.36999999999999966</c:v>
                </c:pt>
                <c:pt idx="47">
                  <c:v>-0.54</c:v>
                </c:pt>
                <c:pt idx="49">
                  <c:v>0.24000000000000021</c:v>
                </c:pt>
                <c:pt idx="50">
                  <c:v>0.16000000000000014</c:v>
                </c:pt>
                <c:pt idx="51">
                  <c:v>-5.0000000000000266E-2</c:v>
                </c:pt>
                <c:pt idx="52">
                  <c:v>0.10000000000000009</c:v>
                </c:pt>
                <c:pt idx="53">
                  <c:v>0.2799999999999998</c:v>
                </c:pt>
                <c:pt idx="54">
                  <c:v>-0.1599999999999997</c:v>
                </c:pt>
                <c:pt idx="56">
                  <c:v>0.79999999999999982</c:v>
                </c:pt>
                <c:pt idx="57">
                  <c:v>0.79999999999999982</c:v>
                </c:pt>
                <c:pt idx="58">
                  <c:v>0.95000000000000018</c:v>
                </c:pt>
                <c:pt idx="59">
                  <c:v>1.07</c:v>
                </c:pt>
                <c:pt idx="60">
                  <c:v>1.31</c:v>
                </c:pt>
                <c:pt idx="61">
                  <c:v>1.85</c:v>
                </c:pt>
                <c:pt idx="62">
                  <c:v>1.8800000000000001</c:v>
                </c:pt>
                <c:pt idx="63">
                  <c:v>1.87</c:v>
                </c:pt>
                <c:pt idx="64">
                  <c:v>1.61</c:v>
                </c:pt>
                <c:pt idx="65">
                  <c:v>1.63</c:v>
                </c:pt>
                <c:pt idx="66">
                  <c:v>1.5299999999999998</c:v>
                </c:pt>
                <c:pt idx="67">
                  <c:v>2.08</c:v>
                </c:pt>
                <c:pt idx="68">
                  <c:v>1.8499999999999999</c:v>
                </c:pt>
                <c:pt idx="69">
                  <c:v>1.95</c:v>
                </c:pt>
                <c:pt idx="70">
                  <c:v>1.93</c:v>
                </c:pt>
                <c:pt idx="71">
                  <c:v>1.7099999999999997</c:v>
                </c:pt>
                <c:pt idx="72" formatCode="0.0">
                  <c:v>2</c:v>
                </c:pt>
                <c:pt idx="73">
                  <c:v>2.0599999999999996</c:v>
                </c:pt>
                <c:pt idx="74">
                  <c:v>1.35</c:v>
                </c:pt>
                <c:pt idx="75">
                  <c:v>1.3800000000000001</c:v>
                </c:pt>
                <c:pt idx="76">
                  <c:v>0.79999999999999982</c:v>
                </c:pt>
                <c:pt idx="77">
                  <c:v>1.42</c:v>
                </c:pt>
                <c:pt idx="78">
                  <c:v>1.7799999999999998</c:v>
                </c:pt>
                <c:pt idx="79">
                  <c:v>1.53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4240"/>
        <c:axId val="33035776"/>
      </c:lineChart>
      <c:catAx>
        <c:axId val="330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035776"/>
        <c:crosses val="autoZero"/>
        <c:auto val="1"/>
        <c:lblAlgn val="ctr"/>
        <c:lblOffset val="100"/>
        <c:tickLblSkip val="12"/>
        <c:noMultiLvlLbl val="0"/>
      </c:catAx>
      <c:valAx>
        <c:axId val="33035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03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107</xdr:row>
      <xdr:rowOff>38100</xdr:rowOff>
    </xdr:from>
    <xdr:to>
      <xdr:col>14</xdr:col>
      <xdr:colOff>180975</xdr:colOff>
      <xdr:row>137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139</xdr:row>
      <xdr:rowOff>128586</xdr:rowOff>
    </xdr:from>
    <xdr:to>
      <xdr:col>14</xdr:col>
      <xdr:colOff>161924</xdr:colOff>
      <xdr:row>169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opLeftCell="C1" workbookViewId="0">
      <selection activeCell="O2" sqref="O2:P3"/>
    </sheetView>
  </sheetViews>
  <sheetFormatPr defaultRowHeight="15" x14ac:dyDescent="0.25"/>
  <cols>
    <col min="2" max="2" width="6" customWidth="1"/>
    <col min="3" max="3" width="12" customWidth="1"/>
    <col min="4" max="4" width="18.140625" customWidth="1"/>
    <col min="5" max="5" width="19" customWidth="1"/>
    <col min="6" max="6" width="11.140625" customWidth="1"/>
    <col min="7" max="7" width="19" customWidth="1"/>
    <col min="8" max="8" width="10.5703125" customWidth="1"/>
    <col min="9" max="9" width="15.7109375" customWidth="1"/>
    <col min="10" max="10" width="12.5703125" customWidth="1"/>
    <col min="11" max="11" width="15.85546875" customWidth="1"/>
    <col min="12" max="12" width="11.140625" customWidth="1"/>
    <col min="13" max="13" width="15.28515625" customWidth="1"/>
    <col min="14" max="14" width="11" customWidth="1"/>
    <col min="15" max="15" width="13.28515625" customWidth="1"/>
    <col min="16" max="16" width="13.85546875" customWidth="1"/>
  </cols>
  <sheetData>
    <row r="1" spans="1:16" x14ac:dyDescent="0.25">
      <c r="D1" s="11" t="s">
        <v>12</v>
      </c>
      <c r="E1" s="35" t="s">
        <v>13</v>
      </c>
      <c r="F1" s="35"/>
      <c r="G1" s="35"/>
      <c r="H1" s="35"/>
      <c r="I1" s="34" t="s">
        <v>16</v>
      </c>
      <c r="J1" s="34"/>
      <c r="K1" s="32" t="s">
        <v>110</v>
      </c>
      <c r="L1" s="32"/>
      <c r="M1" s="32"/>
      <c r="N1" s="32"/>
      <c r="O1" s="34" t="s">
        <v>16</v>
      </c>
      <c r="P1" s="34"/>
    </row>
    <row r="2" spans="1:16" x14ac:dyDescent="0.25">
      <c r="E2" t="s">
        <v>14</v>
      </c>
      <c r="G2" s="32" t="s">
        <v>15</v>
      </c>
      <c r="H2" s="32"/>
      <c r="I2" s="33" t="s">
        <v>116</v>
      </c>
      <c r="J2" s="33" t="s">
        <v>117</v>
      </c>
      <c r="K2" t="s">
        <v>14</v>
      </c>
      <c r="M2" s="32" t="s">
        <v>15</v>
      </c>
      <c r="N2" s="32"/>
      <c r="O2" s="33" t="s">
        <v>118</v>
      </c>
      <c r="P2" s="33" t="s">
        <v>119</v>
      </c>
    </row>
    <row r="3" spans="1:16" ht="92.25" customHeight="1" x14ac:dyDescent="0.25">
      <c r="B3" s="11"/>
      <c r="D3" s="1" t="s">
        <v>36</v>
      </c>
      <c r="E3" s="1" t="s">
        <v>114</v>
      </c>
      <c r="F3" s="1" t="s">
        <v>109</v>
      </c>
      <c r="G3" s="1" t="s">
        <v>115</v>
      </c>
      <c r="H3" s="1" t="str">
        <f>F3</f>
        <v>Survey Date</v>
      </c>
      <c r="I3" s="33"/>
      <c r="J3" s="33"/>
      <c r="K3" s="1" t="s">
        <v>120</v>
      </c>
      <c r="L3" s="1" t="str">
        <f>H3</f>
        <v>Survey Date</v>
      </c>
      <c r="M3" s="1" t="s">
        <v>121</v>
      </c>
      <c r="N3" s="1" t="str">
        <f>L3</f>
        <v>Survey Date</v>
      </c>
      <c r="O3" s="33"/>
      <c r="P3" s="33"/>
    </row>
    <row r="4" spans="1:16" x14ac:dyDescent="0.25">
      <c r="A4" s="2"/>
      <c r="B4">
        <v>2010</v>
      </c>
      <c r="C4" t="s">
        <v>0</v>
      </c>
      <c r="D4">
        <v>3.35</v>
      </c>
      <c r="E4">
        <v>3.5</v>
      </c>
      <c r="F4" s="3">
        <v>40098</v>
      </c>
      <c r="G4">
        <v>3.1</v>
      </c>
      <c r="H4" s="3">
        <v>39825</v>
      </c>
      <c r="I4" s="4">
        <f>E4-D4</f>
        <v>0.14999999999999991</v>
      </c>
      <c r="J4" s="4">
        <f>G4-D4</f>
        <v>-0.25</v>
      </c>
      <c r="K4">
        <v>3.8</v>
      </c>
      <c r="L4" s="3">
        <v>40098</v>
      </c>
      <c r="M4">
        <v>2.9</v>
      </c>
      <c r="N4" s="3">
        <f t="shared" ref="N4:N12" si="0">H4</f>
        <v>39825</v>
      </c>
      <c r="O4" s="4">
        <f>K4-D4</f>
        <v>0.44999999999999973</v>
      </c>
      <c r="P4" s="4">
        <f>M4-D4</f>
        <v>-0.45000000000000018</v>
      </c>
    </row>
    <row r="5" spans="1:16" x14ac:dyDescent="0.25">
      <c r="B5" s="13">
        <f>B4</f>
        <v>2010</v>
      </c>
      <c r="C5" t="s">
        <v>1</v>
      </c>
      <c r="D5">
        <v>3.45</v>
      </c>
      <c r="E5">
        <v>3.6</v>
      </c>
      <c r="F5" s="3">
        <v>40126</v>
      </c>
      <c r="G5">
        <v>3.2</v>
      </c>
      <c r="H5" s="3">
        <v>39853</v>
      </c>
      <c r="I5" s="4">
        <f t="shared" ref="I5:I68" si="1">E5-D5</f>
        <v>0.14999999999999991</v>
      </c>
      <c r="J5" s="4">
        <f t="shared" ref="J5:J68" si="2">G5-D5</f>
        <v>-0.25</v>
      </c>
      <c r="K5">
        <v>3.6</v>
      </c>
      <c r="L5" s="3">
        <v>40126</v>
      </c>
      <c r="M5">
        <v>2.9</v>
      </c>
      <c r="N5" s="3">
        <f t="shared" si="0"/>
        <v>39853</v>
      </c>
      <c r="O5" s="4">
        <f t="shared" ref="O5:O68" si="3">K5-D5</f>
        <v>0.14999999999999991</v>
      </c>
      <c r="P5" s="4">
        <f t="shared" ref="P5:P68" si="4">M5-D5</f>
        <v>-0.55000000000000027</v>
      </c>
    </row>
    <row r="6" spans="1:16" x14ac:dyDescent="0.25">
      <c r="B6" s="13">
        <f t="shared" ref="B6:B15" si="5">B5</f>
        <v>2010</v>
      </c>
      <c r="C6" t="s">
        <v>2</v>
      </c>
      <c r="D6">
        <v>3.56</v>
      </c>
      <c r="E6">
        <v>3.5</v>
      </c>
      <c r="F6" s="3">
        <v>40154</v>
      </c>
      <c r="G6">
        <v>3.1</v>
      </c>
      <c r="H6" s="3">
        <v>39881</v>
      </c>
      <c r="I6" s="4">
        <f t="shared" si="1"/>
        <v>-6.0000000000000053E-2</v>
      </c>
      <c r="J6" s="4">
        <f t="shared" si="2"/>
        <v>-0.45999999999999996</v>
      </c>
      <c r="K6">
        <v>3.5</v>
      </c>
      <c r="L6" s="3">
        <v>40154</v>
      </c>
      <c r="M6">
        <v>2.9</v>
      </c>
      <c r="N6" s="3">
        <f t="shared" si="0"/>
        <v>39881</v>
      </c>
      <c r="O6" s="4">
        <f t="shared" si="3"/>
        <v>-6.0000000000000053E-2</v>
      </c>
      <c r="P6" s="4">
        <f t="shared" si="4"/>
        <v>-0.66000000000000014</v>
      </c>
    </row>
    <row r="7" spans="1:16" x14ac:dyDescent="0.25">
      <c r="B7" s="13">
        <f t="shared" si="5"/>
        <v>2010</v>
      </c>
      <c r="C7" t="s">
        <v>3</v>
      </c>
      <c r="D7">
        <v>3.66</v>
      </c>
      <c r="E7">
        <v>3.7</v>
      </c>
      <c r="F7" s="3">
        <v>40189</v>
      </c>
      <c r="G7">
        <v>3.1</v>
      </c>
      <c r="H7" s="3">
        <v>39917</v>
      </c>
      <c r="I7" s="4">
        <f t="shared" si="1"/>
        <v>4.0000000000000036E-2</v>
      </c>
      <c r="J7" s="4">
        <f t="shared" si="2"/>
        <v>-0.56000000000000005</v>
      </c>
      <c r="K7">
        <v>3.7</v>
      </c>
      <c r="L7" s="3">
        <v>40189</v>
      </c>
      <c r="M7" s="5">
        <v>3</v>
      </c>
      <c r="N7" s="3">
        <f t="shared" si="0"/>
        <v>39917</v>
      </c>
      <c r="O7" s="4">
        <f t="shared" si="3"/>
        <v>4.0000000000000036E-2</v>
      </c>
      <c r="P7" s="4">
        <f t="shared" si="4"/>
        <v>-0.66000000000000014</v>
      </c>
    </row>
    <row r="8" spans="1:16" x14ac:dyDescent="0.25">
      <c r="B8" s="13">
        <f t="shared" si="5"/>
        <v>2010</v>
      </c>
      <c r="C8" t="s">
        <v>4</v>
      </c>
      <c r="D8">
        <v>3.25</v>
      </c>
      <c r="E8">
        <v>3.7</v>
      </c>
      <c r="F8" s="3">
        <v>40217</v>
      </c>
      <c r="G8">
        <v>3.2</v>
      </c>
      <c r="H8" s="3">
        <v>39944</v>
      </c>
      <c r="I8" s="4">
        <f t="shared" si="1"/>
        <v>0.45000000000000018</v>
      </c>
      <c r="J8" s="4">
        <f t="shared" si="2"/>
        <v>-4.9999999999999822E-2</v>
      </c>
      <c r="K8">
        <v>3.9</v>
      </c>
      <c r="L8" s="3">
        <v>40217</v>
      </c>
      <c r="M8">
        <v>3.2</v>
      </c>
      <c r="N8" s="3">
        <f t="shared" si="0"/>
        <v>39944</v>
      </c>
      <c r="O8" s="4">
        <f t="shared" si="3"/>
        <v>0.64999999999999991</v>
      </c>
      <c r="P8" s="4">
        <f t="shared" si="4"/>
        <v>-4.9999999999999822E-2</v>
      </c>
    </row>
    <row r="9" spans="1:16" x14ac:dyDescent="0.25">
      <c r="B9" s="13">
        <f t="shared" si="5"/>
        <v>2010</v>
      </c>
      <c r="C9" t="s">
        <v>5</v>
      </c>
      <c r="D9">
        <v>3.08</v>
      </c>
      <c r="E9">
        <v>3.6</v>
      </c>
      <c r="F9" s="3">
        <v>40245</v>
      </c>
      <c r="G9">
        <v>3.6</v>
      </c>
      <c r="H9" s="3">
        <v>39972</v>
      </c>
      <c r="I9" s="4">
        <f t="shared" si="1"/>
        <v>0.52</v>
      </c>
      <c r="J9" s="4">
        <f t="shared" si="2"/>
        <v>0.52</v>
      </c>
      <c r="K9">
        <v>3.6</v>
      </c>
      <c r="L9" s="3">
        <v>40245</v>
      </c>
      <c r="M9">
        <v>3.7</v>
      </c>
      <c r="N9" s="3">
        <f t="shared" si="0"/>
        <v>39972</v>
      </c>
      <c r="O9" s="4">
        <f t="shared" si="3"/>
        <v>0.52</v>
      </c>
      <c r="P9" s="4">
        <f t="shared" si="4"/>
        <v>0.62000000000000011</v>
      </c>
    </row>
    <row r="10" spans="1:16" x14ac:dyDescent="0.25">
      <c r="B10" s="13">
        <f t="shared" si="5"/>
        <v>2010</v>
      </c>
      <c r="C10" t="s">
        <v>6</v>
      </c>
      <c r="D10">
        <v>3.22</v>
      </c>
      <c r="E10">
        <v>3.8</v>
      </c>
      <c r="F10" s="3">
        <v>40280</v>
      </c>
      <c r="G10">
        <v>3.8</v>
      </c>
      <c r="H10" s="3">
        <v>40007</v>
      </c>
      <c r="I10" s="4">
        <f t="shared" si="1"/>
        <v>0.57999999999999963</v>
      </c>
      <c r="J10" s="4">
        <f t="shared" si="2"/>
        <v>0.57999999999999963</v>
      </c>
      <c r="K10">
        <v>4.0999999999999996</v>
      </c>
      <c r="L10" s="3">
        <v>40280</v>
      </c>
      <c r="M10">
        <v>3.7</v>
      </c>
      <c r="N10" s="3">
        <f t="shared" si="0"/>
        <v>40007</v>
      </c>
      <c r="O10" s="4">
        <f t="shared" si="3"/>
        <v>0.87999999999999945</v>
      </c>
      <c r="P10" s="4">
        <f t="shared" si="4"/>
        <v>0.48</v>
      </c>
    </row>
    <row r="11" spans="1:16" x14ac:dyDescent="0.25">
      <c r="B11" s="13">
        <f t="shared" si="5"/>
        <v>2010</v>
      </c>
      <c r="C11" t="s">
        <v>7</v>
      </c>
      <c r="D11">
        <v>2.83</v>
      </c>
      <c r="E11">
        <v>3.8</v>
      </c>
      <c r="F11" s="3">
        <v>40308</v>
      </c>
      <c r="G11">
        <v>3.9</v>
      </c>
      <c r="H11" s="3">
        <v>40035</v>
      </c>
      <c r="I11" s="4">
        <f t="shared" si="1"/>
        <v>0.96999999999999975</v>
      </c>
      <c r="J11" s="4">
        <f t="shared" si="2"/>
        <v>1.0699999999999998</v>
      </c>
      <c r="K11">
        <v>4.0999999999999996</v>
      </c>
      <c r="L11" s="3">
        <v>40308</v>
      </c>
      <c r="M11">
        <v>4.0999999999999996</v>
      </c>
      <c r="N11" s="3">
        <f t="shared" si="0"/>
        <v>40035</v>
      </c>
      <c r="O11" s="4">
        <f t="shared" si="3"/>
        <v>1.2699999999999996</v>
      </c>
      <c r="P11" s="4">
        <f t="shared" si="4"/>
        <v>1.2699999999999996</v>
      </c>
    </row>
    <row r="12" spans="1:16" x14ac:dyDescent="0.25">
      <c r="B12" s="13">
        <f t="shared" si="5"/>
        <v>2010</v>
      </c>
      <c r="C12" t="s">
        <v>8</v>
      </c>
      <c r="D12">
        <v>2.74</v>
      </c>
      <c r="E12">
        <v>3.6</v>
      </c>
      <c r="F12" s="3">
        <v>40343</v>
      </c>
      <c r="G12">
        <v>3.9</v>
      </c>
      <c r="H12" s="3">
        <v>40070</v>
      </c>
      <c r="I12" s="4">
        <f t="shared" si="1"/>
        <v>0.85999999999999988</v>
      </c>
      <c r="J12" s="4">
        <f t="shared" si="2"/>
        <v>1.1599999999999997</v>
      </c>
      <c r="K12">
        <v>3.6</v>
      </c>
      <c r="L12" s="3">
        <v>40343</v>
      </c>
      <c r="M12" s="5">
        <v>4</v>
      </c>
      <c r="N12" s="3">
        <f t="shared" si="0"/>
        <v>40070</v>
      </c>
      <c r="O12" s="4">
        <f t="shared" si="3"/>
        <v>0.85999999999999988</v>
      </c>
      <c r="P12" s="4">
        <f t="shared" si="4"/>
        <v>1.2599999999999998</v>
      </c>
    </row>
    <row r="13" spans="1:16" x14ac:dyDescent="0.25">
      <c r="B13" s="13">
        <f t="shared" si="5"/>
        <v>2010</v>
      </c>
      <c r="C13" t="s">
        <v>9</v>
      </c>
      <c r="D13">
        <v>2.89</v>
      </c>
      <c r="E13">
        <v>3.4</v>
      </c>
      <c r="F13" s="3">
        <v>40371</v>
      </c>
      <c r="G13">
        <v>3.9</v>
      </c>
      <c r="H13" s="3">
        <f t="shared" ref="H13:H26" si="6">F4</f>
        <v>40098</v>
      </c>
      <c r="I13" s="4">
        <f t="shared" si="1"/>
        <v>0.50999999999999979</v>
      </c>
      <c r="J13" s="4">
        <f t="shared" si="2"/>
        <v>1.0099999999999998</v>
      </c>
      <c r="K13">
        <v>3.6</v>
      </c>
      <c r="L13" s="3">
        <v>40371</v>
      </c>
      <c r="M13">
        <v>3.9</v>
      </c>
      <c r="N13" s="3">
        <f t="shared" ref="N13:N76" si="7">L4</f>
        <v>40098</v>
      </c>
      <c r="O13" s="4">
        <f t="shared" si="3"/>
        <v>0.71</v>
      </c>
      <c r="P13" s="4">
        <f t="shared" si="4"/>
        <v>1.0099999999999998</v>
      </c>
    </row>
    <row r="14" spans="1:16" x14ac:dyDescent="0.25">
      <c r="B14" s="13">
        <f t="shared" si="5"/>
        <v>2010</v>
      </c>
      <c r="C14" t="s">
        <v>10</v>
      </c>
      <c r="D14">
        <v>3.19</v>
      </c>
      <c r="E14">
        <v>3.4</v>
      </c>
      <c r="F14" s="3">
        <v>40399</v>
      </c>
      <c r="G14" s="5">
        <v>4</v>
      </c>
      <c r="H14" s="3">
        <f t="shared" si="6"/>
        <v>40126</v>
      </c>
      <c r="I14" s="4">
        <f t="shared" si="1"/>
        <v>0.20999999999999996</v>
      </c>
      <c r="J14" s="4">
        <f t="shared" si="2"/>
        <v>0.81</v>
      </c>
      <c r="K14">
        <v>3.7</v>
      </c>
      <c r="L14" s="3">
        <v>40399</v>
      </c>
      <c r="M14" s="5">
        <v>3.8</v>
      </c>
      <c r="N14" s="3">
        <f t="shared" si="7"/>
        <v>40126</v>
      </c>
      <c r="O14" s="4">
        <f t="shared" si="3"/>
        <v>0.51000000000000023</v>
      </c>
      <c r="P14" s="4">
        <f t="shared" si="4"/>
        <v>0.60999999999999988</v>
      </c>
    </row>
    <row r="15" spans="1:16" x14ac:dyDescent="0.25">
      <c r="B15" s="13">
        <f t="shared" si="5"/>
        <v>2010</v>
      </c>
      <c r="C15" t="s">
        <v>11</v>
      </c>
      <c r="D15">
        <v>3.16</v>
      </c>
      <c r="E15">
        <v>3.1</v>
      </c>
      <c r="F15" s="3">
        <v>40434</v>
      </c>
      <c r="G15">
        <v>3.9</v>
      </c>
      <c r="H15" s="3">
        <f t="shared" si="6"/>
        <v>40154</v>
      </c>
      <c r="I15" s="4">
        <f t="shared" si="1"/>
        <v>-6.0000000000000053E-2</v>
      </c>
      <c r="J15" s="4">
        <f t="shared" si="2"/>
        <v>0.73999999999999977</v>
      </c>
      <c r="K15" s="5">
        <v>3</v>
      </c>
      <c r="L15" s="3">
        <v>40434</v>
      </c>
      <c r="M15">
        <v>3.9</v>
      </c>
      <c r="N15" s="3">
        <f t="shared" si="7"/>
        <v>40154</v>
      </c>
      <c r="O15" s="4">
        <f t="shared" si="3"/>
        <v>-0.16000000000000014</v>
      </c>
      <c r="P15" s="4">
        <f t="shared" si="4"/>
        <v>0.73999999999999977</v>
      </c>
    </row>
    <row r="16" spans="1:16" x14ac:dyDescent="0.25">
      <c r="B16">
        <v>2011</v>
      </c>
      <c r="C16" t="s">
        <v>0</v>
      </c>
      <c r="D16">
        <v>3.31</v>
      </c>
      <c r="E16">
        <v>2.8</v>
      </c>
      <c r="F16" s="3">
        <v>40462</v>
      </c>
      <c r="G16">
        <v>4.0999999999999996</v>
      </c>
      <c r="H16" s="3">
        <f t="shared" si="6"/>
        <v>40189</v>
      </c>
      <c r="I16" s="4">
        <f t="shared" si="1"/>
        <v>-0.51000000000000023</v>
      </c>
      <c r="J16" s="4">
        <f t="shared" si="2"/>
        <v>0.78999999999999959</v>
      </c>
      <c r="K16">
        <v>2.4</v>
      </c>
      <c r="L16" s="3">
        <v>40462</v>
      </c>
      <c r="M16" s="5">
        <v>4</v>
      </c>
      <c r="N16" s="3">
        <f t="shared" si="7"/>
        <v>40189</v>
      </c>
      <c r="O16" s="4">
        <f t="shared" si="3"/>
        <v>-0.91000000000000014</v>
      </c>
      <c r="P16" s="4">
        <f t="shared" si="4"/>
        <v>0.69</v>
      </c>
    </row>
    <row r="17" spans="2:16" x14ac:dyDescent="0.25">
      <c r="B17" s="13">
        <f>B16</f>
        <v>2011</v>
      </c>
      <c r="C17" t="s">
        <v>1</v>
      </c>
      <c r="D17">
        <v>3.32</v>
      </c>
      <c r="E17">
        <v>2.8</v>
      </c>
      <c r="F17" s="3">
        <v>40490</v>
      </c>
      <c r="G17">
        <v>4.0999999999999996</v>
      </c>
      <c r="H17" s="3">
        <f t="shared" si="6"/>
        <v>40217</v>
      </c>
      <c r="I17" s="4">
        <f t="shared" si="1"/>
        <v>-0.52</v>
      </c>
      <c r="J17" s="4">
        <f t="shared" si="2"/>
        <v>0.7799999999999998</v>
      </c>
      <c r="K17">
        <v>2.5</v>
      </c>
      <c r="L17" s="3">
        <v>40490</v>
      </c>
      <c r="M17" s="5">
        <v>4</v>
      </c>
      <c r="N17" s="3">
        <f t="shared" si="7"/>
        <v>40217</v>
      </c>
      <c r="O17" s="4">
        <f t="shared" si="3"/>
        <v>-0.81999999999999984</v>
      </c>
      <c r="P17" s="4">
        <f t="shared" si="4"/>
        <v>0.68000000000000016</v>
      </c>
    </row>
    <row r="18" spans="2:16" x14ac:dyDescent="0.25">
      <c r="B18" s="13">
        <f t="shared" ref="B18:B27" si="8">B17</f>
        <v>2011</v>
      </c>
      <c r="C18" t="s">
        <v>2</v>
      </c>
      <c r="D18">
        <v>3.29</v>
      </c>
      <c r="E18">
        <v>3.1</v>
      </c>
      <c r="F18" s="3">
        <v>40518</v>
      </c>
      <c r="G18">
        <v>4.0999999999999996</v>
      </c>
      <c r="H18" s="3">
        <f t="shared" si="6"/>
        <v>40245</v>
      </c>
      <c r="I18" s="4">
        <f t="shared" si="1"/>
        <v>-0.18999999999999995</v>
      </c>
      <c r="J18" s="4">
        <f t="shared" si="2"/>
        <v>0.80999999999999961</v>
      </c>
      <c r="K18" s="5">
        <v>3</v>
      </c>
      <c r="L18" s="3">
        <v>40518</v>
      </c>
      <c r="M18">
        <v>4.4000000000000004</v>
      </c>
      <c r="N18" s="3">
        <f t="shared" si="7"/>
        <v>40245</v>
      </c>
      <c r="O18" s="4">
        <f t="shared" si="3"/>
        <v>-0.29000000000000004</v>
      </c>
      <c r="P18" s="4">
        <f t="shared" si="4"/>
        <v>1.1100000000000003</v>
      </c>
    </row>
    <row r="19" spans="2:16" x14ac:dyDescent="0.25">
      <c r="B19" s="13">
        <f t="shared" si="8"/>
        <v>2011</v>
      </c>
      <c r="C19" t="s">
        <v>3</v>
      </c>
      <c r="D19">
        <v>3.27</v>
      </c>
      <c r="E19">
        <v>3.3</v>
      </c>
      <c r="F19" s="3">
        <v>40553</v>
      </c>
      <c r="G19">
        <v>4.0999999999999996</v>
      </c>
      <c r="H19" s="3">
        <f t="shared" si="6"/>
        <v>40280</v>
      </c>
      <c r="I19" s="4">
        <f t="shared" si="1"/>
        <v>2.9999999999999805E-2</v>
      </c>
      <c r="J19" s="4">
        <f t="shared" si="2"/>
        <v>0.82999999999999963</v>
      </c>
      <c r="K19">
        <v>3.4</v>
      </c>
      <c r="L19" s="3">
        <v>40553</v>
      </c>
      <c r="M19">
        <v>4.2</v>
      </c>
      <c r="N19" s="3">
        <f t="shared" si="7"/>
        <v>40280</v>
      </c>
      <c r="O19" s="4">
        <f t="shared" si="3"/>
        <v>0.12999999999999989</v>
      </c>
      <c r="P19" s="4">
        <f t="shared" si="4"/>
        <v>0.93000000000000016</v>
      </c>
    </row>
    <row r="20" spans="2:16" x14ac:dyDescent="0.25">
      <c r="B20" s="13">
        <f t="shared" si="8"/>
        <v>2011</v>
      </c>
      <c r="C20" t="s">
        <v>4</v>
      </c>
      <c r="D20">
        <v>3.08</v>
      </c>
      <c r="E20">
        <v>3.5</v>
      </c>
      <c r="F20" s="3">
        <v>40588</v>
      </c>
      <c r="G20">
        <v>4.2</v>
      </c>
      <c r="H20" s="3">
        <f t="shared" si="6"/>
        <v>40308</v>
      </c>
      <c r="I20" s="4">
        <f t="shared" si="1"/>
        <v>0.41999999999999993</v>
      </c>
      <c r="J20" s="4">
        <f t="shared" si="2"/>
        <v>1.1200000000000001</v>
      </c>
      <c r="K20" t="e">
        <f>NA()</f>
        <v>#N/A</v>
      </c>
      <c r="L20" s="3">
        <v>40588</v>
      </c>
      <c r="M20">
        <v>4.2</v>
      </c>
      <c r="N20" s="3">
        <f t="shared" si="7"/>
        <v>40308</v>
      </c>
      <c r="O20" s="4"/>
      <c r="P20" s="4">
        <f t="shared" si="4"/>
        <v>1.1200000000000001</v>
      </c>
    </row>
    <row r="21" spans="2:16" x14ac:dyDescent="0.25">
      <c r="B21" s="13">
        <f t="shared" si="8"/>
        <v>2011</v>
      </c>
      <c r="C21" t="s">
        <v>5</v>
      </c>
      <c r="D21">
        <v>3.09</v>
      </c>
      <c r="E21">
        <v>3.5</v>
      </c>
      <c r="F21" s="3">
        <v>40616</v>
      </c>
      <c r="G21">
        <v>4.0999999999999996</v>
      </c>
      <c r="H21" s="3">
        <f t="shared" si="6"/>
        <v>40343</v>
      </c>
      <c r="I21" s="4">
        <f t="shared" si="1"/>
        <v>0.41000000000000014</v>
      </c>
      <c r="J21" s="4">
        <f t="shared" si="2"/>
        <v>1.0099999999999998</v>
      </c>
      <c r="K21">
        <v>3.8</v>
      </c>
      <c r="L21" s="3">
        <v>40616</v>
      </c>
      <c r="M21">
        <v>3.9</v>
      </c>
      <c r="N21" s="3">
        <f t="shared" si="7"/>
        <v>40343</v>
      </c>
      <c r="O21" s="4">
        <f t="shared" si="3"/>
        <v>0.71</v>
      </c>
      <c r="P21" s="4">
        <f t="shared" si="4"/>
        <v>0.81</v>
      </c>
    </row>
    <row r="22" spans="2:16" x14ac:dyDescent="0.25">
      <c r="B22" s="13">
        <f t="shared" si="8"/>
        <v>2011</v>
      </c>
      <c r="C22" t="s">
        <v>6</v>
      </c>
      <c r="D22">
        <v>2.88</v>
      </c>
      <c r="E22">
        <v>3.5</v>
      </c>
      <c r="F22" s="3">
        <v>40637</v>
      </c>
      <c r="G22">
        <v>3.9</v>
      </c>
      <c r="H22" s="3">
        <f t="shared" si="6"/>
        <v>40371</v>
      </c>
      <c r="I22" s="4">
        <f t="shared" si="1"/>
        <v>0.62000000000000011</v>
      </c>
      <c r="J22" s="4">
        <f t="shared" si="2"/>
        <v>1.02</v>
      </c>
      <c r="K22">
        <v>3.7</v>
      </c>
      <c r="L22" s="3">
        <v>40637</v>
      </c>
      <c r="M22">
        <v>3.8</v>
      </c>
      <c r="N22" s="3">
        <f t="shared" si="7"/>
        <v>40371</v>
      </c>
      <c r="O22" s="4">
        <f t="shared" si="3"/>
        <v>0.82000000000000028</v>
      </c>
      <c r="P22" s="4">
        <f t="shared" si="4"/>
        <v>0.91999999999999993</v>
      </c>
    </row>
    <row r="23" spans="2:16" x14ac:dyDescent="0.25">
      <c r="B23" s="13">
        <f t="shared" si="8"/>
        <v>2011</v>
      </c>
      <c r="C23" t="s">
        <v>7</v>
      </c>
      <c r="D23">
        <v>2.4900000000000002</v>
      </c>
      <c r="E23">
        <v>3.5</v>
      </c>
      <c r="F23" s="3">
        <v>40672</v>
      </c>
      <c r="G23">
        <v>3.8</v>
      </c>
      <c r="H23" s="3">
        <f t="shared" si="6"/>
        <v>40399</v>
      </c>
      <c r="I23" s="4">
        <f t="shared" si="1"/>
        <v>1.0099999999999998</v>
      </c>
      <c r="J23" s="4">
        <f t="shared" si="2"/>
        <v>1.3099999999999996</v>
      </c>
      <c r="K23">
        <v>3.7</v>
      </c>
      <c r="L23" s="3">
        <v>40672</v>
      </c>
      <c r="M23">
        <v>3.9</v>
      </c>
      <c r="N23" s="3">
        <f t="shared" si="7"/>
        <v>40399</v>
      </c>
      <c r="O23" s="4">
        <f t="shared" si="3"/>
        <v>1.21</v>
      </c>
      <c r="P23" s="4">
        <f t="shared" si="4"/>
        <v>1.4099999999999997</v>
      </c>
    </row>
    <row r="24" spans="2:16" x14ac:dyDescent="0.25">
      <c r="B24" s="13">
        <f t="shared" si="8"/>
        <v>2011</v>
      </c>
      <c r="C24" t="s">
        <v>8</v>
      </c>
      <c r="D24">
        <v>2.19</v>
      </c>
      <c r="E24">
        <v>3.4</v>
      </c>
      <c r="F24" s="3">
        <v>40707</v>
      </c>
      <c r="G24">
        <v>3.6</v>
      </c>
      <c r="H24" s="3">
        <f t="shared" si="6"/>
        <v>40434</v>
      </c>
      <c r="I24" s="4">
        <f t="shared" si="1"/>
        <v>1.21</v>
      </c>
      <c r="J24" s="4">
        <f t="shared" si="2"/>
        <v>1.4100000000000001</v>
      </c>
      <c r="K24">
        <v>3.4</v>
      </c>
      <c r="L24" s="3">
        <v>40707</v>
      </c>
      <c r="M24">
        <v>2.8</v>
      </c>
      <c r="N24" s="3">
        <f t="shared" si="7"/>
        <v>40434</v>
      </c>
      <c r="O24" s="4">
        <f t="shared" si="3"/>
        <v>1.21</v>
      </c>
      <c r="P24" s="4">
        <f t="shared" si="4"/>
        <v>0.60999999999999988</v>
      </c>
    </row>
    <row r="25" spans="2:16" x14ac:dyDescent="0.25">
      <c r="B25" s="13">
        <f t="shared" si="8"/>
        <v>2011</v>
      </c>
      <c r="C25" t="s">
        <v>9</v>
      </c>
      <c r="D25">
        <v>2.38</v>
      </c>
      <c r="E25">
        <v>3.3</v>
      </c>
      <c r="F25" s="3">
        <v>40735</v>
      </c>
      <c r="G25">
        <v>3.3</v>
      </c>
      <c r="H25" s="3">
        <f t="shared" si="6"/>
        <v>40462</v>
      </c>
      <c r="I25" s="4">
        <f t="shared" si="1"/>
        <v>0.91999999999999993</v>
      </c>
      <c r="J25" s="4">
        <f t="shared" si="2"/>
        <v>0.91999999999999993</v>
      </c>
      <c r="K25">
        <v>3.4</v>
      </c>
      <c r="L25" s="3">
        <v>40735</v>
      </c>
      <c r="M25">
        <v>2.8</v>
      </c>
      <c r="N25" s="3">
        <f t="shared" si="7"/>
        <v>40462</v>
      </c>
      <c r="O25" s="4">
        <f t="shared" si="3"/>
        <v>1.02</v>
      </c>
      <c r="P25" s="4">
        <f t="shared" si="4"/>
        <v>0.41999999999999993</v>
      </c>
    </row>
    <row r="26" spans="2:16" x14ac:dyDescent="0.25">
      <c r="B26" s="13">
        <f t="shared" si="8"/>
        <v>2011</v>
      </c>
      <c r="C26" t="s">
        <v>10</v>
      </c>
      <c r="D26">
        <v>2.15</v>
      </c>
      <c r="E26">
        <v>3.2</v>
      </c>
      <c r="F26" s="3">
        <v>40763</v>
      </c>
      <c r="G26">
        <v>3.3</v>
      </c>
      <c r="H26" s="3">
        <f t="shared" si="6"/>
        <v>40490</v>
      </c>
      <c r="I26" s="4">
        <f t="shared" si="1"/>
        <v>1.0500000000000003</v>
      </c>
      <c r="J26" s="4">
        <f t="shared" si="2"/>
        <v>1.1499999999999999</v>
      </c>
      <c r="K26">
        <v>3.3</v>
      </c>
      <c r="L26" s="3">
        <v>40763</v>
      </c>
      <c r="M26">
        <v>2.8</v>
      </c>
      <c r="N26" s="3">
        <f t="shared" si="7"/>
        <v>40490</v>
      </c>
      <c r="O26" s="4">
        <f t="shared" si="3"/>
        <v>1.1499999999999999</v>
      </c>
      <c r="P26" s="4">
        <f t="shared" si="4"/>
        <v>0.64999999999999991</v>
      </c>
    </row>
    <row r="27" spans="2:16" x14ac:dyDescent="0.25">
      <c r="B27" s="13">
        <f t="shared" si="8"/>
        <v>2011</v>
      </c>
      <c r="C27" t="s">
        <v>11</v>
      </c>
      <c r="D27">
        <v>1.96</v>
      </c>
      <c r="E27">
        <v>2.6</v>
      </c>
      <c r="F27" s="3">
        <v>40798</v>
      </c>
      <c r="G27">
        <v>3.5</v>
      </c>
      <c r="H27" s="3">
        <f t="shared" ref="H27:H47" si="9">F18</f>
        <v>40518</v>
      </c>
      <c r="I27" s="4">
        <f t="shared" si="1"/>
        <v>0.64000000000000012</v>
      </c>
      <c r="J27" s="4">
        <f t="shared" si="2"/>
        <v>1.54</v>
      </c>
      <c r="K27">
        <v>2.4</v>
      </c>
      <c r="L27" s="3">
        <v>40798</v>
      </c>
      <c r="M27">
        <v>3.1</v>
      </c>
      <c r="N27" s="3">
        <f t="shared" si="7"/>
        <v>40518</v>
      </c>
      <c r="O27" s="4">
        <f t="shared" si="3"/>
        <v>0.43999999999999995</v>
      </c>
      <c r="P27" s="4">
        <f t="shared" si="4"/>
        <v>1.1400000000000001</v>
      </c>
    </row>
    <row r="28" spans="2:16" x14ac:dyDescent="0.25">
      <c r="B28">
        <v>2012</v>
      </c>
      <c r="C28" t="s">
        <v>0</v>
      </c>
      <c r="D28">
        <v>2.04</v>
      </c>
      <c r="E28">
        <v>2.2999999999999998</v>
      </c>
      <c r="F28" s="3">
        <v>40826</v>
      </c>
      <c r="G28">
        <v>3.7</v>
      </c>
      <c r="H28" s="3">
        <f t="shared" si="9"/>
        <v>40553</v>
      </c>
      <c r="I28" s="4">
        <f t="shared" si="1"/>
        <v>0.25999999999999979</v>
      </c>
      <c r="J28" s="4">
        <f t="shared" si="2"/>
        <v>1.6600000000000001</v>
      </c>
      <c r="K28" t="e">
        <f>NA()</f>
        <v>#N/A</v>
      </c>
      <c r="L28" s="3">
        <v>40826</v>
      </c>
      <c r="M28">
        <v>3.5</v>
      </c>
      <c r="N28" s="3">
        <f t="shared" si="7"/>
        <v>40553</v>
      </c>
      <c r="O28" s="4"/>
      <c r="P28" s="4">
        <f t="shared" si="4"/>
        <v>1.46</v>
      </c>
    </row>
    <row r="29" spans="2:16" x14ac:dyDescent="0.25">
      <c r="B29" s="13">
        <f>B28</f>
        <v>2012</v>
      </c>
      <c r="C29" t="s">
        <v>1</v>
      </c>
      <c r="D29">
        <v>1.98</v>
      </c>
      <c r="E29">
        <v>2.2999999999999998</v>
      </c>
      <c r="F29" s="3">
        <v>40861</v>
      </c>
      <c r="G29">
        <v>3.8</v>
      </c>
      <c r="H29" s="3">
        <f t="shared" si="9"/>
        <v>40588</v>
      </c>
      <c r="I29" s="4">
        <f t="shared" si="1"/>
        <v>0.31999999999999984</v>
      </c>
      <c r="J29" s="4">
        <f t="shared" si="2"/>
        <v>1.8199999999999998</v>
      </c>
      <c r="K29">
        <v>2.2000000000000002</v>
      </c>
      <c r="L29" s="3">
        <v>40861</v>
      </c>
      <c r="M29" t="e">
        <f>NA()</f>
        <v>#N/A</v>
      </c>
      <c r="N29" s="3">
        <f t="shared" si="7"/>
        <v>40588</v>
      </c>
      <c r="O29" s="4">
        <f t="shared" si="3"/>
        <v>0.2200000000000002</v>
      </c>
      <c r="P29" s="4"/>
    </row>
    <row r="30" spans="2:16" x14ac:dyDescent="0.25">
      <c r="B30" s="13">
        <f t="shared" ref="B30:B39" si="10">B29</f>
        <v>2012</v>
      </c>
      <c r="C30" t="s">
        <v>2</v>
      </c>
      <c r="D30">
        <v>2.12</v>
      </c>
      <c r="E30">
        <v>2.2999999999999998</v>
      </c>
      <c r="F30" s="3">
        <v>40889</v>
      </c>
      <c r="G30">
        <v>3.9</v>
      </c>
      <c r="H30" s="3">
        <f t="shared" si="9"/>
        <v>40616</v>
      </c>
      <c r="I30" s="4">
        <f t="shared" si="1"/>
        <v>0.17999999999999972</v>
      </c>
      <c r="J30" s="4">
        <f t="shared" si="2"/>
        <v>1.7799999999999998</v>
      </c>
      <c r="K30">
        <v>2.2999999999999998</v>
      </c>
      <c r="L30" s="3">
        <v>40889</v>
      </c>
      <c r="M30">
        <v>3.9</v>
      </c>
      <c r="N30" s="3">
        <f t="shared" si="7"/>
        <v>40616</v>
      </c>
      <c r="O30" s="4">
        <f t="shared" si="3"/>
        <v>0.17999999999999972</v>
      </c>
      <c r="P30" s="4">
        <f t="shared" si="4"/>
        <v>1.7799999999999998</v>
      </c>
    </row>
    <row r="31" spans="2:16" x14ac:dyDescent="0.25">
      <c r="B31" s="13">
        <f t="shared" si="10"/>
        <v>2012</v>
      </c>
      <c r="C31" t="s">
        <v>3</v>
      </c>
      <c r="D31">
        <v>2.1</v>
      </c>
      <c r="E31">
        <v>2.1</v>
      </c>
      <c r="F31" s="3">
        <v>40917</v>
      </c>
      <c r="G31" s="5">
        <v>4</v>
      </c>
      <c r="H31" s="3">
        <f t="shared" si="9"/>
        <v>40637</v>
      </c>
      <c r="I31" s="4">
        <f t="shared" si="1"/>
        <v>0</v>
      </c>
      <c r="J31" s="4">
        <f t="shared" si="2"/>
        <v>1.9</v>
      </c>
      <c r="K31">
        <v>2.4</v>
      </c>
      <c r="L31" s="3">
        <v>40917</v>
      </c>
      <c r="M31" s="5">
        <v>3.9</v>
      </c>
      <c r="N31" s="3">
        <f t="shared" si="7"/>
        <v>40637</v>
      </c>
      <c r="O31" s="4">
        <f t="shared" si="3"/>
        <v>0.29999999999999982</v>
      </c>
      <c r="P31" s="4">
        <f t="shared" si="4"/>
        <v>1.7999999999999998</v>
      </c>
    </row>
    <row r="32" spans="2:16" x14ac:dyDescent="0.25">
      <c r="B32" s="13">
        <f t="shared" si="10"/>
        <v>2012</v>
      </c>
      <c r="C32" t="s">
        <v>4</v>
      </c>
      <c r="D32">
        <v>1.79</v>
      </c>
      <c r="E32">
        <v>2.1</v>
      </c>
      <c r="F32" s="3">
        <v>40952</v>
      </c>
      <c r="G32" s="5">
        <v>4</v>
      </c>
      <c r="H32" s="3">
        <f t="shared" si="9"/>
        <v>40672</v>
      </c>
      <c r="I32" s="4">
        <f t="shared" si="1"/>
        <v>0.31000000000000005</v>
      </c>
      <c r="J32" s="4">
        <f t="shared" si="2"/>
        <v>2.21</v>
      </c>
      <c r="K32">
        <v>2.2999999999999998</v>
      </c>
      <c r="L32" s="3">
        <v>40952</v>
      </c>
      <c r="M32" s="5">
        <v>3.7</v>
      </c>
      <c r="N32" s="3">
        <f t="shared" si="7"/>
        <v>40672</v>
      </c>
      <c r="O32" s="4">
        <f t="shared" si="3"/>
        <v>0.50999999999999979</v>
      </c>
      <c r="P32" s="4">
        <f t="shared" si="4"/>
        <v>1.9100000000000001</v>
      </c>
    </row>
    <row r="33" spans="2:16" x14ac:dyDescent="0.25">
      <c r="B33" s="13">
        <f t="shared" si="10"/>
        <v>2012</v>
      </c>
      <c r="C33" t="s">
        <v>5</v>
      </c>
      <c r="D33">
        <v>1.72</v>
      </c>
      <c r="E33">
        <v>2.1</v>
      </c>
      <c r="F33" s="3">
        <v>40980</v>
      </c>
      <c r="G33">
        <v>3.8</v>
      </c>
      <c r="H33" s="3">
        <f t="shared" si="9"/>
        <v>40707</v>
      </c>
      <c r="I33" s="4">
        <f t="shared" si="1"/>
        <v>0.38000000000000012</v>
      </c>
      <c r="J33" s="4">
        <f t="shared" si="2"/>
        <v>2.08</v>
      </c>
      <c r="K33" s="5">
        <v>2</v>
      </c>
      <c r="L33" s="3">
        <v>40980</v>
      </c>
      <c r="M33">
        <v>3.8</v>
      </c>
      <c r="N33" s="3">
        <f t="shared" si="7"/>
        <v>40707</v>
      </c>
      <c r="O33" s="4">
        <f t="shared" si="3"/>
        <v>0.28000000000000003</v>
      </c>
      <c r="P33" s="4">
        <f t="shared" si="4"/>
        <v>2.08</v>
      </c>
    </row>
    <row r="34" spans="2:16" x14ac:dyDescent="0.25">
      <c r="B34" s="13">
        <f t="shared" si="10"/>
        <v>2012</v>
      </c>
      <c r="C34" t="s">
        <v>6</v>
      </c>
      <c r="D34">
        <v>1.6</v>
      </c>
      <c r="E34">
        <v>2.2000000000000002</v>
      </c>
      <c r="F34" s="3">
        <v>41009</v>
      </c>
      <c r="G34">
        <v>3.8</v>
      </c>
      <c r="H34" s="3">
        <f t="shared" si="9"/>
        <v>40735</v>
      </c>
      <c r="I34" s="4">
        <f t="shared" si="1"/>
        <v>0.60000000000000009</v>
      </c>
      <c r="J34" s="4">
        <f t="shared" si="2"/>
        <v>2.1999999999999997</v>
      </c>
      <c r="K34">
        <v>2.1</v>
      </c>
      <c r="L34" s="3">
        <v>41009</v>
      </c>
      <c r="M34">
        <v>3.7</v>
      </c>
      <c r="N34" s="3">
        <f t="shared" si="7"/>
        <v>40735</v>
      </c>
      <c r="O34" s="4">
        <f t="shared" si="3"/>
        <v>0.5</v>
      </c>
      <c r="P34" s="4">
        <f t="shared" si="4"/>
        <v>2.1</v>
      </c>
    </row>
    <row r="35" spans="2:16" x14ac:dyDescent="0.25">
      <c r="B35" s="13">
        <f t="shared" si="10"/>
        <v>2012</v>
      </c>
      <c r="C35" t="s">
        <v>7</v>
      </c>
      <c r="D35">
        <v>1.8</v>
      </c>
      <c r="E35">
        <v>2.2000000000000002</v>
      </c>
      <c r="F35" s="3">
        <v>41043</v>
      </c>
      <c r="G35">
        <v>3.7</v>
      </c>
      <c r="H35" s="3">
        <f t="shared" si="9"/>
        <v>40763</v>
      </c>
      <c r="I35" s="4">
        <f t="shared" si="1"/>
        <v>0.40000000000000013</v>
      </c>
      <c r="J35" s="4">
        <f t="shared" si="2"/>
        <v>1.9000000000000001</v>
      </c>
      <c r="K35">
        <v>2.2000000000000002</v>
      </c>
      <c r="L35" s="3">
        <v>41043</v>
      </c>
      <c r="M35">
        <v>3.7</v>
      </c>
      <c r="N35" s="3">
        <f t="shared" si="7"/>
        <v>40763</v>
      </c>
      <c r="O35" s="4">
        <f t="shared" si="3"/>
        <v>0.40000000000000013</v>
      </c>
      <c r="P35" s="4">
        <f t="shared" si="4"/>
        <v>1.9000000000000001</v>
      </c>
    </row>
    <row r="36" spans="2:16" x14ac:dyDescent="0.25">
      <c r="B36" s="13">
        <f t="shared" si="10"/>
        <v>2012</v>
      </c>
      <c r="C36" t="s">
        <v>8</v>
      </c>
      <c r="D36">
        <v>1.75</v>
      </c>
      <c r="E36" s="5">
        <v>2</v>
      </c>
      <c r="F36" s="3">
        <v>41071</v>
      </c>
      <c r="G36">
        <v>2.9</v>
      </c>
      <c r="H36" s="3">
        <f t="shared" si="9"/>
        <v>40798</v>
      </c>
      <c r="I36" s="4">
        <f t="shared" si="1"/>
        <v>0.25</v>
      </c>
      <c r="J36" s="4">
        <f t="shared" si="2"/>
        <v>1.1499999999999999</v>
      </c>
      <c r="K36" s="5">
        <v>1.9</v>
      </c>
      <c r="L36" s="3">
        <v>41071</v>
      </c>
      <c r="M36">
        <v>2.9</v>
      </c>
      <c r="N36" s="3">
        <f t="shared" si="7"/>
        <v>40798</v>
      </c>
      <c r="O36" s="4">
        <f t="shared" si="3"/>
        <v>0.14999999999999991</v>
      </c>
      <c r="P36" s="4">
        <f t="shared" si="4"/>
        <v>1.1499999999999999</v>
      </c>
    </row>
    <row r="37" spans="2:16" x14ac:dyDescent="0.25">
      <c r="B37" s="13">
        <f t="shared" si="10"/>
        <v>2012</v>
      </c>
      <c r="C37" t="s">
        <v>9</v>
      </c>
      <c r="D37">
        <v>1.78</v>
      </c>
      <c r="E37">
        <v>1.9</v>
      </c>
      <c r="F37" s="3">
        <v>41099</v>
      </c>
      <c r="G37">
        <v>2.6</v>
      </c>
      <c r="H37" s="3">
        <f t="shared" si="9"/>
        <v>40826</v>
      </c>
      <c r="I37" s="4">
        <f t="shared" si="1"/>
        <v>0.11999999999999988</v>
      </c>
      <c r="J37" s="4">
        <f t="shared" si="2"/>
        <v>0.82000000000000006</v>
      </c>
      <c r="K37">
        <v>1.9</v>
      </c>
      <c r="L37" s="3">
        <v>41099</v>
      </c>
      <c r="M37" t="e">
        <f>NA()</f>
        <v>#N/A</v>
      </c>
      <c r="N37" s="3">
        <f t="shared" si="7"/>
        <v>40826</v>
      </c>
      <c r="O37" s="4">
        <f t="shared" si="3"/>
        <v>0.11999999999999988</v>
      </c>
      <c r="P37" s="4"/>
    </row>
    <row r="38" spans="2:16" x14ac:dyDescent="0.25">
      <c r="B38" s="13">
        <f t="shared" si="10"/>
        <v>2012</v>
      </c>
      <c r="C38" t="s">
        <v>10</v>
      </c>
      <c r="D38">
        <v>1.72</v>
      </c>
      <c r="E38">
        <v>1.7</v>
      </c>
      <c r="F38" s="3">
        <v>41134</v>
      </c>
      <c r="G38">
        <v>2.6</v>
      </c>
      <c r="H38" s="3">
        <f t="shared" si="9"/>
        <v>40861</v>
      </c>
      <c r="I38" s="4">
        <f t="shared" si="1"/>
        <v>-2.0000000000000018E-2</v>
      </c>
      <c r="J38" s="4">
        <f t="shared" si="2"/>
        <v>0.88000000000000012</v>
      </c>
      <c r="K38">
        <v>1.8</v>
      </c>
      <c r="L38" s="3">
        <v>41134</v>
      </c>
      <c r="M38">
        <v>2.7</v>
      </c>
      <c r="N38" s="3">
        <f t="shared" si="7"/>
        <v>40861</v>
      </c>
      <c r="O38" s="4">
        <f t="shared" si="3"/>
        <v>8.0000000000000071E-2</v>
      </c>
      <c r="P38" s="4">
        <f t="shared" si="4"/>
        <v>0.9800000000000002</v>
      </c>
    </row>
    <row r="39" spans="2:16" x14ac:dyDescent="0.25">
      <c r="B39" s="13">
        <f t="shared" si="10"/>
        <v>2012</v>
      </c>
      <c r="C39" t="s">
        <v>11</v>
      </c>
      <c r="D39">
        <v>1.82</v>
      </c>
      <c r="E39">
        <v>1.8</v>
      </c>
      <c r="F39" s="3">
        <v>41162</v>
      </c>
      <c r="G39">
        <v>2.7</v>
      </c>
      <c r="H39" s="3">
        <f t="shared" si="9"/>
        <v>40889</v>
      </c>
      <c r="I39" s="4">
        <f t="shared" si="1"/>
        <v>-2.0000000000000018E-2</v>
      </c>
      <c r="J39" s="4">
        <f t="shared" si="2"/>
        <v>0.88000000000000012</v>
      </c>
      <c r="K39">
        <v>1.8</v>
      </c>
      <c r="L39" s="3">
        <v>41162</v>
      </c>
      <c r="M39">
        <v>2.7</v>
      </c>
      <c r="N39" s="3">
        <f t="shared" si="7"/>
        <v>40889</v>
      </c>
      <c r="O39" s="4">
        <f t="shared" si="3"/>
        <v>-2.0000000000000018E-2</v>
      </c>
      <c r="P39" s="4">
        <f t="shared" si="4"/>
        <v>0.88000000000000012</v>
      </c>
    </row>
    <row r="40" spans="2:16" x14ac:dyDescent="0.25">
      <c r="B40">
        <v>2013</v>
      </c>
      <c r="C40" t="s">
        <v>0</v>
      </c>
      <c r="D40">
        <v>1.99</v>
      </c>
      <c r="E40">
        <v>1.8</v>
      </c>
      <c r="F40" s="3">
        <v>41190</v>
      </c>
      <c r="G40">
        <v>2.6</v>
      </c>
      <c r="H40" s="3">
        <f t="shared" si="9"/>
        <v>40917</v>
      </c>
      <c r="I40" s="4">
        <f t="shared" si="1"/>
        <v>-0.18999999999999995</v>
      </c>
      <c r="J40" s="4">
        <f t="shared" si="2"/>
        <v>0.6100000000000001</v>
      </c>
      <c r="K40" t="e">
        <f>NA()</f>
        <v>#N/A</v>
      </c>
      <c r="L40" s="3">
        <v>41190</v>
      </c>
      <c r="M40">
        <v>2.8</v>
      </c>
      <c r="N40" s="3">
        <f t="shared" si="7"/>
        <v>40917</v>
      </c>
      <c r="O40" s="4"/>
      <c r="P40" s="4">
        <f t="shared" si="4"/>
        <v>0.80999999999999983</v>
      </c>
    </row>
    <row r="41" spans="2:16" x14ac:dyDescent="0.25">
      <c r="B41" s="13">
        <f>B40</f>
        <v>2013</v>
      </c>
      <c r="C41" t="s">
        <v>1</v>
      </c>
      <c r="D41">
        <v>1.86</v>
      </c>
      <c r="E41">
        <v>1.8</v>
      </c>
      <c r="F41" s="3">
        <v>41225</v>
      </c>
      <c r="G41">
        <v>2.5</v>
      </c>
      <c r="H41" s="3">
        <f t="shared" si="9"/>
        <v>40952</v>
      </c>
      <c r="I41" s="4">
        <f t="shared" si="1"/>
        <v>-6.0000000000000053E-2</v>
      </c>
      <c r="J41" s="4">
        <f t="shared" si="2"/>
        <v>0.6399999999999999</v>
      </c>
      <c r="K41">
        <v>1.8</v>
      </c>
      <c r="L41" s="3">
        <v>41225</v>
      </c>
      <c r="M41">
        <v>2.7</v>
      </c>
      <c r="N41" s="3">
        <f t="shared" si="7"/>
        <v>40952</v>
      </c>
      <c r="O41" s="4">
        <f t="shared" si="3"/>
        <v>-6.0000000000000053E-2</v>
      </c>
      <c r="P41" s="4">
        <f t="shared" si="4"/>
        <v>0.84000000000000008</v>
      </c>
    </row>
    <row r="42" spans="2:16" x14ac:dyDescent="0.25">
      <c r="B42" s="13">
        <f t="shared" ref="B42:B51" si="11">B41</f>
        <v>2013</v>
      </c>
      <c r="C42" t="s">
        <v>2</v>
      </c>
      <c r="D42">
        <v>1.76</v>
      </c>
      <c r="E42">
        <v>1.8</v>
      </c>
      <c r="F42" s="3">
        <v>41253</v>
      </c>
      <c r="G42">
        <v>2.5</v>
      </c>
      <c r="H42" s="3">
        <f t="shared" si="9"/>
        <v>40980</v>
      </c>
      <c r="I42" s="4">
        <f t="shared" si="1"/>
        <v>4.0000000000000036E-2</v>
      </c>
      <c r="J42" s="4">
        <f t="shared" si="2"/>
        <v>0.74</v>
      </c>
      <c r="K42" t="e">
        <f>NA()</f>
        <v>#N/A</v>
      </c>
      <c r="L42" s="3">
        <v>41253</v>
      </c>
      <c r="M42">
        <v>2.1</v>
      </c>
      <c r="N42" s="3">
        <f t="shared" si="7"/>
        <v>40980</v>
      </c>
      <c r="O42" s="4"/>
      <c r="P42" s="4">
        <f t="shared" si="4"/>
        <v>0.34000000000000008</v>
      </c>
    </row>
    <row r="43" spans="2:16" x14ac:dyDescent="0.25">
      <c r="B43" s="13">
        <f t="shared" si="11"/>
        <v>2013</v>
      </c>
      <c r="C43" t="s">
        <v>3</v>
      </c>
      <c r="D43">
        <v>1.72</v>
      </c>
      <c r="E43">
        <v>1.9</v>
      </c>
      <c r="F43" s="3">
        <v>41288</v>
      </c>
      <c r="G43">
        <v>2.6</v>
      </c>
      <c r="H43" s="3">
        <f t="shared" si="9"/>
        <v>41009</v>
      </c>
      <c r="I43" s="4">
        <f t="shared" si="1"/>
        <v>0.17999999999999994</v>
      </c>
      <c r="J43" s="4">
        <f t="shared" si="2"/>
        <v>0.88000000000000012</v>
      </c>
      <c r="K43" s="5">
        <v>2</v>
      </c>
      <c r="L43" s="3">
        <v>41288</v>
      </c>
      <c r="M43">
        <v>2.2000000000000002</v>
      </c>
      <c r="N43" s="3">
        <f t="shared" si="7"/>
        <v>41009</v>
      </c>
      <c r="O43" s="4">
        <f t="shared" si="3"/>
        <v>0.28000000000000003</v>
      </c>
      <c r="P43" s="4">
        <f t="shared" si="4"/>
        <v>0.4800000000000002</v>
      </c>
    </row>
    <row r="44" spans="2:16" x14ac:dyDescent="0.25">
      <c r="B44" s="13">
        <f t="shared" si="11"/>
        <v>2013</v>
      </c>
      <c r="C44" t="s">
        <v>4</v>
      </c>
      <c r="D44">
        <v>2.0699999999999998</v>
      </c>
      <c r="E44">
        <v>2</v>
      </c>
      <c r="F44" s="3">
        <v>41316</v>
      </c>
      <c r="G44">
        <v>2.6</v>
      </c>
      <c r="H44" s="3">
        <f t="shared" si="9"/>
        <v>41043</v>
      </c>
      <c r="I44" s="4">
        <f t="shared" si="1"/>
        <v>-6.999999999999984E-2</v>
      </c>
      <c r="J44" s="4">
        <f t="shared" si="2"/>
        <v>0.53000000000000025</v>
      </c>
      <c r="K44">
        <v>2.2000000000000002</v>
      </c>
      <c r="L44" s="3">
        <v>41316</v>
      </c>
      <c r="M44">
        <v>2.7</v>
      </c>
      <c r="N44" s="3">
        <f t="shared" si="7"/>
        <v>41043</v>
      </c>
      <c r="O44" s="4">
        <f t="shared" si="3"/>
        <v>0.13000000000000034</v>
      </c>
      <c r="P44" s="4">
        <f t="shared" si="4"/>
        <v>0.63000000000000034</v>
      </c>
    </row>
    <row r="45" spans="2:16" x14ac:dyDescent="0.25">
      <c r="B45" s="13">
        <f t="shared" si="11"/>
        <v>2013</v>
      </c>
      <c r="C45" t="s">
        <v>5</v>
      </c>
      <c r="D45">
        <v>2.5</v>
      </c>
      <c r="E45">
        <v>1.9</v>
      </c>
      <c r="F45" s="3">
        <v>41344</v>
      </c>
      <c r="G45">
        <v>2.4</v>
      </c>
      <c r="H45" s="3">
        <f t="shared" si="9"/>
        <v>41071</v>
      </c>
      <c r="I45" s="4">
        <f t="shared" si="1"/>
        <v>-0.60000000000000009</v>
      </c>
      <c r="J45" s="4">
        <f t="shared" si="2"/>
        <v>-0.10000000000000009</v>
      </c>
      <c r="K45" s="5">
        <v>2</v>
      </c>
      <c r="L45" s="3">
        <v>41344</v>
      </c>
      <c r="M45">
        <v>2.1</v>
      </c>
      <c r="N45" s="3">
        <f t="shared" si="7"/>
        <v>41071</v>
      </c>
      <c r="O45" s="4">
        <f t="shared" si="3"/>
        <v>-0.5</v>
      </c>
      <c r="P45" s="4">
        <f t="shared" si="4"/>
        <v>-0.39999999999999991</v>
      </c>
    </row>
    <row r="46" spans="2:16" x14ac:dyDescent="0.25">
      <c r="B46" s="13">
        <f t="shared" si="11"/>
        <v>2013</v>
      </c>
      <c r="C46" t="s">
        <v>6</v>
      </c>
      <c r="D46">
        <v>2.4500000000000002</v>
      </c>
      <c r="E46">
        <v>1.9</v>
      </c>
      <c r="F46" s="3">
        <v>41372</v>
      </c>
      <c r="G46">
        <v>2.4</v>
      </c>
      <c r="H46" s="3">
        <f t="shared" si="9"/>
        <v>41099</v>
      </c>
      <c r="I46" s="4">
        <f t="shared" si="1"/>
        <v>-0.55000000000000027</v>
      </c>
      <c r="J46" s="4">
        <f t="shared" si="2"/>
        <v>-5.0000000000000266E-2</v>
      </c>
      <c r="K46" s="5">
        <v>2</v>
      </c>
      <c r="L46" s="3">
        <v>41372</v>
      </c>
      <c r="M46">
        <v>2.5</v>
      </c>
      <c r="N46" s="3">
        <f t="shared" si="7"/>
        <v>41099</v>
      </c>
      <c r="O46" s="4">
        <f t="shared" si="3"/>
        <v>-0.45000000000000018</v>
      </c>
      <c r="P46" s="4">
        <f t="shared" si="4"/>
        <v>4.9999999999999822E-2</v>
      </c>
    </row>
    <row r="47" spans="2:16" x14ac:dyDescent="0.25">
      <c r="B47" s="13">
        <f t="shared" si="11"/>
        <v>2013</v>
      </c>
      <c r="C47" t="s">
        <v>7</v>
      </c>
      <c r="D47">
        <v>2.63</v>
      </c>
      <c r="E47">
        <v>1.9</v>
      </c>
      <c r="F47" s="3">
        <v>41407</v>
      </c>
      <c r="G47" s="5">
        <v>2</v>
      </c>
      <c r="H47" s="3">
        <f t="shared" si="9"/>
        <v>41134</v>
      </c>
      <c r="I47" s="4">
        <f t="shared" si="1"/>
        <v>-0.73</v>
      </c>
      <c r="J47" s="4">
        <f t="shared" si="2"/>
        <v>-0.62999999999999989</v>
      </c>
      <c r="K47">
        <v>1.8</v>
      </c>
      <c r="L47" s="3">
        <v>41407</v>
      </c>
      <c r="M47" s="5">
        <v>2.5</v>
      </c>
      <c r="N47" s="3">
        <f t="shared" si="7"/>
        <v>41134</v>
      </c>
      <c r="O47" s="4">
        <f t="shared" si="3"/>
        <v>-0.82999999999999985</v>
      </c>
      <c r="P47" s="4">
        <f t="shared" si="4"/>
        <v>-0.12999999999999989</v>
      </c>
    </row>
    <row r="48" spans="2:16" x14ac:dyDescent="0.25">
      <c r="B48" s="13">
        <f t="shared" si="11"/>
        <v>2013</v>
      </c>
      <c r="C48" t="s">
        <v>8</v>
      </c>
      <c r="D48">
        <v>2.57</v>
      </c>
      <c r="E48">
        <v>2.2000000000000002</v>
      </c>
      <c r="F48" s="3">
        <v>41435</v>
      </c>
      <c r="G48">
        <v>2.2000000000000002</v>
      </c>
      <c r="H48" s="3">
        <f t="shared" ref="H48:H91" si="12">F39</f>
        <v>41162</v>
      </c>
      <c r="I48" s="4">
        <f t="shared" si="1"/>
        <v>-0.36999999999999966</v>
      </c>
      <c r="J48" s="4">
        <f t="shared" si="2"/>
        <v>-0.36999999999999966</v>
      </c>
      <c r="K48">
        <v>2.1</v>
      </c>
      <c r="L48" s="3">
        <v>41435</v>
      </c>
      <c r="M48">
        <v>2.2000000000000002</v>
      </c>
      <c r="N48" s="3">
        <f t="shared" si="7"/>
        <v>41162</v>
      </c>
      <c r="O48" s="4">
        <f t="shared" si="3"/>
        <v>-0.46999999999999975</v>
      </c>
      <c r="P48" s="4">
        <f t="shared" si="4"/>
        <v>-0.36999999999999966</v>
      </c>
    </row>
    <row r="49" spans="2:16" x14ac:dyDescent="0.25">
      <c r="B49" s="13">
        <f t="shared" si="11"/>
        <v>2013</v>
      </c>
      <c r="C49" t="s">
        <v>9</v>
      </c>
      <c r="D49">
        <v>2.42</v>
      </c>
      <c r="E49">
        <v>2.4</v>
      </c>
      <c r="F49" s="3">
        <v>41463</v>
      </c>
      <c r="G49">
        <v>2.2000000000000002</v>
      </c>
      <c r="H49" s="3">
        <f t="shared" si="12"/>
        <v>41190</v>
      </c>
      <c r="I49" s="4">
        <f t="shared" si="1"/>
        <v>-2.0000000000000018E-2</v>
      </c>
      <c r="J49" s="4">
        <f t="shared" si="2"/>
        <v>-0.21999999999999975</v>
      </c>
      <c r="K49" t="e">
        <f>NA()</f>
        <v>#N/A</v>
      </c>
      <c r="L49" s="3">
        <v>41463</v>
      </c>
      <c r="M49" t="e">
        <f>NA()</f>
        <v>#N/A</v>
      </c>
      <c r="N49" s="3">
        <f t="shared" si="7"/>
        <v>41190</v>
      </c>
      <c r="O49" s="4"/>
      <c r="P49" s="4"/>
    </row>
    <row r="50" spans="2:16" x14ac:dyDescent="0.25">
      <c r="B50" s="13">
        <f t="shared" si="11"/>
        <v>2013</v>
      </c>
      <c r="C50" t="s">
        <v>10</v>
      </c>
      <c r="D50">
        <v>2.54</v>
      </c>
      <c r="E50">
        <v>2.5</v>
      </c>
      <c r="F50" s="3">
        <v>41498</v>
      </c>
      <c r="G50">
        <v>2.2000000000000002</v>
      </c>
      <c r="H50" s="3">
        <f t="shared" si="12"/>
        <v>41225</v>
      </c>
      <c r="I50" s="4">
        <f t="shared" si="1"/>
        <v>-4.0000000000000036E-2</v>
      </c>
      <c r="J50" s="4">
        <f t="shared" si="2"/>
        <v>-0.33999999999999986</v>
      </c>
      <c r="K50">
        <v>2.5</v>
      </c>
      <c r="L50" s="3">
        <v>41498</v>
      </c>
      <c r="M50" s="5">
        <v>2</v>
      </c>
      <c r="N50" s="3">
        <f t="shared" si="7"/>
        <v>41225</v>
      </c>
      <c r="O50" s="4">
        <f t="shared" si="3"/>
        <v>-4.0000000000000036E-2</v>
      </c>
      <c r="P50" s="4">
        <f t="shared" si="4"/>
        <v>-0.54</v>
      </c>
    </row>
    <row r="51" spans="2:16" x14ac:dyDescent="0.25">
      <c r="B51" s="13">
        <f t="shared" si="11"/>
        <v>2013</v>
      </c>
      <c r="C51" t="s">
        <v>11</v>
      </c>
      <c r="D51">
        <v>2.72</v>
      </c>
      <c r="E51">
        <v>2.7</v>
      </c>
      <c r="F51" s="3">
        <v>41526</v>
      </c>
      <c r="G51">
        <v>2.2000000000000002</v>
      </c>
      <c r="H51" s="3">
        <f t="shared" si="12"/>
        <v>41253</v>
      </c>
      <c r="I51" s="4">
        <f t="shared" si="1"/>
        <v>-2.0000000000000018E-2</v>
      </c>
      <c r="J51" s="4">
        <f t="shared" si="2"/>
        <v>-0.52</v>
      </c>
      <c r="K51">
        <v>2.8</v>
      </c>
      <c r="L51" s="3">
        <v>41526</v>
      </c>
      <c r="M51" t="e">
        <f>NA()</f>
        <v>#N/A</v>
      </c>
      <c r="N51" s="3">
        <f t="shared" si="7"/>
        <v>41253</v>
      </c>
      <c r="O51" s="4">
        <f t="shared" si="3"/>
        <v>7.9999999999999627E-2</v>
      </c>
      <c r="P51" s="4"/>
    </row>
    <row r="52" spans="2:16" x14ac:dyDescent="0.25">
      <c r="B52">
        <v>2014</v>
      </c>
      <c r="C52" t="s">
        <v>0</v>
      </c>
      <c r="D52">
        <v>2.36</v>
      </c>
      <c r="E52">
        <v>2.7</v>
      </c>
      <c r="F52" s="3">
        <v>41561</v>
      </c>
      <c r="G52">
        <v>2.4</v>
      </c>
      <c r="H52" s="3">
        <f t="shared" si="12"/>
        <v>41288</v>
      </c>
      <c r="I52" s="4">
        <f t="shared" si="1"/>
        <v>0.3400000000000003</v>
      </c>
      <c r="J52" s="4">
        <f t="shared" si="2"/>
        <v>4.0000000000000036E-2</v>
      </c>
      <c r="K52">
        <v>2.8</v>
      </c>
      <c r="L52" s="3">
        <v>41561</v>
      </c>
      <c r="M52">
        <v>2.6</v>
      </c>
      <c r="N52" s="3">
        <f t="shared" si="7"/>
        <v>41288</v>
      </c>
      <c r="O52" s="4">
        <f t="shared" si="3"/>
        <v>0.43999999999999995</v>
      </c>
      <c r="P52" s="4">
        <f t="shared" si="4"/>
        <v>0.24000000000000021</v>
      </c>
    </row>
    <row r="53" spans="2:16" x14ac:dyDescent="0.25">
      <c r="B53" s="13">
        <f>B52</f>
        <v>2014</v>
      </c>
      <c r="C53" t="s">
        <v>1</v>
      </c>
      <c r="D53">
        <v>2.44</v>
      </c>
      <c r="E53">
        <v>2.7</v>
      </c>
      <c r="F53" s="3">
        <v>41589</v>
      </c>
      <c r="G53">
        <v>2.4</v>
      </c>
      <c r="H53" s="3">
        <f t="shared" si="12"/>
        <v>41316</v>
      </c>
      <c r="I53" s="4">
        <f t="shared" si="1"/>
        <v>0.26000000000000023</v>
      </c>
      <c r="J53" s="4">
        <f t="shared" si="2"/>
        <v>-4.0000000000000036E-2</v>
      </c>
      <c r="K53">
        <v>2.8</v>
      </c>
      <c r="L53" s="3">
        <v>41589</v>
      </c>
      <c r="M53">
        <v>2.6</v>
      </c>
      <c r="N53" s="3">
        <f t="shared" si="7"/>
        <v>41316</v>
      </c>
      <c r="O53" s="4">
        <f t="shared" si="3"/>
        <v>0.35999999999999988</v>
      </c>
      <c r="P53" s="4">
        <f t="shared" si="4"/>
        <v>0.16000000000000014</v>
      </c>
    </row>
    <row r="54" spans="2:16" x14ac:dyDescent="0.25">
      <c r="B54" s="13">
        <f t="shared" ref="B54:B63" si="13">B53</f>
        <v>2014</v>
      </c>
      <c r="C54" t="s">
        <v>2</v>
      </c>
      <c r="D54">
        <v>2.4500000000000002</v>
      </c>
      <c r="E54">
        <v>2.8</v>
      </c>
      <c r="F54" s="3">
        <v>41617</v>
      </c>
      <c r="G54">
        <v>2.4</v>
      </c>
      <c r="H54" s="3">
        <f t="shared" si="12"/>
        <v>41344</v>
      </c>
      <c r="I54" s="4">
        <f t="shared" si="1"/>
        <v>0.34999999999999964</v>
      </c>
      <c r="J54" s="4">
        <f t="shared" si="2"/>
        <v>-5.0000000000000266E-2</v>
      </c>
      <c r="K54">
        <v>2.6</v>
      </c>
      <c r="L54" s="3">
        <v>41617</v>
      </c>
      <c r="M54">
        <v>2.4</v>
      </c>
      <c r="N54" s="3">
        <f t="shared" si="7"/>
        <v>41344</v>
      </c>
      <c r="O54" s="4">
        <f t="shared" si="3"/>
        <v>0.14999999999999991</v>
      </c>
      <c r="P54" s="4">
        <f t="shared" si="4"/>
        <v>-5.0000000000000266E-2</v>
      </c>
    </row>
    <row r="55" spans="2:16" x14ac:dyDescent="0.25">
      <c r="B55" s="13">
        <f t="shared" si="13"/>
        <v>2014</v>
      </c>
      <c r="C55" t="s">
        <v>3</v>
      </c>
      <c r="D55">
        <v>2.4</v>
      </c>
      <c r="E55">
        <v>2.8</v>
      </c>
      <c r="F55" s="3">
        <v>41652</v>
      </c>
      <c r="G55">
        <v>2.4</v>
      </c>
      <c r="H55" s="3">
        <f t="shared" si="12"/>
        <v>41372</v>
      </c>
      <c r="I55" s="4">
        <f t="shared" si="1"/>
        <v>0.39999999999999991</v>
      </c>
      <c r="J55" s="4">
        <f t="shared" si="2"/>
        <v>0</v>
      </c>
      <c r="K55" s="5">
        <v>3</v>
      </c>
      <c r="L55" s="3">
        <v>41652</v>
      </c>
      <c r="M55">
        <v>2.5</v>
      </c>
      <c r="N55" s="3">
        <f t="shared" si="7"/>
        <v>41372</v>
      </c>
      <c r="O55" s="4">
        <f t="shared" si="3"/>
        <v>0.60000000000000009</v>
      </c>
      <c r="P55" s="4">
        <f t="shared" si="4"/>
        <v>0.10000000000000009</v>
      </c>
    </row>
    <row r="56" spans="2:16" x14ac:dyDescent="0.25">
      <c r="B56" s="13">
        <f t="shared" si="13"/>
        <v>2014</v>
      </c>
      <c r="C56" t="s">
        <v>4</v>
      </c>
      <c r="D56">
        <v>2.2200000000000002</v>
      </c>
      <c r="E56">
        <v>2.7</v>
      </c>
      <c r="F56" s="3">
        <v>41680</v>
      </c>
      <c r="G56">
        <v>2.5</v>
      </c>
      <c r="H56" s="3">
        <f t="shared" si="12"/>
        <v>41407</v>
      </c>
      <c r="I56" s="4">
        <f t="shared" si="1"/>
        <v>0.48</v>
      </c>
      <c r="J56" s="4">
        <f t="shared" si="2"/>
        <v>0.2799999999999998</v>
      </c>
      <c r="K56">
        <v>2.9</v>
      </c>
      <c r="L56" s="3">
        <v>41680</v>
      </c>
      <c r="M56">
        <v>2.5</v>
      </c>
      <c r="N56" s="3">
        <f t="shared" si="7"/>
        <v>41407</v>
      </c>
      <c r="O56" s="4">
        <f t="shared" si="3"/>
        <v>0.67999999999999972</v>
      </c>
      <c r="P56" s="4">
        <f t="shared" si="4"/>
        <v>0.2799999999999998</v>
      </c>
    </row>
    <row r="57" spans="2:16" x14ac:dyDescent="0.25">
      <c r="B57" s="13">
        <f t="shared" si="13"/>
        <v>2014</v>
      </c>
      <c r="C57" t="s">
        <v>5</v>
      </c>
      <c r="D57">
        <v>2.2599999999999998</v>
      </c>
      <c r="E57">
        <v>2.8</v>
      </c>
      <c r="F57" s="3">
        <v>41708</v>
      </c>
      <c r="G57">
        <v>2.7</v>
      </c>
      <c r="H57" s="3">
        <f t="shared" si="12"/>
        <v>41435</v>
      </c>
      <c r="I57" s="4">
        <f t="shared" si="1"/>
        <v>0.54</v>
      </c>
      <c r="J57" s="4">
        <f t="shared" si="2"/>
        <v>0.44000000000000039</v>
      </c>
      <c r="K57" s="5">
        <v>3</v>
      </c>
      <c r="L57" s="3">
        <v>41708</v>
      </c>
      <c r="M57">
        <v>2.1</v>
      </c>
      <c r="N57" s="3">
        <f t="shared" si="7"/>
        <v>41435</v>
      </c>
      <c r="O57" s="4">
        <f t="shared" si="3"/>
        <v>0.74000000000000021</v>
      </c>
      <c r="P57" s="4">
        <f t="shared" si="4"/>
        <v>-0.1599999999999997</v>
      </c>
    </row>
    <row r="58" spans="2:16" x14ac:dyDescent="0.25">
      <c r="B58" s="13">
        <f t="shared" si="13"/>
        <v>2014</v>
      </c>
      <c r="C58" t="s">
        <v>6</v>
      </c>
      <c r="D58">
        <v>2.16</v>
      </c>
      <c r="E58">
        <v>2.7</v>
      </c>
      <c r="F58" s="3">
        <v>41743</v>
      </c>
      <c r="G58">
        <v>2.8</v>
      </c>
      <c r="H58" s="3">
        <f t="shared" si="12"/>
        <v>41463</v>
      </c>
      <c r="I58" s="4">
        <f t="shared" si="1"/>
        <v>0.54</v>
      </c>
      <c r="J58" s="4">
        <f t="shared" si="2"/>
        <v>0.63999999999999968</v>
      </c>
      <c r="K58">
        <v>2.9</v>
      </c>
      <c r="L58" s="3">
        <v>41743</v>
      </c>
      <c r="M58" t="e">
        <f>NA()</f>
        <v>#N/A</v>
      </c>
      <c r="N58" s="3">
        <f t="shared" si="7"/>
        <v>41463</v>
      </c>
      <c r="O58" s="4">
        <f t="shared" si="3"/>
        <v>0.73999999999999977</v>
      </c>
      <c r="P58" s="4"/>
    </row>
    <row r="59" spans="2:16" x14ac:dyDescent="0.25">
      <c r="B59" s="13">
        <f t="shared" si="13"/>
        <v>2014</v>
      </c>
      <c r="C59" t="s">
        <v>7</v>
      </c>
      <c r="D59">
        <v>2</v>
      </c>
      <c r="E59">
        <v>2.7</v>
      </c>
      <c r="F59" s="3">
        <v>41771</v>
      </c>
      <c r="G59">
        <v>2.9</v>
      </c>
      <c r="H59" s="3">
        <f t="shared" si="12"/>
        <v>41498</v>
      </c>
      <c r="I59" s="4">
        <f t="shared" si="1"/>
        <v>0.70000000000000018</v>
      </c>
      <c r="J59" s="4">
        <f t="shared" si="2"/>
        <v>0.89999999999999991</v>
      </c>
      <c r="K59">
        <v>3.1</v>
      </c>
      <c r="L59" s="3">
        <v>41771</v>
      </c>
      <c r="M59">
        <v>2.8</v>
      </c>
      <c r="N59" s="3">
        <f t="shared" si="7"/>
        <v>41498</v>
      </c>
      <c r="O59" s="4">
        <f t="shared" si="3"/>
        <v>1.1000000000000001</v>
      </c>
      <c r="P59" s="4">
        <f t="shared" si="4"/>
        <v>0.79999999999999982</v>
      </c>
    </row>
    <row r="60" spans="2:16" x14ac:dyDescent="0.25">
      <c r="B60" s="13">
        <f t="shared" si="13"/>
        <v>2014</v>
      </c>
      <c r="C60" t="s">
        <v>8</v>
      </c>
      <c r="D60">
        <v>2.2000000000000002</v>
      </c>
      <c r="E60">
        <v>2.7</v>
      </c>
      <c r="F60" s="3">
        <v>41799</v>
      </c>
      <c r="G60">
        <v>3.1</v>
      </c>
      <c r="H60" s="3">
        <f t="shared" si="12"/>
        <v>41526</v>
      </c>
      <c r="I60" s="4">
        <f t="shared" si="1"/>
        <v>0.5</v>
      </c>
      <c r="J60" s="4">
        <f t="shared" si="2"/>
        <v>0.89999999999999991</v>
      </c>
      <c r="K60">
        <v>2.9</v>
      </c>
      <c r="L60" s="3">
        <v>41799</v>
      </c>
      <c r="M60" s="5">
        <v>3</v>
      </c>
      <c r="N60" s="3">
        <f t="shared" si="7"/>
        <v>41526</v>
      </c>
      <c r="O60" s="4">
        <f t="shared" si="3"/>
        <v>0.69999999999999973</v>
      </c>
      <c r="P60" s="4">
        <f t="shared" si="4"/>
        <v>0.79999999999999982</v>
      </c>
    </row>
    <row r="61" spans="2:16" x14ac:dyDescent="0.25">
      <c r="B61" s="13">
        <f t="shared" si="13"/>
        <v>2014</v>
      </c>
      <c r="C61" t="s">
        <v>9</v>
      </c>
      <c r="D61">
        <v>2.0499999999999998</v>
      </c>
      <c r="E61">
        <v>2.6</v>
      </c>
      <c r="F61" s="3">
        <v>41834</v>
      </c>
      <c r="G61">
        <v>3.1</v>
      </c>
      <c r="H61" s="3">
        <f t="shared" si="12"/>
        <v>41561</v>
      </c>
      <c r="I61" s="4">
        <f t="shared" si="1"/>
        <v>0.55000000000000027</v>
      </c>
      <c r="J61" s="4">
        <f t="shared" si="2"/>
        <v>1.0500000000000003</v>
      </c>
      <c r="K61">
        <v>3.1</v>
      </c>
      <c r="L61" s="3">
        <v>41834</v>
      </c>
      <c r="M61" s="5">
        <v>3</v>
      </c>
      <c r="N61" s="3">
        <f t="shared" si="7"/>
        <v>41561</v>
      </c>
      <c r="O61" s="4">
        <f t="shared" si="3"/>
        <v>1.0500000000000003</v>
      </c>
      <c r="P61" s="4">
        <f t="shared" si="4"/>
        <v>0.95000000000000018</v>
      </c>
    </row>
    <row r="62" spans="2:16" x14ac:dyDescent="0.25">
      <c r="B62" s="13">
        <f t="shared" si="13"/>
        <v>2014</v>
      </c>
      <c r="C62" t="s">
        <v>10</v>
      </c>
      <c r="D62">
        <v>1.93</v>
      </c>
      <c r="E62">
        <v>2.6</v>
      </c>
      <c r="F62" s="3">
        <v>41862</v>
      </c>
      <c r="G62">
        <v>3.2</v>
      </c>
      <c r="H62" s="3">
        <f t="shared" si="12"/>
        <v>41589</v>
      </c>
      <c r="I62" s="4">
        <f t="shared" si="1"/>
        <v>0.67000000000000015</v>
      </c>
      <c r="J62" s="4">
        <f t="shared" si="2"/>
        <v>1.2700000000000002</v>
      </c>
      <c r="K62">
        <v>2.8</v>
      </c>
      <c r="L62" s="3">
        <v>41862</v>
      </c>
      <c r="M62" s="5">
        <v>3</v>
      </c>
      <c r="N62" s="3">
        <f t="shared" si="7"/>
        <v>41589</v>
      </c>
      <c r="O62" s="4">
        <f t="shared" si="3"/>
        <v>0.86999999999999988</v>
      </c>
      <c r="P62" s="4">
        <f t="shared" si="4"/>
        <v>1.07</v>
      </c>
    </row>
    <row r="63" spans="2:16" x14ac:dyDescent="0.25">
      <c r="B63" s="13">
        <f t="shared" si="13"/>
        <v>2014</v>
      </c>
      <c r="C63" t="s">
        <v>11</v>
      </c>
      <c r="D63">
        <v>1.79</v>
      </c>
      <c r="E63">
        <v>2.5</v>
      </c>
      <c r="F63" s="3">
        <v>41890</v>
      </c>
      <c r="G63">
        <v>3.2</v>
      </c>
      <c r="H63" s="3">
        <f t="shared" si="12"/>
        <v>41617</v>
      </c>
      <c r="I63" s="4">
        <f t="shared" si="1"/>
        <v>0.71</v>
      </c>
      <c r="J63" s="4">
        <f t="shared" si="2"/>
        <v>1.4100000000000001</v>
      </c>
      <c r="K63">
        <v>2.8</v>
      </c>
      <c r="L63" s="3">
        <v>41890</v>
      </c>
      <c r="M63">
        <v>3.1</v>
      </c>
      <c r="N63" s="3">
        <f t="shared" si="7"/>
        <v>41617</v>
      </c>
      <c r="O63" s="4">
        <f t="shared" si="3"/>
        <v>1.0099999999999998</v>
      </c>
      <c r="P63" s="4">
        <f t="shared" si="4"/>
        <v>1.31</v>
      </c>
    </row>
    <row r="64" spans="2:16" x14ac:dyDescent="0.25">
      <c r="B64">
        <v>2015</v>
      </c>
      <c r="C64" t="s">
        <v>0</v>
      </c>
      <c r="D64">
        <v>1.35</v>
      </c>
      <c r="E64">
        <v>2.4</v>
      </c>
      <c r="F64" s="3">
        <v>41925</v>
      </c>
      <c r="G64">
        <v>3.2</v>
      </c>
      <c r="H64" s="3">
        <f t="shared" si="12"/>
        <v>41652</v>
      </c>
      <c r="I64" s="4">
        <f t="shared" si="1"/>
        <v>1.0499999999999998</v>
      </c>
      <c r="J64" s="4">
        <f t="shared" si="2"/>
        <v>1.85</v>
      </c>
      <c r="K64">
        <v>2.8</v>
      </c>
      <c r="L64" s="3">
        <v>41925</v>
      </c>
      <c r="M64">
        <v>3.2</v>
      </c>
      <c r="N64" s="3">
        <f t="shared" si="7"/>
        <v>41652</v>
      </c>
      <c r="O64" s="4">
        <f t="shared" si="3"/>
        <v>1.4499999999999997</v>
      </c>
      <c r="P64" s="4">
        <f t="shared" si="4"/>
        <v>1.85</v>
      </c>
    </row>
    <row r="65" spans="2:16" x14ac:dyDescent="0.25">
      <c r="B65" s="13">
        <f>B64</f>
        <v>2015</v>
      </c>
      <c r="C65" t="s">
        <v>1</v>
      </c>
      <c r="D65">
        <v>1.32</v>
      </c>
      <c r="E65">
        <v>2.2999999999999998</v>
      </c>
      <c r="F65" s="3">
        <v>41953</v>
      </c>
      <c r="G65">
        <v>3.1</v>
      </c>
      <c r="H65" s="3">
        <f t="shared" si="12"/>
        <v>41680</v>
      </c>
      <c r="I65" s="4">
        <f t="shared" si="1"/>
        <v>0.97999999999999976</v>
      </c>
      <c r="J65" s="4">
        <f t="shared" si="2"/>
        <v>1.78</v>
      </c>
      <c r="K65">
        <v>2.8</v>
      </c>
      <c r="L65" s="3">
        <v>41953</v>
      </c>
      <c r="M65">
        <v>3.2</v>
      </c>
      <c r="N65" s="3">
        <f t="shared" si="7"/>
        <v>41680</v>
      </c>
      <c r="O65" s="4">
        <f t="shared" si="3"/>
        <v>1.4799999999999998</v>
      </c>
      <c r="P65" s="4">
        <f t="shared" si="4"/>
        <v>1.8800000000000001</v>
      </c>
    </row>
    <row r="66" spans="2:16" x14ac:dyDescent="0.25">
      <c r="B66" s="13">
        <f t="shared" ref="B66:B75" si="14">B65</f>
        <v>2015</v>
      </c>
      <c r="C66" t="s">
        <v>2</v>
      </c>
      <c r="D66">
        <v>1.33</v>
      </c>
      <c r="E66">
        <v>2.2999999999999998</v>
      </c>
      <c r="F66" s="3">
        <v>41981</v>
      </c>
      <c r="G66">
        <v>3.2</v>
      </c>
      <c r="H66" s="3">
        <f t="shared" si="12"/>
        <v>41708</v>
      </c>
      <c r="I66" s="4">
        <f t="shared" si="1"/>
        <v>0.96999999999999975</v>
      </c>
      <c r="J66" s="4">
        <f t="shared" si="2"/>
        <v>1.87</v>
      </c>
      <c r="K66">
        <v>2.7</v>
      </c>
      <c r="L66" s="3">
        <v>41981</v>
      </c>
      <c r="M66">
        <v>3.2</v>
      </c>
      <c r="N66" s="3">
        <f t="shared" si="7"/>
        <v>41708</v>
      </c>
      <c r="O66" s="4">
        <f t="shared" si="3"/>
        <v>1.37</v>
      </c>
      <c r="P66" s="4">
        <f t="shared" si="4"/>
        <v>1.87</v>
      </c>
    </row>
    <row r="67" spans="2:16" x14ac:dyDescent="0.25">
      <c r="B67" s="13">
        <f t="shared" si="14"/>
        <v>2015</v>
      </c>
      <c r="C67" t="s">
        <v>3</v>
      </c>
      <c r="D67">
        <v>1.59</v>
      </c>
      <c r="E67">
        <v>2.1</v>
      </c>
      <c r="F67" s="3">
        <v>42016</v>
      </c>
      <c r="G67">
        <v>3.2</v>
      </c>
      <c r="H67" s="3">
        <f t="shared" si="12"/>
        <v>41743</v>
      </c>
      <c r="I67" s="4">
        <f t="shared" si="1"/>
        <v>0.51</v>
      </c>
      <c r="J67" s="4">
        <f t="shared" si="2"/>
        <v>1.61</v>
      </c>
      <c r="K67">
        <v>2.5</v>
      </c>
      <c r="L67" s="3">
        <v>42016</v>
      </c>
      <c r="M67">
        <v>3.2</v>
      </c>
      <c r="N67" s="3">
        <f t="shared" si="7"/>
        <v>41743</v>
      </c>
      <c r="O67" s="4">
        <f t="shared" si="3"/>
        <v>0.90999999999999992</v>
      </c>
      <c r="P67" s="4">
        <f t="shared" si="4"/>
        <v>1.61</v>
      </c>
    </row>
    <row r="68" spans="2:16" x14ac:dyDescent="0.25">
      <c r="B68" s="13">
        <f t="shared" si="14"/>
        <v>2015</v>
      </c>
      <c r="C68" t="s">
        <v>4</v>
      </c>
      <c r="D68">
        <v>1.67</v>
      </c>
      <c r="E68">
        <v>1.6</v>
      </c>
      <c r="F68" s="3">
        <v>42044</v>
      </c>
      <c r="G68">
        <v>3.2</v>
      </c>
      <c r="H68" s="3">
        <f t="shared" si="12"/>
        <v>41771</v>
      </c>
      <c r="I68" s="4">
        <f t="shared" si="1"/>
        <v>-6.999999999999984E-2</v>
      </c>
      <c r="J68" s="4">
        <f t="shared" si="2"/>
        <v>1.5300000000000002</v>
      </c>
      <c r="K68">
        <v>1.8</v>
      </c>
      <c r="L68" s="3">
        <v>42044</v>
      </c>
      <c r="M68">
        <v>3.3</v>
      </c>
      <c r="N68" s="3">
        <f t="shared" si="7"/>
        <v>41771</v>
      </c>
      <c r="O68" s="4">
        <f t="shared" si="3"/>
        <v>0.13000000000000012</v>
      </c>
      <c r="P68" s="4">
        <f t="shared" si="4"/>
        <v>1.63</v>
      </c>
    </row>
    <row r="69" spans="2:16" x14ac:dyDescent="0.25">
      <c r="B69" s="13">
        <f t="shared" si="14"/>
        <v>2015</v>
      </c>
      <c r="C69" t="s">
        <v>5</v>
      </c>
      <c r="D69">
        <v>1.77</v>
      </c>
      <c r="E69">
        <v>1.6</v>
      </c>
      <c r="F69" s="3">
        <v>42072</v>
      </c>
      <c r="G69">
        <v>3.2</v>
      </c>
      <c r="H69" s="3">
        <f t="shared" si="12"/>
        <v>41799</v>
      </c>
      <c r="I69" s="4">
        <f t="shared" ref="I69:I82" si="15">E69-D69</f>
        <v>-0.16999999999999993</v>
      </c>
      <c r="J69" s="4">
        <f t="shared" ref="J69:J82" si="16">G69-D69</f>
        <v>1.4300000000000002</v>
      </c>
      <c r="K69">
        <v>1.7</v>
      </c>
      <c r="L69" s="3">
        <v>42072</v>
      </c>
      <c r="M69">
        <v>3.3</v>
      </c>
      <c r="N69" s="3">
        <f t="shared" si="7"/>
        <v>41799</v>
      </c>
      <c r="O69" s="4">
        <f t="shared" ref="O69:O82" si="17">K69-D69</f>
        <v>-7.0000000000000062E-2</v>
      </c>
      <c r="P69" s="4">
        <f t="shared" ref="P69:P82" si="18">M69-D69</f>
        <v>1.5299999999999998</v>
      </c>
    </row>
    <row r="70" spans="2:16" x14ac:dyDescent="0.25">
      <c r="B70" s="13">
        <f t="shared" si="14"/>
        <v>2015</v>
      </c>
      <c r="C70" t="s">
        <v>6</v>
      </c>
      <c r="D70">
        <v>1.52</v>
      </c>
      <c r="E70">
        <v>1.6</v>
      </c>
      <c r="F70" s="3">
        <v>42107</v>
      </c>
      <c r="G70">
        <v>3.2</v>
      </c>
      <c r="H70" s="3">
        <f t="shared" si="12"/>
        <v>41834</v>
      </c>
      <c r="I70" s="4">
        <f t="shared" si="15"/>
        <v>8.0000000000000071E-2</v>
      </c>
      <c r="J70" s="4">
        <f t="shared" si="16"/>
        <v>1.6800000000000002</v>
      </c>
      <c r="K70">
        <v>1.8</v>
      </c>
      <c r="L70" s="3">
        <v>42107</v>
      </c>
      <c r="M70">
        <v>3.6</v>
      </c>
      <c r="N70" s="3">
        <f t="shared" si="7"/>
        <v>41834</v>
      </c>
      <c r="O70" s="4">
        <f t="shared" si="17"/>
        <v>0.28000000000000003</v>
      </c>
      <c r="P70" s="4">
        <f t="shared" si="18"/>
        <v>2.08</v>
      </c>
    </row>
    <row r="71" spans="2:16" x14ac:dyDescent="0.25">
      <c r="B71" s="13">
        <f t="shared" si="14"/>
        <v>2015</v>
      </c>
      <c r="C71" t="s">
        <v>7</v>
      </c>
      <c r="D71">
        <v>1.45</v>
      </c>
      <c r="E71">
        <v>1.7</v>
      </c>
      <c r="F71" s="3">
        <v>42135</v>
      </c>
      <c r="G71">
        <v>3.1</v>
      </c>
      <c r="H71" s="3">
        <f t="shared" si="12"/>
        <v>41862</v>
      </c>
      <c r="I71" s="4">
        <f t="shared" si="15"/>
        <v>0.25</v>
      </c>
      <c r="J71" s="4">
        <f t="shared" si="16"/>
        <v>1.6500000000000001</v>
      </c>
      <c r="K71">
        <v>1.8</v>
      </c>
      <c r="L71" s="3">
        <v>42135</v>
      </c>
      <c r="M71">
        <v>3.3</v>
      </c>
      <c r="N71" s="3">
        <f t="shared" si="7"/>
        <v>41862</v>
      </c>
      <c r="O71" s="4">
        <f t="shared" si="17"/>
        <v>0.35000000000000009</v>
      </c>
      <c r="P71" s="4">
        <f t="shared" si="18"/>
        <v>1.8499999999999999</v>
      </c>
    </row>
    <row r="72" spans="2:16" x14ac:dyDescent="0.25">
      <c r="B72" s="13">
        <f t="shared" si="14"/>
        <v>2015</v>
      </c>
      <c r="C72" t="s">
        <v>8</v>
      </c>
      <c r="D72">
        <v>1.45</v>
      </c>
      <c r="E72">
        <v>1.9</v>
      </c>
      <c r="F72" s="3">
        <v>42163</v>
      </c>
      <c r="G72">
        <v>3.2</v>
      </c>
      <c r="H72" s="3">
        <f t="shared" si="12"/>
        <v>41890</v>
      </c>
      <c r="I72" s="4">
        <f t="shared" si="15"/>
        <v>0.44999999999999996</v>
      </c>
      <c r="J72" s="4">
        <f t="shared" si="16"/>
        <v>1.7500000000000002</v>
      </c>
      <c r="K72">
        <v>2.2999999999999998</v>
      </c>
      <c r="L72" s="3">
        <v>42163</v>
      </c>
      <c r="M72">
        <v>3.4</v>
      </c>
      <c r="N72" s="3">
        <f t="shared" si="7"/>
        <v>41890</v>
      </c>
      <c r="O72" s="4">
        <f t="shared" si="17"/>
        <v>0.84999999999999987</v>
      </c>
      <c r="P72" s="4">
        <f t="shared" si="18"/>
        <v>1.95</v>
      </c>
    </row>
    <row r="73" spans="2:16" x14ac:dyDescent="0.25">
      <c r="B73" s="13">
        <f t="shared" si="14"/>
        <v>2015</v>
      </c>
      <c r="C73" t="s">
        <v>9</v>
      </c>
      <c r="D73">
        <v>1.47</v>
      </c>
      <c r="E73">
        <v>1.9</v>
      </c>
      <c r="F73" s="3">
        <v>42198</v>
      </c>
      <c r="G73">
        <v>3</v>
      </c>
      <c r="H73" s="3">
        <f t="shared" si="12"/>
        <v>41925</v>
      </c>
      <c r="I73" s="4">
        <f t="shared" si="15"/>
        <v>0.42999999999999994</v>
      </c>
      <c r="J73" s="4">
        <f t="shared" si="16"/>
        <v>1.53</v>
      </c>
      <c r="K73" s="5">
        <v>2</v>
      </c>
      <c r="L73" s="3">
        <v>42198</v>
      </c>
      <c r="M73">
        <v>3.4</v>
      </c>
      <c r="N73" s="3">
        <f t="shared" si="7"/>
        <v>41925</v>
      </c>
      <c r="O73" s="4">
        <f t="shared" si="17"/>
        <v>0.53</v>
      </c>
      <c r="P73" s="4">
        <f t="shared" si="18"/>
        <v>1.93</v>
      </c>
    </row>
    <row r="74" spans="2:16" x14ac:dyDescent="0.25">
      <c r="B74" s="13">
        <f t="shared" si="14"/>
        <v>2015</v>
      </c>
      <c r="C74" t="s">
        <v>10</v>
      </c>
      <c r="D74">
        <v>1.59</v>
      </c>
      <c r="E74">
        <v>1.8</v>
      </c>
      <c r="F74" s="3">
        <v>42226</v>
      </c>
      <c r="G74">
        <v>2.9</v>
      </c>
      <c r="H74" s="3">
        <f t="shared" si="12"/>
        <v>41953</v>
      </c>
      <c r="I74" s="4">
        <f t="shared" si="15"/>
        <v>0.20999999999999996</v>
      </c>
      <c r="J74" s="4">
        <f t="shared" si="16"/>
        <v>1.3099999999999998</v>
      </c>
      <c r="K74">
        <v>1.9</v>
      </c>
      <c r="L74" s="3">
        <v>42226</v>
      </c>
      <c r="M74">
        <v>3.3</v>
      </c>
      <c r="N74" s="3">
        <f t="shared" si="7"/>
        <v>41953</v>
      </c>
      <c r="O74" s="4">
        <f t="shared" si="17"/>
        <v>0.30999999999999983</v>
      </c>
      <c r="P74" s="4">
        <f t="shared" si="18"/>
        <v>1.7099999999999997</v>
      </c>
    </row>
    <row r="75" spans="2:16" x14ac:dyDescent="0.25">
      <c r="B75" s="13">
        <f t="shared" si="14"/>
        <v>2015</v>
      </c>
      <c r="C75" t="s">
        <v>11</v>
      </c>
      <c r="D75">
        <v>1.4</v>
      </c>
      <c r="E75">
        <v>1.7</v>
      </c>
      <c r="F75" s="3">
        <v>42254</v>
      </c>
      <c r="G75">
        <v>2.9</v>
      </c>
      <c r="H75" s="3">
        <f t="shared" si="12"/>
        <v>41981</v>
      </c>
      <c r="I75" s="4">
        <f t="shared" si="15"/>
        <v>0.30000000000000004</v>
      </c>
      <c r="J75" s="4">
        <f t="shared" si="16"/>
        <v>1.5</v>
      </c>
      <c r="K75" t="e">
        <f>NA()</f>
        <v>#N/A</v>
      </c>
      <c r="L75" s="3">
        <v>42254</v>
      </c>
      <c r="M75">
        <v>3.4</v>
      </c>
      <c r="N75" s="3">
        <f t="shared" si="7"/>
        <v>41981</v>
      </c>
      <c r="O75" s="4"/>
      <c r="P75" s="10">
        <f t="shared" si="18"/>
        <v>2</v>
      </c>
    </row>
    <row r="76" spans="2:16" x14ac:dyDescent="0.25">
      <c r="B76">
        <v>2016</v>
      </c>
      <c r="C76" t="s">
        <v>0</v>
      </c>
      <c r="D76">
        <v>1.24</v>
      </c>
      <c r="E76">
        <v>1.7</v>
      </c>
      <c r="F76" s="3">
        <v>42289</v>
      </c>
      <c r="G76">
        <v>2.7</v>
      </c>
      <c r="H76" s="3">
        <f t="shared" si="12"/>
        <v>42016</v>
      </c>
      <c r="I76" s="4">
        <f t="shared" si="15"/>
        <v>0.45999999999999996</v>
      </c>
      <c r="J76" s="4">
        <f t="shared" si="16"/>
        <v>1.4600000000000002</v>
      </c>
      <c r="K76" s="5">
        <v>2</v>
      </c>
      <c r="L76" s="3">
        <v>42289</v>
      </c>
      <c r="M76">
        <v>3.3</v>
      </c>
      <c r="N76" s="3">
        <f t="shared" si="7"/>
        <v>42016</v>
      </c>
      <c r="O76" s="4">
        <f t="shared" si="17"/>
        <v>0.76</v>
      </c>
      <c r="P76" s="4">
        <f t="shared" si="18"/>
        <v>2.0599999999999996</v>
      </c>
    </row>
    <row r="77" spans="2:16" x14ac:dyDescent="0.25">
      <c r="B77" s="13">
        <f>B76</f>
        <v>2016</v>
      </c>
      <c r="C77" t="s">
        <v>1</v>
      </c>
      <c r="D77">
        <v>1.1499999999999999</v>
      </c>
      <c r="E77">
        <v>1.8</v>
      </c>
      <c r="F77" s="3">
        <v>42317</v>
      </c>
      <c r="G77">
        <v>2.2000000000000002</v>
      </c>
      <c r="H77" s="3">
        <f t="shared" si="12"/>
        <v>42044</v>
      </c>
      <c r="I77" s="4">
        <f t="shared" si="15"/>
        <v>0.65000000000000013</v>
      </c>
      <c r="J77" s="4">
        <f t="shared" si="16"/>
        <v>1.0500000000000003</v>
      </c>
      <c r="K77" s="5">
        <v>2</v>
      </c>
      <c r="L77" s="3">
        <v>42317</v>
      </c>
      <c r="M77">
        <v>2.5</v>
      </c>
      <c r="N77" s="3">
        <f t="shared" ref="N77:N91" si="19">L68</f>
        <v>42044</v>
      </c>
      <c r="O77" s="4">
        <f t="shared" si="17"/>
        <v>0.85000000000000009</v>
      </c>
      <c r="P77" s="4">
        <f t="shared" si="18"/>
        <v>1.35</v>
      </c>
    </row>
    <row r="78" spans="2:16" x14ac:dyDescent="0.25">
      <c r="B78" s="13">
        <f t="shared" ref="B78:B87" si="20">B77</f>
        <v>2016</v>
      </c>
      <c r="C78" t="s">
        <v>2</v>
      </c>
      <c r="D78">
        <v>1.22</v>
      </c>
      <c r="E78">
        <v>1.8</v>
      </c>
      <c r="F78" s="3">
        <v>42345</v>
      </c>
      <c r="G78">
        <v>2.1</v>
      </c>
      <c r="H78" s="3">
        <f t="shared" si="12"/>
        <v>42072</v>
      </c>
      <c r="I78" s="4">
        <f t="shared" si="15"/>
        <v>0.58000000000000007</v>
      </c>
      <c r="J78" s="4">
        <f t="shared" si="16"/>
        <v>0.88000000000000012</v>
      </c>
      <c r="K78">
        <v>1.7</v>
      </c>
      <c r="L78" s="3">
        <v>42345</v>
      </c>
      <c r="M78">
        <v>2.6</v>
      </c>
      <c r="N78" s="3">
        <f t="shared" si="19"/>
        <v>42072</v>
      </c>
      <c r="O78" s="4">
        <f t="shared" si="17"/>
        <v>0.48</v>
      </c>
      <c r="P78" s="4">
        <f t="shared" si="18"/>
        <v>1.3800000000000001</v>
      </c>
    </row>
    <row r="79" spans="2:16" x14ac:dyDescent="0.25">
      <c r="B79" s="13">
        <f t="shared" si="20"/>
        <v>2016</v>
      </c>
      <c r="C79" t="s">
        <v>3</v>
      </c>
      <c r="D79">
        <v>1.5</v>
      </c>
      <c r="E79">
        <v>1.6</v>
      </c>
      <c r="F79" s="3">
        <v>42380</v>
      </c>
      <c r="G79">
        <v>2.1</v>
      </c>
      <c r="H79" s="3">
        <f t="shared" si="12"/>
        <v>42107</v>
      </c>
      <c r="I79" s="4">
        <f t="shared" si="15"/>
        <v>0.10000000000000009</v>
      </c>
      <c r="J79" s="4">
        <f t="shared" si="16"/>
        <v>0.60000000000000009</v>
      </c>
      <c r="K79">
        <v>2.1</v>
      </c>
      <c r="L79" s="3">
        <v>42380</v>
      </c>
      <c r="M79">
        <v>2.2999999999999998</v>
      </c>
      <c r="N79" s="3">
        <f t="shared" si="19"/>
        <v>42107</v>
      </c>
      <c r="O79" s="4">
        <f t="shared" si="17"/>
        <v>0.60000000000000009</v>
      </c>
      <c r="P79" s="4">
        <f t="shared" si="18"/>
        <v>0.79999999999999982</v>
      </c>
    </row>
    <row r="80" spans="2:16" x14ac:dyDescent="0.25">
      <c r="B80" s="13">
        <f t="shared" si="20"/>
        <v>2016</v>
      </c>
      <c r="C80" t="s">
        <v>4</v>
      </c>
      <c r="D80">
        <v>1.38</v>
      </c>
      <c r="E80">
        <v>1.5</v>
      </c>
      <c r="F80" s="3">
        <v>42408</v>
      </c>
      <c r="G80">
        <v>2.2000000000000002</v>
      </c>
      <c r="H80" s="3">
        <f t="shared" si="12"/>
        <v>42135</v>
      </c>
      <c r="I80" s="4">
        <f t="shared" si="15"/>
        <v>0.12000000000000011</v>
      </c>
      <c r="J80" s="4">
        <f t="shared" si="16"/>
        <v>0.82000000000000028</v>
      </c>
      <c r="K80">
        <v>1.9</v>
      </c>
      <c r="L80" s="3">
        <v>42408</v>
      </c>
      <c r="M80">
        <v>2.8</v>
      </c>
      <c r="N80" s="3">
        <f t="shared" si="19"/>
        <v>42135</v>
      </c>
      <c r="O80" s="4">
        <f t="shared" si="17"/>
        <v>0.52</v>
      </c>
      <c r="P80" s="4">
        <f t="shared" si="18"/>
        <v>1.42</v>
      </c>
    </row>
    <row r="81" spans="2:16" x14ac:dyDescent="0.25">
      <c r="B81" s="13">
        <f t="shared" si="20"/>
        <v>2016</v>
      </c>
      <c r="C81" t="s">
        <v>5</v>
      </c>
      <c r="D81">
        <v>1.1200000000000001</v>
      </c>
      <c r="E81">
        <v>1.4</v>
      </c>
      <c r="F81" s="3">
        <v>42436</v>
      </c>
      <c r="G81">
        <v>2.2999999999999998</v>
      </c>
      <c r="H81" s="3">
        <f t="shared" si="12"/>
        <v>42163</v>
      </c>
      <c r="I81" s="4">
        <f t="shared" si="15"/>
        <v>0.2799999999999998</v>
      </c>
      <c r="J81" s="4">
        <f t="shared" si="16"/>
        <v>1.1799999999999997</v>
      </c>
      <c r="K81">
        <v>1.7</v>
      </c>
      <c r="L81" s="3">
        <v>42436</v>
      </c>
      <c r="M81">
        <v>2.9</v>
      </c>
      <c r="N81" s="3">
        <f t="shared" si="19"/>
        <v>42163</v>
      </c>
      <c r="O81" s="4">
        <f t="shared" si="17"/>
        <v>0.57999999999999985</v>
      </c>
      <c r="P81" s="4">
        <f t="shared" si="18"/>
        <v>1.7799999999999998</v>
      </c>
    </row>
    <row r="82" spans="2:16" x14ac:dyDescent="0.25">
      <c r="B82" s="13">
        <f t="shared" si="20"/>
        <v>2016</v>
      </c>
      <c r="C82" t="s">
        <v>6</v>
      </c>
      <c r="D82">
        <v>1.07</v>
      </c>
      <c r="E82">
        <v>1.4</v>
      </c>
      <c r="F82" s="3">
        <v>42471</v>
      </c>
      <c r="G82">
        <v>2.2999999999999998</v>
      </c>
      <c r="H82" s="3">
        <f t="shared" si="12"/>
        <v>42198</v>
      </c>
      <c r="I82" s="4">
        <f t="shared" si="15"/>
        <v>0.32999999999999985</v>
      </c>
      <c r="J82" s="4">
        <f t="shared" si="16"/>
        <v>1.2299999999999998</v>
      </c>
      <c r="K82" s="5">
        <v>2</v>
      </c>
      <c r="L82" s="3">
        <v>42471</v>
      </c>
      <c r="M82">
        <v>2.6</v>
      </c>
      <c r="N82" s="3">
        <f t="shared" si="19"/>
        <v>42198</v>
      </c>
      <c r="O82" s="4">
        <f t="shared" si="17"/>
        <v>0.92999999999999994</v>
      </c>
      <c r="P82" s="4">
        <f t="shared" si="18"/>
        <v>1.53</v>
      </c>
    </row>
    <row r="83" spans="2:16" x14ac:dyDescent="0.25">
      <c r="B83" s="13">
        <f t="shared" si="20"/>
        <v>2016</v>
      </c>
      <c r="C83" t="s">
        <v>7</v>
      </c>
      <c r="E83">
        <v>1.5</v>
      </c>
      <c r="F83" s="3">
        <v>42499</v>
      </c>
      <c r="G83">
        <v>2.2000000000000002</v>
      </c>
      <c r="H83" s="3">
        <f t="shared" si="12"/>
        <v>42226</v>
      </c>
      <c r="I83" s="4"/>
      <c r="J83" s="4"/>
      <c r="K83">
        <v>1.9</v>
      </c>
      <c r="L83" s="3">
        <f>F83</f>
        <v>42499</v>
      </c>
      <c r="M83">
        <v>2.5</v>
      </c>
      <c r="N83" s="3">
        <f t="shared" si="19"/>
        <v>42226</v>
      </c>
      <c r="O83" s="4"/>
      <c r="P83" s="4"/>
    </row>
    <row r="84" spans="2:16" hidden="1" x14ac:dyDescent="0.25">
      <c r="B84" s="13">
        <f t="shared" si="20"/>
        <v>2016</v>
      </c>
      <c r="C84" t="s">
        <v>8</v>
      </c>
      <c r="E84" s="6">
        <v>1.5</v>
      </c>
      <c r="F84" s="7">
        <v>42534</v>
      </c>
      <c r="G84" s="6">
        <v>2.2000000000000002</v>
      </c>
      <c r="H84" s="7">
        <f t="shared" si="12"/>
        <v>42254</v>
      </c>
      <c r="K84" s="6">
        <v>1.8</v>
      </c>
      <c r="L84" s="7">
        <f>F84</f>
        <v>42534</v>
      </c>
      <c r="M84" s="6" t="e">
        <f>NA()</f>
        <v>#N/A</v>
      </c>
      <c r="N84" s="7">
        <f t="shared" si="19"/>
        <v>42254</v>
      </c>
      <c r="O84" s="9"/>
      <c r="P84" s="9"/>
    </row>
    <row r="85" spans="2:16" hidden="1" x14ac:dyDescent="0.25">
      <c r="B85" s="13">
        <f t="shared" si="20"/>
        <v>2016</v>
      </c>
      <c r="C85" t="s">
        <v>9</v>
      </c>
      <c r="E85" s="6">
        <v>1.2</v>
      </c>
      <c r="F85" s="7">
        <v>42562</v>
      </c>
      <c r="G85" s="6">
        <v>2.1</v>
      </c>
      <c r="H85" s="7">
        <f t="shared" si="12"/>
        <v>42289</v>
      </c>
      <c r="K85" s="6">
        <v>1.4</v>
      </c>
      <c r="L85" s="7">
        <f>F85</f>
        <v>42562</v>
      </c>
      <c r="M85" s="6">
        <v>2.2999999999999998</v>
      </c>
      <c r="N85" s="7">
        <f t="shared" si="19"/>
        <v>42289</v>
      </c>
    </row>
    <row r="86" spans="2:16" hidden="1" x14ac:dyDescent="0.25">
      <c r="B86" s="13">
        <f t="shared" si="20"/>
        <v>2016</v>
      </c>
      <c r="C86" t="s">
        <v>10</v>
      </c>
      <c r="E86" s="6">
        <v>1.2</v>
      </c>
      <c r="F86" s="7">
        <v>42590</v>
      </c>
      <c r="G86" s="6">
        <v>2.2000000000000002</v>
      </c>
      <c r="H86" s="7">
        <f t="shared" si="12"/>
        <v>42317</v>
      </c>
      <c r="K86" s="6">
        <v>1.4</v>
      </c>
      <c r="L86" s="7">
        <f>F86</f>
        <v>42590</v>
      </c>
      <c r="M86" s="6">
        <v>2.2999999999999998</v>
      </c>
      <c r="N86" s="7">
        <f t="shared" si="19"/>
        <v>42317</v>
      </c>
    </row>
    <row r="87" spans="2:16" hidden="1" x14ac:dyDescent="0.25">
      <c r="B87" s="13">
        <f t="shared" si="20"/>
        <v>2016</v>
      </c>
      <c r="C87" t="s">
        <v>11</v>
      </c>
      <c r="E87" s="6"/>
      <c r="F87" s="6"/>
      <c r="G87" s="6">
        <v>2.2000000000000002</v>
      </c>
      <c r="H87" s="7">
        <f t="shared" si="12"/>
        <v>42345</v>
      </c>
      <c r="K87" s="6"/>
      <c r="L87" s="6"/>
      <c r="M87" s="6">
        <v>2</v>
      </c>
      <c r="N87" s="7">
        <f t="shared" si="19"/>
        <v>42345</v>
      </c>
    </row>
    <row r="88" spans="2:16" hidden="1" x14ac:dyDescent="0.25">
      <c r="B88">
        <v>2017</v>
      </c>
      <c r="C88" t="s">
        <v>0</v>
      </c>
      <c r="E88" s="6"/>
      <c r="F88" s="6"/>
      <c r="G88" s="6">
        <v>2.1</v>
      </c>
      <c r="H88" s="7">
        <f t="shared" si="12"/>
        <v>42380</v>
      </c>
      <c r="K88" s="6"/>
      <c r="L88" s="6"/>
      <c r="M88" s="6">
        <v>2.2999999999999998</v>
      </c>
      <c r="N88" s="7">
        <f t="shared" si="19"/>
        <v>42380</v>
      </c>
    </row>
    <row r="89" spans="2:16" hidden="1" x14ac:dyDescent="0.25">
      <c r="C89" t="s">
        <v>1</v>
      </c>
      <c r="E89" s="6"/>
      <c r="F89" s="6"/>
      <c r="G89" s="6">
        <v>1.9</v>
      </c>
      <c r="H89" s="7">
        <f t="shared" si="12"/>
        <v>42408</v>
      </c>
      <c r="K89" s="6"/>
      <c r="L89" s="6"/>
      <c r="M89" s="6">
        <v>2.2000000000000002</v>
      </c>
      <c r="N89" s="7">
        <f t="shared" si="19"/>
        <v>42408</v>
      </c>
    </row>
    <row r="90" spans="2:16" hidden="1" x14ac:dyDescent="0.25">
      <c r="C90" t="s">
        <v>2</v>
      </c>
      <c r="E90" s="6"/>
      <c r="F90" s="6"/>
      <c r="G90" s="6">
        <v>1.8</v>
      </c>
      <c r="H90" s="7">
        <f t="shared" si="12"/>
        <v>42436</v>
      </c>
      <c r="K90" s="6"/>
      <c r="L90" s="6"/>
      <c r="M90" s="6">
        <v>2.2000000000000002</v>
      </c>
      <c r="N90" s="7">
        <f t="shared" si="19"/>
        <v>42436</v>
      </c>
    </row>
    <row r="91" spans="2:16" hidden="1" x14ac:dyDescent="0.25">
      <c r="C91" t="s">
        <v>3</v>
      </c>
      <c r="E91" s="6"/>
      <c r="F91" s="6"/>
      <c r="G91" s="6">
        <v>1.9</v>
      </c>
      <c r="H91" s="7">
        <f t="shared" si="12"/>
        <v>42471</v>
      </c>
      <c r="K91" s="6"/>
      <c r="L91" s="6"/>
      <c r="M91" s="6">
        <v>2.6</v>
      </c>
      <c r="N91" s="7">
        <f t="shared" si="19"/>
        <v>42471</v>
      </c>
    </row>
    <row r="92" spans="2:16" hidden="1" x14ac:dyDescent="0.25">
      <c r="C92" t="s">
        <v>4</v>
      </c>
      <c r="E92" s="6"/>
      <c r="F92" s="6"/>
      <c r="G92" s="6">
        <v>1.9</v>
      </c>
      <c r="H92" s="7">
        <f>F83</f>
        <v>42499</v>
      </c>
      <c r="K92" s="6"/>
      <c r="L92" s="6"/>
      <c r="M92" s="6">
        <v>2.2000000000000002</v>
      </c>
      <c r="N92" s="7">
        <f>L83</f>
        <v>42499</v>
      </c>
    </row>
    <row r="93" spans="2:16" hidden="1" x14ac:dyDescent="0.25">
      <c r="C93" t="s">
        <v>5</v>
      </c>
      <c r="E93" s="6"/>
      <c r="F93" s="6"/>
      <c r="G93" s="6">
        <v>1.9</v>
      </c>
      <c r="H93" s="7">
        <f>F84</f>
        <v>42534</v>
      </c>
      <c r="K93" s="6"/>
      <c r="L93" s="6"/>
      <c r="M93" s="6">
        <v>2.1</v>
      </c>
      <c r="N93" s="7">
        <f>L84</f>
        <v>42534</v>
      </c>
    </row>
    <row r="94" spans="2:16" hidden="1" x14ac:dyDescent="0.25">
      <c r="C94" t="s">
        <v>6</v>
      </c>
      <c r="E94" s="6"/>
      <c r="F94" s="6"/>
      <c r="G94" s="6">
        <v>1.5</v>
      </c>
      <c r="H94" s="7">
        <f>F85</f>
        <v>42562</v>
      </c>
      <c r="K94" s="6"/>
      <c r="L94" s="6"/>
      <c r="M94" s="8">
        <v>2</v>
      </c>
      <c r="N94" s="7">
        <f>L85</f>
        <v>42562</v>
      </c>
    </row>
    <row r="95" spans="2:16" hidden="1" x14ac:dyDescent="0.25">
      <c r="C95" t="s">
        <v>7</v>
      </c>
      <c r="E95" s="6"/>
      <c r="F95" s="6"/>
      <c r="G95" s="6">
        <v>1.5</v>
      </c>
      <c r="H95" s="7">
        <f>F86</f>
        <v>42590</v>
      </c>
      <c r="K95" s="6"/>
      <c r="L95" s="6"/>
      <c r="M95" s="8">
        <v>2</v>
      </c>
      <c r="N95" s="7">
        <f>L86</f>
        <v>42590</v>
      </c>
    </row>
    <row r="96" spans="2:16" hidden="1" x14ac:dyDescent="0.25">
      <c r="C96" t="s">
        <v>8</v>
      </c>
    </row>
    <row r="97" spans="3:16" hidden="1" x14ac:dyDescent="0.25">
      <c r="C97" t="s">
        <v>9</v>
      </c>
    </row>
    <row r="98" spans="3:16" hidden="1" x14ac:dyDescent="0.25">
      <c r="C98" t="s">
        <v>10</v>
      </c>
    </row>
    <row r="99" spans="3:16" hidden="1" x14ac:dyDescent="0.25">
      <c r="C99" t="s">
        <v>11</v>
      </c>
    </row>
    <row r="101" spans="3:16" x14ac:dyDescent="0.25">
      <c r="H101" t="s">
        <v>111</v>
      </c>
      <c r="I101" s="12">
        <f>AVERAGE(I4:I83)</f>
        <v>0.29506329113924051</v>
      </c>
      <c r="J101" s="12">
        <f>AVERAGE(J4:J83)</f>
        <v>0.89886075949367095</v>
      </c>
      <c r="K101" s="12"/>
      <c r="L101" s="12"/>
      <c r="M101" s="12"/>
      <c r="N101" s="12" t="str">
        <f>H101</f>
        <v>Mean</v>
      </c>
      <c r="O101" s="12">
        <f>AVERAGE(O4:O83)</f>
        <v>0.43972602739726041</v>
      </c>
      <c r="P101" s="12">
        <f>AVERAGE(P4:P83)</f>
        <v>0.94013513513513547</v>
      </c>
    </row>
    <row r="102" spans="3:16" x14ac:dyDescent="0.25">
      <c r="H102" t="s">
        <v>112</v>
      </c>
      <c r="I102" s="12">
        <f>MAX(I4:I83)</f>
        <v>1.21</v>
      </c>
      <c r="J102" s="12">
        <f>MAX(J4:J83)</f>
        <v>2.21</v>
      </c>
      <c r="K102" s="12"/>
      <c r="L102" s="12"/>
      <c r="M102" s="12"/>
      <c r="N102" s="12" t="str">
        <f>H102</f>
        <v>Max</v>
      </c>
      <c r="O102" s="12">
        <f>MAX(O4:O83)</f>
        <v>1.4799999999999998</v>
      </c>
      <c r="P102" s="12">
        <f>MAX(P4:P83)</f>
        <v>2.1</v>
      </c>
    </row>
    <row r="103" spans="3:16" x14ac:dyDescent="0.25">
      <c r="H103" t="s">
        <v>113</v>
      </c>
      <c r="I103" s="12">
        <f>MIN(I4:I83)</f>
        <v>-0.73</v>
      </c>
      <c r="J103" s="12">
        <f>MIN(J4:J83)</f>
        <v>-0.62999999999999989</v>
      </c>
      <c r="K103" s="12"/>
      <c r="L103" s="12"/>
      <c r="M103" s="12"/>
      <c r="N103" s="12" t="str">
        <f>H103</f>
        <v>Min</v>
      </c>
      <c r="O103" s="12">
        <f>MIN(O4:O83)</f>
        <v>-0.91000000000000014</v>
      </c>
      <c r="P103" s="12">
        <f>MIN(P4:P83)</f>
        <v>-0.66000000000000014</v>
      </c>
    </row>
  </sheetData>
  <mergeCells count="10">
    <mergeCell ref="I1:J1"/>
    <mergeCell ref="E1:H1"/>
    <mergeCell ref="K1:N1"/>
    <mergeCell ref="O1:P1"/>
    <mergeCell ref="M2:N2"/>
    <mergeCell ref="O2:O3"/>
    <mergeCell ref="P2:P3"/>
    <mergeCell ref="G2:H2"/>
    <mergeCell ref="I2:I3"/>
    <mergeCell ref="J2:J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showGridLines="0" tabSelected="1" workbookViewId="0">
      <selection activeCell="D15" sqref="D15"/>
    </sheetView>
  </sheetViews>
  <sheetFormatPr defaultRowHeight="15" x14ac:dyDescent="0.25"/>
  <cols>
    <col min="3" max="3" width="20.85546875" customWidth="1"/>
    <col min="4" max="4" width="19" customWidth="1"/>
    <col min="5" max="5" width="2.5703125" customWidth="1"/>
    <col min="6" max="6" width="24.85546875" customWidth="1"/>
    <col min="7" max="7" width="24.42578125" customWidth="1"/>
  </cols>
  <sheetData>
    <row r="2" spans="2:7" x14ac:dyDescent="0.25">
      <c r="C2" s="35" t="s">
        <v>126</v>
      </c>
      <c r="D2" s="35"/>
      <c r="E2" s="35"/>
      <c r="F2" s="35"/>
      <c r="G2" s="35"/>
    </row>
    <row r="3" spans="2:7" ht="15.75" thickBot="1" x14ac:dyDescent="0.3">
      <c r="C3" s="35" t="s">
        <v>128</v>
      </c>
      <c r="D3" s="35"/>
      <c r="E3" s="35"/>
      <c r="F3" s="35"/>
      <c r="G3" s="35"/>
    </row>
    <row r="4" spans="2:7" ht="15.75" thickBot="1" x14ac:dyDescent="0.3">
      <c r="C4" s="36" t="s">
        <v>13</v>
      </c>
      <c r="D4" s="37"/>
      <c r="F4" s="22" t="s">
        <v>125</v>
      </c>
      <c r="G4" s="23"/>
    </row>
    <row r="5" spans="2:7" ht="70.5" customHeight="1" x14ac:dyDescent="0.25">
      <c r="B5" s="24"/>
      <c r="C5" s="25" t="s">
        <v>122</v>
      </c>
      <c r="D5" s="26" t="s">
        <v>123</v>
      </c>
      <c r="E5" s="27"/>
      <c r="F5" s="25" t="s">
        <v>124</v>
      </c>
      <c r="G5" s="26" t="s">
        <v>123</v>
      </c>
    </row>
    <row r="6" spans="2:7" x14ac:dyDescent="0.25">
      <c r="B6" s="28" t="s">
        <v>111</v>
      </c>
      <c r="C6" s="14">
        <v>0.29506329113924051</v>
      </c>
      <c r="D6" s="15">
        <v>0.89886075949367095</v>
      </c>
      <c r="E6" s="20"/>
      <c r="F6" s="14">
        <v>0.43972602739726041</v>
      </c>
      <c r="G6" s="15">
        <v>0.94013513513513547</v>
      </c>
    </row>
    <row r="7" spans="2:7" x14ac:dyDescent="0.25">
      <c r="B7" s="28" t="s">
        <v>112</v>
      </c>
      <c r="C7" s="16">
        <v>1.21</v>
      </c>
      <c r="D7" s="17">
        <v>2.21</v>
      </c>
      <c r="E7" s="21"/>
      <c r="F7" s="16">
        <v>1.4799999999999998</v>
      </c>
      <c r="G7" s="17">
        <v>2.1</v>
      </c>
    </row>
    <row r="8" spans="2:7" ht="15.75" thickBot="1" x14ac:dyDescent="0.3">
      <c r="B8" s="29" t="s">
        <v>113</v>
      </c>
      <c r="C8" s="18">
        <v>-0.73</v>
      </c>
      <c r="D8" s="19">
        <v>-0.62999999999999989</v>
      </c>
      <c r="E8" s="30"/>
      <c r="F8" s="18">
        <v>-0.91000000000000014</v>
      </c>
      <c r="G8" s="19">
        <v>-0.66000000000000014</v>
      </c>
    </row>
    <row r="9" spans="2:7" x14ac:dyDescent="0.25">
      <c r="B9" s="31" t="s">
        <v>127</v>
      </c>
    </row>
  </sheetData>
  <mergeCells count="3">
    <mergeCell ref="C4:D4"/>
    <mergeCell ref="C2:G2"/>
    <mergeCell ref="C3:G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52" workbookViewId="0">
      <selection activeCell="B13" sqref="B13:B72"/>
    </sheetView>
  </sheetViews>
  <sheetFormatPr defaultRowHeight="15" x14ac:dyDescent="0.25"/>
  <cols>
    <col min="2" max="2" width="20.7109375" customWidth="1"/>
  </cols>
  <sheetData>
    <row r="1" spans="1:3" x14ac:dyDescent="0.25">
      <c r="A1" t="s">
        <v>106</v>
      </c>
    </row>
    <row r="4" spans="1:3" x14ac:dyDescent="0.25">
      <c r="A4" t="s">
        <v>105</v>
      </c>
    </row>
    <row r="5" spans="1:3" x14ac:dyDescent="0.25">
      <c r="A5" t="s">
        <v>104</v>
      </c>
    </row>
    <row r="7" spans="1:3" x14ac:dyDescent="0.25">
      <c r="A7" t="s">
        <v>103</v>
      </c>
      <c r="B7" t="s">
        <v>98</v>
      </c>
      <c r="C7" t="s">
        <v>97</v>
      </c>
    </row>
    <row r="8" spans="1:3" x14ac:dyDescent="0.25">
      <c r="A8" t="s">
        <v>102</v>
      </c>
      <c r="B8" s="2">
        <v>42552</v>
      </c>
      <c r="C8">
        <v>1.07</v>
      </c>
    </row>
    <row r="9" spans="1:3" x14ac:dyDescent="0.25">
      <c r="A9" t="s">
        <v>101</v>
      </c>
      <c r="B9" s="2">
        <v>41609</v>
      </c>
      <c r="C9">
        <v>2.72</v>
      </c>
    </row>
    <row r="10" spans="1:3" x14ac:dyDescent="0.25">
      <c r="A10" t="s">
        <v>100</v>
      </c>
      <c r="B10" t="s">
        <v>99</v>
      </c>
      <c r="C10">
        <v>1.89</v>
      </c>
    </row>
    <row r="12" spans="1:3" x14ac:dyDescent="0.25">
      <c r="A12" t="s">
        <v>98</v>
      </c>
      <c r="B12" t="s">
        <v>97</v>
      </c>
    </row>
    <row r="13" spans="1:3" x14ac:dyDescent="0.25">
      <c r="A13" t="s">
        <v>96</v>
      </c>
      <c r="B13">
        <v>2.4900000000000002</v>
      </c>
    </row>
    <row r="14" spans="1:3" x14ac:dyDescent="0.25">
      <c r="A14" t="s">
        <v>95</v>
      </c>
      <c r="B14">
        <v>2.19</v>
      </c>
    </row>
    <row r="15" spans="1:3" x14ac:dyDescent="0.25">
      <c r="A15" t="s">
        <v>94</v>
      </c>
      <c r="B15">
        <v>2.38</v>
      </c>
    </row>
    <row r="16" spans="1:3" x14ac:dyDescent="0.25">
      <c r="A16" t="s">
        <v>93</v>
      </c>
      <c r="B16">
        <v>2.15</v>
      </c>
    </row>
    <row r="17" spans="1:2" x14ac:dyDescent="0.25">
      <c r="A17" t="s">
        <v>92</v>
      </c>
      <c r="B17">
        <v>1.96</v>
      </c>
    </row>
    <row r="18" spans="1:2" x14ac:dyDescent="0.25">
      <c r="A18" t="s">
        <v>91</v>
      </c>
      <c r="B18">
        <v>2.04</v>
      </c>
    </row>
    <row r="19" spans="1:2" x14ac:dyDescent="0.25">
      <c r="A19" t="s">
        <v>90</v>
      </c>
      <c r="B19">
        <v>1.98</v>
      </c>
    </row>
    <row r="20" spans="1:2" x14ac:dyDescent="0.25">
      <c r="A20" t="s">
        <v>89</v>
      </c>
      <c r="B20">
        <v>2.12</v>
      </c>
    </row>
    <row r="21" spans="1:2" x14ac:dyDescent="0.25">
      <c r="A21" t="s">
        <v>88</v>
      </c>
      <c r="B21">
        <v>2.1</v>
      </c>
    </row>
    <row r="22" spans="1:2" x14ac:dyDescent="0.25">
      <c r="A22" t="s">
        <v>87</v>
      </c>
      <c r="B22">
        <v>1.79</v>
      </c>
    </row>
    <row r="23" spans="1:2" x14ac:dyDescent="0.25">
      <c r="A23" t="s">
        <v>86</v>
      </c>
      <c r="B23">
        <v>1.72</v>
      </c>
    </row>
    <row r="24" spans="1:2" x14ac:dyDescent="0.25">
      <c r="A24" t="s">
        <v>85</v>
      </c>
      <c r="B24">
        <v>1.6</v>
      </c>
    </row>
    <row r="25" spans="1:2" x14ac:dyDescent="0.25">
      <c r="A25" t="s">
        <v>84</v>
      </c>
      <c r="B25">
        <v>1.8</v>
      </c>
    </row>
    <row r="26" spans="1:2" x14ac:dyDescent="0.25">
      <c r="A26" t="s">
        <v>83</v>
      </c>
      <c r="B26">
        <v>1.75</v>
      </c>
    </row>
    <row r="27" spans="1:2" x14ac:dyDescent="0.25">
      <c r="A27" t="s">
        <v>82</v>
      </c>
      <c r="B27">
        <v>1.78</v>
      </c>
    </row>
    <row r="28" spans="1:2" x14ac:dyDescent="0.25">
      <c r="A28" t="s">
        <v>81</v>
      </c>
      <c r="B28">
        <v>1.72</v>
      </c>
    </row>
    <row r="29" spans="1:2" x14ac:dyDescent="0.25">
      <c r="A29" t="s">
        <v>80</v>
      </c>
      <c r="B29">
        <v>1.82</v>
      </c>
    </row>
    <row r="30" spans="1:2" x14ac:dyDescent="0.25">
      <c r="A30" t="s">
        <v>79</v>
      </c>
      <c r="B30">
        <v>1.99</v>
      </c>
    </row>
    <row r="31" spans="1:2" x14ac:dyDescent="0.25">
      <c r="A31" t="s">
        <v>78</v>
      </c>
      <c r="B31">
        <v>1.86</v>
      </c>
    </row>
    <row r="32" spans="1:2" x14ac:dyDescent="0.25">
      <c r="A32" t="s">
        <v>77</v>
      </c>
      <c r="B32">
        <v>1.76</v>
      </c>
    </row>
    <row r="33" spans="1:2" x14ac:dyDescent="0.25">
      <c r="A33" t="s">
        <v>76</v>
      </c>
      <c r="B33">
        <v>1.72</v>
      </c>
    </row>
    <row r="34" spans="1:2" x14ac:dyDescent="0.25">
      <c r="A34" t="s">
        <v>75</v>
      </c>
      <c r="B34">
        <v>2.0699999999999998</v>
      </c>
    </row>
    <row r="35" spans="1:2" x14ac:dyDescent="0.25">
      <c r="A35" t="s">
        <v>74</v>
      </c>
      <c r="B35">
        <v>2.5</v>
      </c>
    </row>
    <row r="36" spans="1:2" x14ac:dyDescent="0.25">
      <c r="A36" t="s">
        <v>73</v>
      </c>
      <c r="B36">
        <v>2.4500000000000002</v>
      </c>
    </row>
    <row r="37" spans="1:2" x14ac:dyDescent="0.25">
      <c r="A37" t="s">
        <v>72</v>
      </c>
      <c r="B37">
        <v>2.63</v>
      </c>
    </row>
    <row r="38" spans="1:2" x14ac:dyDescent="0.25">
      <c r="A38" t="s">
        <v>71</v>
      </c>
      <c r="B38">
        <v>2.57</v>
      </c>
    </row>
    <row r="39" spans="1:2" x14ac:dyDescent="0.25">
      <c r="A39" t="s">
        <v>70</v>
      </c>
      <c r="B39">
        <v>2.42</v>
      </c>
    </row>
    <row r="40" spans="1:2" x14ac:dyDescent="0.25">
      <c r="A40" t="s">
        <v>69</v>
      </c>
      <c r="B40">
        <v>2.54</v>
      </c>
    </row>
    <row r="41" spans="1:2" x14ac:dyDescent="0.25">
      <c r="A41" t="s">
        <v>68</v>
      </c>
      <c r="B41">
        <v>2.72</v>
      </c>
    </row>
    <row r="42" spans="1:2" x14ac:dyDescent="0.25">
      <c r="A42" t="s">
        <v>67</v>
      </c>
      <c r="B42">
        <v>2.36</v>
      </c>
    </row>
    <row r="43" spans="1:2" x14ac:dyDescent="0.25">
      <c r="A43" t="s">
        <v>66</v>
      </c>
      <c r="B43">
        <v>2.44</v>
      </c>
    </row>
    <row r="44" spans="1:2" x14ac:dyDescent="0.25">
      <c r="A44" t="s">
        <v>65</v>
      </c>
      <c r="B44">
        <v>2.4500000000000002</v>
      </c>
    </row>
    <row r="45" spans="1:2" x14ac:dyDescent="0.25">
      <c r="A45" t="s">
        <v>64</v>
      </c>
      <c r="B45">
        <v>2.4</v>
      </c>
    </row>
    <row r="46" spans="1:2" x14ac:dyDescent="0.25">
      <c r="A46" t="s">
        <v>63</v>
      </c>
      <c r="B46">
        <v>2.2200000000000002</v>
      </c>
    </row>
    <row r="47" spans="1:2" x14ac:dyDescent="0.25">
      <c r="A47" t="s">
        <v>62</v>
      </c>
      <c r="B47">
        <v>2.2599999999999998</v>
      </c>
    </row>
    <row r="48" spans="1:2" x14ac:dyDescent="0.25">
      <c r="A48" t="s">
        <v>61</v>
      </c>
      <c r="B48">
        <v>2.16</v>
      </c>
    </row>
    <row r="49" spans="1:2" x14ac:dyDescent="0.25">
      <c r="A49" t="s">
        <v>60</v>
      </c>
      <c r="B49">
        <v>2</v>
      </c>
    </row>
    <row r="50" spans="1:2" x14ac:dyDescent="0.25">
      <c r="A50" t="s">
        <v>59</v>
      </c>
      <c r="B50">
        <v>2.2000000000000002</v>
      </c>
    </row>
    <row r="51" spans="1:2" x14ac:dyDescent="0.25">
      <c r="A51" t="s">
        <v>58</v>
      </c>
      <c r="B51">
        <v>2.0499999999999998</v>
      </c>
    </row>
    <row r="52" spans="1:2" x14ac:dyDescent="0.25">
      <c r="A52" t="s">
        <v>57</v>
      </c>
      <c r="B52">
        <v>1.93</v>
      </c>
    </row>
    <row r="53" spans="1:2" x14ac:dyDescent="0.25">
      <c r="A53" t="s">
        <v>56</v>
      </c>
      <c r="B53">
        <v>1.79</v>
      </c>
    </row>
    <row r="54" spans="1:2" x14ac:dyDescent="0.25">
      <c r="A54" t="s">
        <v>55</v>
      </c>
      <c r="B54">
        <v>1.35</v>
      </c>
    </row>
    <row r="55" spans="1:2" x14ac:dyDescent="0.25">
      <c r="A55" t="s">
        <v>54</v>
      </c>
      <c r="B55">
        <v>1.32</v>
      </c>
    </row>
    <row r="56" spans="1:2" x14ac:dyDescent="0.25">
      <c r="A56" t="s">
        <v>53</v>
      </c>
      <c r="B56">
        <v>1.33</v>
      </c>
    </row>
    <row r="57" spans="1:2" x14ac:dyDescent="0.25">
      <c r="A57" t="s">
        <v>52</v>
      </c>
      <c r="B57">
        <v>1.59</v>
      </c>
    </row>
    <row r="58" spans="1:2" x14ac:dyDescent="0.25">
      <c r="A58" t="s">
        <v>51</v>
      </c>
      <c r="B58">
        <v>1.67</v>
      </c>
    </row>
    <row r="59" spans="1:2" x14ac:dyDescent="0.25">
      <c r="A59" t="s">
        <v>50</v>
      </c>
      <c r="B59">
        <v>1.77</v>
      </c>
    </row>
    <row r="60" spans="1:2" x14ac:dyDescent="0.25">
      <c r="A60" t="s">
        <v>49</v>
      </c>
      <c r="B60">
        <v>1.52</v>
      </c>
    </row>
    <row r="61" spans="1:2" x14ac:dyDescent="0.25">
      <c r="A61" t="s">
        <v>48</v>
      </c>
      <c r="B61">
        <v>1.45</v>
      </c>
    </row>
    <row r="62" spans="1:2" x14ac:dyDescent="0.25">
      <c r="A62" t="s">
        <v>47</v>
      </c>
      <c r="B62">
        <v>1.45</v>
      </c>
    </row>
    <row r="63" spans="1:2" x14ac:dyDescent="0.25">
      <c r="A63" t="s">
        <v>46</v>
      </c>
      <c r="B63">
        <v>1.47</v>
      </c>
    </row>
    <row r="64" spans="1:2" x14ac:dyDescent="0.25">
      <c r="A64" t="s">
        <v>45</v>
      </c>
      <c r="B64">
        <v>1.59</v>
      </c>
    </row>
    <row r="65" spans="1:2" x14ac:dyDescent="0.25">
      <c r="A65" t="s">
        <v>44</v>
      </c>
      <c r="B65">
        <v>1.4</v>
      </c>
    </row>
    <row r="66" spans="1:2" x14ac:dyDescent="0.25">
      <c r="A66" t="s">
        <v>43</v>
      </c>
      <c r="B66">
        <v>1.24</v>
      </c>
    </row>
    <row r="67" spans="1:2" x14ac:dyDescent="0.25">
      <c r="A67" t="s">
        <v>42</v>
      </c>
      <c r="B67">
        <v>1.1499999999999999</v>
      </c>
    </row>
    <row r="68" spans="1:2" x14ac:dyDescent="0.25">
      <c r="A68" t="s">
        <v>41</v>
      </c>
      <c r="B68">
        <v>1.22</v>
      </c>
    </row>
    <row r="69" spans="1:2" x14ac:dyDescent="0.25">
      <c r="A69" t="s">
        <v>40</v>
      </c>
      <c r="B69">
        <v>1.5</v>
      </c>
    </row>
    <row r="70" spans="1:2" x14ac:dyDescent="0.25">
      <c r="A70" t="s">
        <v>39</v>
      </c>
      <c r="B70">
        <v>1.38</v>
      </c>
    </row>
    <row r="71" spans="1:2" x14ac:dyDescent="0.25">
      <c r="A71" t="s">
        <v>38</v>
      </c>
      <c r="B71">
        <v>1.1200000000000001</v>
      </c>
    </row>
    <row r="72" spans="1:2" x14ac:dyDescent="0.25">
      <c r="A72" t="s">
        <v>37</v>
      </c>
      <c r="B72">
        <v>1.07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activeCell="C13" sqref="C13:F25"/>
    </sheetView>
  </sheetViews>
  <sheetFormatPr defaultRowHeight="15" x14ac:dyDescent="0.25"/>
  <cols>
    <col min="2" max="2" width="11.85546875" customWidth="1"/>
    <col min="4" max="4" width="10" bestFit="1" customWidth="1"/>
    <col min="6" max="6" width="11.140625" customWidth="1"/>
  </cols>
  <sheetData>
    <row r="1" spans="1:3" x14ac:dyDescent="0.25">
      <c r="A1" t="s">
        <v>106</v>
      </c>
    </row>
    <row r="4" spans="1:3" x14ac:dyDescent="0.25">
      <c r="A4" t="s">
        <v>108</v>
      </c>
    </row>
    <row r="5" spans="1:3" x14ac:dyDescent="0.25">
      <c r="A5" t="s">
        <v>104</v>
      </c>
    </row>
    <row r="7" spans="1:3" x14ac:dyDescent="0.25">
      <c r="A7" t="s">
        <v>103</v>
      </c>
      <c r="B7" t="s">
        <v>98</v>
      </c>
      <c r="C7" t="s">
        <v>97</v>
      </c>
    </row>
    <row r="8" spans="1:3" x14ac:dyDescent="0.25">
      <c r="A8" t="s">
        <v>102</v>
      </c>
      <c r="B8" s="2">
        <v>42552</v>
      </c>
      <c r="C8">
        <v>1.07</v>
      </c>
    </row>
    <row r="9" spans="1:3" x14ac:dyDescent="0.25">
      <c r="A9" t="s">
        <v>101</v>
      </c>
      <c r="B9" s="2">
        <v>40269</v>
      </c>
      <c r="C9">
        <v>3.66</v>
      </c>
    </row>
    <row r="10" spans="1:3" x14ac:dyDescent="0.25">
      <c r="A10" t="s">
        <v>100</v>
      </c>
      <c r="B10" t="s">
        <v>107</v>
      </c>
      <c r="C10">
        <v>2.2000000000000002</v>
      </c>
    </row>
    <row r="12" spans="1:3" x14ac:dyDescent="0.25">
      <c r="A12" t="s">
        <v>98</v>
      </c>
      <c r="B12" t="s">
        <v>97</v>
      </c>
    </row>
    <row r="13" spans="1:3" x14ac:dyDescent="0.25">
      <c r="A13" t="s">
        <v>17</v>
      </c>
      <c r="B13">
        <v>3.35</v>
      </c>
    </row>
    <row r="14" spans="1:3" x14ac:dyDescent="0.25">
      <c r="A14" t="s">
        <v>18</v>
      </c>
      <c r="B14">
        <v>3.45</v>
      </c>
    </row>
    <row r="15" spans="1:3" x14ac:dyDescent="0.25">
      <c r="A15" t="s">
        <v>19</v>
      </c>
      <c r="B15">
        <v>3.56</v>
      </c>
    </row>
    <row r="16" spans="1:3" x14ac:dyDescent="0.25">
      <c r="A16" t="s">
        <v>20</v>
      </c>
      <c r="B16">
        <v>3.66</v>
      </c>
    </row>
    <row r="17" spans="1:2" x14ac:dyDescent="0.25">
      <c r="A17" t="s">
        <v>21</v>
      </c>
      <c r="B17">
        <v>3.25</v>
      </c>
    </row>
    <row r="18" spans="1:2" x14ac:dyDescent="0.25">
      <c r="A18" t="s">
        <v>22</v>
      </c>
      <c r="B18">
        <v>3.08</v>
      </c>
    </row>
    <row r="19" spans="1:2" x14ac:dyDescent="0.25">
      <c r="A19" t="s">
        <v>23</v>
      </c>
      <c r="B19">
        <v>3.22</v>
      </c>
    </row>
    <row r="20" spans="1:2" x14ac:dyDescent="0.25">
      <c r="A20" t="s">
        <v>24</v>
      </c>
      <c r="B20">
        <v>2.83</v>
      </c>
    </row>
    <row r="21" spans="1:2" x14ac:dyDescent="0.25">
      <c r="A21" t="s">
        <v>25</v>
      </c>
      <c r="B21">
        <v>2.74</v>
      </c>
    </row>
    <row r="22" spans="1:2" x14ac:dyDescent="0.25">
      <c r="A22" t="s">
        <v>26</v>
      </c>
      <c r="B22">
        <v>2.89</v>
      </c>
    </row>
    <row r="23" spans="1:2" x14ac:dyDescent="0.25">
      <c r="A23" t="s">
        <v>27</v>
      </c>
      <c r="B23">
        <v>3.19</v>
      </c>
    </row>
    <row r="24" spans="1:2" x14ac:dyDescent="0.25">
      <c r="A24" t="s">
        <v>28</v>
      </c>
      <c r="B24">
        <v>3.16</v>
      </c>
    </row>
    <row r="25" spans="1:2" x14ac:dyDescent="0.25">
      <c r="A25" t="s">
        <v>29</v>
      </c>
      <c r="B25">
        <v>3.31</v>
      </c>
    </row>
    <row r="26" spans="1:2" x14ac:dyDescent="0.25">
      <c r="A26" t="s">
        <v>30</v>
      </c>
      <c r="B26">
        <v>3.32</v>
      </c>
    </row>
    <row r="27" spans="1:2" x14ac:dyDescent="0.25">
      <c r="A27" t="s">
        <v>31</v>
      </c>
      <c r="B27">
        <v>3.29</v>
      </c>
    </row>
    <row r="28" spans="1:2" x14ac:dyDescent="0.25">
      <c r="A28" t="s">
        <v>32</v>
      </c>
      <c r="B28">
        <v>3.27</v>
      </c>
    </row>
    <row r="29" spans="1:2" x14ac:dyDescent="0.25">
      <c r="A29" t="s">
        <v>33</v>
      </c>
      <c r="B29">
        <v>3.08</v>
      </c>
    </row>
    <row r="30" spans="1:2" x14ac:dyDescent="0.25">
      <c r="A30" t="s">
        <v>34</v>
      </c>
      <c r="B30">
        <v>3.09</v>
      </c>
    </row>
    <row r="31" spans="1:2" x14ac:dyDescent="0.25">
      <c r="A31" t="s">
        <v>35</v>
      </c>
      <c r="B31">
        <v>2.88</v>
      </c>
    </row>
    <row r="32" spans="1:2" x14ac:dyDescent="0.25">
      <c r="A32" t="s">
        <v>96</v>
      </c>
      <c r="B32">
        <v>2.4900000000000002</v>
      </c>
    </row>
    <row r="33" spans="1:2" x14ac:dyDescent="0.25">
      <c r="A33" t="s">
        <v>95</v>
      </c>
      <c r="B33">
        <v>2.19</v>
      </c>
    </row>
    <row r="34" spans="1:2" x14ac:dyDescent="0.25">
      <c r="A34" t="s">
        <v>94</v>
      </c>
      <c r="B34">
        <v>2.38</v>
      </c>
    </row>
    <row r="35" spans="1:2" x14ac:dyDescent="0.25">
      <c r="A35" t="s">
        <v>93</v>
      </c>
      <c r="B35">
        <v>2.15</v>
      </c>
    </row>
    <row r="36" spans="1:2" x14ac:dyDescent="0.25">
      <c r="A36" t="s">
        <v>92</v>
      </c>
      <c r="B36">
        <v>1.96</v>
      </c>
    </row>
    <row r="37" spans="1:2" x14ac:dyDescent="0.25">
      <c r="A37" t="s">
        <v>91</v>
      </c>
      <c r="B37">
        <v>2.04</v>
      </c>
    </row>
    <row r="38" spans="1:2" x14ac:dyDescent="0.25">
      <c r="A38" t="s">
        <v>90</v>
      </c>
      <c r="B38">
        <v>1.98</v>
      </c>
    </row>
    <row r="39" spans="1:2" x14ac:dyDescent="0.25">
      <c r="A39" t="s">
        <v>89</v>
      </c>
      <c r="B39">
        <v>2.12</v>
      </c>
    </row>
    <row r="40" spans="1:2" x14ac:dyDescent="0.25">
      <c r="A40" t="s">
        <v>88</v>
      </c>
      <c r="B40">
        <v>2.1</v>
      </c>
    </row>
    <row r="41" spans="1:2" x14ac:dyDescent="0.25">
      <c r="A41" t="s">
        <v>87</v>
      </c>
      <c r="B41">
        <v>1.79</v>
      </c>
    </row>
    <row r="42" spans="1:2" x14ac:dyDescent="0.25">
      <c r="A42" t="s">
        <v>86</v>
      </c>
      <c r="B42">
        <v>1.72</v>
      </c>
    </row>
    <row r="43" spans="1:2" x14ac:dyDescent="0.25">
      <c r="A43" t="s">
        <v>85</v>
      </c>
      <c r="B43">
        <v>1.6</v>
      </c>
    </row>
    <row r="44" spans="1:2" x14ac:dyDescent="0.25">
      <c r="A44" t="s">
        <v>84</v>
      </c>
      <c r="B44">
        <v>1.8</v>
      </c>
    </row>
    <row r="45" spans="1:2" x14ac:dyDescent="0.25">
      <c r="A45" t="s">
        <v>83</v>
      </c>
      <c r="B45">
        <v>1.75</v>
      </c>
    </row>
    <row r="46" spans="1:2" x14ac:dyDescent="0.25">
      <c r="A46" t="s">
        <v>82</v>
      </c>
      <c r="B46">
        <v>1.78</v>
      </c>
    </row>
    <row r="47" spans="1:2" x14ac:dyDescent="0.25">
      <c r="A47" t="s">
        <v>81</v>
      </c>
      <c r="B47">
        <v>1.72</v>
      </c>
    </row>
    <row r="48" spans="1:2" x14ac:dyDescent="0.25">
      <c r="A48" t="s">
        <v>80</v>
      </c>
      <c r="B48">
        <v>1.82</v>
      </c>
    </row>
    <row r="49" spans="1:2" x14ac:dyDescent="0.25">
      <c r="A49" t="s">
        <v>79</v>
      </c>
      <c r="B49">
        <v>1.99</v>
      </c>
    </row>
    <row r="50" spans="1:2" x14ac:dyDescent="0.25">
      <c r="A50" t="s">
        <v>78</v>
      </c>
      <c r="B50">
        <v>1.86</v>
      </c>
    </row>
    <row r="51" spans="1:2" x14ac:dyDescent="0.25">
      <c r="A51" t="s">
        <v>77</v>
      </c>
      <c r="B51">
        <v>1.76</v>
      </c>
    </row>
    <row r="52" spans="1:2" x14ac:dyDescent="0.25">
      <c r="A52" t="s">
        <v>76</v>
      </c>
      <c r="B52">
        <v>1.72</v>
      </c>
    </row>
    <row r="53" spans="1:2" x14ac:dyDescent="0.25">
      <c r="A53" t="s">
        <v>75</v>
      </c>
      <c r="B53">
        <v>2.0699999999999998</v>
      </c>
    </row>
    <row r="54" spans="1:2" x14ac:dyDescent="0.25">
      <c r="A54" t="s">
        <v>74</v>
      </c>
      <c r="B54">
        <v>2.5</v>
      </c>
    </row>
    <row r="55" spans="1:2" x14ac:dyDescent="0.25">
      <c r="A55" t="s">
        <v>73</v>
      </c>
      <c r="B55">
        <v>2.4500000000000002</v>
      </c>
    </row>
    <row r="56" spans="1:2" x14ac:dyDescent="0.25">
      <c r="A56" t="s">
        <v>72</v>
      </c>
      <c r="B56">
        <v>2.63</v>
      </c>
    </row>
    <row r="57" spans="1:2" x14ac:dyDescent="0.25">
      <c r="A57" t="s">
        <v>71</v>
      </c>
      <c r="B57">
        <v>2.57</v>
      </c>
    </row>
    <row r="58" spans="1:2" x14ac:dyDescent="0.25">
      <c r="A58" t="s">
        <v>70</v>
      </c>
      <c r="B58">
        <v>2.42</v>
      </c>
    </row>
    <row r="59" spans="1:2" x14ac:dyDescent="0.25">
      <c r="A59" t="s">
        <v>69</v>
      </c>
      <c r="B59">
        <v>2.54</v>
      </c>
    </row>
    <row r="60" spans="1:2" x14ac:dyDescent="0.25">
      <c r="A60" t="s">
        <v>68</v>
      </c>
      <c r="B60">
        <v>2.72</v>
      </c>
    </row>
    <row r="61" spans="1:2" x14ac:dyDescent="0.25">
      <c r="A61" t="s">
        <v>67</v>
      </c>
      <c r="B61">
        <v>2.36</v>
      </c>
    </row>
    <row r="62" spans="1:2" x14ac:dyDescent="0.25">
      <c r="A62" t="s">
        <v>66</v>
      </c>
      <c r="B62">
        <v>2.44</v>
      </c>
    </row>
    <row r="63" spans="1:2" x14ac:dyDescent="0.25">
      <c r="A63" t="s">
        <v>65</v>
      </c>
      <c r="B63">
        <v>2.4500000000000002</v>
      </c>
    </row>
    <row r="64" spans="1:2" x14ac:dyDescent="0.25">
      <c r="A64" t="s">
        <v>64</v>
      </c>
      <c r="B64">
        <v>2.4</v>
      </c>
    </row>
    <row r="65" spans="1:2" x14ac:dyDescent="0.25">
      <c r="A65" t="s">
        <v>63</v>
      </c>
      <c r="B65">
        <v>2.2200000000000002</v>
      </c>
    </row>
    <row r="66" spans="1:2" x14ac:dyDescent="0.25">
      <c r="A66" t="s">
        <v>62</v>
      </c>
      <c r="B66">
        <v>2.2599999999999998</v>
      </c>
    </row>
    <row r="67" spans="1:2" x14ac:dyDescent="0.25">
      <c r="A67" t="s">
        <v>61</v>
      </c>
      <c r="B67">
        <v>2.16</v>
      </c>
    </row>
    <row r="68" spans="1:2" x14ac:dyDescent="0.25">
      <c r="A68" t="s">
        <v>60</v>
      </c>
      <c r="B68">
        <v>2</v>
      </c>
    </row>
    <row r="69" spans="1:2" x14ac:dyDescent="0.25">
      <c r="A69" t="s">
        <v>59</v>
      </c>
      <c r="B69">
        <v>2.2000000000000002</v>
      </c>
    </row>
    <row r="70" spans="1:2" x14ac:dyDescent="0.25">
      <c r="A70" t="s">
        <v>58</v>
      </c>
      <c r="B70">
        <v>2.0499999999999998</v>
      </c>
    </row>
    <row r="71" spans="1:2" x14ac:dyDescent="0.25">
      <c r="A71" t="s">
        <v>57</v>
      </c>
      <c r="B71">
        <v>1.93</v>
      </c>
    </row>
    <row r="72" spans="1:2" x14ac:dyDescent="0.25">
      <c r="A72" t="s">
        <v>56</v>
      </c>
      <c r="B72">
        <v>1.79</v>
      </c>
    </row>
    <row r="73" spans="1:2" x14ac:dyDescent="0.25">
      <c r="A73" t="s">
        <v>55</v>
      </c>
      <c r="B73">
        <v>1.35</v>
      </c>
    </row>
    <row r="74" spans="1:2" x14ac:dyDescent="0.25">
      <c r="A74" t="s">
        <v>54</v>
      </c>
      <c r="B74">
        <v>1.32</v>
      </c>
    </row>
    <row r="75" spans="1:2" x14ac:dyDescent="0.25">
      <c r="A75" t="s">
        <v>53</v>
      </c>
      <c r="B75">
        <v>1.33</v>
      </c>
    </row>
    <row r="76" spans="1:2" x14ac:dyDescent="0.25">
      <c r="A76" t="s">
        <v>52</v>
      </c>
      <c r="B76">
        <v>1.59</v>
      </c>
    </row>
    <row r="77" spans="1:2" x14ac:dyDescent="0.25">
      <c r="A77" t="s">
        <v>51</v>
      </c>
      <c r="B77">
        <v>1.67</v>
      </c>
    </row>
    <row r="78" spans="1:2" x14ac:dyDescent="0.25">
      <c r="A78" t="s">
        <v>50</v>
      </c>
      <c r="B78">
        <v>1.77</v>
      </c>
    </row>
    <row r="79" spans="1:2" x14ac:dyDescent="0.25">
      <c r="A79" t="s">
        <v>49</v>
      </c>
      <c r="B79">
        <v>1.52</v>
      </c>
    </row>
    <row r="80" spans="1:2" x14ac:dyDescent="0.25">
      <c r="A80" t="s">
        <v>48</v>
      </c>
      <c r="B80">
        <v>1.45</v>
      </c>
    </row>
    <row r="81" spans="1:2" x14ac:dyDescent="0.25">
      <c r="A81" t="s">
        <v>47</v>
      </c>
      <c r="B81">
        <v>1.45</v>
      </c>
    </row>
    <row r="82" spans="1:2" x14ac:dyDescent="0.25">
      <c r="A82" t="s">
        <v>46</v>
      </c>
      <c r="B82">
        <v>1.47</v>
      </c>
    </row>
    <row r="83" spans="1:2" x14ac:dyDescent="0.25">
      <c r="A83" t="s">
        <v>45</v>
      </c>
      <c r="B83">
        <v>1.59</v>
      </c>
    </row>
    <row r="84" spans="1:2" x14ac:dyDescent="0.25">
      <c r="A84" t="s">
        <v>44</v>
      </c>
      <c r="B84">
        <v>1.4</v>
      </c>
    </row>
    <row r="85" spans="1:2" x14ac:dyDescent="0.25">
      <c r="A85" t="s">
        <v>43</v>
      </c>
      <c r="B85">
        <v>1.24</v>
      </c>
    </row>
    <row r="86" spans="1:2" x14ac:dyDescent="0.25">
      <c r="A86" t="s">
        <v>42</v>
      </c>
      <c r="B86">
        <v>1.1499999999999999</v>
      </c>
    </row>
    <row r="87" spans="1:2" x14ac:dyDescent="0.25">
      <c r="A87" t="s">
        <v>41</v>
      </c>
      <c r="B87">
        <v>1.22</v>
      </c>
    </row>
    <row r="88" spans="1:2" x14ac:dyDescent="0.25">
      <c r="A88" t="s">
        <v>40</v>
      </c>
      <c r="B88">
        <v>1.5</v>
      </c>
    </row>
    <row r="89" spans="1:2" x14ac:dyDescent="0.25">
      <c r="A89" t="s">
        <v>39</v>
      </c>
      <c r="B89">
        <v>1.38</v>
      </c>
    </row>
    <row r="90" spans="1:2" x14ac:dyDescent="0.25">
      <c r="A90" t="s">
        <v>38</v>
      </c>
      <c r="B90">
        <v>1.1200000000000001</v>
      </c>
    </row>
    <row r="91" spans="1:2" x14ac:dyDescent="0.25">
      <c r="A91" t="s">
        <v>37</v>
      </c>
      <c r="B91">
        <v>1.07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lookup</vt:lpstr>
      <vt:lpstr>lookup (1)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</dc:title>
  <dc:creator>OEB</dc:creator>
  <cp:lastModifiedBy>Violet Binette</cp:lastModifiedBy>
  <dcterms:created xsi:type="dcterms:W3CDTF">2016-08-16T17:23:24Z</dcterms:created>
  <dcterms:modified xsi:type="dcterms:W3CDTF">2016-09-16T16:05:10Z</dcterms:modified>
</cp:coreProperties>
</file>