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0715" windowHeight="12585"/>
  </bookViews>
  <sheets>
    <sheet name="Uncertainty Forecasts" sheetId="7" r:id="rId1"/>
    <sheet name="Baseline Forecast" sheetId="6" r:id="rId2"/>
    <sheet name="Summary of Differences" sheetId="1" r:id="rId3"/>
  </sheets>
  <calcPr calcId="145621"/>
</workbook>
</file>

<file path=xl/calcChain.xml><?xml version="1.0" encoding="utf-8"?>
<calcChain xmlns="http://schemas.openxmlformats.org/spreadsheetml/2006/main">
  <c r="G14" i="1" l="1"/>
  <c r="G12" i="1"/>
  <c r="G11" i="1"/>
  <c r="G9" i="1"/>
  <c r="G8" i="1"/>
  <c r="G6" i="1"/>
  <c r="F14" i="1"/>
  <c r="F12" i="1"/>
  <c r="F11" i="1"/>
  <c r="F9" i="1"/>
  <c r="F8" i="1"/>
  <c r="F6" i="1"/>
  <c r="E14" i="1"/>
  <c r="E12" i="1"/>
  <c r="E11" i="1"/>
  <c r="E9" i="1"/>
  <c r="E8" i="1"/>
  <c r="E6" i="1"/>
  <c r="D14" i="1"/>
  <c r="D12" i="1"/>
  <c r="D11" i="1"/>
  <c r="D9" i="1"/>
  <c r="D8" i="1"/>
  <c r="D6" i="1"/>
  <c r="G5" i="1"/>
  <c r="G3" i="1"/>
  <c r="F5" i="1"/>
  <c r="F3" i="1"/>
  <c r="E5" i="1"/>
  <c r="E3" i="1"/>
  <c r="D5" i="1"/>
  <c r="D3" i="1"/>
  <c r="E33" i="7"/>
  <c r="D33" i="7"/>
  <c r="C33" i="7"/>
  <c r="B33" i="7"/>
  <c r="C14" i="1"/>
  <c r="C12" i="1"/>
  <c r="C11" i="1"/>
  <c r="E6" i="7"/>
  <c r="E15" i="7" s="1"/>
  <c r="D6" i="7"/>
  <c r="D42" i="7" s="1"/>
  <c r="C6" i="7"/>
  <c r="C24" i="7" s="1"/>
  <c r="B6" i="7"/>
  <c r="B42" i="7" s="1"/>
  <c r="B24" i="7" l="1"/>
  <c r="C5" i="1"/>
  <c r="C15" i="7"/>
  <c r="C6" i="1"/>
  <c r="C42" i="7"/>
  <c r="C8" i="1"/>
  <c r="C3" i="1"/>
  <c r="C9" i="1"/>
  <c r="D24" i="7"/>
  <c r="D15" i="7"/>
  <c r="E24" i="7"/>
  <c r="E42" i="7"/>
  <c r="B15" i="7"/>
</calcChain>
</file>

<file path=xl/sharedStrings.xml><?xml version="1.0" encoding="utf-8"?>
<sst xmlns="http://schemas.openxmlformats.org/spreadsheetml/2006/main" count="84" uniqueCount="33">
  <si>
    <t>Low</t>
  </si>
  <si>
    <t>Baseline</t>
  </si>
  <si>
    <t>High</t>
  </si>
  <si>
    <t>Public Policy Changes - LTEP</t>
  </si>
  <si>
    <t>Pickering Extendd Operations</t>
  </si>
  <si>
    <t>Execution of Darlington Refurbishment Program</t>
  </si>
  <si>
    <t xml:space="preserve">Regulatory Requirements and Approvals </t>
  </si>
  <si>
    <t xml:space="preserve">Aging Facilities </t>
  </si>
  <si>
    <t>TWh</t>
  </si>
  <si>
    <t>Investment
($M CAPEX)</t>
  </si>
  <si>
    <t>Maintenenance Costs 
($M OPEX)</t>
  </si>
  <si>
    <t>Fuel ($M)</t>
  </si>
  <si>
    <r>
      <rPr>
        <sz val="11"/>
        <color rgb="FFFF0000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>Average forecasted Total Nuclear Capital from EB-2016-0152, Exhibit A2-2-1, Attachment 1, Page 30 of 37 (Filed: 2016-05-27)</t>
    </r>
  </si>
  <si>
    <t>Investment ($M CAPEX)</t>
  </si>
  <si>
    <t>Maintenenance Costs ($M OPEX)</t>
  </si>
  <si>
    <t>*</t>
  </si>
  <si>
    <t>**</t>
  </si>
  <si>
    <t>Average Annual Forecast</t>
  </si>
  <si>
    <t>High forecast</t>
  </si>
  <si>
    <t>Baseline forecast</t>
  </si>
  <si>
    <t>Low forecast</t>
  </si>
  <si>
    <t>Anticipated Cost Impacts</t>
  </si>
  <si>
    <t>Maintenance Costs
($M OPEX)</t>
  </si>
  <si>
    <t>Production Forecast
(TWh)</t>
  </si>
  <si>
    <t>Fuel
($M)</t>
  </si>
  <si>
    <t>Difference from Baseline</t>
  </si>
  <si>
    <r>
      <t xml:space="preserve">i. Public Policy Changes - LTEP </t>
    </r>
    <r>
      <rPr>
        <sz val="11"/>
        <color theme="1"/>
        <rFont val="Arial"/>
        <family val="2"/>
      </rPr>
      <t>(how change in refurbishment schedule could alter production)</t>
    </r>
  </si>
  <si>
    <r>
      <t>ii. Pickering Extended Operations</t>
    </r>
    <r>
      <rPr>
        <sz val="11"/>
        <color theme="1"/>
        <rFont val="Arial"/>
        <family val="2"/>
      </rPr>
      <t xml:space="preserve"> (how Pickering units could alter production)</t>
    </r>
  </si>
  <si>
    <r>
      <t xml:space="preserve">iii. Execution of Darlington Refurbishment  </t>
    </r>
    <r>
      <rPr>
        <sz val="11"/>
        <color theme="1"/>
        <rFont val="Arial"/>
        <family val="2"/>
      </rPr>
      <t>(how refurbishment could alter production)</t>
    </r>
  </si>
  <si>
    <r>
      <t xml:space="preserve">iv. Regulatory Requirements and Approvals  </t>
    </r>
    <r>
      <rPr>
        <sz val="11"/>
        <color theme="1"/>
        <rFont val="Arial"/>
        <family val="2"/>
      </rPr>
      <t>(how changing requirements could alter production)</t>
    </r>
  </si>
  <si>
    <r>
      <t>v. Aging Facilities</t>
    </r>
    <r>
      <rPr>
        <sz val="11"/>
        <color theme="1"/>
        <rFont val="Arial"/>
        <family val="2"/>
      </rPr>
      <t xml:space="preserve"> (how risk of unplanned outages could alter production)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</si>
  <si>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Average forecasted from Revenue Requirement Workform (Filed May 27 2016)</t>
    </r>
  </si>
  <si>
    <r>
      <rPr>
        <sz val="11"/>
        <color rgb="FFFF0000"/>
        <rFont val="Arial"/>
        <family val="2"/>
      </rPr>
      <t>*</t>
    </r>
    <r>
      <rPr>
        <sz val="11"/>
        <color theme="1"/>
        <rFont val="Arial"/>
        <family val="2"/>
      </rPr>
      <t xml:space="preserve"> Production, Mainenance and Fuel Cost averages forecasted from Revenue Requirement Workform (Filed May 27 2016).  Investment average forecasted Total Nuclear Capital from EB-2016-0152, Exhibit A2-2-1, Attachment 1, Page 30 of 37 (Filed: 2016-05-27)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</si>
</sst>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5" fillId="0" borderId="0" xfId="0" applyFont="1" applyAlignment="1">
      <alignment horizontal="right" wrapText="1"/>
    </xf>
    <xf numFmtId="43" fontId="0" fillId="2" borderId="0" xfId="1" applyFont="1" applyFill="1" applyAlignment="1">
      <alignment vertical="top"/>
    </xf>
    <xf numFmtId="44" fontId="0" fillId="0" borderId="0" xfId="2" applyFont="1" applyAlignment="1">
      <alignment vertical="top"/>
    </xf>
    <xf numFmtId="44" fontId="0" fillId="2" borderId="0" xfId="2" applyFont="1" applyFill="1" applyAlignment="1">
      <alignment vertical="top"/>
    </xf>
    <xf numFmtId="0" fontId="3" fillId="0" borderId="0" xfId="0" applyFont="1"/>
    <xf numFmtId="3" fontId="0" fillId="0" borderId="0" xfId="0" applyNumberFormat="1"/>
    <xf numFmtId="0" fontId="0" fillId="0" borderId="0" xfId="0" applyAlignment="1"/>
    <xf numFmtId="0" fontId="3" fillId="0" borderId="0" xfId="0" applyFont="1" applyAlignment="1">
      <alignment horizontal="right" wrapText="1"/>
    </xf>
    <xf numFmtId="0" fontId="2" fillId="2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vertical="top"/>
    </xf>
    <xf numFmtId="44" fontId="0" fillId="0" borderId="0" xfId="2" applyFont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44" fontId="0" fillId="2" borderId="0" xfId="2" applyFont="1" applyFill="1" applyBorder="1" applyAlignment="1">
      <alignment vertical="top"/>
    </xf>
    <xf numFmtId="0" fontId="0" fillId="0" borderId="2" xfId="0" applyBorder="1" applyAlignment="1">
      <alignment vertical="top"/>
    </xf>
    <xf numFmtId="0" fontId="2" fillId="0" borderId="2" xfId="0" applyFont="1" applyBorder="1" applyAlignment="1">
      <alignment horizontal="left" vertical="top"/>
    </xf>
    <xf numFmtId="44" fontId="0" fillId="0" borderId="2" xfId="2" applyFont="1" applyBorder="1" applyAlignment="1">
      <alignment vertical="top"/>
    </xf>
    <xf numFmtId="0" fontId="0" fillId="2" borderId="3" xfId="0" applyFill="1" applyBorder="1" applyAlignment="1">
      <alignment vertical="top"/>
    </xf>
    <xf numFmtId="0" fontId="2" fillId="2" borderId="3" xfId="0" applyFont="1" applyFill="1" applyBorder="1" applyAlignment="1">
      <alignment horizontal="left" vertical="top"/>
    </xf>
    <xf numFmtId="43" fontId="0" fillId="2" borderId="3" xfId="1" applyFont="1" applyFill="1" applyBorder="1" applyAlignment="1">
      <alignment vertical="top"/>
    </xf>
    <xf numFmtId="0" fontId="4" fillId="0" borderId="0" xfId="0" applyFont="1"/>
    <xf numFmtId="0" fontId="4" fillId="3" borderId="0" xfId="0" applyFont="1" applyFill="1"/>
    <xf numFmtId="0" fontId="4" fillId="3" borderId="2" xfId="0" applyFont="1" applyFill="1" applyBorder="1" applyAlignment="1">
      <alignment horizontal="right" wrapText="1"/>
    </xf>
    <xf numFmtId="43" fontId="4" fillId="3" borderId="0" xfId="0" applyNumberFormat="1" applyFont="1" applyFill="1"/>
    <xf numFmtId="44" fontId="4" fillId="3" borderId="0" xfId="0" applyNumberFormat="1" applyFont="1" applyFill="1"/>
    <xf numFmtId="0" fontId="6" fillId="3" borderId="0" xfId="0" applyFont="1" applyFill="1"/>
    <xf numFmtId="0" fontId="4" fillId="0" borderId="0" xfId="0" applyFont="1" applyFill="1"/>
    <xf numFmtId="0" fontId="5" fillId="0" borderId="0" xfId="0" applyFont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3" borderId="0" xfId="0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0" fillId="2" borderId="0" xfId="0" applyFill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0" fontId="0" fillId="0" borderId="0" xfId="0" applyAlignment="1">
      <alignment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tabSelected="1" zoomScaleNormal="100" workbookViewId="0">
      <selection sqref="A1:E1"/>
    </sheetView>
  </sheetViews>
  <sheetFormatPr defaultRowHeight="14.25" x14ac:dyDescent="0.2"/>
  <cols>
    <col min="1" max="5" width="20.7109375" style="25" customWidth="1"/>
    <col min="6" max="6" width="2" style="25" bestFit="1" customWidth="1"/>
    <col min="7" max="16384" width="9.140625" style="25"/>
  </cols>
  <sheetData>
    <row r="1" spans="1:6" ht="15" x14ac:dyDescent="0.25">
      <c r="A1" s="32" t="s">
        <v>26</v>
      </c>
      <c r="B1" s="32"/>
      <c r="C1" s="32"/>
      <c r="D1" s="32"/>
      <c r="E1" s="32"/>
    </row>
    <row r="3" spans="1:6" ht="15" x14ac:dyDescent="0.25">
      <c r="A3" s="26"/>
      <c r="B3" s="34" t="s">
        <v>23</v>
      </c>
      <c r="C3" s="36" t="s">
        <v>21</v>
      </c>
      <c r="D3" s="36"/>
      <c r="E3" s="36"/>
      <c r="F3" s="26"/>
    </row>
    <row r="4" spans="1:6" ht="28.5" x14ac:dyDescent="0.2">
      <c r="A4" s="26"/>
      <c r="B4" s="35"/>
      <c r="C4" s="27" t="s">
        <v>9</v>
      </c>
      <c r="D4" s="27" t="s">
        <v>22</v>
      </c>
      <c r="E4" s="27" t="s">
        <v>24</v>
      </c>
      <c r="F4" s="26"/>
    </row>
    <row r="5" spans="1:6" x14ac:dyDescent="0.2">
      <c r="A5" s="26" t="s">
        <v>20</v>
      </c>
      <c r="B5" s="31"/>
      <c r="C5" s="31"/>
      <c r="D5" s="31"/>
      <c r="E5" s="31"/>
      <c r="F5" s="26"/>
    </row>
    <row r="6" spans="1:6" x14ac:dyDescent="0.2">
      <c r="A6" s="26" t="s">
        <v>19</v>
      </c>
      <c r="B6" s="28">
        <f>'Baseline Forecast'!C3</f>
        <v>37.667999999999992</v>
      </c>
      <c r="C6" s="29">
        <f>'Baseline Forecast'!C4</f>
        <v>1282.4000000000001</v>
      </c>
      <c r="D6" s="29">
        <f>'Baseline Forecast'!C5</f>
        <v>394.50211195280201</v>
      </c>
      <c r="E6" s="29">
        <f>'Baseline Forecast'!C6</f>
        <v>15.5</v>
      </c>
      <c r="F6" s="30" t="s">
        <v>15</v>
      </c>
    </row>
    <row r="7" spans="1:6" x14ac:dyDescent="0.2">
      <c r="A7" s="26" t="s">
        <v>18</v>
      </c>
      <c r="B7" s="31"/>
      <c r="C7" s="31"/>
      <c r="D7" s="31"/>
      <c r="E7" s="31"/>
      <c r="F7" s="26"/>
    </row>
    <row r="8" spans="1:6" x14ac:dyDescent="0.2">
      <c r="A8" s="26"/>
      <c r="B8" s="26"/>
      <c r="C8" s="26"/>
      <c r="D8" s="26"/>
      <c r="E8" s="26"/>
      <c r="F8" s="26"/>
    </row>
    <row r="10" spans="1:6" ht="15" x14ac:dyDescent="0.25">
      <c r="A10" s="32" t="s">
        <v>27</v>
      </c>
      <c r="B10" s="32"/>
      <c r="C10" s="32"/>
      <c r="D10" s="32"/>
      <c r="E10" s="32"/>
    </row>
    <row r="12" spans="1:6" ht="15" x14ac:dyDescent="0.25">
      <c r="A12" s="26"/>
      <c r="B12" s="34" t="s">
        <v>23</v>
      </c>
      <c r="C12" s="36" t="s">
        <v>21</v>
      </c>
      <c r="D12" s="36"/>
      <c r="E12" s="36"/>
      <c r="F12" s="26"/>
    </row>
    <row r="13" spans="1:6" ht="28.5" x14ac:dyDescent="0.2">
      <c r="A13" s="26"/>
      <c r="B13" s="35"/>
      <c r="C13" s="27" t="s">
        <v>9</v>
      </c>
      <c r="D13" s="27" t="s">
        <v>22</v>
      </c>
      <c r="E13" s="27" t="s">
        <v>24</v>
      </c>
      <c r="F13" s="26"/>
    </row>
    <row r="14" spans="1:6" x14ac:dyDescent="0.2">
      <c r="A14" s="26" t="s">
        <v>20</v>
      </c>
      <c r="B14" s="31"/>
      <c r="C14" s="31"/>
      <c r="D14" s="31"/>
      <c r="E14" s="31"/>
      <c r="F14" s="26"/>
    </row>
    <row r="15" spans="1:6" x14ac:dyDescent="0.2">
      <c r="A15" s="26" t="s">
        <v>19</v>
      </c>
      <c r="B15" s="28">
        <f>B6</f>
        <v>37.667999999999992</v>
      </c>
      <c r="C15" s="29">
        <f t="shared" ref="C15:E15" si="0">C6</f>
        <v>1282.4000000000001</v>
      </c>
      <c r="D15" s="29">
        <f t="shared" si="0"/>
        <v>394.50211195280201</v>
      </c>
      <c r="E15" s="29">
        <f t="shared" si="0"/>
        <v>15.5</v>
      </c>
      <c r="F15" s="30" t="s">
        <v>15</v>
      </c>
    </row>
    <row r="16" spans="1:6" x14ac:dyDescent="0.2">
      <c r="A16" s="26" t="s">
        <v>18</v>
      </c>
      <c r="B16" s="31"/>
      <c r="C16" s="31"/>
      <c r="D16" s="31"/>
      <c r="E16" s="31"/>
      <c r="F16" s="26"/>
    </row>
    <row r="17" spans="1:6" x14ac:dyDescent="0.2">
      <c r="A17" s="26"/>
      <c r="B17" s="26"/>
      <c r="C17" s="26"/>
      <c r="D17" s="26"/>
      <c r="E17" s="26"/>
      <c r="F17" s="26"/>
    </row>
    <row r="19" spans="1:6" ht="15" x14ac:dyDescent="0.25">
      <c r="A19" s="33" t="s">
        <v>28</v>
      </c>
      <c r="B19" s="33"/>
      <c r="C19" s="33"/>
      <c r="D19" s="33"/>
      <c r="E19" s="33"/>
    </row>
    <row r="21" spans="1:6" ht="15" x14ac:dyDescent="0.25">
      <c r="A21" s="26"/>
      <c r="B21" s="34" t="s">
        <v>23</v>
      </c>
      <c r="C21" s="36" t="s">
        <v>21</v>
      </c>
      <c r="D21" s="36"/>
      <c r="E21" s="36"/>
      <c r="F21" s="26"/>
    </row>
    <row r="22" spans="1:6" ht="28.5" x14ac:dyDescent="0.2">
      <c r="A22" s="26"/>
      <c r="B22" s="35"/>
      <c r="C22" s="27" t="s">
        <v>9</v>
      </c>
      <c r="D22" s="27" t="s">
        <v>22</v>
      </c>
      <c r="E22" s="27" t="s">
        <v>24</v>
      </c>
      <c r="F22" s="26"/>
    </row>
    <row r="23" spans="1:6" x14ac:dyDescent="0.2">
      <c r="A23" s="26" t="s">
        <v>20</v>
      </c>
      <c r="B23" s="31"/>
      <c r="C23" s="31"/>
      <c r="D23" s="31"/>
      <c r="E23" s="31"/>
      <c r="F23" s="26"/>
    </row>
    <row r="24" spans="1:6" x14ac:dyDescent="0.2">
      <c r="A24" s="26" t="s">
        <v>19</v>
      </c>
      <c r="B24" s="28">
        <f>B6</f>
        <v>37.667999999999992</v>
      </c>
      <c r="C24" s="29">
        <f t="shared" ref="C24:E24" si="1">C6</f>
        <v>1282.4000000000001</v>
      </c>
      <c r="D24" s="29">
        <f t="shared" si="1"/>
        <v>394.50211195280201</v>
      </c>
      <c r="E24" s="29">
        <f t="shared" si="1"/>
        <v>15.5</v>
      </c>
      <c r="F24" s="30" t="s">
        <v>15</v>
      </c>
    </row>
    <row r="25" spans="1:6" x14ac:dyDescent="0.2">
      <c r="A25" s="26" t="s">
        <v>18</v>
      </c>
      <c r="B25" s="31"/>
      <c r="C25" s="31"/>
      <c r="D25" s="31"/>
      <c r="E25" s="31"/>
      <c r="F25" s="26"/>
    </row>
    <row r="26" spans="1:6" x14ac:dyDescent="0.2">
      <c r="A26" s="26"/>
      <c r="B26" s="26"/>
      <c r="C26" s="26"/>
      <c r="D26" s="26"/>
      <c r="E26" s="26"/>
      <c r="F26" s="26"/>
    </row>
    <row r="28" spans="1:6" ht="15" x14ac:dyDescent="0.25">
      <c r="A28" s="33" t="s">
        <v>29</v>
      </c>
      <c r="B28" s="33"/>
      <c r="C28" s="33"/>
      <c r="D28" s="33"/>
      <c r="E28" s="33"/>
    </row>
    <row r="30" spans="1:6" ht="15" x14ac:dyDescent="0.25">
      <c r="A30" s="26"/>
      <c r="B30" s="34" t="s">
        <v>23</v>
      </c>
      <c r="C30" s="36" t="s">
        <v>21</v>
      </c>
      <c r="D30" s="36"/>
      <c r="E30" s="36"/>
      <c r="F30" s="26"/>
    </row>
    <row r="31" spans="1:6" ht="28.5" x14ac:dyDescent="0.2">
      <c r="A31" s="26"/>
      <c r="B31" s="35"/>
      <c r="C31" s="27" t="s">
        <v>9</v>
      </c>
      <c r="D31" s="27" t="s">
        <v>22</v>
      </c>
      <c r="E31" s="27" t="s">
        <v>24</v>
      </c>
      <c r="F31" s="26"/>
    </row>
    <row r="32" spans="1:6" x14ac:dyDescent="0.2">
      <c r="A32" s="26" t="s">
        <v>20</v>
      </c>
      <c r="B32" s="31"/>
      <c r="C32" s="31"/>
      <c r="D32" s="31"/>
      <c r="E32" s="31"/>
      <c r="F32" s="26"/>
    </row>
    <row r="33" spans="1:6" x14ac:dyDescent="0.2">
      <c r="A33" s="26" t="s">
        <v>19</v>
      </c>
      <c r="B33" s="28">
        <f>B15</f>
        <v>37.667999999999992</v>
      </c>
      <c r="C33" s="29">
        <f t="shared" ref="C33:E33" si="2">C15</f>
        <v>1282.4000000000001</v>
      </c>
      <c r="D33" s="29">
        <f t="shared" si="2"/>
        <v>394.50211195280201</v>
      </c>
      <c r="E33" s="29">
        <f t="shared" si="2"/>
        <v>15.5</v>
      </c>
      <c r="F33" s="30" t="s">
        <v>15</v>
      </c>
    </row>
    <row r="34" spans="1:6" x14ac:dyDescent="0.2">
      <c r="A34" s="26" t="s">
        <v>18</v>
      </c>
      <c r="B34" s="31"/>
      <c r="C34" s="31"/>
      <c r="D34" s="31"/>
      <c r="E34" s="31"/>
      <c r="F34" s="26"/>
    </row>
    <row r="35" spans="1:6" x14ac:dyDescent="0.2">
      <c r="A35" s="26"/>
      <c r="B35" s="26"/>
      <c r="C35" s="26"/>
      <c r="D35" s="26"/>
      <c r="E35" s="26"/>
      <c r="F35" s="26"/>
    </row>
    <row r="37" spans="1:6" ht="15" x14ac:dyDescent="0.25">
      <c r="A37" s="33" t="s">
        <v>30</v>
      </c>
      <c r="B37" s="33"/>
      <c r="C37" s="33"/>
      <c r="D37" s="33"/>
      <c r="E37" s="33"/>
    </row>
    <row r="39" spans="1:6" ht="15" x14ac:dyDescent="0.25">
      <c r="A39" s="26"/>
      <c r="B39" s="34" t="s">
        <v>23</v>
      </c>
      <c r="C39" s="36" t="s">
        <v>21</v>
      </c>
      <c r="D39" s="36"/>
      <c r="E39" s="36"/>
      <c r="F39" s="26"/>
    </row>
    <row r="40" spans="1:6" ht="28.5" x14ac:dyDescent="0.2">
      <c r="A40" s="26"/>
      <c r="B40" s="35"/>
      <c r="C40" s="27" t="s">
        <v>9</v>
      </c>
      <c r="D40" s="27" t="s">
        <v>22</v>
      </c>
      <c r="E40" s="27" t="s">
        <v>24</v>
      </c>
      <c r="F40" s="26"/>
    </row>
    <row r="41" spans="1:6" x14ac:dyDescent="0.2">
      <c r="A41" s="26" t="s">
        <v>20</v>
      </c>
      <c r="B41" s="31"/>
      <c r="C41" s="31"/>
      <c r="D41" s="31"/>
      <c r="E41" s="31"/>
      <c r="F41" s="26"/>
    </row>
    <row r="42" spans="1:6" x14ac:dyDescent="0.2">
      <c r="A42" s="26" t="s">
        <v>19</v>
      </c>
      <c r="B42" s="28">
        <f>B6</f>
        <v>37.667999999999992</v>
      </c>
      <c r="C42" s="29">
        <f t="shared" ref="C42:E42" si="3">C6</f>
        <v>1282.4000000000001</v>
      </c>
      <c r="D42" s="29">
        <f t="shared" si="3"/>
        <v>394.50211195280201</v>
      </c>
      <c r="E42" s="29">
        <f t="shared" si="3"/>
        <v>15.5</v>
      </c>
      <c r="F42" s="30" t="s">
        <v>15</v>
      </c>
    </row>
    <row r="43" spans="1:6" x14ac:dyDescent="0.2">
      <c r="A43" s="26" t="s">
        <v>18</v>
      </c>
      <c r="B43" s="31"/>
      <c r="C43" s="31"/>
      <c r="D43" s="31"/>
      <c r="E43" s="31"/>
      <c r="F43" s="26"/>
    </row>
    <row r="44" spans="1:6" x14ac:dyDescent="0.2">
      <c r="A44" s="26"/>
      <c r="B44" s="26"/>
      <c r="C44" s="26"/>
      <c r="D44" s="26"/>
      <c r="E44" s="26"/>
      <c r="F44" s="26"/>
    </row>
    <row r="46" spans="1:6" ht="94.5" customHeight="1" x14ac:dyDescent="0.2">
      <c r="B46" s="37" t="s">
        <v>32</v>
      </c>
      <c r="C46" s="37"/>
      <c r="D46" s="37"/>
      <c r="E46" s="37"/>
    </row>
  </sheetData>
  <mergeCells count="16">
    <mergeCell ref="B46:E46"/>
    <mergeCell ref="B12:B13"/>
    <mergeCell ref="C12:E12"/>
    <mergeCell ref="B21:B22"/>
    <mergeCell ref="C21:E21"/>
    <mergeCell ref="A19:E19"/>
    <mergeCell ref="A1:E1"/>
    <mergeCell ref="A37:E37"/>
    <mergeCell ref="B39:B40"/>
    <mergeCell ref="C39:E39"/>
    <mergeCell ref="A28:E28"/>
    <mergeCell ref="B30:B31"/>
    <mergeCell ref="C30:E30"/>
    <mergeCell ref="C3:E3"/>
    <mergeCell ref="B3:B4"/>
    <mergeCell ref="A10:E10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zoomScale="115" zoomScaleNormal="115" workbookViewId="0">
      <selection activeCell="B9" sqref="B9"/>
    </sheetView>
  </sheetViews>
  <sheetFormatPr defaultRowHeight="15" x14ac:dyDescent="0.25"/>
  <cols>
    <col min="1" max="1" width="34.140625" customWidth="1"/>
    <col min="2" max="2" width="3.7109375" style="2" customWidth="1"/>
    <col min="3" max="3" width="15.7109375" customWidth="1"/>
    <col min="4" max="6" width="10.7109375" customWidth="1"/>
  </cols>
  <sheetData>
    <row r="1" spans="1:6" x14ac:dyDescent="0.25">
      <c r="C1" s="2"/>
      <c r="D1" s="1"/>
      <c r="E1" s="1"/>
      <c r="F1" s="1"/>
    </row>
    <row r="2" spans="1:6" ht="30" x14ac:dyDescent="0.25">
      <c r="A2" s="9"/>
      <c r="C2" s="12" t="s">
        <v>17</v>
      </c>
      <c r="D2" s="1"/>
      <c r="E2" s="1"/>
      <c r="F2" s="1"/>
    </row>
    <row r="3" spans="1:6" x14ac:dyDescent="0.25">
      <c r="A3" s="22" t="s">
        <v>8</v>
      </c>
      <c r="B3" s="23" t="s">
        <v>15</v>
      </c>
      <c r="C3" s="24">
        <v>37.667999999999992</v>
      </c>
    </row>
    <row r="4" spans="1:6" x14ac:dyDescent="0.25">
      <c r="A4" s="14" t="s">
        <v>13</v>
      </c>
      <c r="B4" s="15" t="s">
        <v>16</v>
      </c>
      <c r="C4" s="16">
        <v>1282.4000000000001</v>
      </c>
    </row>
    <row r="5" spans="1:6" x14ac:dyDescent="0.25">
      <c r="A5" s="17" t="s">
        <v>14</v>
      </c>
      <c r="B5" s="13" t="s">
        <v>15</v>
      </c>
      <c r="C5" s="18">
        <v>394.50211195280201</v>
      </c>
    </row>
    <row r="6" spans="1:6" x14ac:dyDescent="0.25">
      <c r="A6" s="19" t="s">
        <v>11</v>
      </c>
      <c r="B6" s="20" t="s">
        <v>15</v>
      </c>
      <c r="C6" s="21">
        <v>15.5</v>
      </c>
    </row>
    <row r="8" spans="1:6" x14ac:dyDescent="0.25">
      <c r="B8" s="11" t="s">
        <v>31</v>
      </c>
    </row>
    <row r="9" spans="1:6" x14ac:dyDescent="0.25">
      <c r="B9" s="2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zoomScale="115" zoomScaleNormal="115" workbookViewId="0">
      <selection activeCell="E3" sqref="E3"/>
    </sheetView>
  </sheetViews>
  <sheetFormatPr defaultRowHeight="15" x14ac:dyDescent="0.25"/>
  <cols>
    <col min="1" max="1" width="21.5703125" bestFit="1" customWidth="1"/>
    <col min="2" max="2" width="8.5703125" style="2" bestFit="1" customWidth="1"/>
    <col min="3" max="7" width="15.7109375" customWidth="1"/>
    <col min="8" max="10" width="10.7109375" customWidth="1"/>
  </cols>
  <sheetData>
    <row r="1" spans="1:10" ht="60" x14ac:dyDescent="0.25"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1"/>
      <c r="I1" s="1"/>
      <c r="J1" s="1"/>
    </row>
    <row r="2" spans="1:10" x14ac:dyDescent="0.25">
      <c r="A2" s="9"/>
      <c r="C2" s="38" t="s">
        <v>25</v>
      </c>
      <c r="D2" s="38"/>
      <c r="E2" s="38"/>
      <c r="F2" s="38"/>
      <c r="G2" s="38"/>
      <c r="H2" s="1"/>
      <c r="I2" s="1"/>
      <c r="J2" s="1"/>
    </row>
    <row r="3" spans="1:10" x14ac:dyDescent="0.25">
      <c r="A3" s="39" t="s">
        <v>8</v>
      </c>
      <c r="B3" s="4" t="s">
        <v>0</v>
      </c>
      <c r="C3" s="6">
        <f>'Uncertainty Forecasts'!B5-'Uncertainty Forecasts'!B6</f>
        <v>-37.667999999999992</v>
      </c>
      <c r="D3" s="6">
        <f>'Uncertainty Forecasts'!B14-'Uncertainty Forecasts'!B15</f>
        <v>-37.667999999999992</v>
      </c>
      <c r="E3" s="6">
        <f>'Uncertainty Forecasts'!B23-'Uncertainty Forecasts'!B24</f>
        <v>-37.667999999999992</v>
      </c>
      <c r="F3" s="6">
        <f>'Uncertainty Forecasts'!B32-'Uncertainty Forecasts'!B33</f>
        <v>-37.667999999999992</v>
      </c>
      <c r="G3" s="6">
        <f>'Uncertainty Forecasts'!B41-'Uncertainty Forecasts'!B42</f>
        <v>-37.667999999999992</v>
      </c>
    </row>
    <row r="4" spans="1:10" x14ac:dyDescent="0.25">
      <c r="A4" s="39"/>
      <c r="B4" s="4" t="s">
        <v>1</v>
      </c>
      <c r="C4" s="6">
        <v>0</v>
      </c>
      <c r="D4" s="6">
        <v>0</v>
      </c>
      <c r="E4" s="6">
        <v>0</v>
      </c>
      <c r="F4" s="6">
        <v>0</v>
      </c>
      <c r="G4" s="6">
        <v>0</v>
      </c>
    </row>
    <row r="5" spans="1:10" x14ac:dyDescent="0.25">
      <c r="A5" s="39"/>
      <c r="B5" s="4" t="s">
        <v>2</v>
      </c>
      <c r="C5" s="6">
        <f>-'Uncertainty Forecasts'!B7-'Uncertainty Forecasts'!B6</f>
        <v>-37.667999999999992</v>
      </c>
      <c r="D5" s="6">
        <f>'Uncertainty Forecasts'!B16-'Uncertainty Forecasts'!B15</f>
        <v>-37.667999999999992</v>
      </c>
      <c r="E5" s="6">
        <f>'Uncertainty Forecasts'!B25-'Uncertainty Forecasts'!B24</f>
        <v>-37.667999999999992</v>
      </c>
      <c r="F5" s="6">
        <f>'Uncertainty Forecasts'!B34-'Uncertainty Forecasts'!B33</f>
        <v>-37.667999999999992</v>
      </c>
      <c r="G5" s="6">
        <f>'Uncertainty Forecasts'!B43-'Uncertainty Forecasts'!B42</f>
        <v>-37.667999999999992</v>
      </c>
    </row>
    <row r="6" spans="1:10" x14ac:dyDescent="0.25">
      <c r="A6" s="37" t="s">
        <v>9</v>
      </c>
      <c r="B6" s="3" t="s">
        <v>0</v>
      </c>
      <c r="C6" s="7">
        <f>-'Uncertainty Forecasts'!C5-'Uncertainty Forecasts'!C6</f>
        <v>-1282.4000000000001</v>
      </c>
      <c r="D6" s="7">
        <f>'Uncertainty Forecasts'!C14-'Uncertainty Forecasts'!C15</f>
        <v>-1282.4000000000001</v>
      </c>
      <c r="E6" s="7">
        <f>'Uncertainty Forecasts'!C23-'Uncertainty Forecasts'!C24</f>
        <v>-1282.4000000000001</v>
      </c>
      <c r="F6" s="7">
        <f>'Uncertainty Forecasts'!C32-'Uncertainty Forecasts'!C33</f>
        <v>-1282.4000000000001</v>
      </c>
      <c r="G6" s="7">
        <f>'Uncertainty Forecasts'!C41-'Uncertainty Forecasts'!C42</f>
        <v>-1282.4000000000001</v>
      </c>
    </row>
    <row r="7" spans="1:10" x14ac:dyDescent="0.25">
      <c r="A7" s="37"/>
      <c r="B7" s="3" t="s">
        <v>1</v>
      </c>
      <c r="C7" s="7">
        <v>0</v>
      </c>
      <c r="D7" s="7">
        <v>0</v>
      </c>
      <c r="E7" s="7">
        <v>0</v>
      </c>
      <c r="F7" s="7">
        <v>0</v>
      </c>
      <c r="G7" s="7">
        <v>0</v>
      </c>
    </row>
    <row r="8" spans="1:10" x14ac:dyDescent="0.25">
      <c r="A8" s="37"/>
      <c r="B8" s="3" t="s">
        <v>2</v>
      </c>
      <c r="C8" s="7">
        <f>-'Uncertainty Forecasts'!C7-'Uncertainty Forecasts'!C6</f>
        <v>-1282.4000000000001</v>
      </c>
      <c r="D8" s="7">
        <f>'Uncertainty Forecasts'!C16-'Uncertainty Forecasts'!C15</f>
        <v>-1282.4000000000001</v>
      </c>
      <c r="E8" s="7">
        <f>'Uncertainty Forecasts'!C25-'Uncertainty Forecasts'!C24</f>
        <v>-1282.4000000000001</v>
      </c>
      <c r="F8" s="7">
        <f>'Uncertainty Forecasts'!C34-'Uncertainty Forecasts'!C33</f>
        <v>-1282.4000000000001</v>
      </c>
      <c r="G8" s="7">
        <f>'Uncertainty Forecasts'!C43-'Uncertainty Forecasts'!C42</f>
        <v>-1282.4000000000001</v>
      </c>
    </row>
    <row r="9" spans="1:10" x14ac:dyDescent="0.25">
      <c r="A9" s="40" t="s">
        <v>10</v>
      </c>
      <c r="B9" s="4" t="s">
        <v>0</v>
      </c>
      <c r="C9" s="8">
        <f>-'Uncertainty Forecasts'!D5-'Uncertainty Forecasts'!D6</f>
        <v>-394.50211195280201</v>
      </c>
      <c r="D9" s="8">
        <f>'Uncertainty Forecasts'!D14-'Uncertainty Forecasts'!D15</f>
        <v>-394.50211195280201</v>
      </c>
      <c r="E9" s="8">
        <f>'Uncertainty Forecasts'!D23-'Uncertainty Forecasts'!D24</f>
        <v>-394.50211195280201</v>
      </c>
      <c r="F9" s="8">
        <f>'Uncertainty Forecasts'!D32-'Uncertainty Forecasts'!D33</f>
        <v>-394.50211195280201</v>
      </c>
      <c r="G9" s="8">
        <f>'Uncertainty Forecasts'!D41-'Uncertainty Forecasts'!D42</f>
        <v>-394.50211195280201</v>
      </c>
    </row>
    <row r="10" spans="1:10" x14ac:dyDescent="0.25">
      <c r="A10" s="40"/>
      <c r="B10" s="4" t="s">
        <v>1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10" x14ac:dyDescent="0.25">
      <c r="A11" s="40"/>
      <c r="B11" s="4" t="s">
        <v>2</v>
      </c>
      <c r="C11" s="8">
        <f>-'Uncertainty Forecasts'!D7-'Uncertainty Forecasts'!D6</f>
        <v>-394.50211195280201</v>
      </c>
      <c r="D11" s="8">
        <f>'Uncertainty Forecasts'!D16-'Uncertainty Forecasts'!D15</f>
        <v>-394.50211195280201</v>
      </c>
      <c r="E11" s="8">
        <f>'Uncertainty Forecasts'!D25-'Uncertainty Forecasts'!D24</f>
        <v>-394.50211195280201</v>
      </c>
      <c r="F11" s="8">
        <f>'Uncertainty Forecasts'!D34-'Uncertainty Forecasts'!D33</f>
        <v>-394.50211195280201</v>
      </c>
      <c r="G11" s="8">
        <f>'Uncertainty Forecasts'!D43-'Uncertainty Forecasts'!D42</f>
        <v>-394.50211195280201</v>
      </c>
    </row>
    <row r="12" spans="1:10" x14ac:dyDescent="0.25">
      <c r="A12" s="41" t="s">
        <v>11</v>
      </c>
      <c r="B12" s="3" t="s">
        <v>0</v>
      </c>
      <c r="C12" s="7">
        <f>-'Uncertainty Forecasts'!E5-'Uncertainty Forecasts'!E6</f>
        <v>-15.5</v>
      </c>
      <c r="D12" s="7">
        <f>'Uncertainty Forecasts'!E14-'Uncertainty Forecasts'!E15</f>
        <v>-15.5</v>
      </c>
      <c r="E12" s="7">
        <f>'Uncertainty Forecasts'!E23-'Uncertainty Forecasts'!E24</f>
        <v>-15.5</v>
      </c>
      <c r="F12" s="7">
        <f>'Uncertainty Forecasts'!E32-'Uncertainty Forecasts'!E33</f>
        <v>-15.5</v>
      </c>
      <c r="G12" s="7">
        <f>'Uncertainty Forecasts'!E41-'Uncertainty Forecasts'!E42</f>
        <v>-15.5</v>
      </c>
    </row>
    <row r="13" spans="1:10" x14ac:dyDescent="0.25">
      <c r="A13" s="41"/>
      <c r="B13" s="3" t="s">
        <v>1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10" x14ac:dyDescent="0.25">
      <c r="A14" s="41"/>
      <c r="B14" s="3" t="s">
        <v>2</v>
      </c>
      <c r="C14" s="7">
        <f>'Uncertainty Forecasts'!E7-'Uncertainty Forecasts'!E6</f>
        <v>-15.5</v>
      </c>
      <c r="D14" s="7">
        <f>'Uncertainty Forecasts'!E16-'Uncertainty Forecasts'!E15</f>
        <v>-15.5</v>
      </c>
      <c r="E14" s="7">
        <f>'Uncertainty Forecasts'!E25-'Uncertainty Forecasts'!E24</f>
        <v>-15.5</v>
      </c>
      <c r="F14" s="7">
        <f>'Uncertainty Forecasts'!E34-'Uncertainty Forecasts'!E33</f>
        <v>-15.5</v>
      </c>
      <c r="G14" s="7">
        <f>'Uncertainty Forecasts'!E43-'Uncertainty Forecasts'!E42</f>
        <v>-15.5</v>
      </c>
    </row>
    <row r="21" spans="4:4" x14ac:dyDescent="0.25">
      <c r="D21" s="10"/>
    </row>
    <row r="22" spans="4:4" x14ac:dyDescent="0.25">
      <c r="D22" s="10"/>
    </row>
    <row r="23" spans="4:4" x14ac:dyDescent="0.25">
      <c r="D23" s="10"/>
    </row>
    <row r="24" spans="4:4" x14ac:dyDescent="0.25">
      <c r="D24" s="10"/>
    </row>
    <row r="25" spans="4:4" x14ac:dyDescent="0.25">
      <c r="D25" s="10"/>
    </row>
    <row r="26" spans="4:4" x14ac:dyDescent="0.25">
      <c r="D26" s="10"/>
    </row>
  </sheetData>
  <mergeCells count="5">
    <mergeCell ref="C2:G2"/>
    <mergeCell ref="A3:A5"/>
    <mergeCell ref="A6:A8"/>
    <mergeCell ref="A9:A11"/>
    <mergeCell ref="A12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Uncertainty Forecasts</vt:lpstr>
      <vt:lpstr>Baseline Forecast</vt:lpstr>
      <vt:lpstr>Summary of Differences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OEB</dc:title>
  <dc:creator>OEB</dc:creator>
  <cp:lastModifiedBy>Violet Binette</cp:lastModifiedBy>
  <dcterms:created xsi:type="dcterms:W3CDTF">2016-09-12T15:33:10Z</dcterms:created>
  <dcterms:modified xsi:type="dcterms:W3CDTF">2016-09-26T20:35:41Z</dcterms:modified>
</cp:coreProperties>
</file>