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67" windowWidth="17307" windowHeight="10413"/>
  </bookViews>
  <sheets>
    <sheet name="GS 50 to 4999 GA RR Calc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D9" i="1"/>
  <c r="C268" i="1" l="1"/>
  <c r="D141" i="1"/>
  <c r="D16" i="1"/>
  <c r="B268" i="1" l="1"/>
  <c r="D268" i="1" s="1"/>
  <c r="D8" i="1"/>
  <c r="F16" i="1" l="1"/>
  <c r="E39" i="1"/>
  <c r="E203" i="1" l="1"/>
  <c r="E154" i="1"/>
  <c r="E37" i="1"/>
  <c r="E249" i="1"/>
  <c r="E83" i="1"/>
  <c r="E186" i="1"/>
  <c r="E97" i="1"/>
  <c r="E221" i="1"/>
  <c r="E120" i="1"/>
  <c r="E260" i="1"/>
  <c r="E202" i="1"/>
  <c r="E171" i="1"/>
  <c r="E264" i="1"/>
  <c r="E228" i="1"/>
  <c r="E74" i="1"/>
  <c r="E137" i="1"/>
  <c r="E53" i="1"/>
  <c r="E184" i="1"/>
  <c r="E56" i="1"/>
  <c r="E214" i="1"/>
  <c r="E134" i="1"/>
  <c r="E123" i="1"/>
  <c r="E28" i="1"/>
  <c r="E194" i="1"/>
  <c r="E21" i="1"/>
  <c r="E117" i="1"/>
  <c r="E30" i="1"/>
  <c r="E152" i="1"/>
  <c r="E18" i="1"/>
  <c r="F85" i="1"/>
  <c r="E55" i="1"/>
  <c r="E201" i="1"/>
  <c r="E43" i="1"/>
  <c r="E94" i="1"/>
  <c r="E114" i="1"/>
  <c r="E161" i="1"/>
  <c r="E73" i="1"/>
  <c r="E254" i="1"/>
  <c r="E88" i="1"/>
  <c r="E16" i="1"/>
  <c r="E111" i="1"/>
  <c r="E127" i="1"/>
  <c r="E255" i="1"/>
  <c r="E210" i="1"/>
  <c r="E226" i="1"/>
  <c r="E19" i="1"/>
  <c r="E198" i="1"/>
  <c r="E187" i="1"/>
  <c r="E247" i="1"/>
  <c r="E263" i="1"/>
  <c r="E218" i="1"/>
  <c r="E234" i="1"/>
  <c r="E27" i="1"/>
  <c r="E240" i="1"/>
  <c r="E256" i="1"/>
  <c r="E265" i="1"/>
  <c r="E225" i="1"/>
  <c r="E24" i="1"/>
  <c r="E44" i="1"/>
  <c r="E60" i="1"/>
  <c r="E76" i="1"/>
  <c r="E92" i="1"/>
  <c r="E108" i="1"/>
  <c r="E124" i="1"/>
  <c r="E140" i="1"/>
  <c r="E156" i="1"/>
  <c r="E172" i="1"/>
  <c r="E188" i="1"/>
  <c r="E204" i="1"/>
  <c r="E266" i="1"/>
  <c r="E227" i="1"/>
  <c r="E25" i="1"/>
  <c r="E45" i="1"/>
  <c r="E61" i="1"/>
  <c r="E77" i="1"/>
  <c r="E93" i="1"/>
  <c r="E109" i="1"/>
  <c r="E125" i="1"/>
  <c r="E141" i="1"/>
  <c r="E157" i="1"/>
  <c r="E173" i="1"/>
  <c r="E212" i="1"/>
  <c r="E32" i="1"/>
  <c r="E66" i="1"/>
  <c r="E98" i="1"/>
  <c r="E130" i="1"/>
  <c r="E162" i="1"/>
  <c r="E189" i="1"/>
  <c r="E241" i="1"/>
  <c r="E46" i="1"/>
  <c r="E110" i="1"/>
  <c r="E174" i="1"/>
  <c r="E208" i="1"/>
  <c r="E63" i="1"/>
  <c r="E213" i="1"/>
  <c r="E33" i="1"/>
  <c r="E67" i="1"/>
  <c r="E99" i="1"/>
  <c r="E131" i="1"/>
  <c r="E163" i="1"/>
  <c r="E190" i="1"/>
  <c r="E257" i="1"/>
  <c r="E54" i="1"/>
  <c r="E118" i="1"/>
  <c r="E181" i="1"/>
  <c r="E219" i="1"/>
  <c r="E71" i="1"/>
  <c r="E103" i="1"/>
  <c r="E119" i="1"/>
  <c r="E143" i="1"/>
  <c r="E159" i="1"/>
  <c r="E251" i="1"/>
  <c r="E267" i="1"/>
  <c r="E222" i="1"/>
  <c r="E238" i="1"/>
  <c r="E31" i="1"/>
  <c r="E244" i="1"/>
  <c r="E245" i="1"/>
  <c r="E209" i="1"/>
  <c r="E231" i="1"/>
  <c r="E29" i="1"/>
  <c r="E48" i="1"/>
  <c r="E64" i="1"/>
  <c r="E80" i="1"/>
  <c r="E96" i="1"/>
  <c r="E112" i="1"/>
  <c r="E128" i="1"/>
  <c r="E144" i="1"/>
  <c r="E160" i="1"/>
  <c r="E176" i="1"/>
  <c r="E192" i="1"/>
  <c r="E87" i="1"/>
  <c r="E135" i="1"/>
  <c r="E38" i="1"/>
  <c r="E191" i="1"/>
  <c r="E102" i="1"/>
  <c r="E239" i="1"/>
  <c r="E195" i="1"/>
  <c r="E155" i="1"/>
  <c r="E115" i="1"/>
  <c r="E75" i="1"/>
  <c r="E22" i="1"/>
  <c r="E250" i="1"/>
  <c r="E229" i="1"/>
  <c r="E158" i="1"/>
  <c r="E78" i="1"/>
  <c r="E207" i="1"/>
  <c r="E183" i="1"/>
  <c r="E146" i="1"/>
  <c r="E58" i="1"/>
  <c r="E233" i="1"/>
  <c r="E177" i="1"/>
  <c r="E153" i="1"/>
  <c r="E133" i="1"/>
  <c r="E113" i="1"/>
  <c r="E89" i="1"/>
  <c r="E69" i="1"/>
  <c r="E49" i="1"/>
  <c r="E20" i="1"/>
  <c r="E216" i="1"/>
  <c r="E246" i="1"/>
  <c r="E180" i="1"/>
  <c r="E116" i="1"/>
  <c r="E84" i="1"/>
  <c r="E52" i="1"/>
  <c r="E236" i="1"/>
  <c r="E253" i="1"/>
  <c r="E35" i="1"/>
  <c r="E151" i="1"/>
  <c r="E167" i="1"/>
  <c r="E17" i="1"/>
  <c r="E166" i="1"/>
  <c r="E86" i="1"/>
  <c r="E217" i="1"/>
  <c r="E185" i="1"/>
  <c r="E147" i="1"/>
  <c r="E107" i="1"/>
  <c r="E59" i="1"/>
  <c r="E235" i="1"/>
  <c r="E79" i="1"/>
  <c r="E242" i="1"/>
  <c r="E142" i="1"/>
  <c r="E62" i="1"/>
  <c r="E205" i="1"/>
  <c r="E178" i="1"/>
  <c r="E138" i="1"/>
  <c r="E90" i="1"/>
  <c r="E50" i="1"/>
  <c r="E223" i="1"/>
  <c r="E169" i="1"/>
  <c r="E149" i="1"/>
  <c r="E129" i="1"/>
  <c r="E105" i="1"/>
  <c r="E85" i="1"/>
  <c r="E65" i="1"/>
  <c r="E41" i="1"/>
  <c r="E237" i="1"/>
  <c r="E211" i="1"/>
  <c r="E200" i="1"/>
  <c r="E168" i="1"/>
  <c r="E136" i="1"/>
  <c r="E104" i="1"/>
  <c r="E72" i="1"/>
  <c r="E40" i="1"/>
  <c r="E220" i="1"/>
  <c r="E252" i="1"/>
  <c r="E23" i="1"/>
  <c r="E243" i="1"/>
  <c r="E182" i="1"/>
  <c r="E193" i="1"/>
  <c r="E258" i="1"/>
  <c r="E150" i="1"/>
  <c r="E70" i="1"/>
  <c r="E206" i="1"/>
  <c r="E179" i="1"/>
  <c r="E139" i="1"/>
  <c r="E91" i="1"/>
  <c r="E51" i="1"/>
  <c r="E224" i="1"/>
  <c r="E47" i="1"/>
  <c r="E197" i="1"/>
  <c r="E126" i="1"/>
  <c r="E26" i="1"/>
  <c r="E199" i="1"/>
  <c r="E170" i="1"/>
  <c r="E122" i="1"/>
  <c r="E82" i="1"/>
  <c r="E42" i="1"/>
  <c r="E262" i="1"/>
  <c r="E165" i="1"/>
  <c r="E145" i="1"/>
  <c r="E121" i="1"/>
  <c r="E101" i="1"/>
  <c r="E81" i="1"/>
  <c r="E57" i="1"/>
  <c r="E36" i="1"/>
  <c r="E232" i="1"/>
  <c r="E261" i="1"/>
  <c r="E196" i="1"/>
  <c r="E164" i="1"/>
  <c r="E132" i="1"/>
  <c r="E100" i="1"/>
  <c r="E68" i="1"/>
  <c r="E34" i="1"/>
  <c r="E215" i="1"/>
  <c r="E248" i="1"/>
  <c r="E230" i="1"/>
  <c r="E106" i="1"/>
  <c r="E148" i="1"/>
  <c r="E259" i="1"/>
  <c r="F76" i="1"/>
  <c r="F62" i="1"/>
  <c r="F169" i="1"/>
  <c r="F187" i="1"/>
  <c r="F237" i="1"/>
  <c r="F41" i="1"/>
  <c r="F186" i="1"/>
  <c r="F251" i="1"/>
  <c r="E175" i="1"/>
  <c r="E95" i="1"/>
  <c r="F200" i="1"/>
  <c r="F19" i="1"/>
  <c r="F198" i="1"/>
  <c r="F42" i="1"/>
  <c r="F140" i="1"/>
  <c r="F131" i="1"/>
  <c r="F189" i="1"/>
  <c r="F70" i="1"/>
  <c r="F205" i="1"/>
  <c r="F69" i="1"/>
  <c r="F138" i="1"/>
  <c r="F265" i="1"/>
  <c r="F145" i="1"/>
  <c r="F256" i="1"/>
  <c r="F192" i="1"/>
  <c r="F120" i="1"/>
  <c r="F48" i="1"/>
  <c r="F243" i="1"/>
  <c r="F171" i="1"/>
  <c r="F103" i="1"/>
  <c r="F77" i="1"/>
  <c r="F54" i="1"/>
  <c r="F229" i="1"/>
  <c r="F234" i="1"/>
  <c r="F122" i="1"/>
  <c r="F233" i="1"/>
  <c r="F89" i="1"/>
  <c r="F236" i="1"/>
  <c r="F176" i="1"/>
  <c r="F108" i="1"/>
  <c r="F32" i="1"/>
  <c r="F219" i="1"/>
  <c r="F147" i="1"/>
  <c r="F87" i="1"/>
  <c r="F158" i="1"/>
  <c r="F214" i="1"/>
  <c r="F206" i="1"/>
  <c r="F165" i="1"/>
  <c r="F210" i="1"/>
  <c r="F82" i="1"/>
  <c r="F177" i="1"/>
  <c r="F57" i="1"/>
  <c r="F224" i="1"/>
  <c r="F152" i="1"/>
  <c r="F88" i="1"/>
  <c r="F28" i="1"/>
  <c r="F199" i="1"/>
  <c r="F135" i="1"/>
  <c r="F71" i="1"/>
  <c r="F222" i="1"/>
  <c r="F93" i="1"/>
  <c r="F150" i="1"/>
  <c r="F110" i="1"/>
  <c r="F197" i="1"/>
  <c r="F266" i="1"/>
  <c r="F146" i="1"/>
  <c r="F58" i="1"/>
  <c r="F217" i="1"/>
  <c r="F105" i="1"/>
  <c r="F264" i="1"/>
  <c r="F220" i="1"/>
  <c r="F160" i="1"/>
  <c r="F112" i="1"/>
  <c r="F64" i="1"/>
  <c r="F259" i="1"/>
  <c r="F215" i="1"/>
  <c r="F167" i="1"/>
  <c r="F107" i="1"/>
  <c r="F59" i="1"/>
  <c r="F47" i="1"/>
  <c r="F221" i="1"/>
  <c r="F29" i="1"/>
  <c r="F118" i="1"/>
  <c r="F142" i="1"/>
  <c r="F45" i="1"/>
  <c r="F101" i="1"/>
  <c r="F250" i="1"/>
  <c r="F178" i="1"/>
  <c r="F90" i="1"/>
  <c r="F18" i="1"/>
  <c r="F209" i="1"/>
  <c r="F121" i="1"/>
  <c r="F49" i="1"/>
  <c r="F248" i="1"/>
  <c r="F204" i="1"/>
  <c r="F172" i="1"/>
  <c r="F136" i="1"/>
  <c r="F92" i="1"/>
  <c r="F56" i="1"/>
  <c r="F24" i="1"/>
  <c r="F231" i="1"/>
  <c r="F195" i="1"/>
  <c r="F155" i="1"/>
  <c r="F115" i="1"/>
  <c r="F83" i="1"/>
  <c r="F39" i="1"/>
  <c r="F94" i="1"/>
  <c r="F157" i="1"/>
  <c r="F246" i="1"/>
  <c r="F134" i="1"/>
  <c r="F22" i="1"/>
  <c r="F261" i="1"/>
  <c r="F149" i="1"/>
  <c r="F21" i="1"/>
  <c r="F218" i="1"/>
  <c r="F170" i="1"/>
  <c r="F106" i="1"/>
  <c r="F50" i="1"/>
  <c r="F249" i="1"/>
  <c r="F185" i="1"/>
  <c r="F137" i="1"/>
  <c r="F81" i="1"/>
  <c r="F17" i="1"/>
  <c r="F240" i="1"/>
  <c r="F216" i="1"/>
  <c r="F184" i="1"/>
  <c r="F156" i="1"/>
  <c r="F128" i="1"/>
  <c r="F96" i="1"/>
  <c r="F72" i="1"/>
  <c r="F44" i="1"/>
  <c r="F263" i="1"/>
  <c r="F235" i="1"/>
  <c r="F211" i="1"/>
  <c r="F179" i="1"/>
  <c r="F151" i="1"/>
  <c r="F123" i="1"/>
  <c r="F91" i="1"/>
  <c r="F67" i="1"/>
  <c r="F31" i="1"/>
  <c r="F190" i="1"/>
  <c r="F30" i="1"/>
  <c r="F109" i="1"/>
  <c r="F262" i="1"/>
  <c r="F182" i="1"/>
  <c r="F86" i="1"/>
  <c r="F238" i="1"/>
  <c r="F78" i="1"/>
  <c r="F141" i="1"/>
  <c r="F213" i="1"/>
  <c r="F133" i="1"/>
  <c r="F37" i="1"/>
  <c r="F242" i="1"/>
  <c r="F202" i="1"/>
  <c r="F154" i="1"/>
  <c r="F114" i="1"/>
  <c r="F74" i="1"/>
  <c r="F26" i="1"/>
  <c r="F241" i="1"/>
  <c r="F201" i="1"/>
  <c r="F153" i="1"/>
  <c r="F113" i="1"/>
  <c r="F73" i="1"/>
  <c r="F25" i="1"/>
  <c r="F252" i="1"/>
  <c r="F232" i="1"/>
  <c r="F208" i="1"/>
  <c r="F188" i="1"/>
  <c r="F168" i="1"/>
  <c r="F144" i="1"/>
  <c r="F124" i="1"/>
  <c r="F104" i="1"/>
  <c r="F80" i="1"/>
  <c r="F60" i="1"/>
  <c r="F40" i="1"/>
  <c r="F267" i="1"/>
  <c r="F247" i="1"/>
  <c r="F227" i="1"/>
  <c r="F203" i="1"/>
  <c r="F183" i="1"/>
  <c r="F163" i="1"/>
  <c r="F139" i="1"/>
  <c r="F119" i="1"/>
  <c r="F99" i="1"/>
  <c r="F75" i="1"/>
  <c r="F55" i="1"/>
  <c r="F27" i="1"/>
  <c r="F254" i="1"/>
  <c r="F126" i="1"/>
  <c r="F253" i="1"/>
  <c r="F125" i="1"/>
  <c r="F61" i="1"/>
  <c r="F230" i="1"/>
  <c r="F166" i="1"/>
  <c r="F102" i="1"/>
  <c r="F38" i="1"/>
  <c r="F174" i="1"/>
  <c r="F46" i="1"/>
  <c r="F173" i="1"/>
  <c r="F245" i="1"/>
  <c r="F181" i="1"/>
  <c r="F117" i="1"/>
  <c r="F53" i="1"/>
  <c r="F258" i="1"/>
  <c r="F226" i="1"/>
  <c r="F194" i="1"/>
  <c r="F162" i="1"/>
  <c r="F130" i="1"/>
  <c r="F98" i="1"/>
  <c r="F66" i="1"/>
  <c r="F34" i="1"/>
  <c r="F257" i="1"/>
  <c r="F225" i="1"/>
  <c r="F193" i="1"/>
  <c r="F161" i="1"/>
  <c r="F129" i="1"/>
  <c r="F97" i="1"/>
  <c r="F65" i="1"/>
  <c r="F33" i="1"/>
  <c r="F260" i="1"/>
  <c r="F244" i="1"/>
  <c r="F228" i="1"/>
  <c r="F212" i="1"/>
  <c r="F196" i="1"/>
  <c r="F180" i="1"/>
  <c r="F164" i="1"/>
  <c r="F148" i="1"/>
  <c r="F132" i="1"/>
  <c r="F116" i="1"/>
  <c r="F100" i="1"/>
  <c r="F84" i="1"/>
  <c r="F68" i="1"/>
  <c r="F52" i="1"/>
  <c r="F36" i="1"/>
  <c r="F20" i="1"/>
  <c r="F255" i="1"/>
  <c r="F239" i="1"/>
  <c r="F223" i="1"/>
  <c r="F207" i="1"/>
  <c r="F191" i="1"/>
  <c r="F175" i="1"/>
  <c r="F159" i="1"/>
  <c r="F143" i="1"/>
  <c r="F127" i="1"/>
  <c r="F111" i="1"/>
  <c r="F95" i="1"/>
  <c r="F79" i="1"/>
  <c r="F63" i="1"/>
  <c r="F43" i="1"/>
  <c r="F23" i="1"/>
  <c r="F51" i="1"/>
  <c r="F35" i="1"/>
  <c r="E268" i="1"/>
  <c r="F268" i="1"/>
  <c r="D189" i="1"/>
  <c r="D81" i="1"/>
  <c r="D255" i="1"/>
  <c r="D162" i="1"/>
  <c r="D95" i="1"/>
  <c r="D72" i="1"/>
  <c r="D146" i="1"/>
  <c r="D75" i="1"/>
  <c r="D44" i="1"/>
  <c r="D247" i="1"/>
  <c r="D184" i="1"/>
  <c r="D187" i="1"/>
  <c r="D192" i="1"/>
  <c r="D21" i="1"/>
  <c r="D164" i="1"/>
  <c r="D131" i="1"/>
  <c r="D54" i="1"/>
  <c r="D135" i="1"/>
  <c r="D143" i="1"/>
  <c r="D209" i="1"/>
  <c r="D226" i="1"/>
  <c r="D215" i="1"/>
  <c r="D241" i="1"/>
  <c r="D108" i="1"/>
  <c r="D110" i="1"/>
  <c r="D179" i="1"/>
  <c r="D151" i="1"/>
  <c r="D59" i="1"/>
  <c r="D196" i="1"/>
  <c r="D41" i="1"/>
  <c r="D80" i="1"/>
  <c r="D83" i="1"/>
  <c r="D28" i="1"/>
  <c r="D25" i="1"/>
  <c r="D55" i="1"/>
  <c r="D35" i="1"/>
  <c r="D136" i="1"/>
  <c r="D178" i="1"/>
  <c r="D100" i="1"/>
  <c r="D240" i="1"/>
  <c r="D30" i="1"/>
  <c r="D96" i="1"/>
  <c r="D99" i="1"/>
  <c r="D250" i="1"/>
  <c r="D264" i="1"/>
  <c r="D144" i="1"/>
  <c r="D116" i="1"/>
  <c r="D176" i="1"/>
  <c r="D111" i="1"/>
  <c r="D63" i="1"/>
  <c r="D47" i="1"/>
  <c r="D24" i="1"/>
  <c r="D212" i="1"/>
  <c r="D56" i="1"/>
  <c r="D117" i="1"/>
  <c r="D248" i="1"/>
  <c r="D239" i="1"/>
  <c r="D34" i="1"/>
  <c r="D114" i="1"/>
  <c r="D236" i="1"/>
  <c r="D200" i="1"/>
  <c r="D36" i="1"/>
  <c r="D92" i="1"/>
  <c r="D254" i="1"/>
  <c r="D22" i="1"/>
  <c r="D219" i="1"/>
  <c r="D163" i="1"/>
  <c r="D237" i="1"/>
  <c r="D133" i="1"/>
  <c r="D159" i="1"/>
  <c r="D227" i="1"/>
  <c r="D126" i="1"/>
  <c r="D48" i="1"/>
  <c r="D68" i="1"/>
  <c r="D171" i="1"/>
  <c r="D180" i="1"/>
  <c r="D43" i="1"/>
  <c r="D31" i="1"/>
  <c r="D82" i="1"/>
  <c r="D42" i="1"/>
  <c r="D23" i="1"/>
  <c r="D139" i="1"/>
  <c r="D103" i="1"/>
  <c r="D62" i="1"/>
  <c r="D166" i="1"/>
  <c r="D140" i="1"/>
  <c r="D26" i="1"/>
  <c r="D195" i="1"/>
  <c r="D65" i="1"/>
  <c r="D223" i="1"/>
  <c r="D128" i="1"/>
  <c r="D134" i="1"/>
  <c r="D188" i="1"/>
  <c r="D206" i="1"/>
  <c r="D86" i="1"/>
  <c r="D145" i="1"/>
  <c r="D232" i="1"/>
  <c r="D214" i="1"/>
  <c r="D267" i="1"/>
  <c r="D202" i="1"/>
  <c r="D123" i="1"/>
  <c r="D125" i="1"/>
  <c r="D169" i="1"/>
  <c r="D113" i="1"/>
  <c r="D157" i="1"/>
  <c r="D115" i="1"/>
  <c r="D225" i="1"/>
  <c r="D256" i="1"/>
  <c r="D76" i="1"/>
  <c r="D204" i="1"/>
  <c r="D105" i="1"/>
  <c r="D73" i="1"/>
  <c r="D249" i="1"/>
  <c r="D19" i="1"/>
  <c r="D203" i="1"/>
  <c r="D94" i="1"/>
  <c r="D20" i="1"/>
  <c r="D231" i="1"/>
  <c r="D205" i="1"/>
  <c r="D251" i="1"/>
  <c r="D67" i="1"/>
  <c r="D29" i="1"/>
  <c r="D91" i="1"/>
  <c r="D121" i="1"/>
  <c r="D152" i="1"/>
  <c r="D235" i="1"/>
  <c r="D175" i="1"/>
  <c r="D127" i="1"/>
  <c r="D260" i="1"/>
  <c r="D263" i="1"/>
  <c r="D190" i="1"/>
  <c r="D165" i="1"/>
  <c r="D252" i="1"/>
  <c r="D253" i="1"/>
  <c r="D233" i="1"/>
  <c r="D74" i="1"/>
  <c r="D238" i="1"/>
  <c r="D211" i="1"/>
  <c r="D186" i="1"/>
  <c r="D78" i="1"/>
  <c r="D61" i="1"/>
  <c r="D85" i="1"/>
  <c r="D37" i="1"/>
  <c r="D52" i="1"/>
  <c r="D148" i="1"/>
  <c r="D185" i="1"/>
  <c r="D57" i="1"/>
  <c r="D258" i="1"/>
  <c r="D183" i="1"/>
  <c r="D193" i="1"/>
  <c r="D89" i="1"/>
  <c r="D33" i="1"/>
  <c r="D84" i="1"/>
  <c r="D40" i="1"/>
  <c r="D210" i="1"/>
  <c r="D106" i="1"/>
  <c r="D217" i="1"/>
  <c r="D137" i="1"/>
  <c r="D71" i="1"/>
  <c r="D213" i="1"/>
  <c r="D172" i="1"/>
  <c r="D98" i="1"/>
  <c r="D147" i="1"/>
  <c r="D218" i="1"/>
  <c r="D119" i="1"/>
  <c r="D39" i="1"/>
  <c r="D266" i="1"/>
  <c r="D191" i="1"/>
  <c r="D138" i="1"/>
  <c r="D79" i="1"/>
  <c r="D229" i="1"/>
  <c r="D208" i="1"/>
  <c r="D197" i="1"/>
  <c r="D261" i="1"/>
  <c r="D107" i="1"/>
  <c r="D259" i="1"/>
  <c r="D17" i="1"/>
  <c r="D257" i="1"/>
  <c r="D244" i="1"/>
  <c r="D38" i="1"/>
  <c r="D46" i="1"/>
  <c r="D130" i="1"/>
  <c r="D182" i="1"/>
  <c r="D88" i="1"/>
  <c r="D201" i="1"/>
  <c r="D27" i="1"/>
  <c r="D245" i="1"/>
  <c r="D216" i="1"/>
  <c r="D262" i="1"/>
  <c r="D246" i="1"/>
  <c r="D158" i="1"/>
  <c r="D70" i="1"/>
  <c r="D177" i="1"/>
  <c r="D101" i="1"/>
  <c r="D66" i="1"/>
  <c r="D129" i="1"/>
  <c r="D181" i="1"/>
  <c r="D58" i="1"/>
  <c r="D93" i="1"/>
  <c r="D160" i="1"/>
  <c r="D155" i="1"/>
  <c r="D265" i="1"/>
  <c r="D120" i="1"/>
  <c r="D122" i="1"/>
  <c r="D198" i="1"/>
  <c r="D234" i="1"/>
  <c r="D220" i="1"/>
  <c r="D49" i="1"/>
  <c r="D124" i="1"/>
  <c r="D132" i="1"/>
  <c r="D173" i="1"/>
  <c r="D142" i="1"/>
  <c r="D228" i="1"/>
  <c r="D18" i="1"/>
  <c r="D150" i="1"/>
  <c r="D230" i="1"/>
  <c r="D97" i="1"/>
  <c r="D77" i="1"/>
  <c r="D64" i="1"/>
  <c r="D51" i="1"/>
  <c r="D161" i="1"/>
  <c r="D199" i="1"/>
  <c r="D156" i="1"/>
  <c r="D207" i="1"/>
  <c r="D168" i="1"/>
  <c r="D224" i="1"/>
  <c r="D170" i="1"/>
  <c r="D87" i="1"/>
  <c r="D243" i="1"/>
  <c r="D153" i="1"/>
  <c r="D109" i="1"/>
  <c r="D60" i="1"/>
  <c r="D194" i="1"/>
  <c r="D32" i="1"/>
  <c r="D154" i="1"/>
  <c r="D242" i="1"/>
  <c r="D45" i="1"/>
  <c r="D53" i="1"/>
  <c r="D104" i="1"/>
  <c r="D118" i="1"/>
  <c r="D102" i="1"/>
  <c r="D112" i="1"/>
  <c r="D167" i="1"/>
  <c r="D69" i="1"/>
  <c r="D90" i="1"/>
  <c r="D50" i="1"/>
  <c r="D174" i="1"/>
  <c r="D149" i="1"/>
  <c r="D221" i="1"/>
  <c r="D222" i="1"/>
</calcChain>
</file>

<file path=xl/sharedStrings.xml><?xml version="1.0" encoding="utf-8"?>
<sst xmlns="http://schemas.openxmlformats.org/spreadsheetml/2006/main" count="28" uniqueCount="27">
  <si>
    <t>Lowest Load Factor</t>
  </si>
  <si>
    <t>Highest Load Factor</t>
  </si>
  <si>
    <t>Median Load Factor</t>
  </si>
  <si>
    <t xml:space="preserve">SEC-2 IRR </t>
  </si>
  <si>
    <t>Non RPP kW:</t>
  </si>
  <si>
    <t>Global Adjustment (GA) Balance Recovery:</t>
  </si>
  <si>
    <t>EB-2016-0087</t>
  </si>
  <si>
    <t>Kingston IRR to SEC</t>
  </si>
  <si>
    <t>Comparison of GA Rate Rider Charges using kWh and kW Billing Determinants to calculate Rate Rider</t>
  </si>
  <si>
    <t>GS 50 to 4,999 kW Disaggregated Customer Average Monthly Data</t>
  </si>
  <si>
    <t>$/kWh GA Rate Rider [A]:</t>
  </si>
  <si>
    <t>$/kW GA Rate Rider [B]:</t>
  </si>
  <si>
    <r>
      <t xml:space="preserve">Monthly Charge based on </t>
    </r>
    <r>
      <rPr>
        <b/>
        <sz val="11"/>
        <color theme="1"/>
        <rFont val="Calibri"/>
        <family val="2"/>
        <scheme val="minor"/>
      </rPr>
      <t>kW</t>
    </r>
    <r>
      <rPr>
        <sz val="11"/>
        <color theme="1"/>
        <rFont val="Calibri"/>
        <family val="2"/>
        <scheme val="minor"/>
      </rPr>
      <t xml:space="preserve"> GA RR 
[B] x [D]</t>
    </r>
  </si>
  <si>
    <r>
      <t xml:space="preserve">Monthly Charge based on </t>
    </r>
    <r>
      <rPr>
        <b/>
        <sz val="11"/>
        <color theme="1"/>
        <rFont val="Calibri"/>
        <family val="2"/>
        <scheme val="minor"/>
      </rPr>
      <t>kWh</t>
    </r>
    <r>
      <rPr>
        <sz val="11"/>
        <color theme="1"/>
        <rFont val="Calibri"/>
        <family val="2"/>
        <scheme val="minor"/>
      </rPr>
      <t xml:space="preserve"> GA RR
[A] x [C]</t>
    </r>
  </si>
  <si>
    <t>load factor
[E]</t>
  </si>
  <si>
    <t>kWh 
average consumption
[C]</t>
  </si>
  <si>
    <t>kW 
average demand
[D]</t>
  </si>
  <si>
    <t>Above is GS 50 to 4,999 non-RPP accounts with at least 90% monthly usage data available for the most recent 12 months.</t>
  </si>
  <si>
    <t>Class customer number forecast &gt; than accounts available for analysis with at least 90% monthy data for the most recent 12 months.</t>
  </si>
  <si>
    <t>Mean (Avg) Load Factor</t>
  </si>
  <si>
    <t>GS 50 to 4,999 kW GA Recovery Balance and Billing Determinant Data from DVA workform:</t>
  </si>
  <si>
    <t>from 4. Billing Determinants tab (Non-RPP kW less WMP kW)</t>
  </si>
  <si>
    <t>from 6. Rate Rider Calculations tab</t>
  </si>
  <si>
    <t>calculated (Recovery Balance / Non RPP kW)</t>
  </si>
  <si>
    <t>2016-December-12</t>
  </si>
  <si>
    <t xml:space="preserve">Null effect - load factor threshold where GA charge is about the same for both methods </t>
  </si>
  <si>
    <r>
      <t xml:space="preserve">Data used in Bill Impacts Update live Excel tab 'GS 50 to 4999 </t>
    </r>
    <r>
      <rPr>
        <i/>
        <sz val="10"/>
        <color theme="0" tint="-0.499984740745262"/>
        <rFont val="Calibri"/>
        <family val="2"/>
        <scheme val="minor"/>
      </rPr>
      <t>60kW</t>
    </r>
    <r>
      <rPr>
        <sz val="10"/>
        <color theme="1"/>
        <rFont val="Calibri"/>
        <family val="2"/>
        <scheme val="minor"/>
      </rPr>
      <t xml:space="preserve"> LF62'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</si>
</sst>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(* #,##0.0_);_(* \(#,##0.0\);_(* &quot;-&quot;??_);_(@_)"/>
    <numFmt numFmtId="169" formatCode="_(* #,##0_);_(* \(#,##0\);_(* &quot;-&quot;??_);_(@_)"/>
    <numFmt numFmtId="170" formatCode="&quot;£ &quot;#,##0.00;[Red]\-&quot;£ &quot;#,##0.00"/>
    <numFmt numFmtId="171" formatCode="#,##0.0"/>
    <numFmt numFmtId="172" formatCode="##\-#"/>
    <numFmt numFmtId="173" formatCode="mm/dd/yyyy"/>
    <numFmt numFmtId="174" formatCode="0\-0"/>
    <numFmt numFmtId="175" formatCode="_-* #,##0_-;\-* #,##0_-;_-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u/>
      <sz val="10"/>
      <color theme="3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u/>
      <sz val="8"/>
      <color rgb="FF0000FF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34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8" fontId="4" fillId="0" borderId="0"/>
    <xf numFmtId="171" fontId="4" fillId="0" borderId="0"/>
    <xf numFmtId="173" fontId="4" fillId="0" borderId="0"/>
    <xf numFmtId="174" fontId="4" fillId="0" borderId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50" borderId="0" applyNumberFormat="0" applyBorder="0" applyAlignment="0" applyProtection="0"/>
    <xf numFmtId="0" fontId="27" fillId="34" borderId="0" applyNumberFormat="0" applyBorder="0" applyAlignment="0" applyProtection="0"/>
    <xf numFmtId="0" fontId="28" fillId="51" borderId="11" applyNumberFormat="0" applyAlignment="0" applyProtection="0"/>
    <xf numFmtId="0" fontId="29" fillId="52" borderId="12" applyNumberFormat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31" fillId="35" borderId="0" applyNumberFormat="0" applyBorder="0" applyAlignment="0" applyProtection="0"/>
    <xf numFmtId="38" fontId="22" fillId="53" borderId="0" applyNumberFormat="0" applyBorder="0" applyAlignment="0" applyProtection="0"/>
    <xf numFmtId="0" fontId="23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38" borderId="11" applyNumberFormat="0" applyAlignment="0" applyProtection="0"/>
    <xf numFmtId="10" fontId="22" fillId="54" borderId="10" applyNumberFormat="0" applyBorder="0" applyAlignment="0" applyProtection="0"/>
    <xf numFmtId="0" fontId="34" fillId="0" borderId="14" applyNumberFormat="0" applyFill="0" applyAlignment="0" applyProtection="0"/>
    <xf numFmtId="172" fontId="4" fillId="0" borderId="0"/>
    <xf numFmtId="169" fontId="4" fillId="0" borderId="0"/>
    <xf numFmtId="0" fontId="35" fillId="55" borderId="0" applyNumberFormat="0" applyBorder="0" applyAlignment="0" applyProtection="0"/>
    <xf numFmtId="170" fontId="4" fillId="0" borderId="0"/>
    <xf numFmtId="0" fontId="4" fillId="56" borderId="15" applyNumberFormat="0" applyFont="0" applyAlignment="0" applyProtection="0"/>
    <xf numFmtId="0" fontId="36" fillId="51" borderId="16" applyNumberFormat="0" applyAlignment="0" applyProtection="0"/>
    <xf numFmtId="10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17" applyNumberFormat="0" applyFont="0" applyBorder="0" applyAlignment="0" applyProtection="0"/>
    <xf numFmtId="0" fontId="38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73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68" fontId="4" fillId="0" borderId="0"/>
    <xf numFmtId="168" fontId="4" fillId="0" borderId="0"/>
    <xf numFmtId="168" fontId="4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172" fontId="4" fillId="0" borderId="0"/>
    <xf numFmtId="172" fontId="4" fillId="0" borderId="0"/>
    <xf numFmtId="172" fontId="4" fillId="0" borderId="0"/>
    <xf numFmtId="0" fontId="12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4" fillId="6" borderId="5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13" applyNumberFormat="0" applyFill="0" applyAlignment="0" applyProtection="0"/>
    <xf numFmtId="0" fontId="4" fillId="56" borderId="15" applyNumberFormat="0" applyFont="0" applyAlignment="0" applyProtection="0"/>
    <xf numFmtId="9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9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56" borderId="1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13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13" applyNumberFormat="0" applyFill="0" applyAlignment="0" applyProtection="0"/>
    <xf numFmtId="0" fontId="32" fillId="0" borderId="13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50" borderId="0" applyNumberFormat="0" applyBorder="0" applyAlignment="0" applyProtection="0"/>
    <xf numFmtId="0" fontId="27" fillId="34" borderId="0" applyNumberFormat="0" applyBorder="0" applyAlignment="0" applyProtection="0"/>
    <xf numFmtId="0" fontId="28" fillId="51" borderId="11" applyNumberFormat="0" applyAlignment="0" applyProtection="0"/>
    <xf numFmtId="0" fontId="29" fillId="52" borderId="12" applyNumberFormat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38" borderId="11" applyNumberFormat="0" applyAlignment="0" applyProtection="0"/>
    <xf numFmtId="0" fontId="34" fillId="0" borderId="14" applyNumberFormat="0" applyFill="0" applyAlignment="0" applyProtection="0"/>
    <xf numFmtId="0" fontId="35" fillId="55" borderId="0" applyNumberFormat="0" applyBorder="0" applyAlignment="0" applyProtection="0"/>
    <xf numFmtId="0" fontId="4" fillId="56" borderId="15" applyNumberFormat="0" applyFont="0" applyAlignment="0" applyProtection="0"/>
    <xf numFmtId="0" fontId="36" fillId="51" borderId="16" applyNumberFormat="0" applyAlignment="0" applyProtection="0"/>
    <xf numFmtId="0" fontId="37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4" fillId="0" borderId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28" fillId="51" borderId="11" applyNumberFormat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3" fillId="38" borderId="11" applyNumberFormat="0" applyAlignment="0" applyProtection="0"/>
    <xf numFmtId="0" fontId="4" fillId="0" borderId="0"/>
    <xf numFmtId="0" fontId="4" fillId="56" borderId="15" applyNumberFormat="0" applyFont="0" applyAlignment="0" applyProtection="0"/>
    <xf numFmtId="0" fontId="36" fillId="51" borderId="16" applyNumberFormat="0" applyAlignment="0" applyProtection="0"/>
    <xf numFmtId="0" fontId="42" fillId="0" borderId="20" applyNumberFormat="0" applyFill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33" fillId="38" borderId="1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38" borderId="11" applyNumberFormat="0" applyAlignment="0" applyProtection="0"/>
    <xf numFmtId="9" fontId="4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2" applyFont="1" applyFill="1" applyBorder="1"/>
    <xf numFmtId="0" fontId="0" fillId="0" borderId="0" xfId="0" applyFill="1" applyBorder="1"/>
    <xf numFmtId="44" fontId="20" fillId="0" borderId="0" xfId="2" applyFont="1" applyFill="1" applyBorder="1"/>
    <xf numFmtId="0" fontId="0" fillId="0" borderId="0" xfId="0" applyFill="1" applyBorder="1" applyAlignment="1">
      <alignment horizontal="left"/>
    </xf>
    <xf numFmtId="44" fontId="1" fillId="0" borderId="0" xfId="2" applyFont="1" applyFill="1" applyBorder="1"/>
    <xf numFmtId="0" fontId="0" fillId="0" borderId="0" xfId="0" applyAlignment="1">
      <alignment vertical="center"/>
    </xf>
    <xf numFmtId="0" fontId="0" fillId="0" borderId="0" xfId="0" applyFill="1"/>
    <xf numFmtId="0" fontId="48" fillId="0" borderId="0" xfId="0" applyFont="1" applyFill="1"/>
    <xf numFmtId="0" fontId="46" fillId="0" borderId="0" xfId="0" applyFont="1" applyFill="1" applyAlignment="1">
      <alignment vertical="top"/>
    </xf>
    <xf numFmtId="0" fontId="0" fillId="0" borderId="0" xfId="0" applyFont="1" applyFill="1"/>
    <xf numFmtId="0" fontId="0" fillId="0" borderId="0" xfId="0" applyFill="1" applyAlignment="1">
      <alignment horizontal="right"/>
    </xf>
    <xf numFmtId="165" fontId="0" fillId="0" borderId="0" xfId="2" applyNumberFormat="1" applyFont="1" applyFill="1"/>
    <xf numFmtId="0" fontId="45" fillId="0" borderId="0" xfId="0" applyFont="1" applyFill="1"/>
    <xf numFmtId="175" fontId="47" fillId="0" borderId="0" xfId="247" applyNumberFormat="1" applyFont="1" applyFill="1" applyBorder="1" applyAlignment="1" applyProtection="1">
      <alignment horizontal="center" vertical="center"/>
    </xf>
    <xf numFmtId="175" fontId="4" fillId="0" borderId="0" xfId="247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 indent="1"/>
    </xf>
    <xf numFmtId="0" fontId="0" fillId="0" borderId="0" xfId="0" applyFill="1" applyBorder="1" applyAlignment="1">
      <alignment horizontal="right" indent="1"/>
    </xf>
    <xf numFmtId="0" fontId="46" fillId="0" borderId="0" xfId="0" applyFont="1" applyFill="1"/>
    <xf numFmtId="0" fontId="0" fillId="0" borderId="21" xfId="0" applyFont="1" applyFill="1" applyBorder="1" applyAlignment="1">
      <alignment horizontal="center" wrapText="1"/>
    </xf>
    <xf numFmtId="9" fontId="0" fillId="0" borderId="0" xfId="1" applyFont="1" applyFill="1"/>
    <xf numFmtId="0" fontId="0" fillId="0" borderId="0" xfId="0" quotePrefix="1" applyFill="1"/>
    <xf numFmtId="0" fontId="44" fillId="0" borderId="0" xfId="0" applyFont="1" applyFill="1"/>
    <xf numFmtId="175" fontId="4" fillId="0" borderId="0" xfId="247" applyNumberFormat="1" applyFont="1" applyFill="1" applyBorder="1" applyAlignment="1" applyProtection="1">
      <alignment horizontal="right" vertical="center"/>
    </xf>
    <xf numFmtId="175" fontId="0" fillId="0" borderId="0" xfId="0" applyNumberFormat="1" applyFill="1"/>
    <xf numFmtId="43" fontId="0" fillId="0" borderId="0" xfId="0" applyNumberForma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0" fontId="49" fillId="0" borderId="0" xfId="0" applyFont="1" applyAlignment="1">
      <alignment horizontal="right"/>
    </xf>
    <xf numFmtId="0" fontId="22" fillId="0" borderId="0" xfId="0" applyFont="1" applyAlignment="1">
      <alignment horizontal="right" vertical="center"/>
    </xf>
    <xf numFmtId="0" fontId="22" fillId="0" borderId="0" xfId="0" applyFont="1" applyFill="1" applyAlignment="1">
      <alignment horizontal="right"/>
    </xf>
    <xf numFmtId="0" fontId="50" fillId="0" borderId="0" xfId="0" applyFont="1" applyAlignment="1">
      <alignment horizontal="right"/>
    </xf>
    <xf numFmtId="0" fontId="50" fillId="0" borderId="0" xfId="0" applyFont="1" applyFill="1" applyAlignment="1">
      <alignment horizontal="right"/>
    </xf>
    <xf numFmtId="0" fontId="44" fillId="0" borderId="0" xfId="0" applyFont="1" applyFill="1" applyBorder="1"/>
    <xf numFmtId="9" fontId="44" fillId="0" borderId="0" xfId="1" applyFont="1" applyFill="1"/>
    <xf numFmtId="164" fontId="44" fillId="0" borderId="0" xfId="1" applyNumberFormat="1" applyFont="1" applyFill="1"/>
  </cellXfs>
  <cellStyles count="347">
    <cellStyle name="$" xfId="4"/>
    <cellStyle name="$.00" xfId="5"/>
    <cellStyle name="$_9. Rev2Cost_GDPIPI" xfId="63"/>
    <cellStyle name="$_9. Rev2Cost_GDPIPI 2" xfId="72"/>
    <cellStyle name="$_lists" xfId="64"/>
    <cellStyle name="$_lists 2" xfId="73"/>
    <cellStyle name="$_lists_4. Current Monthly Fixed Charge" xfId="65"/>
    <cellStyle name="$_Sheet4" xfId="66"/>
    <cellStyle name="$_Sheet4 2" xfId="74"/>
    <cellStyle name="$M" xfId="6"/>
    <cellStyle name="$M.00" xfId="7"/>
    <cellStyle name="$M_9. Rev2Cost_GDPIPI" xfId="67"/>
    <cellStyle name="20% - Accent1 2" xfId="75"/>
    <cellStyle name="20% - Accent1 2 2" xfId="141"/>
    <cellStyle name="20% - Accent1 2 3" xfId="269"/>
    <cellStyle name="20% - Accent1 3" xfId="8"/>
    <cellStyle name="20% - Accent2 2" xfId="76"/>
    <cellStyle name="20% - Accent2 2 2" xfId="142"/>
    <cellStyle name="20% - Accent2 2 3" xfId="270"/>
    <cellStyle name="20% - Accent2 3" xfId="9"/>
    <cellStyle name="20% - Accent3 2" xfId="77"/>
    <cellStyle name="20% - Accent3 2 2" xfId="143"/>
    <cellStyle name="20% - Accent3 2 3" xfId="271"/>
    <cellStyle name="20% - Accent3 3" xfId="10"/>
    <cellStyle name="20% - Accent4 2" xfId="78"/>
    <cellStyle name="20% - Accent4 2 2" xfId="144"/>
    <cellStyle name="20% - Accent4 2 3" xfId="272"/>
    <cellStyle name="20% - Accent4 3" xfId="11"/>
    <cellStyle name="20% - Accent5 2" xfId="79"/>
    <cellStyle name="20% - Accent5 2 2" xfId="145"/>
    <cellStyle name="20% - Accent5 2 3" xfId="273"/>
    <cellStyle name="20% - Accent5 3" xfId="12"/>
    <cellStyle name="20% - Accent6 2" xfId="80"/>
    <cellStyle name="20% - Accent6 2 2" xfId="146"/>
    <cellStyle name="20% - Accent6 2 3" xfId="274"/>
    <cellStyle name="20% - Accent6 3" xfId="13"/>
    <cellStyle name="40% - Accent1 2" xfId="81"/>
    <cellStyle name="40% - Accent1 2 2" xfId="147"/>
    <cellStyle name="40% - Accent1 2 3" xfId="275"/>
    <cellStyle name="40% - Accent1 3" xfId="14"/>
    <cellStyle name="40% - Accent2 2" xfId="82"/>
    <cellStyle name="40% - Accent2 2 2" xfId="148"/>
    <cellStyle name="40% - Accent2 2 3" xfId="276"/>
    <cellStyle name="40% - Accent2 3" xfId="15"/>
    <cellStyle name="40% - Accent3 2" xfId="83"/>
    <cellStyle name="40% - Accent3 2 2" xfId="149"/>
    <cellStyle name="40% - Accent3 2 3" xfId="277"/>
    <cellStyle name="40% - Accent3 3" xfId="16"/>
    <cellStyle name="40% - Accent4 2" xfId="84"/>
    <cellStyle name="40% - Accent4 2 2" xfId="150"/>
    <cellStyle name="40% - Accent4 2 3" xfId="278"/>
    <cellStyle name="40% - Accent4 3" xfId="17"/>
    <cellStyle name="40% - Accent5 2" xfId="85"/>
    <cellStyle name="40% - Accent5 2 2" xfId="151"/>
    <cellStyle name="40% - Accent5 2 3" xfId="279"/>
    <cellStyle name="40% - Accent5 3" xfId="18"/>
    <cellStyle name="40% - Accent6 2" xfId="86"/>
    <cellStyle name="40% - Accent6 2 2" xfId="152"/>
    <cellStyle name="40% - Accent6 2 3" xfId="280"/>
    <cellStyle name="40% - Accent6 3" xfId="19"/>
    <cellStyle name="60% - Accent1 2" xfId="87"/>
    <cellStyle name="60% - Accent1 2 2" xfId="281"/>
    <cellStyle name="60% - Accent1 3" xfId="20"/>
    <cellStyle name="60% - Accent2 2" xfId="88"/>
    <cellStyle name="60% - Accent2 2 2" xfId="282"/>
    <cellStyle name="60% - Accent2 3" xfId="21"/>
    <cellStyle name="60% - Accent3 2" xfId="89"/>
    <cellStyle name="60% - Accent3 2 2" xfId="283"/>
    <cellStyle name="60% - Accent3 3" xfId="22"/>
    <cellStyle name="60% - Accent4 2" xfId="90"/>
    <cellStyle name="60% - Accent4 2 2" xfId="284"/>
    <cellStyle name="60% - Accent4 3" xfId="23"/>
    <cellStyle name="60% - Accent5 2" xfId="91"/>
    <cellStyle name="60% - Accent5 2 2" xfId="285"/>
    <cellStyle name="60% - Accent5 3" xfId="24"/>
    <cellStyle name="60% - Accent6 2" xfId="92"/>
    <cellStyle name="60% - Accent6 2 2" xfId="286"/>
    <cellStyle name="60% - Accent6 3" xfId="25"/>
    <cellStyle name="Accent1 2" xfId="93"/>
    <cellStyle name="Accent1 2 2" xfId="287"/>
    <cellStyle name="Accent1 3" xfId="26"/>
    <cellStyle name="Accent2 2" xfId="94"/>
    <cellStyle name="Accent2 2 2" xfId="288"/>
    <cellStyle name="Accent2 3" xfId="27"/>
    <cellStyle name="Accent3 2" xfId="95"/>
    <cellStyle name="Accent3 2 2" xfId="289"/>
    <cellStyle name="Accent3 3" xfId="28"/>
    <cellStyle name="Accent4 2" xfId="96"/>
    <cellStyle name="Accent4 2 2" xfId="290"/>
    <cellStyle name="Accent4 3" xfId="29"/>
    <cellStyle name="Accent5 2" xfId="97"/>
    <cellStyle name="Accent5 2 2" xfId="291"/>
    <cellStyle name="Accent5 3" xfId="30"/>
    <cellStyle name="Accent6 2" xfId="98"/>
    <cellStyle name="Accent6 2 2" xfId="292"/>
    <cellStyle name="Accent6 3" xfId="31"/>
    <cellStyle name="Bad 2" xfId="99"/>
    <cellStyle name="Bad 2 2" xfId="293"/>
    <cellStyle name="Bad 3" xfId="32"/>
    <cellStyle name="Calculation 2" xfId="100"/>
    <cellStyle name="Calculation 2 2" xfId="294"/>
    <cellStyle name="Calculation 3" xfId="326"/>
    <cellStyle name="Calculation 4" xfId="33"/>
    <cellStyle name="Check Cell 2" xfId="101"/>
    <cellStyle name="Check Cell 2 2" xfId="295"/>
    <cellStyle name="Check Cell 3" xfId="34"/>
    <cellStyle name="Comma 2" xfId="102"/>
    <cellStyle name="Comma 2 2" xfId="154"/>
    <cellStyle name="Comma 2 2 2" xfId="257"/>
    <cellStyle name="Comma 2 3" xfId="316"/>
    <cellStyle name="Comma 3" xfId="103"/>
    <cellStyle name="Comma 3 2" xfId="155"/>
    <cellStyle name="Comma 3 3" xfId="315"/>
    <cellStyle name="Comma 32" xfId="247"/>
    <cellStyle name="Comma 33" xfId="248"/>
    <cellStyle name="Comma 34" xfId="249"/>
    <cellStyle name="Comma 35" xfId="250"/>
    <cellStyle name="Comma 36" xfId="251"/>
    <cellStyle name="Comma 4" xfId="104"/>
    <cellStyle name="Comma 4 2" xfId="320"/>
    <cellStyle name="Comma 5" xfId="253"/>
    <cellStyle name="Comma 5 2" xfId="296"/>
    <cellStyle name="Comma 6" xfId="327"/>
    <cellStyle name="Comma 7" xfId="321"/>
    <cellStyle name="Comma 8" xfId="59"/>
    <cellStyle name="Comma0" xfId="35"/>
    <cellStyle name="Currency" xfId="2" builtinId="4"/>
    <cellStyle name="Currency 2" xfId="105"/>
    <cellStyle name="Currency 2 2" xfId="313"/>
    <cellStyle name="Currency 3" xfId="255"/>
    <cellStyle name="Currency 3 2" xfId="297"/>
    <cellStyle name="Currency 4" xfId="259"/>
    <cellStyle name="Currency 4 2" xfId="328"/>
    <cellStyle name="Currency 5" xfId="322"/>
    <cellStyle name="Currency 6" xfId="60"/>
    <cellStyle name="Currency0" xfId="36"/>
    <cellStyle name="Date" xfId="37"/>
    <cellStyle name="Explanatory Text 2" xfId="106"/>
    <cellStyle name="Explanatory Text 2 2" xfId="298"/>
    <cellStyle name="Explanatory Text 3" xfId="38"/>
    <cellStyle name="Fixed" xfId="39"/>
    <cellStyle name="Good 2" xfId="107"/>
    <cellStyle name="Good 2 2" xfId="299"/>
    <cellStyle name="Good 3" xfId="40"/>
    <cellStyle name="Grey" xfId="41"/>
    <cellStyle name="Heading 1 2" xfId="108"/>
    <cellStyle name="Heading 1 2 2" xfId="300"/>
    <cellStyle name="Heading 1 3" xfId="42"/>
    <cellStyle name="Heading 2 2" xfId="109"/>
    <cellStyle name="Heading 2 2 2" xfId="301"/>
    <cellStyle name="Heading 2 3" xfId="43"/>
    <cellStyle name="Heading 3 2" xfId="110"/>
    <cellStyle name="Heading 3 2 2" xfId="302"/>
    <cellStyle name="Heading 3 3" xfId="198"/>
    <cellStyle name="Heading 3 4" xfId="159"/>
    <cellStyle name="Heading 3 5" xfId="135"/>
    <cellStyle name="Heading 3 6" xfId="199"/>
    <cellStyle name="Heading 3 7" xfId="158"/>
    <cellStyle name="Heading 3 8" xfId="193"/>
    <cellStyle name="Heading 3 9" xfId="44"/>
    <cellStyle name="Heading 4 2" xfId="111"/>
    <cellStyle name="Heading 4 2 2" xfId="303"/>
    <cellStyle name="Heading 4 3" xfId="45"/>
    <cellStyle name="Hyperlink 2" xfId="260"/>
    <cellStyle name="Input [yellow]" xfId="47"/>
    <cellStyle name="Input 10" xfId="337"/>
    <cellStyle name="Input 11" xfId="46"/>
    <cellStyle name="Input 12" xfId="345"/>
    <cellStyle name="Input 2" xfId="112"/>
    <cellStyle name="Input 2 2" xfId="304"/>
    <cellStyle name="Input 3" xfId="329"/>
    <cellStyle name="Input 4" xfId="334"/>
    <cellStyle name="Input 5" xfId="325"/>
    <cellStyle name="Input 6" xfId="335"/>
    <cellStyle name="Input 7" xfId="323"/>
    <cellStyle name="Input 8" xfId="336"/>
    <cellStyle name="Input 9" xfId="324"/>
    <cellStyle name="Linked Cell 2" xfId="113"/>
    <cellStyle name="Linked Cell 2 2" xfId="305"/>
    <cellStyle name="Linked Cell 3" xfId="48"/>
    <cellStyle name="M" xfId="49"/>
    <cellStyle name="M.00" xfId="50"/>
    <cellStyle name="M_9. Rev2Cost_GDPIPI" xfId="68"/>
    <cellStyle name="M_9. Rev2Cost_GDPIPI 2" xfId="114"/>
    <cellStyle name="M_lists" xfId="69"/>
    <cellStyle name="M_lists 2" xfId="115"/>
    <cellStyle name="M_lists_4. Current Monthly Fixed Charge" xfId="70"/>
    <cellStyle name="M_Sheet4" xfId="71"/>
    <cellStyle name="M_Sheet4 2" xfId="116"/>
    <cellStyle name="Neutral 2" xfId="117"/>
    <cellStyle name="Neutral 2 2" xfId="306"/>
    <cellStyle name="Neutral 3" xfId="51"/>
    <cellStyle name="Normal" xfId="0" builtinId="0"/>
    <cellStyle name="Normal - Style1" xfId="52"/>
    <cellStyle name="Normal 10" xfId="341"/>
    <cellStyle name="Normal 11" xfId="342"/>
    <cellStyle name="Normal 12" xfId="343"/>
    <cellStyle name="Normal 13" xfId="266"/>
    <cellStyle name="Normal 14" xfId="3"/>
    <cellStyle name="Normal 15" xfId="344"/>
    <cellStyle name="Normal 167" xfId="261"/>
    <cellStyle name="Normal 168" xfId="262"/>
    <cellStyle name="Normal 169" xfId="263"/>
    <cellStyle name="Normal 170" xfId="264"/>
    <cellStyle name="Normal 171" xfId="265"/>
    <cellStyle name="Normal 19" xfId="202"/>
    <cellStyle name="Normal 2" xfId="62"/>
    <cellStyle name="Normal 2 2" xfId="184"/>
    <cellStyle name="Normal 2 3" xfId="138"/>
    <cellStyle name="Normal 2 4" xfId="317"/>
    <cellStyle name="Normal 20" xfId="208"/>
    <cellStyle name="Normal 21" xfId="216"/>
    <cellStyle name="Normal 22" xfId="210"/>
    <cellStyle name="Normal 23" xfId="212"/>
    <cellStyle name="Normal 24" xfId="214"/>
    <cellStyle name="Normal 25" xfId="203"/>
    <cellStyle name="Normal 26" xfId="209"/>
    <cellStyle name="Normal 27" xfId="215"/>
    <cellStyle name="Normal 28" xfId="211"/>
    <cellStyle name="Normal 29" xfId="213"/>
    <cellStyle name="Normal 3" xfId="118"/>
    <cellStyle name="Normal 3 2" xfId="160"/>
    <cellStyle name="Normal 3 3" xfId="314"/>
    <cellStyle name="Normal 30" xfId="204"/>
    <cellStyle name="Normal 31" xfId="206"/>
    <cellStyle name="Normal 32" xfId="224"/>
    <cellStyle name="Normal 34" xfId="217"/>
    <cellStyle name="Normal 35" xfId="226"/>
    <cellStyle name="Normal 37" xfId="221"/>
    <cellStyle name="Normal 38" xfId="219"/>
    <cellStyle name="Normal 4" xfId="119"/>
    <cellStyle name="Normal 4 2" xfId="161"/>
    <cellStyle name="Normal 4 3" xfId="312"/>
    <cellStyle name="Normal 41" xfId="205"/>
    <cellStyle name="Normal 42" xfId="207"/>
    <cellStyle name="Normal 44" xfId="223"/>
    <cellStyle name="Normal 45" xfId="225"/>
    <cellStyle name="Normal 46" xfId="218"/>
    <cellStyle name="Normal 48" xfId="222"/>
    <cellStyle name="Normal 49" xfId="220"/>
    <cellStyle name="Normal 5" xfId="120"/>
    <cellStyle name="Normal 5 2" xfId="162"/>
    <cellStyle name="Normal 5 3" xfId="268"/>
    <cellStyle name="Normal 50" xfId="227"/>
    <cellStyle name="Normal 51" xfId="228"/>
    <cellStyle name="Normal 52" xfId="229"/>
    <cellStyle name="Normal 53" xfId="230"/>
    <cellStyle name="Normal 54" xfId="233"/>
    <cellStyle name="Normal 55" xfId="234"/>
    <cellStyle name="Normal 56" xfId="236"/>
    <cellStyle name="Normal 57" xfId="237"/>
    <cellStyle name="Normal 58" xfId="235"/>
    <cellStyle name="Normal 59" xfId="238"/>
    <cellStyle name="Normal 6" xfId="252"/>
    <cellStyle name="Normal 6 2" xfId="330"/>
    <cellStyle name="Normal 60" xfId="231"/>
    <cellStyle name="Normal 61" xfId="232"/>
    <cellStyle name="Normal 62" xfId="244"/>
    <cellStyle name="Normal 63" xfId="245"/>
    <cellStyle name="Normal 65" xfId="239"/>
    <cellStyle name="Normal 66" xfId="240"/>
    <cellStyle name="Normal 67" xfId="241"/>
    <cellStyle name="Normal 68" xfId="246"/>
    <cellStyle name="Normal 7" xfId="256"/>
    <cellStyle name="Normal 7 2" xfId="338"/>
    <cellStyle name="Normal 70" xfId="243"/>
    <cellStyle name="Normal 71" xfId="242"/>
    <cellStyle name="Normal 8" xfId="339"/>
    <cellStyle name="Normal 9" xfId="340"/>
    <cellStyle name="Note 2" xfId="121"/>
    <cellStyle name="Note 2 2" xfId="163"/>
    <cellStyle name="Note 2 3" xfId="307"/>
    <cellStyle name="Note 3" xfId="181"/>
    <cellStyle name="Note 3 2" xfId="331"/>
    <cellStyle name="Note 4" xfId="136"/>
    <cellStyle name="Note 5" xfId="53"/>
    <cellStyle name="Output 2" xfId="122"/>
    <cellStyle name="Output 2 2" xfId="308"/>
    <cellStyle name="Output 3" xfId="332"/>
    <cellStyle name="Output 4" xfId="54"/>
    <cellStyle name="Percent" xfId="1" builtinId="5"/>
    <cellStyle name="Percent [2]" xfId="55"/>
    <cellStyle name="Percent 10" xfId="185"/>
    <cellStyle name="Percent 11" xfId="169"/>
    <cellStyle name="Percent 12" xfId="178"/>
    <cellStyle name="Percent 13" xfId="170"/>
    <cellStyle name="Percent 14" xfId="177"/>
    <cellStyle name="Percent 15" xfId="171"/>
    <cellStyle name="Percent 16" xfId="176"/>
    <cellStyle name="Percent 17" xfId="172"/>
    <cellStyle name="Percent 18" xfId="175"/>
    <cellStyle name="Percent 19" xfId="173"/>
    <cellStyle name="Percent 2" xfId="123"/>
    <cellStyle name="Percent 2 2" xfId="319"/>
    <cellStyle name="Percent 20" xfId="189"/>
    <cellStyle name="Percent 21" xfId="188"/>
    <cellStyle name="Percent 22" xfId="190"/>
    <cellStyle name="Percent 23" xfId="186"/>
    <cellStyle name="Percent 24" xfId="166"/>
    <cellStyle name="Percent 25" xfId="168"/>
    <cellStyle name="Percent 26" xfId="174"/>
    <cellStyle name="Percent 27" xfId="179"/>
    <cellStyle name="Percent 28" xfId="191"/>
    <cellStyle name="Percent 29" xfId="137"/>
    <cellStyle name="Percent 3" xfId="124"/>
    <cellStyle name="Percent 3 2" xfId="164"/>
    <cellStyle name="Percent 3 3" xfId="318"/>
    <cellStyle name="Percent 30" xfId="130"/>
    <cellStyle name="Percent 31" xfId="157"/>
    <cellStyle name="Percent 32" xfId="156"/>
    <cellStyle name="Percent 33" xfId="133"/>
    <cellStyle name="Percent 34" xfId="194"/>
    <cellStyle name="Percent 35" xfId="139"/>
    <cellStyle name="Percent 36" xfId="196"/>
    <cellStyle name="Percent 37" xfId="140"/>
    <cellStyle name="Percent 38" xfId="200"/>
    <cellStyle name="Percent 39" xfId="153"/>
    <cellStyle name="Percent 4" xfId="183"/>
    <cellStyle name="Percent 40" xfId="134"/>
    <cellStyle name="Percent 41" xfId="195"/>
    <cellStyle name="Percent 42" xfId="129"/>
    <cellStyle name="Percent 43" xfId="201"/>
    <cellStyle name="Percent 44" xfId="132"/>
    <cellStyle name="Percent 45" xfId="128"/>
    <cellStyle name="Percent 46" xfId="192"/>
    <cellStyle name="Percent 47" xfId="197"/>
    <cellStyle name="Percent 48" xfId="131"/>
    <cellStyle name="Percent 49" xfId="254"/>
    <cellStyle name="Percent 5" xfId="165"/>
    <cellStyle name="Percent 50" xfId="258"/>
    <cellStyle name="Percent 51" xfId="267"/>
    <cellStyle name="Percent 52" xfId="61"/>
    <cellStyle name="Percent 53" xfId="346"/>
    <cellStyle name="Percent 6" xfId="180"/>
    <cellStyle name="Percent 7" xfId="187"/>
    <cellStyle name="Percent 8" xfId="182"/>
    <cellStyle name="Percent 9" xfId="167"/>
    <cellStyle name="Title 2" xfId="125"/>
    <cellStyle name="Title 2 2" xfId="309"/>
    <cellStyle name="Title 3" xfId="56"/>
    <cellStyle name="Total 2" xfId="126"/>
    <cellStyle name="Total 2 2" xfId="310"/>
    <cellStyle name="Total 3" xfId="333"/>
    <cellStyle name="Total 4" xfId="57"/>
    <cellStyle name="Warning Text 2" xfId="127"/>
    <cellStyle name="Warning Text 2 2" xfId="311"/>
    <cellStyle name="Warning Text 3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4"/>
  <sheetViews>
    <sheetView tabSelected="1" workbookViewId="0">
      <selection activeCell="G1" sqref="G1"/>
    </sheetView>
  </sheetViews>
  <sheetFormatPr defaultRowHeight="15.35" x14ac:dyDescent="0.3"/>
  <cols>
    <col min="1" max="1" width="2.88671875" style="7" customWidth="1"/>
    <col min="2" max="2" width="18" style="7" customWidth="1"/>
    <col min="3" max="3" width="15.88671875" style="7" bestFit="1" customWidth="1"/>
    <col min="4" max="4" width="12" style="7" customWidth="1"/>
    <col min="5" max="5" width="17.44140625" style="7" customWidth="1"/>
    <col min="6" max="6" width="16.33203125" style="7" bestFit="1" customWidth="1"/>
    <col min="7" max="7" width="16.44140625" style="7" bestFit="1" customWidth="1"/>
    <col min="8" max="16384" width="8.88671875" style="7"/>
  </cols>
  <sheetData>
    <row r="1" spans="2:9" x14ac:dyDescent="0.3">
      <c r="B1" s="8" t="s">
        <v>3</v>
      </c>
      <c r="F1" s="33"/>
      <c r="G1" s="36" t="s">
        <v>6</v>
      </c>
    </row>
    <row r="2" spans="2:9" x14ac:dyDescent="0.3">
      <c r="B2" s="8"/>
      <c r="F2" s="35"/>
      <c r="G2" s="37" t="s">
        <v>7</v>
      </c>
    </row>
    <row r="3" spans="2:9" x14ac:dyDescent="0.3">
      <c r="B3" s="8"/>
      <c r="F3" s="33"/>
      <c r="G3" s="37" t="s">
        <v>24</v>
      </c>
    </row>
    <row r="4" spans="2:9" x14ac:dyDescent="0.3">
      <c r="B4" s="8"/>
      <c r="G4" s="33"/>
      <c r="H4" s="6"/>
      <c r="I4" s="34"/>
    </row>
    <row r="5" spans="2:9" x14ac:dyDescent="0.3">
      <c r="B5" s="9" t="s">
        <v>8</v>
      </c>
    </row>
    <row r="6" spans="2:9" x14ac:dyDescent="0.3">
      <c r="B6" s="9"/>
    </row>
    <row r="7" spans="2:9" x14ac:dyDescent="0.3">
      <c r="B7" s="10" t="s">
        <v>20</v>
      </c>
      <c r="G7" s="33"/>
      <c r="H7"/>
    </row>
    <row r="8" spans="2:9" x14ac:dyDescent="0.3">
      <c r="C8" s="11" t="s">
        <v>5</v>
      </c>
      <c r="D8" s="12">
        <f>3098099</f>
        <v>3098099</v>
      </c>
      <c r="E8" s="13" t="s">
        <v>22</v>
      </c>
      <c r="G8" s="33"/>
      <c r="H8"/>
    </row>
    <row r="9" spans="2:9" x14ac:dyDescent="0.3">
      <c r="C9" s="11" t="s">
        <v>4</v>
      </c>
      <c r="D9" s="14">
        <f>618976-8002</f>
        <v>610974</v>
      </c>
      <c r="E9" s="13" t="s">
        <v>21</v>
      </c>
    </row>
    <row r="10" spans="2:9" x14ac:dyDescent="0.3">
      <c r="C10" s="11"/>
      <c r="D10" s="15"/>
    </row>
    <row r="11" spans="2:9" ht="22" customHeight="1" x14ac:dyDescent="0.3">
      <c r="C11" s="16" t="s">
        <v>10</v>
      </c>
      <c r="D11" s="17">
        <v>1.3899999999999999E-2</v>
      </c>
      <c r="E11" s="13" t="s">
        <v>22</v>
      </c>
    </row>
    <row r="12" spans="2:9" x14ac:dyDescent="0.3">
      <c r="C12" s="16" t="s">
        <v>11</v>
      </c>
      <c r="D12" s="18">
        <f>ROUND(D8/D9,4)</f>
        <v>5.0708000000000002</v>
      </c>
      <c r="E12" s="13" t="s">
        <v>23</v>
      </c>
    </row>
    <row r="13" spans="2:9" x14ac:dyDescent="0.3">
      <c r="C13" s="16"/>
      <c r="D13" s="18"/>
    </row>
    <row r="14" spans="2:9" x14ac:dyDescent="0.3">
      <c r="B14" s="19" t="s">
        <v>9</v>
      </c>
    </row>
    <row r="15" spans="2:9" ht="46" x14ac:dyDescent="0.3">
      <c r="B15" s="20" t="s">
        <v>15</v>
      </c>
      <c r="C15" s="20" t="s">
        <v>16</v>
      </c>
      <c r="D15" s="20" t="s">
        <v>14</v>
      </c>
      <c r="E15" s="20" t="s">
        <v>13</v>
      </c>
      <c r="F15" s="20" t="s">
        <v>12</v>
      </c>
    </row>
    <row r="16" spans="2:9" x14ac:dyDescent="0.3">
      <c r="B16" s="2">
        <v>15080.936400000001</v>
      </c>
      <c r="C16" s="2">
        <v>305.69</v>
      </c>
      <c r="D16" s="4">
        <f t="shared" ref="D16:D79" si="0">IF(C16=0,0,B16/C16/(24*30))</f>
        <v>6.8519562301678175E-2</v>
      </c>
      <c r="E16" s="5">
        <f t="shared" ref="E16:E79" si="1">$D$11*B16</f>
        <v>209.62501595999998</v>
      </c>
      <c r="F16" s="1">
        <f t="shared" ref="F16:F79" si="2">$D$12*C16</f>
        <v>1550.092852</v>
      </c>
      <c r="G16" s="38" t="s">
        <v>0</v>
      </c>
      <c r="H16" s="21"/>
    </row>
    <row r="17" spans="2:8" x14ac:dyDescent="0.3">
      <c r="B17" s="2">
        <v>191745.4271</v>
      </c>
      <c r="C17" s="2">
        <v>2579.5707000000002</v>
      </c>
      <c r="D17" s="4">
        <f t="shared" si="0"/>
        <v>0.10323930768574957</v>
      </c>
      <c r="E17" s="5">
        <f t="shared" si="1"/>
        <v>2665.2614366899998</v>
      </c>
      <c r="F17" s="1">
        <f t="shared" si="2"/>
        <v>13080.487105560002</v>
      </c>
      <c r="H17" s="21"/>
    </row>
    <row r="18" spans="2:8" x14ac:dyDescent="0.3">
      <c r="B18" s="2">
        <v>4420.0915999999997</v>
      </c>
      <c r="C18" s="2">
        <v>57.33</v>
      </c>
      <c r="D18" s="4">
        <f t="shared" si="0"/>
        <v>0.10708208810589763</v>
      </c>
      <c r="E18" s="5">
        <f t="shared" si="1"/>
        <v>61.439273239999991</v>
      </c>
      <c r="F18" s="1">
        <f t="shared" si="2"/>
        <v>290.70896399999998</v>
      </c>
      <c r="H18" s="21"/>
    </row>
    <row r="19" spans="2:8" x14ac:dyDescent="0.3">
      <c r="B19" s="2">
        <v>14913.3568</v>
      </c>
      <c r="C19" s="2">
        <v>188.24700000000001</v>
      </c>
      <c r="D19" s="4">
        <f t="shared" si="0"/>
        <v>0.1100309463394134</v>
      </c>
      <c r="E19" s="5">
        <f t="shared" si="1"/>
        <v>207.29565951999999</v>
      </c>
      <c r="F19" s="1">
        <f t="shared" si="2"/>
        <v>954.56288760000007</v>
      </c>
      <c r="H19" s="21"/>
    </row>
    <row r="20" spans="2:8" x14ac:dyDescent="0.3">
      <c r="B20" s="2">
        <v>15962.8097</v>
      </c>
      <c r="C20" s="2">
        <v>143.66749999999999</v>
      </c>
      <c r="D20" s="4">
        <f t="shared" si="0"/>
        <v>0.15431861087426021</v>
      </c>
      <c r="E20" s="5">
        <f t="shared" si="1"/>
        <v>221.88305482999999</v>
      </c>
      <c r="F20" s="1">
        <f t="shared" si="2"/>
        <v>728.50915899999995</v>
      </c>
      <c r="H20" s="21"/>
    </row>
    <row r="21" spans="2:8" x14ac:dyDescent="0.3">
      <c r="B21" s="2">
        <v>7231.9014999999999</v>
      </c>
      <c r="C21" s="2">
        <v>64.680000000000007</v>
      </c>
      <c r="D21" s="4">
        <f t="shared" si="0"/>
        <v>0.15529232589500444</v>
      </c>
      <c r="E21" s="5">
        <f t="shared" si="1"/>
        <v>100.52343085</v>
      </c>
      <c r="F21" s="1">
        <f t="shared" si="2"/>
        <v>327.97934400000003</v>
      </c>
      <c r="H21" s="21"/>
    </row>
    <row r="22" spans="2:8" x14ac:dyDescent="0.3">
      <c r="B22" s="2">
        <v>13002.4624</v>
      </c>
      <c r="C22" s="2">
        <v>105.04219999999999</v>
      </c>
      <c r="D22" s="4">
        <f t="shared" si="0"/>
        <v>0.17192114745840772</v>
      </c>
      <c r="E22" s="5">
        <f t="shared" si="1"/>
        <v>180.73422736000001</v>
      </c>
      <c r="F22" s="1">
        <f t="shared" si="2"/>
        <v>532.64798775999998</v>
      </c>
      <c r="H22" s="21"/>
    </row>
    <row r="23" spans="2:8" x14ac:dyDescent="0.3">
      <c r="B23" s="2">
        <v>8193.3726000000006</v>
      </c>
      <c r="C23" s="2">
        <v>61.77</v>
      </c>
      <c r="D23" s="4">
        <f t="shared" si="0"/>
        <v>0.18422671469429602</v>
      </c>
      <c r="E23" s="5">
        <f t="shared" si="1"/>
        <v>113.88787914</v>
      </c>
      <c r="F23" s="1">
        <f t="shared" si="2"/>
        <v>313.22331600000001</v>
      </c>
      <c r="H23" s="21"/>
    </row>
    <row r="24" spans="2:8" x14ac:dyDescent="0.3">
      <c r="B24" s="2">
        <v>7898.4618</v>
      </c>
      <c r="C24" s="2">
        <v>57.076900000000002</v>
      </c>
      <c r="D24" s="4">
        <f t="shared" si="0"/>
        <v>0.19219834702538738</v>
      </c>
      <c r="E24" s="5">
        <f t="shared" si="1"/>
        <v>109.78861902</v>
      </c>
      <c r="F24" s="1">
        <f t="shared" si="2"/>
        <v>289.42554452000002</v>
      </c>
      <c r="H24" s="21"/>
    </row>
    <row r="25" spans="2:8" x14ac:dyDescent="0.3">
      <c r="B25" s="2">
        <v>9486.6599000000006</v>
      </c>
      <c r="C25" s="2">
        <v>67.963999999999999</v>
      </c>
      <c r="D25" s="4">
        <f t="shared" si="0"/>
        <v>0.19386611335085896</v>
      </c>
      <c r="E25" s="5">
        <f t="shared" si="1"/>
        <v>131.86457261000001</v>
      </c>
      <c r="F25" s="1">
        <f t="shared" si="2"/>
        <v>344.63185120000003</v>
      </c>
      <c r="H25" s="21"/>
    </row>
    <row r="26" spans="2:8" x14ac:dyDescent="0.3">
      <c r="B26" s="2">
        <v>16434.4689</v>
      </c>
      <c r="C26" s="2">
        <v>113.565</v>
      </c>
      <c r="D26" s="4">
        <f t="shared" si="0"/>
        <v>0.20099195394707878</v>
      </c>
      <c r="E26" s="5">
        <f t="shared" si="1"/>
        <v>228.43911770999998</v>
      </c>
      <c r="F26" s="1">
        <f t="shared" si="2"/>
        <v>575.86540200000002</v>
      </c>
      <c r="H26" s="21"/>
    </row>
    <row r="27" spans="2:8" x14ac:dyDescent="0.3">
      <c r="B27" s="2">
        <v>10323.3197</v>
      </c>
      <c r="C27" s="2">
        <v>66.018000000000001</v>
      </c>
      <c r="D27" s="4">
        <f t="shared" si="0"/>
        <v>0.21718234462991576</v>
      </c>
      <c r="E27" s="5">
        <f t="shared" si="1"/>
        <v>143.49414382999998</v>
      </c>
      <c r="F27" s="1">
        <f t="shared" si="2"/>
        <v>334.76407440000003</v>
      </c>
      <c r="H27" s="21"/>
    </row>
    <row r="28" spans="2:8" x14ac:dyDescent="0.3">
      <c r="B28" s="2">
        <v>55698.858999999997</v>
      </c>
      <c r="C28" s="2">
        <v>336.75839999999999</v>
      </c>
      <c r="D28" s="4">
        <f t="shared" si="0"/>
        <v>0.2297181789344791</v>
      </c>
      <c r="E28" s="5">
        <f t="shared" si="1"/>
        <v>774.2141400999999</v>
      </c>
      <c r="F28" s="1">
        <f t="shared" si="2"/>
        <v>1707.63449472</v>
      </c>
      <c r="H28" s="21"/>
    </row>
    <row r="29" spans="2:8" x14ac:dyDescent="0.3">
      <c r="B29" s="2">
        <v>30080.709299999999</v>
      </c>
      <c r="C29" s="2">
        <v>175.33500000000001</v>
      </c>
      <c r="D29" s="4">
        <f t="shared" si="0"/>
        <v>0.23827965275995472</v>
      </c>
      <c r="E29" s="5">
        <f t="shared" si="1"/>
        <v>418.12185926999996</v>
      </c>
      <c r="F29" s="1">
        <f t="shared" si="2"/>
        <v>889.08871800000009</v>
      </c>
      <c r="H29" s="21"/>
    </row>
    <row r="30" spans="2:8" x14ac:dyDescent="0.3">
      <c r="B30" s="2">
        <v>48417.120999999999</v>
      </c>
      <c r="C30" s="2">
        <v>276.51</v>
      </c>
      <c r="D30" s="4">
        <f t="shared" si="0"/>
        <v>0.24319554948786259</v>
      </c>
      <c r="E30" s="5">
        <f t="shared" si="1"/>
        <v>672.9979818999999</v>
      </c>
      <c r="F30" s="1">
        <f t="shared" si="2"/>
        <v>1402.126908</v>
      </c>
      <c r="H30" s="21"/>
    </row>
    <row r="31" spans="2:8" x14ac:dyDescent="0.3">
      <c r="B31" s="2">
        <v>8579.509</v>
      </c>
      <c r="C31" s="2">
        <v>48.847999999999999</v>
      </c>
      <c r="D31" s="4">
        <f t="shared" si="0"/>
        <v>0.24394007374349458</v>
      </c>
      <c r="E31" s="5">
        <f t="shared" si="1"/>
        <v>119.25517509999999</v>
      </c>
      <c r="F31" s="1">
        <f t="shared" si="2"/>
        <v>247.69843840000001</v>
      </c>
      <c r="H31" s="21"/>
    </row>
    <row r="32" spans="2:8" x14ac:dyDescent="0.3">
      <c r="B32" s="2">
        <v>16417.151099999999</v>
      </c>
      <c r="C32" s="2">
        <v>83.492999999999995</v>
      </c>
      <c r="D32" s="4">
        <f t="shared" si="0"/>
        <v>0.27309593319200409</v>
      </c>
      <c r="E32" s="5">
        <f t="shared" si="1"/>
        <v>228.19840028999997</v>
      </c>
      <c r="F32" s="1">
        <f t="shared" si="2"/>
        <v>423.37630439999998</v>
      </c>
      <c r="H32" s="21"/>
    </row>
    <row r="33" spans="2:8" x14ac:dyDescent="0.3">
      <c r="B33" s="2">
        <v>16669.284299999999</v>
      </c>
      <c r="C33" s="2">
        <v>84.548699999999997</v>
      </c>
      <c r="D33" s="4">
        <f t="shared" si="0"/>
        <v>0.27382779096544357</v>
      </c>
      <c r="E33" s="5">
        <f t="shared" si="1"/>
        <v>231.70305176999997</v>
      </c>
      <c r="F33" s="1">
        <f t="shared" si="2"/>
        <v>428.72954795999999</v>
      </c>
      <c r="H33" s="21"/>
    </row>
    <row r="34" spans="2:8" x14ac:dyDescent="0.3">
      <c r="B34" s="2">
        <v>23362.543399999999</v>
      </c>
      <c r="C34" s="2">
        <v>109.8475</v>
      </c>
      <c r="D34" s="4">
        <f t="shared" si="0"/>
        <v>0.29539112810436691</v>
      </c>
      <c r="E34" s="5">
        <f t="shared" si="1"/>
        <v>324.73935325999997</v>
      </c>
      <c r="F34" s="1">
        <f t="shared" si="2"/>
        <v>557.01470300000005</v>
      </c>
      <c r="H34" s="21"/>
    </row>
    <row r="35" spans="2:8" x14ac:dyDescent="0.3">
      <c r="B35" s="2">
        <v>11745.033600000001</v>
      </c>
      <c r="C35" s="2">
        <v>53.3</v>
      </c>
      <c r="D35" s="4">
        <f t="shared" si="0"/>
        <v>0.30605153220762976</v>
      </c>
      <c r="E35" s="5">
        <f t="shared" si="1"/>
        <v>163.25596704</v>
      </c>
      <c r="F35" s="1">
        <f t="shared" si="2"/>
        <v>270.27364</v>
      </c>
      <c r="H35" s="21"/>
    </row>
    <row r="36" spans="2:8" x14ac:dyDescent="0.3">
      <c r="B36" s="2">
        <v>26974.021000000001</v>
      </c>
      <c r="C36" s="2">
        <v>118.34</v>
      </c>
      <c r="D36" s="4">
        <f t="shared" si="0"/>
        <v>0.31657865519313466</v>
      </c>
      <c r="E36" s="5">
        <f t="shared" si="1"/>
        <v>374.93889189999999</v>
      </c>
      <c r="F36" s="1">
        <f t="shared" si="2"/>
        <v>600.07847200000003</v>
      </c>
      <c r="H36" s="21"/>
    </row>
    <row r="37" spans="2:8" x14ac:dyDescent="0.3">
      <c r="B37" s="2">
        <v>11187.771699999999</v>
      </c>
      <c r="C37" s="2">
        <v>48.095999999999997</v>
      </c>
      <c r="D37" s="4">
        <f t="shared" si="0"/>
        <v>0.32307409775356694</v>
      </c>
      <c r="E37" s="5">
        <f t="shared" si="1"/>
        <v>155.51002662999997</v>
      </c>
      <c r="F37" s="1">
        <f t="shared" si="2"/>
        <v>243.88519679999999</v>
      </c>
      <c r="H37" s="21"/>
    </row>
    <row r="38" spans="2:8" x14ac:dyDescent="0.3">
      <c r="B38" s="2">
        <v>16346.116400000001</v>
      </c>
      <c r="C38" s="2">
        <v>69</v>
      </c>
      <c r="D38" s="4">
        <f t="shared" si="0"/>
        <v>0.32902810789049924</v>
      </c>
      <c r="E38" s="5">
        <f t="shared" si="1"/>
        <v>227.21101795999999</v>
      </c>
      <c r="F38" s="1">
        <f t="shared" si="2"/>
        <v>349.8852</v>
      </c>
      <c r="H38" s="21"/>
    </row>
    <row r="39" spans="2:8" x14ac:dyDescent="0.3">
      <c r="B39" s="2">
        <v>237335.8462</v>
      </c>
      <c r="C39" s="2">
        <v>979.95</v>
      </c>
      <c r="D39" s="4">
        <f t="shared" si="0"/>
        <v>0.33637748836391879</v>
      </c>
      <c r="E39" s="5">
        <f t="shared" si="1"/>
        <v>3298.9682621799998</v>
      </c>
      <c r="F39" s="1">
        <f t="shared" si="2"/>
        <v>4969.1304600000003</v>
      </c>
      <c r="H39" s="21"/>
    </row>
    <row r="40" spans="2:8" x14ac:dyDescent="0.3">
      <c r="B40" s="2">
        <v>13960.177600000001</v>
      </c>
      <c r="C40" s="2">
        <v>57.018000000000001</v>
      </c>
      <c r="D40" s="4">
        <f t="shared" si="0"/>
        <v>0.34005288778202597</v>
      </c>
      <c r="E40" s="5">
        <f t="shared" si="1"/>
        <v>194.04646864</v>
      </c>
      <c r="F40" s="1">
        <f t="shared" si="2"/>
        <v>289.12687440000002</v>
      </c>
      <c r="H40" s="21"/>
    </row>
    <row r="41" spans="2:8" x14ac:dyDescent="0.3">
      <c r="B41" s="2">
        <v>16554.3462</v>
      </c>
      <c r="C41" s="2">
        <v>67.563000000000002</v>
      </c>
      <c r="D41" s="4">
        <f t="shared" si="0"/>
        <v>0.34030678773885115</v>
      </c>
      <c r="E41" s="5">
        <f t="shared" si="1"/>
        <v>230.10541217999997</v>
      </c>
      <c r="F41" s="1">
        <f t="shared" si="2"/>
        <v>342.59846040000002</v>
      </c>
      <c r="H41" s="21"/>
    </row>
    <row r="42" spans="2:8" x14ac:dyDescent="0.3">
      <c r="B42" s="2">
        <v>17114.246599999999</v>
      </c>
      <c r="C42" s="2">
        <v>68.117699999999999</v>
      </c>
      <c r="D42" s="4">
        <f t="shared" si="0"/>
        <v>0.34895169602679543</v>
      </c>
      <c r="E42" s="5">
        <f t="shared" si="1"/>
        <v>237.88802773999996</v>
      </c>
      <c r="F42" s="1">
        <f t="shared" si="2"/>
        <v>345.41123315999999</v>
      </c>
      <c r="H42" s="21"/>
    </row>
    <row r="43" spans="2:8" x14ac:dyDescent="0.3">
      <c r="B43" s="2">
        <v>16548.0651</v>
      </c>
      <c r="C43" s="2">
        <v>64.1036</v>
      </c>
      <c r="D43" s="4">
        <f t="shared" si="0"/>
        <v>0.35853561656443633</v>
      </c>
      <c r="E43" s="5">
        <f t="shared" si="1"/>
        <v>230.01810488999999</v>
      </c>
      <c r="F43" s="1">
        <f t="shared" si="2"/>
        <v>325.05653488000002</v>
      </c>
      <c r="H43" s="21"/>
    </row>
    <row r="44" spans="2:8" x14ac:dyDescent="0.3">
      <c r="B44" s="2">
        <v>26611.6109</v>
      </c>
      <c r="C44" s="2">
        <v>102.3</v>
      </c>
      <c r="D44" s="4">
        <f t="shared" si="0"/>
        <v>0.36129590121646571</v>
      </c>
      <c r="E44" s="5">
        <f t="shared" si="1"/>
        <v>369.90139151</v>
      </c>
      <c r="F44" s="1">
        <f t="shared" si="2"/>
        <v>518.74284</v>
      </c>
      <c r="H44" s="21"/>
    </row>
    <row r="45" spans="2:8" x14ac:dyDescent="0.3">
      <c r="B45" s="2">
        <v>9654.7800000000007</v>
      </c>
      <c r="C45" s="2">
        <v>37.043999999999997</v>
      </c>
      <c r="D45" s="4">
        <f t="shared" si="0"/>
        <v>0.36198619659504022</v>
      </c>
      <c r="E45" s="5">
        <f t="shared" si="1"/>
        <v>134.20144200000001</v>
      </c>
      <c r="F45" s="1">
        <f t="shared" si="2"/>
        <v>187.84271519999999</v>
      </c>
      <c r="H45" s="21"/>
    </row>
    <row r="46" spans="2:8" x14ac:dyDescent="0.3">
      <c r="B46" s="2">
        <v>17212.270499999999</v>
      </c>
      <c r="C46" s="2">
        <v>65.841300000000004</v>
      </c>
      <c r="D46" s="4">
        <f t="shared" si="0"/>
        <v>0.36308413184429833</v>
      </c>
      <c r="E46" s="5">
        <f t="shared" si="1"/>
        <v>239.25055994999997</v>
      </c>
      <c r="F46" s="1">
        <f t="shared" si="2"/>
        <v>333.86806404000004</v>
      </c>
      <c r="H46" s="21"/>
    </row>
    <row r="47" spans="2:8" x14ac:dyDescent="0.3">
      <c r="B47" s="2">
        <v>98929.892500000002</v>
      </c>
      <c r="C47" s="2">
        <v>371.0369</v>
      </c>
      <c r="D47" s="4">
        <f t="shared" si="0"/>
        <v>0.37032065671156217</v>
      </c>
      <c r="E47" s="5">
        <f t="shared" si="1"/>
        <v>1375.12550575</v>
      </c>
      <c r="F47" s="1">
        <f t="shared" si="2"/>
        <v>1881.4539125200001</v>
      </c>
      <c r="H47" s="21"/>
    </row>
    <row r="48" spans="2:8" x14ac:dyDescent="0.3">
      <c r="B48" s="2">
        <v>43606.331299999998</v>
      </c>
      <c r="C48" s="2">
        <v>163.2825</v>
      </c>
      <c r="D48" s="4">
        <f t="shared" si="0"/>
        <v>0.37091757553796501</v>
      </c>
      <c r="E48" s="5">
        <f t="shared" si="1"/>
        <v>606.12800506999997</v>
      </c>
      <c r="F48" s="1">
        <f t="shared" si="2"/>
        <v>827.97290099999998</v>
      </c>
      <c r="H48" s="21"/>
    </row>
    <row r="49" spans="2:8" x14ac:dyDescent="0.3">
      <c r="B49" s="2">
        <v>13210.025100000001</v>
      </c>
      <c r="C49" s="2">
        <v>49.402700000000003</v>
      </c>
      <c r="D49" s="4">
        <f t="shared" si="0"/>
        <v>0.37138166706138198</v>
      </c>
      <c r="E49" s="5">
        <f t="shared" si="1"/>
        <v>183.61934889</v>
      </c>
      <c r="F49" s="1">
        <f t="shared" si="2"/>
        <v>250.51121116000002</v>
      </c>
      <c r="H49" s="21"/>
    </row>
    <row r="50" spans="2:8" x14ac:dyDescent="0.3">
      <c r="B50" s="2">
        <v>2686.6080000000002</v>
      </c>
      <c r="C50" s="2">
        <v>9.8859999999999992</v>
      </c>
      <c r="D50" s="4">
        <f t="shared" si="0"/>
        <v>0.37744284847258758</v>
      </c>
      <c r="E50" s="5">
        <f t="shared" si="1"/>
        <v>37.343851200000003</v>
      </c>
      <c r="F50" s="1">
        <f t="shared" si="2"/>
        <v>50.129928799999995</v>
      </c>
      <c r="H50" s="21"/>
    </row>
    <row r="51" spans="2:8" x14ac:dyDescent="0.3">
      <c r="B51" s="2">
        <v>14297.239600000001</v>
      </c>
      <c r="C51" s="2">
        <v>52.08</v>
      </c>
      <c r="D51" s="4">
        <f t="shared" si="0"/>
        <v>0.38128412485065716</v>
      </c>
      <c r="E51" s="5">
        <f t="shared" si="1"/>
        <v>198.73163044</v>
      </c>
      <c r="F51" s="1">
        <f t="shared" si="2"/>
        <v>264.087264</v>
      </c>
      <c r="H51" s="21"/>
    </row>
    <row r="52" spans="2:8" x14ac:dyDescent="0.3">
      <c r="B52" s="2">
        <v>39646.898500000003</v>
      </c>
      <c r="C52" s="2">
        <v>142.17400000000001</v>
      </c>
      <c r="D52" s="4">
        <f t="shared" si="0"/>
        <v>0.38730806480478536</v>
      </c>
      <c r="E52" s="5">
        <f t="shared" si="1"/>
        <v>551.09188915000004</v>
      </c>
      <c r="F52" s="1">
        <f t="shared" si="2"/>
        <v>720.93591920000006</v>
      </c>
      <c r="H52" s="21"/>
    </row>
    <row r="53" spans="2:8" x14ac:dyDescent="0.3">
      <c r="B53" s="2">
        <v>17648.197800000002</v>
      </c>
      <c r="C53" s="2">
        <v>63.258200000000002</v>
      </c>
      <c r="D53" s="4">
        <f t="shared" si="0"/>
        <v>0.38748155706822729</v>
      </c>
      <c r="E53" s="5">
        <f t="shared" si="1"/>
        <v>245.30994942000001</v>
      </c>
      <c r="F53" s="1">
        <f t="shared" si="2"/>
        <v>320.76968056000004</v>
      </c>
      <c r="H53" s="21"/>
    </row>
    <row r="54" spans="2:8" x14ac:dyDescent="0.3">
      <c r="B54" s="2">
        <v>15217.267599999999</v>
      </c>
      <c r="C54" s="2">
        <v>54.488100000000003</v>
      </c>
      <c r="D54" s="4">
        <f t="shared" si="0"/>
        <v>0.38788458193420011</v>
      </c>
      <c r="E54" s="5">
        <f t="shared" si="1"/>
        <v>211.52001963999999</v>
      </c>
      <c r="F54" s="1">
        <f t="shared" si="2"/>
        <v>276.29825748000002</v>
      </c>
      <c r="H54" s="21"/>
    </row>
    <row r="55" spans="2:8" x14ac:dyDescent="0.3">
      <c r="B55" s="2">
        <v>62685.512699999999</v>
      </c>
      <c r="C55" s="2">
        <v>222.702</v>
      </c>
      <c r="D55" s="4">
        <f t="shared" si="0"/>
        <v>0.39094041402112839</v>
      </c>
      <c r="E55" s="5">
        <f t="shared" si="1"/>
        <v>871.32862652999995</v>
      </c>
      <c r="F55" s="1">
        <f t="shared" si="2"/>
        <v>1129.2773016000001</v>
      </c>
      <c r="H55" s="21"/>
    </row>
    <row r="56" spans="2:8" x14ac:dyDescent="0.3">
      <c r="B56" s="2">
        <v>16279.8997</v>
      </c>
      <c r="C56" s="2">
        <v>57.704700000000003</v>
      </c>
      <c r="D56" s="4">
        <f t="shared" si="0"/>
        <v>0.39183934420516103</v>
      </c>
      <c r="E56" s="5">
        <f t="shared" si="1"/>
        <v>226.29060582999998</v>
      </c>
      <c r="F56" s="1">
        <f t="shared" si="2"/>
        <v>292.60899276000004</v>
      </c>
      <c r="H56" s="21"/>
    </row>
    <row r="57" spans="2:8" x14ac:dyDescent="0.3">
      <c r="B57" s="2">
        <v>22110.073100000001</v>
      </c>
      <c r="C57" s="2">
        <v>77.938500000000005</v>
      </c>
      <c r="D57" s="4">
        <f t="shared" si="0"/>
        <v>0.39400854341706748</v>
      </c>
      <c r="E57" s="5">
        <f t="shared" si="1"/>
        <v>307.33001609000002</v>
      </c>
      <c r="F57" s="1">
        <f t="shared" si="2"/>
        <v>395.21054580000003</v>
      </c>
      <c r="H57" s="21"/>
    </row>
    <row r="58" spans="2:8" x14ac:dyDescent="0.3">
      <c r="B58" s="2">
        <v>15726.358399999999</v>
      </c>
      <c r="C58" s="2">
        <v>55.216700000000003</v>
      </c>
      <c r="D58" s="4">
        <f t="shared" si="0"/>
        <v>0.39557171008851383</v>
      </c>
      <c r="E58" s="5">
        <f t="shared" si="1"/>
        <v>218.59638175999999</v>
      </c>
      <c r="F58" s="1">
        <f t="shared" si="2"/>
        <v>279.99284236000005</v>
      </c>
      <c r="H58" s="21"/>
    </row>
    <row r="59" spans="2:8" x14ac:dyDescent="0.3">
      <c r="B59" s="2">
        <v>3563.4766</v>
      </c>
      <c r="C59" s="2">
        <v>12.181100000000001</v>
      </c>
      <c r="D59" s="4">
        <f t="shared" si="0"/>
        <v>0.40630756299148313</v>
      </c>
      <c r="E59" s="5">
        <f t="shared" si="1"/>
        <v>49.53232474</v>
      </c>
      <c r="F59" s="1">
        <f t="shared" si="2"/>
        <v>61.767921880000003</v>
      </c>
      <c r="H59" s="21"/>
    </row>
    <row r="60" spans="2:8" x14ac:dyDescent="0.3">
      <c r="B60" s="2">
        <v>9775.6383000000005</v>
      </c>
      <c r="C60" s="2">
        <v>33.250900000000001</v>
      </c>
      <c r="D60" s="4">
        <f t="shared" si="0"/>
        <v>0.40832805778690701</v>
      </c>
      <c r="E60" s="5">
        <f t="shared" si="1"/>
        <v>135.88137237000001</v>
      </c>
      <c r="F60" s="1">
        <f t="shared" si="2"/>
        <v>168.60866372000001</v>
      </c>
      <c r="H60" s="21"/>
    </row>
    <row r="61" spans="2:8" x14ac:dyDescent="0.3">
      <c r="B61" s="2">
        <v>22872.5684</v>
      </c>
      <c r="C61" s="2">
        <v>77.290000000000006</v>
      </c>
      <c r="D61" s="4">
        <f t="shared" si="0"/>
        <v>0.41101638130561668</v>
      </c>
      <c r="E61" s="5">
        <f t="shared" si="1"/>
        <v>317.92870075999997</v>
      </c>
      <c r="F61" s="1">
        <f t="shared" si="2"/>
        <v>391.92213200000003</v>
      </c>
      <c r="H61" s="21"/>
    </row>
    <row r="62" spans="2:8" x14ac:dyDescent="0.3">
      <c r="B62" s="2">
        <v>13494.9689</v>
      </c>
      <c r="C62" s="2">
        <v>45.594000000000001</v>
      </c>
      <c r="D62" s="4">
        <f t="shared" si="0"/>
        <v>0.41108506297124858</v>
      </c>
      <c r="E62" s="5">
        <f t="shared" si="1"/>
        <v>187.58006770999998</v>
      </c>
      <c r="F62" s="1">
        <f t="shared" si="2"/>
        <v>231.19805520000003</v>
      </c>
      <c r="H62" s="21"/>
    </row>
    <row r="63" spans="2:8" x14ac:dyDescent="0.3">
      <c r="B63" s="2">
        <v>62332.062899999997</v>
      </c>
      <c r="C63" s="2">
        <v>209.96549999999999</v>
      </c>
      <c r="D63" s="4">
        <f t="shared" si="0"/>
        <v>0.41231683101906424</v>
      </c>
      <c r="E63" s="5">
        <f t="shared" si="1"/>
        <v>866.41567430999987</v>
      </c>
      <c r="F63" s="1">
        <f t="shared" si="2"/>
        <v>1064.6930574</v>
      </c>
      <c r="H63" s="21"/>
    </row>
    <row r="64" spans="2:8" x14ac:dyDescent="0.3">
      <c r="B64" s="2">
        <v>24400.113499999999</v>
      </c>
      <c r="C64" s="2">
        <v>82.053299999999993</v>
      </c>
      <c r="D64" s="4">
        <f t="shared" si="0"/>
        <v>0.4130125970287335</v>
      </c>
      <c r="E64" s="5">
        <f t="shared" si="1"/>
        <v>339.16157764999997</v>
      </c>
      <c r="F64" s="1">
        <f t="shared" si="2"/>
        <v>416.07587364</v>
      </c>
      <c r="H64" s="21"/>
    </row>
    <row r="65" spans="2:8" x14ac:dyDescent="0.3">
      <c r="B65" s="2">
        <v>25810.481</v>
      </c>
      <c r="C65" s="2">
        <v>86.590500000000006</v>
      </c>
      <c r="D65" s="4">
        <f t="shared" si="0"/>
        <v>0.41399333965940577</v>
      </c>
      <c r="E65" s="5">
        <f t="shared" si="1"/>
        <v>358.76568589999999</v>
      </c>
      <c r="F65" s="1">
        <f t="shared" si="2"/>
        <v>439.08310740000007</v>
      </c>
      <c r="H65" s="21"/>
    </row>
    <row r="66" spans="2:8" x14ac:dyDescent="0.3">
      <c r="B66" s="2">
        <v>17873.305400000001</v>
      </c>
      <c r="C66" s="2">
        <v>59.796799999999998</v>
      </c>
      <c r="D66" s="4">
        <f t="shared" si="0"/>
        <v>0.41513986162767541</v>
      </c>
      <c r="E66" s="5">
        <f t="shared" si="1"/>
        <v>248.43894506000001</v>
      </c>
      <c r="F66" s="1">
        <f t="shared" si="2"/>
        <v>303.21761343999998</v>
      </c>
      <c r="H66" s="21"/>
    </row>
    <row r="67" spans="2:8" x14ac:dyDescent="0.3">
      <c r="B67" s="2">
        <v>79713.149600000004</v>
      </c>
      <c r="C67" s="2">
        <v>261.95929999999998</v>
      </c>
      <c r="D67" s="4">
        <f t="shared" si="0"/>
        <v>0.4226332402696823</v>
      </c>
      <c r="E67" s="5">
        <f t="shared" si="1"/>
        <v>1108.01277944</v>
      </c>
      <c r="F67" s="1">
        <f t="shared" si="2"/>
        <v>1328.3432184399999</v>
      </c>
      <c r="H67" s="21"/>
    </row>
    <row r="68" spans="2:8" x14ac:dyDescent="0.3">
      <c r="B68" s="2">
        <v>22303.489300000001</v>
      </c>
      <c r="C68" s="2">
        <v>73.153999999999996</v>
      </c>
      <c r="D68" s="4">
        <f t="shared" si="0"/>
        <v>0.42345009804278949</v>
      </c>
      <c r="E68" s="5">
        <f t="shared" si="1"/>
        <v>310.01850127</v>
      </c>
      <c r="F68" s="1">
        <f t="shared" si="2"/>
        <v>370.94930319999997</v>
      </c>
      <c r="H68" s="21"/>
    </row>
    <row r="69" spans="2:8" x14ac:dyDescent="0.3">
      <c r="B69" s="2">
        <v>5044.74</v>
      </c>
      <c r="C69" s="2">
        <v>16.534500000000001</v>
      </c>
      <c r="D69" s="4">
        <f t="shared" si="0"/>
        <v>0.4237553801647061</v>
      </c>
      <c r="E69" s="5">
        <f t="shared" si="1"/>
        <v>70.121885999999989</v>
      </c>
      <c r="F69" s="1">
        <f t="shared" si="2"/>
        <v>83.843142600000007</v>
      </c>
      <c r="H69" s="21"/>
    </row>
    <row r="70" spans="2:8" x14ac:dyDescent="0.3">
      <c r="B70" s="2">
        <v>42820.800000000003</v>
      </c>
      <c r="C70" s="2">
        <v>139.602</v>
      </c>
      <c r="D70" s="4">
        <f t="shared" si="0"/>
        <v>0.4260206396278946</v>
      </c>
      <c r="E70" s="5">
        <f t="shared" si="1"/>
        <v>595.20911999999998</v>
      </c>
      <c r="F70" s="1">
        <f t="shared" si="2"/>
        <v>707.89382160000002</v>
      </c>
      <c r="H70" s="21"/>
    </row>
    <row r="71" spans="2:8" x14ac:dyDescent="0.3">
      <c r="B71" s="2">
        <v>26900.571599999999</v>
      </c>
      <c r="C71" s="2">
        <v>87.205799999999996</v>
      </c>
      <c r="D71" s="4">
        <f t="shared" si="0"/>
        <v>0.42843371656472395</v>
      </c>
      <c r="E71" s="5">
        <f t="shared" si="1"/>
        <v>373.91794523999999</v>
      </c>
      <c r="F71" s="1">
        <f t="shared" si="2"/>
        <v>442.20317064</v>
      </c>
      <c r="H71" s="21"/>
    </row>
    <row r="72" spans="2:8" x14ac:dyDescent="0.3">
      <c r="B72" s="2">
        <v>24748.935399999998</v>
      </c>
      <c r="C72" s="2">
        <v>79.844999999999999</v>
      </c>
      <c r="D72" s="4">
        <f t="shared" si="0"/>
        <v>0.43050311715059031</v>
      </c>
      <c r="E72" s="5">
        <f t="shared" si="1"/>
        <v>344.01020205999998</v>
      </c>
      <c r="F72" s="1">
        <f t="shared" si="2"/>
        <v>404.87802600000003</v>
      </c>
      <c r="H72" s="21"/>
    </row>
    <row r="73" spans="2:8" x14ac:dyDescent="0.3">
      <c r="B73" s="2">
        <v>20745.179</v>
      </c>
      <c r="C73" s="2">
        <v>66.7667</v>
      </c>
      <c r="D73" s="4">
        <f t="shared" si="0"/>
        <v>0.43154369784804564</v>
      </c>
      <c r="E73" s="5">
        <f t="shared" si="1"/>
        <v>288.3579881</v>
      </c>
      <c r="F73" s="1">
        <f t="shared" si="2"/>
        <v>338.56058236000001</v>
      </c>
      <c r="H73" s="21"/>
    </row>
    <row r="74" spans="2:8" x14ac:dyDescent="0.3">
      <c r="B74" s="2">
        <v>23970.4548</v>
      </c>
      <c r="C74" s="2">
        <v>77.040000000000006</v>
      </c>
      <c r="D74" s="4">
        <f t="shared" si="0"/>
        <v>0.4321430209415022</v>
      </c>
      <c r="E74" s="5">
        <f t="shared" si="1"/>
        <v>333.18932171999995</v>
      </c>
      <c r="F74" s="1">
        <f t="shared" si="2"/>
        <v>390.65443200000004</v>
      </c>
      <c r="H74" s="21"/>
    </row>
    <row r="75" spans="2:8" x14ac:dyDescent="0.3">
      <c r="B75" s="2">
        <v>15145.494000000001</v>
      </c>
      <c r="C75" s="2">
        <v>48.162599999999998</v>
      </c>
      <c r="D75" s="4">
        <f t="shared" si="0"/>
        <v>0.43675815535982976</v>
      </c>
      <c r="E75" s="5">
        <f t="shared" si="1"/>
        <v>210.5223666</v>
      </c>
      <c r="F75" s="1">
        <f t="shared" si="2"/>
        <v>244.22291207999999</v>
      </c>
      <c r="H75" s="21"/>
    </row>
    <row r="76" spans="2:8" x14ac:dyDescent="0.3">
      <c r="B76" s="2">
        <v>27737.0347</v>
      </c>
      <c r="C76" s="2">
        <v>88.093299999999999</v>
      </c>
      <c r="D76" s="4">
        <f t="shared" si="0"/>
        <v>0.43730521283179941</v>
      </c>
      <c r="E76" s="5">
        <f t="shared" si="1"/>
        <v>385.54478232999998</v>
      </c>
      <c r="F76" s="1">
        <f t="shared" si="2"/>
        <v>446.70350564</v>
      </c>
      <c r="H76" s="21"/>
    </row>
    <row r="77" spans="2:8" x14ac:dyDescent="0.3">
      <c r="B77" s="2">
        <v>17671.902999999998</v>
      </c>
      <c r="C77" s="2">
        <v>56.013300000000001</v>
      </c>
      <c r="D77" s="4">
        <f t="shared" si="0"/>
        <v>0.43818717558548093</v>
      </c>
      <c r="E77" s="5">
        <f t="shared" si="1"/>
        <v>245.63945169999997</v>
      </c>
      <c r="F77" s="1">
        <f t="shared" si="2"/>
        <v>284.03224164</v>
      </c>
      <c r="H77" s="21"/>
    </row>
    <row r="78" spans="2:8" x14ac:dyDescent="0.3">
      <c r="B78" s="2">
        <v>14202.9925</v>
      </c>
      <c r="C78" s="2">
        <v>44.777999999999999</v>
      </c>
      <c r="D78" s="4">
        <f t="shared" si="0"/>
        <v>0.44053728331373049</v>
      </c>
      <c r="E78" s="5">
        <f t="shared" si="1"/>
        <v>197.42159574999999</v>
      </c>
      <c r="F78" s="1">
        <f t="shared" si="2"/>
        <v>227.06028240000001</v>
      </c>
      <c r="H78" s="21"/>
    </row>
    <row r="79" spans="2:8" x14ac:dyDescent="0.3">
      <c r="B79" s="2">
        <v>23931.1374</v>
      </c>
      <c r="C79" s="2">
        <v>75.174599999999998</v>
      </c>
      <c r="D79" s="4">
        <f t="shared" si="0"/>
        <v>0.44213990940202325</v>
      </c>
      <c r="E79" s="5">
        <f t="shared" si="1"/>
        <v>332.64280986</v>
      </c>
      <c r="F79" s="1">
        <f t="shared" si="2"/>
        <v>381.19536168000002</v>
      </c>
      <c r="H79" s="21"/>
    </row>
    <row r="80" spans="2:8" x14ac:dyDescent="0.3">
      <c r="B80" s="2">
        <v>25361.890200000002</v>
      </c>
      <c r="C80" s="2">
        <v>79.286000000000001</v>
      </c>
      <c r="D80" s="4">
        <f t="shared" ref="D80:D143" si="3">IF(C80=0,0,B80/C80/(24*30))</f>
        <v>0.44427575486214466</v>
      </c>
      <c r="E80" s="5">
        <f t="shared" ref="E80:E143" si="4">$D$11*B80</f>
        <v>352.53027378000002</v>
      </c>
      <c r="F80" s="1">
        <f t="shared" ref="F80:F143" si="5">$D$12*C80</f>
        <v>402.04344880000002</v>
      </c>
      <c r="H80" s="21"/>
    </row>
    <row r="81" spans="2:8" x14ac:dyDescent="0.3">
      <c r="B81" s="2">
        <v>36174.485800000002</v>
      </c>
      <c r="C81" s="2">
        <v>112.66670000000001</v>
      </c>
      <c r="D81" s="4">
        <f t="shared" si="3"/>
        <v>0.44593780938723587</v>
      </c>
      <c r="E81" s="5">
        <f t="shared" si="4"/>
        <v>502.82535261999999</v>
      </c>
      <c r="F81" s="1">
        <f t="shared" si="5"/>
        <v>571.31030236000004</v>
      </c>
      <c r="H81" s="21"/>
    </row>
    <row r="82" spans="2:8" x14ac:dyDescent="0.3">
      <c r="B82" s="2">
        <v>23460.679599999999</v>
      </c>
      <c r="C82" s="2">
        <v>72.994</v>
      </c>
      <c r="D82" s="4">
        <f t="shared" si="3"/>
        <v>0.44639665208403734</v>
      </c>
      <c r="E82" s="5">
        <f t="shared" si="4"/>
        <v>326.10344643999997</v>
      </c>
      <c r="F82" s="1">
        <f t="shared" si="5"/>
        <v>370.13797520000003</v>
      </c>
      <c r="H82" s="21"/>
    </row>
    <row r="83" spans="2:8" x14ac:dyDescent="0.3">
      <c r="B83" s="2">
        <v>18862.829099999999</v>
      </c>
      <c r="C83" s="2">
        <v>58.55</v>
      </c>
      <c r="D83" s="4">
        <f t="shared" si="3"/>
        <v>0.44745301024765155</v>
      </c>
      <c r="E83" s="5">
        <f t="shared" si="4"/>
        <v>262.19332448999995</v>
      </c>
      <c r="F83" s="1">
        <f t="shared" si="5"/>
        <v>296.89533999999998</v>
      </c>
      <c r="H83" s="21"/>
    </row>
    <row r="84" spans="2:8" x14ac:dyDescent="0.3">
      <c r="B84" s="2">
        <v>3112.712</v>
      </c>
      <c r="C84" s="2">
        <v>9.6549999999999994</v>
      </c>
      <c r="D84" s="4">
        <f t="shared" si="3"/>
        <v>0.44776914667126994</v>
      </c>
      <c r="E84" s="5">
        <f t="shared" si="4"/>
        <v>43.266696799999998</v>
      </c>
      <c r="F84" s="1">
        <f t="shared" si="5"/>
        <v>48.958573999999999</v>
      </c>
      <c r="H84" s="21"/>
    </row>
    <row r="85" spans="2:8" x14ac:dyDescent="0.3">
      <c r="B85" s="2">
        <v>32514.651600000001</v>
      </c>
      <c r="C85" s="2">
        <v>100.212</v>
      </c>
      <c r="D85" s="4">
        <f t="shared" si="3"/>
        <v>0.45063703282374701</v>
      </c>
      <c r="E85" s="5">
        <f t="shared" si="4"/>
        <v>451.95365723999998</v>
      </c>
      <c r="F85" s="1">
        <f t="shared" si="5"/>
        <v>508.15500960000003</v>
      </c>
      <c r="H85" s="21"/>
    </row>
    <row r="86" spans="2:8" x14ac:dyDescent="0.3">
      <c r="B86" s="2">
        <v>38148.837699999996</v>
      </c>
      <c r="C86" s="2">
        <v>117.4427</v>
      </c>
      <c r="D86" s="4">
        <f t="shared" si="3"/>
        <v>0.4511518962486008</v>
      </c>
      <c r="E86" s="5">
        <f t="shared" si="4"/>
        <v>530.26884402999997</v>
      </c>
      <c r="F86" s="1">
        <f t="shared" si="5"/>
        <v>595.52844316000005</v>
      </c>
      <c r="H86" s="21"/>
    </row>
    <row r="87" spans="2:8" x14ac:dyDescent="0.3">
      <c r="B87" s="2">
        <v>38608.298199999997</v>
      </c>
      <c r="C87" s="2">
        <v>118.66500000000001</v>
      </c>
      <c r="D87" s="4">
        <f t="shared" si="3"/>
        <v>0.45188249600883901</v>
      </c>
      <c r="E87" s="5">
        <f t="shared" si="4"/>
        <v>536.65534497999988</v>
      </c>
      <c r="F87" s="1">
        <f t="shared" si="5"/>
        <v>601.72648200000003</v>
      </c>
      <c r="H87" s="21"/>
    </row>
    <row r="88" spans="2:8" x14ac:dyDescent="0.3">
      <c r="B88" s="2">
        <v>239875.4595</v>
      </c>
      <c r="C88" s="2">
        <v>736.05439999999999</v>
      </c>
      <c r="D88" s="4">
        <f t="shared" si="3"/>
        <v>0.45263007790819082</v>
      </c>
      <c r="E88" s="5">
        <f t="shared" si="4"/>
        <v>3334.2688870499996</v>
      </c>
      <c r="F88" s="1">
        <f t="shared" si="5"/>
        <v>3732.3846515200003</v>
      </c>
      <c r="H88" s="21"/>
    </row>
    <row r="89" spans="2:8" x14ac:dyDescent="0.3">
      <c r="B89" s="2">
        <v>20406.407500000001</v>
      </c>
      <c r="C89" s="2">
        <v>62.509099999999997</v>
      </c>
      <c r="D89" s="4">
        <f t="shared" si="3"/>
        <v>0.45340970576906231</v>
      </c>
      <c r="E89" s="5">
        <f t="shared" si="4"/>
        <v>283.64906424999998</v>
      </c>
      <c r="F89" s="1">
        <f t="shared" si="5"/>
        <v>316.97114427999998</v>
      </c>
      <c r="H89" s="21"/>
    </row>
    <row r="90" spans="2:8" x14ac:dyDescent="0.3">
      <c r="B90" s="2">
        <v>20971.322499999998</v>
      </c>
      <c r="C90" s="2">
        <v>63.53</v>
      </c>
      <c r="D90" s="4">
        <f t="shared" si="3"/>
        <v>0.45847374162687793</v>
      </c>
      <c r="E90" s="5">
        <f t="shared" si="4"/>
        <v>291.50138274999995</v>
      </c>
      <c r="F90" s="1">
        <f t="shared" si="5"/>
        <v>322.14792400000005</v>
      </c>
      <c r="H90" s="21"/>
    </row>
    <row r="91" spans="2:8" x14ac:dyDescent="0.3">
      <c r="B91" s="2">
        <v>38257.563000000002</v>
      </c>
      <c r="C91" s="2">
        <v>115.238</v>
      </c>
      <c r="D91" s="4">
        <f t="shared" si="3"/>
        <v>0.46109359904429675</v>
      </c>
      <c r="E91" s="5">
        <f t="shared" si="4"/>
        <v>531.78012569999999</v>
      </c>
      <c r="F91" s="1">
        <f t="shared" si="5"/>
        <v>584.34885040000006</v>
      </c>
      <c r="H91" s="21"/>
    </row>
    <row r="92" spans="2:8" x14ac:dyDescent="0.3">
      <c r="B92" s="2">
        <v>20280.7212</v>
      </c>
      <c r="C92" s="2">
        <v>60.92</v>
      </c>
      <c r="D92" s="4">
        <f t="shared" si="3"/>
        <v>0.46237144342306846</v>
      </c>
      <c r="E92" s="5">
        <f t="shared" si="4"/>
        <v>281.90202467999995</v>
      </c>
      <c r="F92" s="1">
        <f t="shared" si="5"/>
        <v>308.91313600000001</v>
      </c>
      <c r="H92" s="21"/>
    </row>
    <row r="93" spans="2:8" x14ac:dyDescent="0.3">
      <c r="B93" s="2">
        <v>22578.438999999998</v>
      </c>
      <c r="C93" s="2">
        <v>67.816699999999997</v>
      </c>
      <c r="D93" s="4">
        <f t="shared" si="3"/>
        <v>0.46240738720043223</v>
      </c>
      <c r="E93" s="5">
        <f t="shared" si="4"/>
        <v>313.84030209999997</v>
      </c>
      <c r="F93" s="1">
        <f t="shared" si="5"/>
        <v>343.88492236000002</v>
      </c>
      <c r="H93" s="21"/>
    </row>
    <row r="94" spans="2:8" x14ac:dyDescent="0.3">
      <c r="B94" s="2">
        <v>124946.577</v>
      </c>
      <c r="C94" s="2">
        <v>375.22</v>
      </c>
      <c r="D94" s="4">
        <f t="shared" si="3"/>
        <v>0.46249377032141137</v>
      </c>
      <c r="E94" s="5">
        <f t="shared" si="4"/>
        <v>1736.7574202999999</v>
      </c>
      <c r="F94" s="1">
        <f t="shared" si="5"/>
        <v>1902.6655760000001</v>
      </c>
      <c r="H94" s="21"/>
    </row>
    <row r="95" spans="2:8" x14ac:dyDescent="0.3">
      <c r="B95" s="2">
        <v>48438.466699999997</v>
      </c>
      <c r="C95" s="2">
        <v>145.21600000000001</v>
      </c>
      <c r="D95" s="4">
        <f t="shared" si="3"/>
        <v>0.46327986030771018</v>
      </c>
      <c r="E95" s="5">
        <f t="shared" si="4"/>
        <v>673.29468712999994</v>
      </c>
      <c r="F95" s="1">
        <f t="shared" si="5"/>
        <v>736.36129280000011</v>
      </c>
      <c r="H95" s="21"/>
    </row>
    <row r="96" spans="2:8" x14ac:dyDescent="0.3">
      <c r="B96" s="2">
        <v>16986.8171</v>
      </c>
      <c r="C96" s="2">
        <v>50.914999999999999</v>
      </c>
      <c r="D96" s="4">
        <f t="shared" si="3"/>
        <v>0.46337624526716642</v>
      </c>
      <c r="E96" s="5">
        <f t="shared" si="4"/>
        <v>236.11675768999999</v>
      </c>
      <c r="F96" s="1">
        <f t="shared" si="5"/>
        <v>258.17978199999999</v>
      </c>
      <c r="H96" s="21"/>
    </row>
    <row r="97" spans="2:8" x14ac:dyDescent="0.3">
      <c r="B97" s="2">
        <v>26818.3773</v>
      </c>
      <c r="C97" s="2">
        <v>80.004000000000005</v>
      </c>
      <c r="D97" s="4">
        <f t="shared" si="3"/>
        <v>0.4655735494475276</v>
      </c>
      <c r="E97" s="5">
        <f t="shared" si="4"/>
        <v>372.77544446999997</v>
      </c>
      <c r="F97" s="1">
        <f t="shared" si="5"/>
        <v>405.68428320000004</v>
      </c>
      <c r="H97" s="21"/>
    </row>
    <row r="98" spans="2:8" x14ac:dyDescent="0.3">
      <c r="B98" s="2">
        <v>19122.903300000002</v>
      </c>
      <c r="C98" s="2">
        <v>56.865000000000002</v>
      </c>
      <c r="D98" s="4">
        <f t="shared" si="3"/>
        <v>0.4670638866907002</v>
      </c>
      <c r="E98" s="5">
        <f t="shared" si="4"/>
        <v>265.80835587000001</v>
      </c>
      <c r="F98" s="1">
        <f t="shared" si="5"/>
        <v>288.35104200000001</v>
      </c>
      <c r="H98" s="21"/>
    </row>
    <row r="99" spans="2:8" x14ac:dyDescent="0.3">
      <c r="B99" s="2">
        <v>19719.1456</v>
      </c>
      <c r="C99" s="2">
        <v>58.0867</v>
      </c>
      <c r="D99" s="4">
        <f t="shared" si="3"/>
        <v>0.47149695579577117</v>
      </c>
      <c r="E99" s="5">
        <f t="shared" si="4"/>
        <v>274.09612383999996</v>
      </c>
      <c r="F99" s="1">
        <f t="shared" si="5"/>
        <v>294.54603836000001</v>
      </c>
      <c r="H99" s="21"/>
    </row>
    <row r="100" spans="2:8" x14ac:dyDescent="0.3">
      <c r="B100" s="2">
        <v>34256.932099999998</v>
      </c>
      <c r="C100" s="2">
        <v>100.84</v>
      </c>
      <c r="D100" s="4">
        <f t="shared" si="3"/>
        <v>0.47182737367226407</v>
      </c>
      <c r="E100" s="5">
        <f t="shared" si="4"/>
        <v>476.17135618999993</v>
      </c>
      <c r="F100" s="1">
        <f t="shared" si="5"/>
        <v>511.33947200000006</v>
      </c>
      <c r="H100" s="21"/>
    </row>
    <row r="101" spans="2:8" x14ac:dyDescent="0.3">
      <c r="B101" s="2">
        <v>17289.810000000001</v>
      </c>
      <c r="C101" s="2">
        <v>50.822699999999998</v>
      </c>
      <c r="D101" s="4">
        <f t="shared" si="3"/>
        <v>0.47249801761811167</v>
      </c>
      <c r="E101" s="5">
        <f t="shared" si="4"/>
        <v>240.32835900000001</v>
      </c>
      <c r="F101" s="1">
        <f t="shared" si="5"/>
        <v>257.71174716000002</v>
      </c>
      <c r="H101" s="21"/>
    </row>
    <row r="102" spans="2:8" x14ac:dyDescent="0.3">
      <c r="B102" s="2">
        <v>38547.828600000001</v>
      </c>
      <c r="C102" s="2">
        <v>112.7127</v>
      </c>
      <c r="D102" s="4">
        <f t="shared" si="3"/>
        <v>0.47500104986690356</v>
      </c>
      <c r="E102" s="5">
        <f t="shared" si="4"/>
        <v>535.81481753999992</v>
      </c>
      <c r="F102" s="1">
        <f t="shared" si="5"/>
        <v>571.54355915999997</v>
      </c>
      <c r="H102" s="21"/>
    </row>
    <row r="103" spans="2:8" x14ac:dyDescent="0.3">
      <c r="B103" s="2">
        <v>24998.970099999999</v>
      </c>
      <c r="C103" s="2">
        <v>72.746700000000004</v>
      </c>
      <c r="D103" s="4">
        <f t="shared" si="3"/>
        <v>0.4772833930000337</v>
      </c>
      <c r="E103" s="5">
        <f t="shared" si="4"/>
        <v>347.48568438999996</v>
      </c>
      <c r="F103" s="1">
        <f t="shared" si="5"/>
        <v>368.88396636000004</v>
      </c>
      <c r="H103" s="21"/>
    </row>
    <row r="104" spans="2:8" x14ac:dyDescent="0.3">
      <c r="B104" s="2">
        <v>36439.287300000004</v>
      </c>
      <c r="C104" s="2">
        <v>105.95</v>
      </c>
      <c r="D104" s="4">
        <f t="shared" si="3"/>
        <v>0.47767929447852764</v>
      </c>
      <c r="E104" s="5">
        <f t="shared" si="4"/>
        <v>506.50609347</v>
      </c>
      <c r="F104" s="1">
        <f t="shared" si="5"/>
        <v>537.25126</v>
      </c>
      <c r="H104" s="21"/>
    </row>
    <row r="105" spans="2:8" x14ac:dyDescent="0.3">
      <c r="B105" s="2">
        <v>29051.9935</v>
      </c>
      <c r="C105" s="2">
        <v>83.585499999999996</v>
      </c>
      <c r="D105" s="4">
        <f t="shared" si="3"/>
        <v>0.48273912308022593</v>
      </c>
      <c r="E105" s="5">
        <f t="shared" si="4"/>
        <v>403.82270964999998</v>
      </c>
      <c r="F105" s="1">
        <f t="shared" si="5"/>
        <v>423.84535340000002</v>
      </c>
      <c r="H105" s="21"/>
    </row>
    <row r="106" spans="2:8" x14ac:dyDescent="0.3">
      <c r="B106" s="2">
        <v>19011.892400000001</v>
      </c>
      <c r="C106" s="2">
        <v>54.585000000000001</v>
      </c>
      <c r="D106" s="4">
        <f t="shared" si="3"/>
        <v>0.48374839445106005</v>
      </c>
      <c r="E106" s="5">
        <f t="shared" si="4"/>
        <v>264.26530436000002</v>
      </c>
      <c r="F106" s="1">
        <f t="shared" si="5"/>
        <v>276.78961800000002</v>
      </c>
      <c r="H106" s="21"/>
    </row>
    <row r="107" spans="2:8" x14ac:dyDescent="0.3">
      <c r="B107" s="2">
        <v>18074.0327</v>
      </c>
      <c r="C107" s="2">
        <v>51.83</v>
      </c>
      <c r="D107" s="4">
        <f t="shared" si="3"/>
        <v>0.48432998638712027</v>
      </c>
      <c r="E107" s="5">
        <f t="shared" si="4"/>
        <v>251.22905452999998</v>
      </c>
      <c r="F107" s="1">
        <f t="shared" si="5"/>
        <v>262.81956400000001</v>
      </c>
      <c r="H107" s="21"/>
    </row>
    <row r="108" spans="2:8" x14ac:dyDescent="0.3">
      <c r="B108" s="2">
        <v>84662.873699999996</v>
      </c>
      <c r="C108" s="2">
        <v>241.26</v>
      </c>
      <c r="D108" s="4">
        <f t="shared" si="3"/>
        <v>0.48738839668131201</v>
      </c>
      <c r="E108" s="5">
        <f t="shared" si="4"/>
        <v>1176.81394443</v>
      </c>
      <c r="F108" s="1">
        <f t="shared" si="5"/>
        <v>1223.381208</v>
      </c>
      <c r="H108" s="21"/>
    </row>
    <row r="109" spans="2:8" x14ac:dyDescent="0.3">
      <c r="B109" s="2">
        <v>14032.142400000001</v>
      </c>
      <c r="C109" s="2">
        <v>39.969900000000003</v>
      </c>
      <c r="D109" s="4">
        <f t="shared" si="3"/>
        <v>0.48759408121277925</v>
      </c>
      <c r="E109" s="5">
        <f t="shared" si="4"/>
        <v>195.04677935999999</v>
      </c>
      <c r="F109" s="1">
        <f t="shared" si="5"/>
        <v>202.67936892000003</v>
      </c>
      <c r="H109" s="21"/>
    </row>
    <row r="110" spans="2:8" x14ac:dyDescent="0.3">
      <c r="B110" s="2">
        <v>121461.0766</v>
      </c>
      <c r="C110" s="2">
        <v>343.26670000000001</v>
      </c>
      <c r="D110" s="4">
        <f t="shared" si="3"/>
        <v>0.49144277531791519</v>
      </c>
      <c r="E110" s="5">
        <f t="shared" si="4"/>
        <v>1688.30896474</v>
      </c>
      <c r="F110" s="1">
        <f t="shared" si="5"/>
        <v>1740.6367823600001</v>
      </c>
      <c r="H110" s="21"/>
    </row>
    <row r="111" spans="2:8" x14ac:dyDescent="0.3">
      <c r="B111" s="2">
        <v>17953.429899999999</v>
      </c>
      <c r="C111" s="2">
        <v>50.661700000000003</v>
      </c>
      <c r="D111" s="4">
        <f t="shared" si="3"/>
        <v>0.49219270781587571</v>
      </c>
      <c r="E111" s="5">
        <f t="shared" si="4"/>
        <v>249.55267560999997</v>
      </c>
      <c r="F111" s="1">
        <f t="shared" si="5"/>
        <v>256.89534836000001</v>
      </c>
      <c r="H111" s="21"/>
    </row>
    <row r="112" spans="2:8" x14ac:dyDescent="0.3">
      <c r="B112" s="2">
        <v>35812.948400000001</v>
      </c>
      <c r="C112" s="2">
        <v>101.04</v>
      </c>
      <c r="D112" s="4">
        <f t="shared" si="3"/>
        <v>0.49228232493182017</v>
      </c>
      <c r="E112" s="5">
        <f t="shared" si="4"/>
        <v>497.79998275999998</v>
      </c>
      <c r="F112" s="1">
        <f t="shared" si="5"/>
        <v>512.35363200000006</v>
      </c>
      <c r="H112" s="21"/>
    </row>
    <row r="113" spans="2:8" x14ac:dyDescent="0.3">
      <c r="B113" s="2">
        <v>79669.065300000002</v>
      </c>
      <c r="C113" s="2">
        <v>223.95</v>
      </c>
      <c r="D113" s="4">
        <f t="shared" si="3"/>
        <v>0.49409010753888516</v>
      </c>
      <c r="E113" s="5">
        <f t="shared" si="4"/>
        <v>1107.4000076699999</v>
      </c>
      <c r="F113" s="1">
        <f t="shared" si="5"/>
        <v>1135.6056599999999</v>
      </c>
      <c r="H113" s="21"/>
    </row>
    <row r="114" spans="2:8" x14ac:dyDescent="0.3">
      <c r="B114" s="2">
        <v>13573.786099999999</v>
      </c>
      <c r="C114" s="2">
        <v>37.956000000000003</v>
      </c>
      <c r="D114" s="4">
        <f t="shared" si="3"/>
        <v>0.49669303125841607</v>
      </c>
      <c r="E114" s="5">
        <f t="shared" si="4"/>
        <v>188.67562678999997</v>
      </c>
      <c r="F114" s="1">
        <f t="shared" si="5"/>
        <v>192.46728480000002</v>
      </c>
      <c r="H114" s="21"/>
    </row>
    <row r="115" spans="2:8" x14ac:dyDescent="0.3">
      <c r="B115" s="2">
        <v>33942.996400000004</v>
      </c>
      <c r="C115" s="2">
        <v>94.6</v>
      </c>
      <c r="D115" s="4">
        <f t="shared" si="3"/>
        <v>0.49834091496358951</v>
      </c>
      <c r="E115" s="5">
        <f t="shared" si="4"/>
        <v>471.80764996000005</v>
      </c>
      <c r="F115" s="1">
        <f t="shared" si="5"/>
        <v>479.69767999999999</v>
      </c>
      <c r="H115" s="21"/>
    </row>
    <row r="116" spans="2:8" x14ac:dyDescent="0.3">
      <c r="B116" s="2">
        <v>59892.974099999999</v>
      </c>
      <c r="C116" s="2">
        <v>166.69880000000001</v>
      </c>
      <c r="D116" s="4">
        <f t="shared" si="3"/>
        <v>0.49901190800413681</v>
      </c>
      <c r="E116" s="5">
        <f t="shared" si="4"/>
        <v>832.51233998999999</v>
      </c>
      <c r="F116" s="1">
        <f t="shared" si="5"/>
        <v>845.29627504000007</v>
      </c>
      <c r="H116" s="21"/>
    </row>
    <row r="117" spans="2:8" x14ac:dyDescent="0.3">
      <c r="B117" s="2">
        <v>43947.851699999999</v>
      </c>
      <c r="C117" s="2">
        <v>121.96</v>
      </c>
      <c r="D117" s="4">
        <f t="shared" si="3"/>
        <v>0.50048116527276709</v>
      </c>
      <c r="E117" s="5">
        <f t="shared" si="4"/>
        <v>610.87513862999992</v>
      </c>
      <c r="F117" s="1">
        <f t="shared" si="5"/>
        <v>618.43476799999996</v>
      </c>
      <c r="H117" s="21"/>
    </row>
    <row r="118" spans="2:8" x14ac:dyDescent="0.3">
      <c r="B118" s="2">
        <v>27740.437099999999</v>
      </c>
      <c r="C118" s="2">
        <v>76.896000000000001</v>
      </c>
      <c r="D118" s="4">
        <f t="shared" si="3"/>
        <v>0.50104537116509451</v>
      </c>
      <c r="E118" s="5">
        <f t="shared" si="4"/>
        <v>385.59207568999994</v>
      </c>
      <c r="F118" s="1">
        <f t="shared" si="5"/>
        <v>389.92423680000002</v>
      </c>
      <c r="H118" s="21"/>
    </row>
    <row r="119" spans="2:8" x14ac:dyDescent="0.3">
      <c r="B119" s="2">
        <v>100375.1348</v>
      </c>
      <c r="C119" s="2">
        <v>277.7285</v>
      </c>
      <c r="D119" s="4">
        <f t="shared" si="3"/>
        <v>0.50196472254177893</v>
      </c>
      <c r="E119" s="5">
        <f t="shared" si="4"/>
        <v>1395.2143737199999</v>
      </c>
      <c r="F119" s="1">
        <f t="shared" si="5"/>
        <v>1408.3056778</v>
      </c>
      <c r="H119" s="21"/>
    </row>
    <row r="120" spans="2:8" x14ac:dyDescent="0.3">
      <c r="B120" s="2">
        <v>32970.081200000001</v>
      </c>
      <c r="C120" s="2">
        <v>91.05</v>
      </c>
      <c r="D120" s="4">
        <f t="shared" si="3"/>
        <v>0.50293003233876388</v>
      </c>
      <c r="E120" s="5">
        <f t="shared" si="4"/>
        <v>458.28412867999998</v>
      </c>
      <c r="F120" s="1">
        <f t="shared" si="5"/>
        <v>461.69634000000002</v>
      </c>
      <c r="G120" s="21"/>
      <c r="H120" s="21"/>
    </row>
    <row r="121" spans="2:8" x14ac:dyDescent="0.3">
      <c r="B121" s="2">
        <v>20021.794900000001</v>
      </c>
      <c r="C121" s="2">
        <v>55.286999999999999</v>
      </c>
      <c r="D121" s="4">
        <f t="shared" si="3"/>
        <v>0.50297625973958116</v>
      </c>
      <c r="E121" s="5">
        <f t="shared" si="4"/>
        <v>278.30294910999999</v>
      </c>
      <c r="F121" s="1">
        <f t="shared" si="5"/>
        <v>280.3493196</v>
      </c>
      <c r="G121" s="21"/>
      <c r="H121" s="21"/>
    </row>
    <row r="122" spans="2:8" x14ac:dyDescent="0.3">
      <c r="B122" s="2">
        <v>85176.889200000005</v>
      </c>
      <c r="C122" s="2">
        <v>235.01060000000001</v>
      </c>
      <c r="D122" s="4">
        <f t="shared" si="3"/>
        <v>0.5033868046802995</v>
      </c>
      <c r="E122" s="5">
        <f t="shared" si="4"/>
        <v>1183.9587598799999</v>
      </c>
      <c r="F122" s="1">
        <f t="shared" si="5"/>
        <v>1191.6917504800001</v>
      </c>
      <c r="G122" s="21"/>
      <c r="H122" s="21"/>
    </row>
    <row r="123" spans="2:8" x14ac:dyDescent="0.3">
      <c r="B123" s="2">
        <v>18669.5841</v>
      </c>
      <c r="C123" s="2">
        <v>51.27</v>
      </c>
      <c r="D123" s="4">
        <f t="shared" si="3"/>
        <v>0.50575342142903579</v>
      </c>
      <c r="E123" s="5">
        <f t="shared" si="4"/>
        <v>259.50721899000001</v>
      </c>
      <c r="F123" s="1">
        <f t="shared" si="5"/>
        <v>259.979916</v>
      </c>
      <c r="H123" s="21"/>
    </row>
    <row r="124" spans="2:8" x14ac:dyDescent="0.3">
      <c r="B124" s="2">
        <v>39005.815900000001</v>
      </c>
      <c r="C124" s="2">
        <v>106.9984</v>
      </c>
      <c r="D124" s="4">
        <f t="shared" si="3"/>
        <v>0.50631359259162334</v>
      </c>
      <c r="E124" s="5">
        <f t="shared" si="4"/>
        <v>542.18084100999999</v>
      </c>
      <c r="F124" s="1">
        <f t="shared" si="5"/>
        <v>542.56748672000003</v>
      </c>
      <c r="G124" s="39" t="s">
        <v>25</v>
      </c>
      <c r="H124" s="21"/>
    </row>
    <row r="125" spans="2:8" x14ac:dyDescent="0.3">
      <c r="B125" s="2">
        <v>79023.048899999994</v>
      </c>
      <c r="C125" s="2">
        <v>216.4667</v>
      </c>
      <c r="D125" s="4">
        <f t="shared" si="3"/>
        <v>0.50702595172067255</v>
      </c>
      <c r="E125" s="5">
        <f t="shared" si="4"/>
        <v>1098.4203797099999</v>
      </c>
      <c r="F125" s="1">
        <f t="shared" si="5"/>
        <v>1097.65934236</v>
      </c>
      <c r="G125" s="21"/>
      <c r="H125" s="21"/>
    </row>
    <row r="126" spans="2:8" x14ac:dyDescent="0.3">
      <c r="B126" s="2">
        <v>20843.4679</v>
      </c>
      <c r="C126" s="2">
        <v>56.666699999999999</v>
      </c>
      <c r="D126" s="4">
        <f t="shared" si="3"/>
        <v>0.51086901076332702</v>
      </c>
      <c r="E126" s="5">
        <f t="shared" si="4"/>
        <v>289.72420381000001</v>
      </c>
      <c r="F126" s="1">
        <f t="shared" si="5"/>
        <v>287.34550236000001</v>
      </c>
      <c r="G126" s="21"/>
      <c r="H126" s="21"/>
    </row>
    <row r="127" spans="2:8" x14ac:dyDescent="0.3">
      <c r="B127" s="2">
        <v>64704.377500000002</v>
      </c>
      <c r="C127" s="2">
        <v>175.85499999999999</v>
      </c>
      <c r="D127" s="4">
        <f t="shared" si="3"/>
        <v>0.51103005869734852</v>
      </c>
      <c r="E127" s="5">
        <f t="shared" si="4"/>
        <v>899.39084724999998</v>
      </c>
      <c r="F127" s="1">
        <f t="shared" si="5"/>
        <v>891.72553400000004</v>
      </c>
      <c r="G127" s="21"/>
      <c r="H127" s="21"/>
    </row>
    <row r="128" spans="2:8" x14ac:dyDescent="0.3">
      <c r="B128" s="2">
        <v>96589.326799999995</v>
      </c>
      <c r="C128" s="2">
        <v>261.48180000000002</v>
      </c>
      <c r="D128" s="4">
        <f t="shared" si="3"/>
        <v>0.51304466612122812</v>
      </c>
      <c r="E128" s="5">
        <f t="shared" si="4"/>
        <v>1342.5916425199998</v>
      </c>
      <c r="F128" s="1">
        <f t="shared" si="5"/>
        <v>1325.9219114400003</v>
      </c>
      <c r="G128" s="21"/>
      <c r="H128" s="21"/>
    </row>
    <row r="129" spans="2:8" x14ac:dyDescent="0.3">
      <c r="B129" s="2">
        <v>24730.149700000002</v>
      </c>
      <c r="C129" s="2">
        <v>66.633300000000006</v>
      </c>
      <c r="D129" s="4">
        <f t="shared" si="3"/>
        <v>0.51546944454032573</v>
      </c>
      <c r="E129" s="5">
        <f t="shared" si="4"/>
        <v>343.74908083000003</v>
      </c>
      <c r="F129" s="1">
        <f t="shared" si="5"/>
        <v>337.88413764000006</v>
      </c>
      <c r="G129" s="21"/>
      <c r="H129" s="21"/>
    </row>
    <row r="130" spans="2:8" x14ac:dyDescent="0.3">
      <c r="B130" s="2">
        <v>30621.789100000002</v>
      </c>
      <c r="C130" s="2">
        <v>82.3</v>
      </c>
      <c r="D130" s="4">
        <f t="shared" si="3"/>
        <v>0.51677111347374105</v>
      </c>
      <c r="E130" s="5">
        <f t="shared" si="4"/>
        <v>425.64286849000001</v>
      </c>
      <c r="F130" s="1">
        <f t="shared" si="5"/>
        <v>417.32684</v>
      </c>
      <c r="G130" s="21"/>
      <c r="H130" s="21"/>
    </row>
    <row r="131" spans="2:8" x14ac:dyDescent="0.3">
      <c r="B131" s="2">
        <v>12223.543900000001</v>
      </c>
      <c r="C131" s="2">
        <v>32.741799999999998</v>
      </c>
      <c r="D131" s="4">
        <f t="shared" si="3"/>
        <v>0.5185159125507931</v>
      </c>
      <c r="E131" s="5">
        <f t="shared" si="4"/>
        <v>169.90726021</v>
      </c>
      <c r="F131" s="1">
        <f t="shared" si="5"/>
        <v>166.02711944000001</v>
      </c>
      <c r="G131" s="21"/>
      <c r="H131" s="21"/>
    </row>
    <row r="132" spans="2:8" x14ac:dyDescent="0.3">
      <c r="B132" s="2">
        <v>75921.145699999994</v>
      </c>
      <c r="C132" s="2">
        <v>203.11199999999999</v>
      </c>
      <c r="D132" s="4">
        <f t="shared" si="3"/>
        <v>0.51915217069618946</v>
      </c>
      <c r="E132" s="5">
        <f t="shared" si="4"/>
        <v>1055.3039252299998</v>
      </c>
      <c r="F132" s="1">
        <f t="shared" si="5"/>
        <v>1029.9403296</v>
      </c>
      <c r="G132" s="21"/>
      <c r="H132" s="21"/>
    </row>
    <row r="133" spans="2:8" x14ac:dyDescent="0.3">
      <c r="B133" s="2">
        <v>61691.426700000004</v>
      </c>
      <c r="C133" s="2">
        <v>164.57220000000001</v>
      </c>
      <c r="D133" s="4">
        <f t="shared" si="3"/>
        <v>0.52063797581446525</v>
      </c>
      <c r="E133" s="5">
        <f t="shared" si="4"/>
        <v>857.51083113000004</v>
      </c>
      <c r="F133" s="1">
        <f t="shared" si="5"/>
        <v>834.51271176000012</v>
      </c>
      <c r="G133" s="21"/>
      <c r="H133" s="21"/>
    </row>
    <row r="134" spans="2:8" x14ac:dyDescent="0.3">
      <c r="B134" s="2">
        <v>46156.776899999997</v>
      </c>
      <c r="C134" s="2">
        <v>122.97</v>
      </c>
      <c r="D134" s="4">
        <f t="shared" si="3"/>
        <v>0.52131930213331168</v>
      </c>
      <c r="E134" s="5">
        <f t="shared" si="4"/>
        <v>641.57919890999995</v>
      </c>
      <c r="F134" s="1">
        <f t="shared" si="5"/>
        <v>623.55627600000003</v>
      </c>
      <c r="G134" s="21"/>
      <c r="H134" s="21"/>
    </row>
    <row r="135" spans="2:8" x14ac:dyDescent="0.3">
      <c r="B135" s="2">
        <v>85560.488400000002</v>
      </c>
      <c r="C135" s="2">
        <v>226.83330000000001</v>
      </c>
      <c r="D135" s="4">
        <f t="shared" si="3"/>
        <v>0.52388256780052433</v>
      </c>
      <c r="E135" s="5">
        <f t="shared" si="4"/>
        <v>1189.2907887599999</v>
      </c>
      <c r="F135" s="1">
        <f t="shared" si="5"/>
        <v>1150.22629764</v>
      </c>
      <c r="G135" s="21"/>
      <c r="H135" s="21"/>
    </row>
    <row r="136" spans="2:8" x14ac:dyDescent="0.3">
      <c r="B136" s="2">
        <v>37251.513500000001</v>
      </c>
      <c r="C136" s="2">
        <v>98.567599999999999</v>
      </c>
      <c r="D136" s="4">
        <f t="shared" si="3"/>
        <v>0.52490081116355114</v>
      </c>
      <c r="E136" s="5">
        <f t="shared" si="4"/>
        <v>517.79603765000002</v>
      </c>
      <c r="F136" s="1">
        <f t="shared" si="5"/>
        <v>499.81658608000004</v>
      </c>
      <c r="G136" s="21"/>
      <c r="H136" s="21"/>
    </row>
    <row r="137" spans="2:8" x14ac:dyDescent="0.3">
      <c r="B137" s="2">
        <v>35190.012199999997</v>
      </c>
      <c r="C137" s="2">
        <v>92.871499999999997</v>
      </c>
      <c r="D137" s="4">
        <f t="shared" si="3"/>
        <v>0.52626496766440134</v>
      </c>
      <c r="E137" s="5">
        <f t="shared" si="4"/>
        <v>489.14116957999994</v>
      </c>
      <c r="F137" s="1">
        <f t="shared" si="5"/>
        <v>470.93280220000003</v>
      </c>
      <c r="G137" s="21"/>
      <c r="H137" s="21"/>
    </row>
    <row r="138" spans="2:8" x14ac:dyDescent="0.3">
      <c r="B138" s="2">
        <v>19422.61</v>
      </c>
      <c r="C138" s="2">
        <v>51.24</v>
      </c>
      <c r="D138" s="4">
        <f t="shared" si="3"/>
        <v>0.52646071862260391</v>
      </c>
      <c r="E138" s="5">
        <f t="shared" si="4"/>
        <v>269.97427899999997</v>
      </c>
      <c r="F138" s="1">
        <f t="shared" si="5"/>
        <v>259.82779200000004</v>
      </c>
      <c r="G138" s="21"/>
      <c r="H138" s="21"/>
    </row>
    <row r="139" spans="2:8" x14ac:dyDescent="0.3">
      <c r="B139" s="2">
        <v>47581.224300000002</v>
      </c>
      <c r="C139" s="2">
        <v>125.1045</v>
      </c>
      <c r="D139" s="4">
        <f t="shared" si="3"/>
        <v>0.52823866247816831</v>
      </c>
      <c r="E139" s="5">
        <f t="shared" si="4"/>
        <v>661.37901777000002</v>
      </c>
      <c r="F139" s="1">
        <f t="shared" si="5"/>
        <v>634.37989860000005</v>
      </c>
      <c r="G139" s="21"/>
      <c r="H139" s="21"/>
    </row>
    <row r="140" spans="2:8" x14ac:dyDescent="0.3">
      <c r="B140" s="2">
        <v>66879.904699999999</v>
      </c>
      <c r="C140" s="2">
        <v>174.52330000000001</v>
      </c>
      <c r="D140" s="4">
        <f t="shared" si="3"/>
        <v>0.53224272362359515</v>
      </c>
      <c r="E140" s="5">
        <f t="shared" si="4"/>
        <v>929.63067532999992</v>
      </c>
      <c r="F140" s="1">
        <f t="shared" si="5"/>
        <v>884.97274964000007</v>
      </c>
      <c r="G140" s="21"/>
      <c r="H140" s="21"/>
    </row>
    <row r="141" spans="2:8" x14ac:dyDescent="0.3">
      <c r="B141" s="2">
        <v>269009.89600000001</v>
      </c>
      <c r="C141" s="2">
        <v>699.99</v>
      </c>
      <c r="D141" s="4">
        <f t="shared" si="3"/>
        <v>0.53375741875677585</v>
      </c>
      <c r="E141" s="5">
        <f t="shared" si="4"/>
        <v>3739.2375543999997</v>
      </c>
      <c r="F141" s="1">
        <f t="shared" si="5"/>
        <v>3549.5092920000002</v>
      </c>
      <c r="G141" s="38" t="s">
        <v>2</v>
      </c>
      <c r="H141" s="21"/>
    </row>
    <row r="142" spans="2:8" x14ac:dyDescent="0.3">
      <c r="B142" s="2">
        <v>23110.977299999999</v>
      </c>
      <c r="C142" s="2">
        <v>60.075600000000001</v>
      </c>
      <c r="D142" s="4">
        <f t="shared" si="3"/>
        <v>0.53430310447724749</v>
      </c>
      <c r="E142" s="5">
        <f t="shared" si="4"/>
        <v>321.24258446999994</v>
      </c>
      <c r="F142" s="1">
        <f t="shared" si="5"/>
        <v>304.63135248000003</v>
      </c>
      <c r="H142" s="21"/>
    </row>
    <row r="143" spans="2:8" x14ac:dyDescent="0.3">
      <c r="B143" s="2">
        <v>33903.729500000001</v>
      </c>
      <c r="C143" s="2">
        <v>88.033299999999997</v>
      </c>
      <c r="D143" s="4">
        <f t="shared" si="3"/>
        <v>0.53489433196806713</v>
      </c>
      <c r="E143" s="5">
        <f t="shared" si="4"/>
        <v>471.26184004999999</v>
      </c>
      <c r="F143" s="1">
        <f t="shared" si="5"/>
        <v>446.39925764000003</v>
      </c>
      <c r="H143" s="21"/>
    </row>
    <row r="144" spans="2:8" x14ac:dyDescent="0.3">
      <c r="B144" s="2">
        <v>22085.465800000002</v>
      </c>
      <c r="C144" s="2">
        <v>57.306699999999999</v>
      </c>
      <c r="D144" s="4">
        <f t="shared" ref="D144:D207" si="6">IF(C144=0,0,B144/C144/(24*30))</f>
        <v>0.53526477803739458</v>
      </c>
      <c r="E144" s="5">
        <f t="shared" ref="E144:E207" si="7">$D$11*B144</f>
        <v>306.98797461999999</v>
      </c>
      <c r="F144" s="1">
        <f t="shared" ref="F144:F207" si="8">$D$12*C144</f>
        <v>290.59081436000002</v>
      </c>
      <c r="H144" s="21"/>
    </row>
    <row r="145" spans="2:8" x14ac:dyDescent="0.3">
      <c r="B145" s="2">
        <v>22143.144700000001</v>
      </c>
      <c r="C145" s="2">
        <v>57.38</v>
      </c>
      <c r="D145" s="4">
        <f t="shared" si="6"/>
        <v>0.53597712859687852</v>
      </c>
      <c r="E145" s="5">
        <f t="shared" si="7"/>
        <v>307.78971132999999</v>
      </c>
      <c r="F145" s="1">
        <f t="shared" si="8"/>
        <v>290.96250400000002</v>
      </c>
      <c r="H145" s="21"/>
    </row>
    <row r="146" spans="2:8" x14ac:dyDescent="0.3">
      <c r="B146" s="2">
        <v>30300.677299999999</v>
      </c>
      <c r="C146" s="2">
        <v>78.37</v>
      </c>
      <c r="D146" s="4">
        <f t="shared" si="6"/>
        <v>0.53699469220081375</v>
      </c>
      <c r="E146" s="5">
        <f t="shared" si="7"/>
        <v>421.17941446999998</v>
      </c>
      <c r="F146" s="1">
        <f t="shared" si="8"/>
        <v>397.39859600000005</v>
      </c>
      <c r="H146" s="21"/>
    </row>
    <row r="147" spans="2:8" x14ac:dyDescent="0.3">
      <c r="B147" s="2">
        <v>51402.52</v>
      </c>
      <c r="C147" s="2">
        <v>131.05670000000001</v>
      </c>
      <c r="D147" s="4">
        <f t="shared" si="6"/>
        <v>0.54474428921900886</v>
      </c>
      <c r="E147" s="5">
        <f t="shared" si="7"/>
        <v>714.49502799999993</v>
      </c>
      <c r="F147" s="1">
        <f t="shared" si="8"/>
        <v>664.56231436000007</v>
      </c>
      <c r="H147" s="21"/>
    </row>
    <row r="148" spans="2:8" x14ac:dyDescent="0.3">
      <c r="B148" s="2">
        <v>54044.3989</v>
      </c>
      <c r="C148" s="2">
        <v>137.29329999999999</v>
      </c>
      <c r="D148" s="4">
        <f t="shared" si="6"/>
        <v>0.54672489581712214</v>
      </c>
      <c r="E148" s="5">
        <f t="shared" si="7"/>
        <v>751.21714470999996</v>
      </c>
      <c r="F148" s="1">
        <f t="shared" si="8"/>
        <v>696.18686563999995</v>
      </c>
      <c r="H148" s="21"/>
    </row>
    <row r="149" spans="2:8" x14ac:dyDescent="0.3">
      <c r="B149" s="2">
        <v>23915.871999999999</v>
      </c>
      <c r="C149" s="2">
        <v>60.72</v>
      </c>
      <c r="D149" s="4">
        <f t="shared" si="6"/>
        <v>0.54704362465232026</v>
      </c>
      <c r="E149" s="5">
        <f t="shared" si="7"/>
        <v>332.43062079999999</v>
      </c>
      <c r="F149" s="1">
        <f t="shared" si="8"/>
        <v>307.898976</v>
      </c>
      <c r="H149" s="21"/>
    </row>
    <row r="150" spans="2:8" x14ac:dyDescent="0.3">
      <c r="B150" s="2">
        <v>65910.994300000006</v>
      </c>
      <c r="C150" s="2">
        <v>167.304</v>
      </c>
      <c r="D150" s="4">
        <f t="shared" si="6"/>
        <v>0.54716592334247172</v>
      </c>
      <c r="E150" s="5">
        <f t="shared" si="7"/>
        <v>916.16282077000005</v>
      </c>
      <c r="F150" s="1">
        <f t="shared" si="8"/>
        <v>848.36512320000008</v>
      </c>
      <c r="H150" s="21"/>
    </row>
    <row r="151" spans="2:8" x14ac:dyDescent="0.3">
      <c r="B151" s="2">
        <v>74112.520099999994</v>
      </c>
      <c r="C151" s="2">
        <v>187.9</v>
      </c>
      <c r="D151" s="4">
        <f t="shared" si="6"/>
        <v>0.54781296271657498</v>
      </c>
      <c r="E151" s="5">
        <f t="shared" si="7"/>
        <v>1030.1640293899998</v>
      </c>
      <c r="F151" s="1">
        <f t="shared" si="8"/>
        <v>952.8033200000001</v>
      </c>
      <c r="H151" s="21"/>
    </row>
    <row r="152" spans="2:8" x14ac:dyDescent="0.3">
      <c r="B152" s="2">
        <v>11727.591899999999</v>
      </c>
      <c r="C152" s="2">
        <v>29.675999999999998</v>
      </c>
      <c r="D152" s="4">
        <f t="shared" si="6"/>
        <v>0.54887188581120538</v>
      </c>
      <c r="E152" s="5">
        <f t="shared" si="7"/>
        <v>163.01352740999999</v>
      </c>
      <c r="F152" s="1">
        <f t="shared" si="8"/>
        <v>150.48106079999999</v>
      </c>
      <c r="H152" s="21"/>
    </row>
    <row r="153" spans="2:8" x14ac:dyDescent="0.3">
      <c r="B153" s="2">
        <v>8778.6137999999992</v>
      </c>
      <c r="C153" s="2">
        <v>22.180099999999999</v>
      </c>
      <c r="D153" s="4">
        <f t="shared" si="6"/>
        <v>0.54970532895102664</v>
      </c>
      <c r="E153" s="5">
        <f t="shared" si="7"/>
        <v>122.02273181999998</v>
      </c>
      <c r="F153" s="1">
        <f t="shared" si="8"/>
        <v>112.47085108</v>
      </c>
      <c r="H153" s="21"/>
    </row>
    <row r="154" spans="2:8" x14ac:dyDescent="0.3">
      <c r="B154" s="2">
        <v>7131.2165999999997</v>
      </c>
      <c r="C154" s="2">
        <v>17.999300000000002</v>
      </c>
      <c r="D154" s="4">
        <f t="shared" si="6"/>
        <v>0.55026959381753726</v>
      </c>
      <c r="E154" s="5">
        <f t="shared" si="7"/>
        <v>99.123910739999985</v>
      </c>
      <c r="F154" s="1">
        <f t="shared" si="8"/>
        <v>91.270850440000018</v>
      </c>
      <c r="H154" s="21"/>
    </row>
    <row r="155" spans="2:8" x14ac:dyDescent="0.3">
      <c r="B155" s="2">
        <v>76911.650500000003</v>
      </c>
      <c r="C155" s="2">
        <v>192.04329999999999</v>
      </c>
      <c r="D155" s="4">
        <f t="shared" si="6"/>
        <v>0.55623776932366598</v>
      </c>
      <c r="E155" s="5">
        <f t="shared" si="7"/>
        <v>1069.0719419499999</v>
      </c>
      <c r="F155" s="1">
        <f t="shared" si="8"/>
        <v>973.81316563999997</v>
      </c>
      <c r="H155" s="21"/>
    </row>
    <row r="156" spans="2:8" x14ac:dyDescent="0.3">
      <c r="B156" s="2">
        <v>105969.632</v>
      </c>
      <c r="C156" s="2">
        <v>263.80529999999999</v>
      </c>
      <c r="D156" s="4">
        <f t="shared" si="6"/>
        <v>0.55791162817594819</v>
      </c>
      <c r="E156" s="5">
        <f t="shared" si="7"/>
        <v>1472.9778847999999</v>
      </c>
      <c r="F156" s="1">
        <f t="shared" si="8"/>
        <v>1337.70391524</v>
      </c>
      <c r="H156" s="21"/>
    </row>
    <row r="157" spans="2:8" x14ac:dyDescent="0.3">
      <c r="B157" s="2">
        <v>112502.7613</v>
      </c>
      <c r="C157" s="2">
        <v>279.98809999999997</v>
      </c>
      <c r="D157" s="4">
        <f t="shared" si="6"/>
        <v>0.55807312931831354</v>
      </c>
      <c r="E157" s="5">
        <f t="shared" si="7"/>
        <v>1563.7883820699999</v>
      </c>
      <c r="F157" s="1">
        <f t="shared" si="8"/>
        <v>1419.7636574799999</v>
      </c>
      <c r="H157" s="21"/>
    </row>
    <row r="158" spans="2:8" x14ac:dyDescent="0.3">
      <c r="B158" s="2">
        <v>28669.362499999999</v>
      </c>
      <c r="C158" s="2">
        <v>71.2453</v>
      </c>
      <c r="D158" s="4">
        <f t="shared" si="6"/>
        <v>0.55889383619379496</v>
      </c>
      <c r="E158" s="5">
        <f t="shared" si="7"/>
        <v>398.50413874999998</v>
      </c>
      <c r="F158" s="1">
        <f t="shared" si="8"/>
        <v>361.27066724000002</v>
      </c>
      <c r="H158" s="21"/>
    </row>
    <row r="159" spans="2:8" x14ac:dyDescent="0.3">
      <c r="B159" s="2">
        <v>640897.40560000006</v>
      </c>
      <c r="C159" s="2">
        <v>1591.8352</v>
      </c>
      <c r="D159" s="4">
        <f t="shared" si="6"/>
        <v>0.55918809029700789</v>
      </c>
      <c r="E159" s="5">
        <f t="shared" si="7"/>
        <v>8908.4739378400009</v>
      </c>
      <c r="F159" s="1">
        <f t="shared" si="8"/>
        <v>8071.8779321600005</v>
      </c>
      <c r="H159" s="21"/>
    </row>
    <row r="160" spans="2:8" x14ac:dyDescent="0.3">
      <c r="B160" s="2">
        <v>21635.019799999998</v>
      </c>
      <c r="C160" s="2">
        <v>53.715000000000003</v>
      </c>
      <c r="D160" s="4">
        <f t="shared" si="6"/>
        <v>0.55940870541024124</v>
      </c>
      <c r="E160" s="5">
        <f t="shared" si="7"/>
        <v>300.72677521999998</v>
      </c>
      <c r="F160" s="1">
        <f t="shared" si="8"/>
        <v>272.37802200000004</v>
      </c>
      <c r="H160" s="21"/>
    </row>
    <row r="161" spans="2:8" x14ac:dyDescent="0.3">
      <c r="B161" s="2">
        <v>80642.293300000005</v>
      </c>
      <c r="C161" s="2">
        <v>199.99199999999999</v>
      </c>
      <c r="D161" s="4">
        <f t="shared" si="6"/>
        <v>0.56003832722753355</v>
      </c>
      <c r="E161" s="5">
        <f t="shared" si="7"/>
        <v>1120.9278768700001</v>
      </c>
      <c r="F161" s="1">
        <f t="shared" si="8"/>
        <v>1014.1194336</v>
      </c>
      <c r="H161" s="21"/>
    </row>
    <row r="162" spans="2:8" x14ac:dyDescent="0.3">
      <c r="B162" s="2">
        <v>46665.205900000001</v>
      </c>
      <c r="C162" s="2">
        <v>115.63330000000001</v>
      </c>
      <c r="D162" s="4">
        <f t="shared" si="6"/>
        <v>0.56050277880352994</v>
      </c>
      <c r="E162" s="5">
        <f t="shared" si="7"/>
        <v>648.64636200999996</v>
      </c>
      <c r="F162" s="1">
        <f t="shared" si="8"/>
        <v>586.35333764000006</v>
      </c>
      <c r="H162" s="21"/>
    </row>
    <row r="163" spans="2:8" x14ac:dyDescent="0.3">
      <c r="B163" s="2">
        <v>104064.8412</v>
      </c>
      <c r="C163" s="2">
        <v>257.54790000000003</v>
      </c>
      <c r="D163" s="4">
        <f t="shared" si="6"/>
        <v>0.56119464249821738</v>
      </c>
      <c r="E163" s="5">
        <f t="shared" si="7"/>
        <v>1446.5012926799998</v>
      </c>
      <c r="F163" s="1">
        <f t="shared" si="8"/>
        <v>1305.9738913200001</v>
      </c>
      <c r="H163" s="21"/>
    </row>
    <row r="164" spans="2:8" x14ac:dyDescent="0.3">
      <c r="B164" s="2">
        <v>26107.250199999999</v>
      </c>
      <c r="C164" s="2">
        <v>64.489999999999995</v>
      </c>
      <c r="D164" s="4">
        <f t="shared" si="6"/>
        <v>0.56225879550662461</v>
      </c>
      <c r="E164" s="5">
        <f t="shared" si="7"/>
        <v>362.89077777999995</v>
      </c>
      <c r="F164" s="1">
        <f t="shared" si="8"/>
        <v>327.01589200000001</v>
      </c>
      <c r="H164" s="21"/>
    </row>
    <row r="165" spans="2:8" x14ac:dyDescent="0.3">
      <c r="B165" s="2">
        <v>25450.436399999999</v>
      </c>
      <c r="C165" s="2">
        <v>62.811700000000002</v>
      </c>
      <c r="D165" s="4">
        <f t="shared" si="6"/>
        <v>0.56275866332758595</v>
      </c>
      <c r="E165" s="5">
        <f t="shared" si="7"/>
        <v>353.76106595999994</v>
      </c>
      <c r="F165" s="1">
        <f t="shared" si="8"/>
        <v>318.50556836000004</v>
      </c>
      <c r="H165" s="21"/>
    </row>
    <row r="166" spans="2:8" x14ac:dyDescent="0.3">
      <c r="B166" s="2">
        <v>70419.309699999998</v>
      </c>
      <c r="C166" s="2">
        <v>173.5633</v>
      </c>
      <c r="D166" s="4">
        <f t="shared" si="6"/>
        <v>0.5635096636532928</v>
      </c>
      <c r="E166" s="5">
        <f t="shared" si="7"/>
        <v>978.82840482999995</v>
      </c>
      <c r="F166" s="1">
        <f t="shared" si="8"/>
        <v>880.10478164000006</v>
      </c>
      <c r="H166" s="21"/>
    </row>
    <row r="167" spans="2:8" x14ac:dyDescent="0.3">
      <c r="B167" s="2">
        <v>11917.9809</v>
      </c>
      <c r="C167" s="2">
        <v>29.361999999999998</v>
      </c>
      <c r="D167" s="4">
        <f t="shared" si="6"/>
        <v>0.56374740310605553</v>
      </c>
      <c r="E167" s="5">
        <f t="shared" si="7"/>
        <v>165.65993451</v>
      </c>
      <c r="F167" s="1">
        <f t="shared" si="8"/>
        <v>148.88882960000001</v>
      </c>
      <c r="H167" s="21"/>
    </row>
    <row r="168" spans="2:8" x14ac:dyDescent="0.3">
      <c r="B168" s="2">
        <v>23942.4918</v>
      </c>
      <c r="C168" s="2">
        <v>58.757300000000001</v>
      </c>
      <c r="D168" s="4">
        <f t="shared" si="6"/>
        <v>0.56594603280500178</v>
      </c>
      <c r="E168" s="5">
        <f t="shared" si="7"/>
        <v>332.80063601999996</v>
      </c>
      <c r="F168" s="1">
        <f t="shared" si="8"/>
        <v>297.94651684000002</v>
      </c>
      <c r="H168" s="21"/>
    </row>
    <row r="169" spans="2:8" x14ac:dyDescent="0.3">
      <c r="B169" s="2">
        <v>22456.330600000001</v>
      </c>
      <c r="C169" s="2">
        <v>54.994100000000003</v>
      </c>
      <c r="D169" s="4">
        <f t="shared" si="6"/>
        <v>0.56713989419875144</v>
      </c>
      <c r="E169" s="5">
        <f t="shared" si="7"/>
        <v>312.14299533999997</v>
      </c>
      <c r="F169" s="1">
        <f t="shared" si="8"/>
        <v>278.86408228000005</v>
      </c>
      <c r="H169" s="21"/>
    </row>
    <row r="170" spans="2:8" x14ac:dyDescent="0.3">
      <c r="B170" s="2">
        <v>23373.994600000002</v>
      </c>
      <c r="C170" s="2">
        <v>56.990699999999997</v>
      </c>
      <c r="D170" s="4">
        <f t="shared" si="6"/>
        <v>0.56963471915398289</v>
      </c>
      <c r="E170" s="5">
        <f t="shared" si="7"/>
        <v>324.89852494000002</v>
      </c>
      <c r="F170" s="1">
        <f t="shared" si="8"/>
        <v>288.98844156000001</v>
      </c>
      <c r="H170" s="21"/>
    </row>
    <row r="171" spans="2:8" x14ac:dyDescent="0.3">
      <c r="B171" s="2">
        <v>57230.675799999997</v>
      </c>
      <c r="C171" s="2">
        <v>138.66</v>
      </c>
      <c r="D171" s="4">
        <f t="shared" si="6"/>
        <v>0.57325147643316188</v>
      </c>
      <c r="E171" s="5">
        <f t="shared" si="7"/>
        <v>795.50639361999993</v>
      </c>
      <c r="F171" s="1">
        <f t="shared" si="8"/>
        <v>703.11712799999998</v>
      </c>
      <c r="H171" s="21"/>
    </row>
    <row r="172" spans="2:8" x14ac:dyDescent="0.3">
      <c r="B172" s="2">
        <v>25878.411599999999</v>
      </c>
      <c r="C172" s="2">
        <v>62.648000000000003</v>
      </c>
      <c r="D172" s="4">
        <f t="shared" si="6"/>
        <v>0.57371725088324177</v>
      </c>
      <c r="E172" s="5">
        <f t="shared" si="7"/>
        <v>359.70992123999997</v>
      </c>
      <c r="F172" s="1">
        <f t="shared" si="8"/>
        <v>317.67547840000003</v>
      </c>
      <c r="H172" s="21"/>
    </row>
    <row r="173" spans="2:8" x14ac:dyDescent="0.3">
      <c r="B173" s="2">
        <v>46161.726799999997</v>
      </c>
      <c r="C173" s="2">
        <v>111.69</v>
      </c>
      <c r="D173" s="4">
        <f t="shared" si="6"/>
        <v>0.57403088409387082</v>
      </c>
      <c r="E173" s="5">
        <f t="shared" si="7"/>
        <v>641.64800251999986</v>
      </c>
      <c r="F173" s="1">
        <f t="shared" si="8"/>
        <v>566.35765200000003</v>
      </c>
      <c r="H173" s="21"/>
    </row>
    <row r="174" spans="2:8" x14ac:dyDescent="0.3">
      <c r="B174" s="2">
        <v>28515.577499999999</v>
      </c>
      <c r="C174" s="2">
        <v>68.816699999999997</v>
      </c>
      <c r="D174" s="4">
        <f t="shared" si="6"/>
        <v>0.57551391958637943</v>
      </c>
      <c r="E174" s="5">
        <f t="shared" si="7"/>
        <v>396.36652724999999</v>
      </c>
      <c r="F174" s="1">
        <f t="shared" si="8"/>
        <v>348.95572235999998</v>
      </c>
      <c r="H174" s="21"/>
    </row>
    <row r="175" spans="2:8" x14ac:dyDescent="0.3">
      <c r="B175" s="2">
        <v>72173.684299999994</v>
      </c>
      <c r="C175" s="2">
        <v>173.58760000000001</v>
      </c>
      <c r="D175" s="4">
        <f t="shared" si="6"/>
        <v>0.57746767738274185</v>
      </c>
      <c r="E175" s="5">
        <f t="shared" si="7"/>
        <v>1003.2142117699999</v>
      </c>
      <c r="F175" s="1">
        <f t="shared" si="8"/>
        <v>880.22800208000012</v>
      </c>
      <c r="H175" s="21"/>
    </row>
    <row r="176" spans="2:8" x14ac:dyDescent="0.3">
      <c r="B176" s="2">
        <v>48431.341200000003</v>
      </c>
      <c r="C176" s="2">
        <v>116.40770000000001</v>
      </c>
      <c r="D176" s="4">
        <f t="shared" si="6"/>
        <v>0.57784623926653189</v>
      </c>
      <c r="E176" s="5">
        <f t="shared" si="7"/>
        <v>673.19564267999999</v>
      </c>
      <c r="F176" s="1">
        <f t="shared" si="8"/>
        <v>590.28016516000002</v>
      </c>
      <c r="H176" s="21"/>
    </row>
    <row r="177" spans="2:8" x14ac:dyDescent="0.3">
      <c r="B177" s="2">
        <v>57080.411899999999</v>
      </c>
      <c r="C177" s="2">
        <v>137.10130000000001</v>
      </c>
      <c r="D177" s="4">
        <f t="shared" si="6"/>
        <v>0.57824652181351388</v>
      </c>
      <c r="E177" s="5">
        <f t="shared" si="7"/>
        <v>793.41772540999989</v>
      </c>
      <c r="F177" s="1">
        <f t="shared" si="8"/>
        <v>695.21327204000011</v>
      </c>
      <c r="H177" s="21"/>
    </row>
    <row r="178" spans="2:8" x14ac:dyDescent="0.3">
      <c r="B178" s="2">
        <v>69328.587199999994</v>
      </c>
      <c r="C178" s="2">
        <v>166.36</v>
      </c>
      <c r="D178" s="4">
        <f t="shared" si="6"/>
        <v>0.5788032245999305</v>
      </c>
      <c r="E178" s="5">
        <f t="shared" si="7"/>
        <v>963.66736207999986</v>
      </c>
      <c r="F178" s="1">
        <f t="shared" si="8"/>
        <v>843.57828800000016</v>
      </c>
      <c r="H178" s="21"/>
    </row>
    <row r="179" spans="2:8" x14ac:dyDescent="0.3">
      <c r="B179" s="2">
        <v>77561.012300000002</v>
      </c>
      <c r="C179" s="2">
        <v>184.6</v>
      </c>
      <c r="D179" s="4">
        <f t="shared" si="6"/>
        <v>0.58355161535452027</v>
      </c>
      <c r="E179" s="5">
        <f t="shared" si="7"/>
        <v>1078.09807097</v>
      </c>
      <c r="F179" s="1">
        <f t="shared" si="8"/>
        <v>936.06968000000006</v>
      </c>
      <c r="H179" s="21"/>
    </row>
    <row r="180" spans="2:8" x14ac:dyDescent="0.3">
      <c r="B180" s="2">
        <v>70938</v>
      </c>
      <c r="C180" s="2">
        <v>168.45</v>
      </c>
      <c r="D180" s="4">
        <f t="shared" si="6"/>
        <v>0.58489165924606712</v>
      </c>
      <c r="E180" s="5">
        <f t="shared" si="7"/>
        <v>986.03819999999996</v>
      </c>
      <c r="F180" s="1">
        <f t="shared" si="8"/>
        <v>854.17625999999996</v>
      </c>
      <c r="H180" s="21"/>
    </row>
    <row r="181" spans="2:8" x14ac:dyDescent="0.3">
      <c r="B181" s="2">
        <v>29180.5173</v>
      </c>
      <c r="C181" s="2">
        <v>68.959999999999994</v>
      </c>
      <c r="D181" s="4">
        <f t="shared" si="6"/>
        <v>0.58771021244199539</v>
      </c>
      <c r="E181" s="5">
        <f t="shared" si="7"/>
        <v>405.60919046999999</v>
      </c>
      <c r="F181" s="1">
        <f t="shared" si="8"/>
        <v>349.682368</v>
      </c>
      <c r="H181" s="21"/>
    </row>
    <row r="182" spans="2:8" x14ac:dyDescent="0.3">
      <c r="B182" s="2">
        <v>24697.959299999999</v>
      </c>
      <c r="C182" s="2">
        <v>58.284999999999997</v>
      </c>
      <c r="D182" s="4">
        <f t="shared" si="6"/>
        <v>0.5885342926996654</v>
      </c>
      <c r="E182" s="5">
        <f t="shared" si="7"/>
        <v>343.30163426999997</v>
      </c>
      <c r="F182" s="1">
        <f t="shared" si="8"/>
        <v>295.55157800000001</v>
      </c>
      <c r="H182" s="21"/>
    </row>
    <row r="183" spans="2:8" x14ac:dyDescent="0.3">
      <c r="B183" s="2">
        <v>103694.05469999999</v>
      </c>
      <c r="C183" s="2">
        <v>244.39009999999999</v>
      </c>
      <c r="D183" s="4">
        <f t="shared" si="6"/>
        <v>0.58930177784070081</v>
      </c>
      <c r="E183" s="5">
        <f t="shared" si="7"/>
        <v>1441.3473603299999</v>
      </c>
      <c r="F183" s="1">
        <f t="shared" si="8"/>
        <v>1239.25331908</v>
      </c>
      <c r="H183" s="21"/>
    </row>
    <row r="184" spans="2:8" x14ac:dyDescent="0.3">
      <c r="B184" s="2">
        <v>27902.369500000001</v>
      </c>
      <c r="C184" s="2">
        <v>65.616699999999994</v>
      </c>
      <c r="D184" s="4">
        <f t="shared" si="6"/>
        <v>0.59060103559341182</v>
      </c>
      <c r="E184" s="5">
        <f t="shared" si="7"/>
        <v>387.84293604999999</v>
      </c>
      <c r="F184" s="1">
        <f t="shared" si="8"/>
        <v>332.72916235999998</v>
      </c>
      <c r="H184" s="21"/>
    </row>
    <row r="185" spans="2:8" x14ac:dyDescent="0.3">
      <c r="B185" s="2">
        <v>84468.470600000001</v>
      </c>
      <c r="C185" s="2">
        <v>198.36</v>
      </c>
      <c r="D185" s="4">
        <f t="shared" si="6"/>
        <v>0.59143637970244889</v>
      </c>
      <c r="E185" s="5">
        <f t="shared" si="7"/>
        <v>1174.11174134</v>
      </c>
      <c r="F185" s="1">
        <f t="shared" si="8"/>
        <v>1005.8438880000001</v>
      </c>
      <c r="H185" s="21"/>
    </row>
    <row r="186" spans="2:8" x14ac:dyDescent="0.3">
      <c r="B186" s="2">
        <v>39271.822200000002</v>
      </c>
      <c r="C186" s="2">
        <v>92.170900000000003</v>
      </c>
      <c r="D186" s="4">
        <f t="shared" si="6"/>
        <v>0.59177243034406735</v>
      </c>
      <c r="E186" s="5">
        <f t="shared" si="7"/>
        <v>545.87832858000002</v>
      </c>
      <c r="F186" s="1">
        <f t="shared" si="8"/>
        <v>467.38019972000001</v>
      </c>
      <c r="H186" s="21"/>
    </row>
    <row r="187" spans="2:8" x14ac:dyDescent="0.3">
      <c r="B187" s="2">
        <v>28491.737799999999</v>
      </c>
      <c r="C187" s="2">
        <v>66.816699999999997</v>
      </c>
      <c r="D187" s="4">
        <f t="shared" si="6"/>
        <v>0.59224502340815333</v>
      </c>
      <c r="E187" s="5">
        <f t="shared" si="7"/>
        <v>396.03515541999997</v>
      </c>
      <c r="F187" s="1">
        <f t="shared" si="8"/>
        <v>338.81412236</v>
      </c>
      <c r="H187" s="21"/>
    </row>
    <row r="188" spans="2:8" x14ac:dyDescent="0.3">
      <c r="B188" s="2">
        <v>177089.5301</v>
      </c>
      <c r="C188" s="2">
        <v>414.43990000000002</v>
      </c>
      <c r="D188" s="4">
        <f t="shared" si="6"/>
        <v>0.59347008020811809</v>
      </c>
      <c r="E188" s="5">
        <f t="shared" si="7"/>
        <v>2461.54446839</v>
      </c>
      <c r="F188" s="1">
        <f t="shared" si="8"/>
        <v>2101.5418449200001</v>
      </c>
      <c r="H188" s="21"/>
    </row>
    <row r="189" spans="2:8" x14ac:dyDescent="0.3">
      <c r="B189" s="2">
        <v>79841.933600000004</v>
      </c>
      <c r="C189" s="2">
        <v>186.67099999999999</v>
      </c>
      <c r="D189" s="4">
        <f t="shared" si="6"/>
        <v>0.59404821554737719</v>
      </c>
      <c r="E189" s="5">
        <f t="shared" si="7"/>
        <v>1109.8028770399999</v>
      </c>
      <c r="F189" s="1">
        <f t="shared" si="8"/>
        <v>946.5713068</v>
      </c>
      <c r="H189" s="21"/>
    </row>
    <row r="190" spans="2:8" x14ac:dyDescent="0.3">
      <c r="B190" s="2">
        <v>26400.5978</v>
      </c>
      <c r="C190" s="2">
        <v>61.653300000000002</v>
      </c>
      <c r="D190" s="4">
        <f t="shared" si="6"/>
        <v>0.59473697181569263</v>
      </c>
      <c r="E190" s="5">
        <f t="shared" si="7"/>
        <v>366.96830941999997</v>
      </c>
      <c r="F190" s="1">
        <f t="shared" si="8"/>
        <v>312.63155363999999</v>
      </c>
      <c r="H190" s="21"/>
    </row>
    <row r="191" spans="2:8" x14ac:dyDescent="0.3">
      <c r="B191" s="2">
        <v>28005.4103</v>
      </c>
      <c r="C191" s="2">
        <v>64.911299999999997</v>
      </c>
      <c r="D191" s="4">
        <f t="shared" si="6"/>
        <v>0.5992239131621836</v>
      </c>
      <c r="E191" s="5">
        <f t="shared" si="7"/>
        <v>389.27520317</v>
      </c>
      <c r="F191" s="1">
        <f t="shared" si="8"/>
        <v>329.15222003999997</v>
      </c>
      <c r="H191" s="21"/>
    </row>
    <row r="192" spans="2:8" x14ac:dyDescent="0.3">
      <c r="B192" s="2">
        <v>22630.447499999998</v>
      </c>
      <c r="C192" s="2">
        <v>52.2425</v>
      </c>
      <c r="D192" s="4">
        <f t="shared" si="6"/>
        <v>0.60163998819607278</v>
      </c>
      <c r="E192" s="5">
        <f t="shared" si="7"/>
        <v>314.56322024999997</v>
      </c>
      <c r="F192" s="1">
        <f t="shared" si="8"/>
        <v>264.911269</v>
      </c>
      <c r="H192" s="21"/>
    </row>
    <row r="193" spans="2:8" x14ac:dyDescent="0.3">
      <c r="B193" s="2">
        <v>30699.5416</v>
      </c>
      <c r="C193" s="2">
        <v>70.418199999999999</v>
      </c>
      <c r="D193" s="4">
        <f t="shared" si="6"/>
        <v>0.60550045616363701</v>
      </c>
      <c r="E193" s="5">
        <f t="shared" si="7"/>
        <v>426.72362823999998</v>
      </c>
      <c r="F193" s="1">
        <f t="shared" si="8"/>
        <v>357.07660856000001</v>
      </c>
      <c r="H193" s="21"/>
    </row>
    <row r="194" spans="2:8" x14ac:dyDescent="0.3">
      <c r="B194" s="2">
        <v>417153.7659</v>
      </c>
      <c r="C194" s="2">
        <v>952.63</v>
      </c>
      <c r="D194" s="4">
        <f t="shared" si="6"/>
        <v>0.60819020020014769</v>
      </c>
      <c r="E194" s="5">
        <f t="shared" si="7"/>
        <v>5798.4373460099996</v>
      </c>
      <c r="F194" s="1">
        <f t="shared" si="8"/>
        <v>4830.5962040000004</v>
      </c>
      <c r="H194" s="21"/>
    </row>
    <row r="195" spans="2:8" x14ac:dyDescent="0.3">
      <c r="B195" s="2">
        <v>104936.72719999999</v>
      </c>
      <c r="C195" s="2">
        <v>238.9486</v>
      </c>
      <c r="D195" s="4">
        <f t="shared" si="6"/>
        <v>0.60994479333398244</v>
      </c>
      <c r="E195" s="5">
        <f t="shared" si="7"/>
        <v>1458.6205080799998</v>
      </c>
      <c r="F195" s="1">
        <f t="shared" si="8"/>
        <v>1211.66056088</v>
      </c>
      <c r="H195" s="21"/>
    </row>
    <row r="196" spans="2:8" x14ac:dyDescent="0.3">
      <c r="B196" s="2">
        <v>19106.699100000002</v>
      </c>
      <c r="C196" s="2">
        <v>43.439599999999999</v>
      </c>
      <c r="D196" s="4">
        <f t="shared" si="6"/>
        <v>0.61089609672587541</v>
      </c>
      <c r="E196" s="5">
        <f t="shared" si="7"/>
        <v>265.58311749000001</v>
      </c>
      <c r="F196" s="1">
        <f t="shared" si="8"/>
        <v>220.27352368000001</v>
      </c>
      <c r="H196" s="21"/>
    </row>
    <row r="197" spans="2:8" x14ac:dyDescent="0.3">
      <c r="B197" s="2">
        <v>72076.301999999996</v>
      </c>
      <c r="C197" s="2">
        <v>163.63999999999999</v>
      </c>
      <c r="D197" s="4">
        <f t="shared" si="6"/>
        <v>0.61174514177462724</v>
      </c>
      <c r="E197" s="5">
        <f t="shared" si="7"/>
        <v>1001.8605977999999</v>
      </c>
      <c r="F197" s="1">
        <f t="shared" si="8"/>
        <v>829.78571199999999</v>
      </c>
      <c r="H197" s="21"/>
    </row>
    <row r="198" spans="2:8" x14ac:dyDescent="0.3">
      <c r="B198" s="2">
        <v>25984.730200000002</v>
      </c>
      <c r="C198" s="2">
        <v>58.805399999999999</v>
      </c>
      <c r="D198" s="4">
        <f t="shared" si="6"/>
        <v>0.61371749967784517</v>
      </c>
      <c r="E198" s="5">
        <f t="shared" si="7"/>
        <v>361.18774977999999</v>
      </c>
      <c r="F198" s="1">
        <f t="shared" si="8"/>
        <v>298.19042231999998</v>
      </c>
      <c r="H198" s="21"/>
    </row>
    <row r="199" spans="2:8" x14ac:dyDescent="0.3">
      <c r="B199" s="2">
        <v>196832.95480000001</v>
      </c>
      <c r="C199" s="2">
        <v>444.2</v>
      </c>
      <c r="D199" s="4">
        <f t="shared" si="6"/>
        <v>0.61544147656210924</v>
      </c>
      <c r="E199" s="5">
        <f t="shared" si="7"/>
        <v>2735.9780717200001</v>
      </c>
      <c r="F199" s="1">
        <f t="shared" si="8"/>
        <v>2252.4493600000001</v>
      </c>
      <c r="H199" s="21"/>
    </row>
    <row r="200" spans="2:8" x14ac:dyDescent="0.3">
      <c r="B200" s="2">
        <v>31420.3488</v>
      </c>
      <c r="C200" s="2">
        <v>70.817499999999995</v>
      </c>
      <c r="D200" s="4">
        <f t="shared" si="6"/>
        <v>0.61622301455619488</v>
      </c>
      <c r="E200" s="5">
        <f t="shared" si="7"/>
        <v>436.74284831999995</v>
      </c>
      <c r="F200" s="1">
        <f t="shared" si="8"/>
        <v>359.10137900000001</v>
      </c>
      <c r="H200" s="21"/>
    </row>
    <row r="201" spans="2:8" x14ac:dyDescent="0.3">
      <c r="B201" s="2">
        <v>69965.158299999996</v>
      </c>
      <c r="C201" s="2">
        <v>157.44499999999999</v>
      </c>
      <c r="D201" s="4">
        <f t="shared" si="6"/>
        <v>0.61719223203164419</v>
      </c>
      <c r="E201" s="5">
        <f t="shared" si="7"/>
        <v>972.51570036999988</v>
      </c>
      <c r="F201" s="1">
        <f t="shared" si="8"/>
        <v>798.37210600000003</v>
      </c>
      <c r="H201" s="21"/>
    </row>
    <row r="202" spans="2:8" x14ac:dyDescent="0.3">
      <c r="B202" s="2">
        <v>22885.313999999998</v>
      </c>
      <c r="C202" s="2">
        <v>51.48</v>
      </c>
      <c r="D202" s="4">
        <f t="shared" si="6"/>
        <v>0.6174273180523181</v>
      </c>
      <c r="E202" s="5">
        <f t="shared" si="7"/>
        <v>318.10586459999996</v>
      </c>
      <c r="F202" s="1">
        <f t="shared" si="8"/>
        <v>261.04478399999999</v>
      </c>
      <c r="H202" s="21"/>
    </row>
    <row r="203" spans="2:8" x14ac:dyDescent="0.3">
      <c r="B203" s="2">
        <v>68059.537800000006</v>
      </c>
      <c r="C203" s="2">
        <v>152.28</v>
      </c>
      <c r="D203" s="4">
        <f t="shared" si="6"/>
        <v>0.62074557284826204</v>
      </c>
      <c r="E203" s="5">
        <f t="shared" si="7"/>
        <v>946.02757542000006</v>
      </c>
      <c r="F203" s="1">
        <f t="shared" si="8"/>
        <v>772.18142399999999</v>
      </c>
      <c r="H203" s="21"/>
    </row>
    <row r="204" spans="2:8" x14ac:dyDescent="0.3">
      <c r="B204" s="2">
        <v>110397.5814</v>
      </c>
      <c r="C204" s="2">
        <v>246.96799999999999</v>
      </c>
      <c r="D204" s="4">
        <f t="shared" si="6"/>
        <v>0.62084956013194692</v>
      </c>
      <c r="E204" s="5">
        <f t="shared" si="7"/>
        <v>1534.5263814599998</v>
      </c>
      <c r="F204" s="1">
        <f t="shared" si="8"/>
        <v>1252.3253344</v>
      </c>
      <c r="H204" s="21"/>
    </row>
    <row r="205" spans="2:8" x14ac:dyDescent="0.3">
      <c r="B205" s="2">
        <v>248864.61120000001</v>
      </c>
      <c r="C205" s="2">
        <v>556.45650000000001</v>
      </c>
      <c r="D205" s="4">
        <f t="shared" si="6"/>
        <v>0.6211542022302432</v>
      </c>
      <c r="E205" s="5">
        <f t="shared" si="7"/>
        <v>3459.2180956799998</v>
      </c>
      <c r="F205" s="1">
        <f t="shared" si="8"/>
        <v>2821.6796202</v>
      </c>
      <c r="H205" s="21"/>
    </row>
    <row r="206" spans="2:8" x14ac:dyDescent="0.3">
      <c r="B206" s="2">
        <v>43179.668799999999</v>
      </c>
      <c r="C206" s="2">
        <v>96.483000000000004</v>
      </c>
      <c r="D206" s="4">
        <f t="shared" si="6"/>
        <v>0.62157853945484931</v>
      </c>
      <c r="E206" s="5">
        <f t="shared" si="7"/>
        <v>600.19739631999994</v>
      </c>
      <c r="F206" s="1">
        <f t="shared" si="8"/>
        <v>489.24599640000002</v>
      </c>
      <c r="H206" s="21"/>
    </row>
    <row r="207" spans="2:8" x14ac:dyDescent="0.3">
      <c r="B207" s="2">
        <v>76726.821800000005</v>
      </c>
      <c r="C207" s="2">
        <v>171.36</v>
      </c>
      <c r="D207" s="4">
        <f t="shared" si="6"/>
        <v>0.62187809452484699</v>
      </c>
      <c r="E207" s="5">
        <f t="shared" si="7"/>
        <v>1066.5028230200001</v>
      </c>
      <c r="F207" s="1">
        <f t="shared" si="8"/>
        <v>868.93228800000009</v>
      </c>
      <c r="G207" s="38"/>
      <c r="H207" s="21"/>
    </row>
    <row r="208" spans="2:8" x14ac:dyDescent="0.3">
      <c r="B208" s="2">
        <v>72281.621799999994</v>
      </c>
      <c r="C208" s="2">
        <v>161.035</v>
      </c>
      <c r="D208" s="4">
        <f t="shared" ref="D208:D268" si="9">IF(C208=0,0,B208/C208/(24*30))</f>
        <v>0.62341193770850356</v>
      </c>
      <c r="E208" s="5">
        <f t="shared" ref="E208:E268" si="10">$D$11*B208</f>
        <v>1004.7145430199998</v>
      </c>
      <c r="F208" s="1">
        <f t="shared" ref="F208:F268" si="11">$D$12*C208</f>
        <v>816.576278</v>
      </c>
      <c r="G208" s="40" t="s">
        <v>26</v>
      </c>
      <c r="H208" s="21"/>
    </row>
    <row r="209" spans="2:8" x14ac:dyDescent="0.3">
      <c r="B209" s="2">
        <v>109832.6618</v>
      </c>
      <c r="C209" s="2">
        <v>244.2133</v>
      </c>
      <c r="D209" s="4">
        <f t="shared" si="9"/>
        <v>0.62463986855388753</v>
      </c>
      <c r="E209" s="5">
        <f t="shared" si="10"/>
        <v>1526.6739990199999</v>
      </c>
      <c r="F209" s="1">
        <f t="shared" si="11"/>
        <v>1238.35680164</v>
      </c>
      <c r="H209" s="21"/>
    </row>
    <row r="210" spans="2:8" x14ac:dyDescent="0.3">
      <c r="B210" s="2">
        <v>35776.216399999998</v>
      </c>
      <c r="C210" s="2">
        <v>79.228499999999997</v>
      </c>
      <c r="D210" s="4">
        <f t="shared" si="9"/>
        <v>0.62716307193048515</v>
      </c>
      <c r="E210" s="5">
        <f t="shared" si="10"/>
        <v>497.28940795999995</v>
      </c>
      <c r="F210" s="1">
        <f t="shared" si="11"/>
        <v>401.75187779999999</v>
      </c>
      <c r="H210" s="21"/>
    </row>
    <row r="211" spans="2:8" x14ac:dyDescent="0.3">
      <c r="B211" s="2">
        <v>41956.042800000003</v>
      </c>
      <c r="C211" s="2">
        <v>92.887299999999996</v>
      </c>
      <c r="D211" s="4">
        <f t="shared" si="9"/>
        <v>0.62734390671993556</v>
      </c>
      <c r="E211" s="5">
        <f t="shared" si="10"/>
        <v>583.18899492000003</v>
      </c>
      <c r="F211" s="1">
        <f t="shared" si="11"/>
        <v>471.01292083999999</v>
      </c>
      <c r="H211" s="21"/>
    </row>
    <row r="212" spans="2:8" x14ac:dyDescent="0.3">
      <c r="B212" s="2">
        <v>138006.13269999999</v>
      </c>
      <c r="C212" s="2">
        <v>302.22000000000003</v>
      </c>
      <c r="D212" s="4">
        <f t="shared" si="9"/>
        <v>0.63422402324649441</v>
      </c>
      <c r="E212" s="5">
        <f t="shared" si="10"/>
        <v>1918.2852445299998</v>
      </c>
      <c r="F212" s="1">
        <f t="shared" si="11"/>
        <v>1532.4971760000003</v>
      </c>
      <c r="H212" s="21"/>
    </row>
    <row r="213" spans="2:8" x14ac:dyDescent="0.3">
      <c r="B213" s="2">
        <v>41422.351999999999</v>
      </c>
      <c r="C213" s="2">
        <v>90.543000000000006</v>
      </c>
      <c r="D213" s="4">
        <f t="shared" si="9"/>
        <v>0.63540024567823505</v>
      </c>
      <c r="E213" s="5">
        <f t="shared" si="10"/>
        <v>575.77069280000001</v>
      </c>
      <c r="F213" s="1">
        <f t="shared" si="11"/>
        <v>459.12544440000005</v>
      </c>
      <c r="H213" s="21"/>
    </row>
    <row r="214" spans="2:8" x14ac:dyDescent="0.3">
      <c r="B214" s="2">
        <v>28093.722900000001</v>
      </c>
      <c r="C214" s="2">
        <v>61.311900000000001</v>
      </c>
      <c r="D214" s="4">
        <f t="shared" si="9"/>
        <v>0.6364027143724682</v>
      </c>
      <c r="E214" s="5">
        <f t="shared" si="10"/>
        <v>390.50274830999996</v>
      </c>
      <c r="F214" s="1">
        <f t="shared" si="11"/>
        <v>310.90038251999999</v>
      </c>
      <c r="H214" s="21"/>
    </row>
    <row r="215" spans="2:8" x14ac:dyDescent="0.3">
      <c r="B215" s="2">
        <v>173970.1722</v>
      </c>
      <c r="C215" s="2">
        <v>375.8383</v>
      </c>
      <c r="D215" s="4">
        <f t="shared" si="9"/>
        <v>0.64289679675186551</v>
      </c>
      <c r="E215" s="5">
        <f t="shared" si="10"/>
        <v>2418.18539358</v>
      </c>
      <c r="F215" s="1">
        <f t="shared" si="11"/>
        <v>1905.80085164</v>
      </c>
      <c r="H215" s="21"/>
    </row>
    <row r="216" spans="2:8" x14ac:dyDescent="0.3">
      <c r="B216" s="2">
        <v>63524.595099999999</v>
      </c>
      <c r="C216" s="2">
        <v>135.96860000000001</v>
      </c>
      <c r="D216" s="4">
        <f t="shared" si="9"/>
        <v>0.64888955468803489</v>
      </c>
      <c r="E216" s="5">
        <f t="shared" si="10"/>
        <v>882.99187188999997</v>
      </c>
      <c r="F216" s="1">
        <f t="shared" si="11"/>
        <v>689.46957688000009</v>
      </c>
      <c r="H216" s="21"/>
    </row>
    <row r="217" spans="2:8" x14ac:dyDescent="0.3">
      <c r="B217" s="2">
        <v>54493.516600000003</v>
      </c>
      <c r="C217" s="2">
        <v>116.6327</v>
      </c>
      <c r="D217" s="4">
        <f t="shared" si="9"/>
        <v>0.64892126926858618</v>
      </c>
      <c r="E217" s="5">
        <f t="shared" si="10"/>
        <v>757.45988074000002</v>
      </c>
      <c r="F217" s="1">
        <f t="shared" si="11"/>
        <v>591.42109516000005</v>
      </c>
      <c r="H217" s="21"/>
    </row>
    <row r="218" spans="2:8" x14ac:dyDescent="0.3">
      <c r="B218" s="2">
        <v>44177.771099999998</v>
      </c>
      <c r="C218" s="2">
        <v>94.481999999999999</v>
      </c>
      <c r="D218" s="4">
        <f t="shared" si="9"/>
        <v>0.64941486650014457</v>
      </c>
      <c r="E218" s="5">
        <f t="shared" si="10"/>
        <v>614.07101828999998</v>
      </c>
      <c r="F218" s="1">
        <f t="shared" si="11"/>
        <v>479.09932560000004</v>
      </c>
      <c r="H218" s="21"/>
    </row>
    <row r="219" spans="2:8" x14ac:dyDescent="0.3">
      <c r="B219" s="2">
        <v>214924.52420000001</v>
      </c>
      <c r="C219" s="2">
        <v>459.60059999999999</v>
      </c>
      <c r="D219" s="4">
        <f t="shared" si="9"/>
        <v>0.64949063080229041</v>
      </c>
      <c r="E219" s="5">
        <f t="shared" si="10"/>
        <v>2987.4508863800002</v>
      </c>
      <c r="F219" s="1">
        <f t="shared" si="11"/>
        <v>2330.5427224800001</v>
      </c>
      <c r="H219" s="21"/>
    </row>
    <row r="220" spans="2:8" x14ac:dyDescent="0.3">
      <c r="B220" s="2">
        <v>133645.38639999999</v>
      </c>
      <c r="C220" s="2">
        <v>285.048</v>
      </c>
      <c r="D220" s="4">
        <f t="shared" si="9"/>
        <v>0.65118363300995696</v>
      </c>
      <c r="E220" s="5">
        <f t="shared" si="10"/>
        <v>1857.6708709599998</v>
      </c>
      <c r="F220" s="1">
        <f t="shared" si="11"/>
        <v>1445.4213984</v>
      </c>
      <c r="H220" s="21"/>
    </row>
    <row r="221" spans="2:8" x14ac:dyDescent="0.3">
      <c r="B221" s="2">
        <v>37173.529499999997</v>
      </c>
      <c r="C221" s="2">
        <v>79.282300000000006</v>
      </c>
      <c r="D221" s="4">
        <f t="shared" si="9"/>
        <v>0.65121599755977466</v>
      </c>
      <c r="E221" s="5">
        <f t="shared" si="10"/>
        <v>516.71206004999988</v>
      </c>
      <c r="F221" s="1">
        <f t="shared" si="11"/>
        <v>402.02468684000007</v>
      </c>
      <c r="H221" s="21"/>
    </row>
    <row r="222" spans="2:8" x14ac:dyDescent="0.3">
      <c r="B222" s="2">
        <v>51950.438300000002</v>
      </c>
      <c r="C222" s="2">
        <v>110.3125</v>
      </c>
      <c r="D222" s="4">
        <f t="shared" si="9"/>
        <v>0.65408169090336798</v>
      </c>
      <c r="E222" s="5">
        <f t="shared" si="10"/>
        <v>722.11109236999994</v>
      </c>
      <c r="F222" s="1">
        <f t="shared" si="11"/>
        <v>559.37262499999997</v>
      </c>
      <c r="H222" s="21"/>
    </row>
    <row r="223" spans="2:8" x14ac:dyDescent="0.3">
      <c r="B223" s="2">
        <v>211845.6299</v>
      </c>
      <c r="C223" s="2">
        <v>448.96859999999998</v>
      </c>
      <c r="D223" s="4">
        <f t="shared" si="9"/>
        <v>0.65534659111523119</v>
      </c>
      <c r="E223" s="5">
        <f t="shared" si="10"/>
        <v>2944.6542556099998</v>
      </c>
      <c r="F223" s="1">
        <f t="shared" si="11"/>
        <v>2276.62997688</v>
      </c>
      <c r="H223" s="21"/>
    </row>
    <row r="224" spans="2:8" x14ac:dyDescent="0.3">
      <c r="B224" s="2">
        <v>87421.821800000005</v>
      </c>
      <c r="C224" s="2">
        <v>184.68</v>
      </c>
      <c r="D224" s="4">
        <f t="shared" si="9"/>
        <v>0.65745720676004138</v>
      </c>
      <c r="E224" s="5">
        <f t="shared" si="10"/>
        <v>1215.16332302</v>
      </c>
      <c r="F224" s="1">
        <f t="shared" si="11"/>
        <v>936.47534400000006</v>
      </c>
      <c r="H224" s="21"/>
    </row>
    <row r="225" spans="2:8" x14ac:dyDescent="0.3">
      <c r="B225" s="2">
        <v>66007.067500000005</v>
      </c>
      <c r="C225" s="2">
        <v>139.17670000000001</v>
      </c>
      <c r="D225" s="4">
        <f t="shared" si="9"/>
        <v>0.65870567874427899</v>
      </c>
      <c r="E225" s="5">
        <f t="shared" si="10"/>
        <v>917.49823824999999</v>
      </c>
      <c r="F225" s="1">
        <f t="shared" si="11"/>
        <v>705.73721036000006</v>
      </c>
      <c r="H225" s="21"/>
    </row>
    <row r="226" spans="2:8" x14ac:dyDescent="0.3">
      <c r="B226" s="2">
        <v>31740.275900000001</v>
      </c>
      <c r="C226" s="2">
        <v>66.646699999999996</v>
      </c>
      <c r="D226" s="4">
        <f t="shared" si="9"/>
        <v>0.66145385334574369</v>
      </c>
      <c r="E226" s="5">
        <f t="shared" si="10"/>
        <v>441.18983500999997</v>
      </c>
      <c r="F226" s="1">
        <f t="shared" si="11"/>
        <v>337.95208636000001</v>
      </c>
      <c r="H226" s="21"/>
    </row>
    <row r="227" spans="2:8" x14ac:dyDescent="0.3">
      <c r="B227" s="2">
        <v>27896.099200000001</v>
      </c>
      <c r="C227" s="2">
        <v>58.44</v>
      </c>
      <c r="D227" s="4">
        <f t="shared" si="9"/>
        <v>0.66298053083884712</v>
      </c>
      <c r="E227" s="5">
        <f t="shared" si="10"/>
        <v>387.75577887999998</v>
      </c>
      <c r="F227" s="1">
        <f t="shared" si="11"/>
        <v>296.33755200000002</v>
      </c>
      <c r="H227" s="21"/>
    </row>
    <row r="228" spans="2:8" x14ac:dyDescent="0.3">
      <c r="B228" s="2">
        <v>77091.920700000002</v>
      </c>
      <c r="C228" s="2">
        <v>160.75649999999999</v>
      </c>
      <c r="D228" s="4">
        <f t="shared" si="9"/>
        <v>0.66605152565111425</v>
      </c>
      <c r="E228" s="5">
        <f t="shared" si="10"/>
        <v>1071.57769773</v>
      </c>
      <c r="F228" s="1">
        <f t="shared" si="11"/>
        <v>815.16406019999999</v>
      </c>
      <c r="H228" s="21"/>
    </row>
    <row r="229" spans="2:8" x14ac:dyDescent="0.3">
      <c r="B229" s="2">
        <v>31643.3518</v>
      </c>
      <c r="C229" s="2">
        <v>65.862899999999996</v>
      </c>
      <c r="D229" s="4">
        <f t="shared" si="9"/>
        <v>0.66728157615626138</v>
      </c>
      <c r="E229" s="5">
        <f t="shared" si="10"/>
        <v>439.84259001999999</v>
      </c>
      <c r="F229" s="1">
        <f t="shared" si="11"/>
        <v>333.97759331999998</v>
      </c>
      <c r="H229" s="21"/>
    </row>
    <row r="230" spans="2:8" x14ac:dyDescent="0.3">
      <c r="B230" s="2">
        <v>22318.590199999999</v>
      </c>
      <c r="C230" s="2">
        <v>46.4</v>
      </c>
      <c r="D230" s="4">
        <f t="shared" si="9"/>
        <v>0.66806124880268192</v>
      </c>
      <c r="E230" s="5">
        <f t="shared" si="10"/>
        <v>310.22840377999995</v>
      </c>
      <c r="F230" s="1">
        <f t="shared" si="11"/>
        <v>235.28512000000001</v>
      </c>
      <c r="H230" s="21"/>
    </row>
    <row r="231" spans="2:8" x14ac:dyDescent="0.3">
      <c r="B231" s="2">
        <v>92301.2647</v>
      </c>
      <c r="C231" s="2">
        <v>191.1739</v>
      </c>
      <c r="D231" s="4">
        <f t="shared" si="9"/>
        <v>0.67057376018495318</v>
      </c>
      <c r="E231" s="5">
        <f t="shared" si="10"/>
        <v>1282.98757933</v>
      </c>
      <c r="F231" s="1">
        <f t="shared" si="11"/>
        <v>969.40461212000002</v>
      </c>
      <c r="H231" s="21"/>
    </row>
    <row r="232" spans="2:8" x14ac:dyDescent="0.3">
      <c r="B232" s="2">
        <v>62667.346700000002</v>
      </c>
      <c r="C232" s="2">
        <v>129.63499999999999</v>
      </c>
      <c r="D232" s="4">
        <f t="shared" si="9"/>
        <v>0.67140804202397331</v>
      </c>
      <c r="E232" s="5">
        <f t="shared" si="10"/>
        <v>871.07611912999994</v>
      </c>
      <c r="F232" s="1">
        <f t="shared" si="11"/>
        <v>657.35315800000001</v>
      </c>
      <c r="H232" s="21"/>
    </row>
    <row r="233" spans="2:8" x14ac:dyDescent="0.3">
      <c r="B233" s="2">
        <v>32492.964599999999</v>
      </c>
      <c r="C233" s="2">
        <v>66.989999999999995</v>
      </c>
      <c r="D233" s="4">
        <f t="shared" si="9"/>
        <v>0.67366946559187946</v>
      </c>
      <c r="E233" s="5">
        <f t="shared" si="10"/>
        <v>451.65220793999998</v>
      </c>
      <c r="F233" s="1">
        <f t="shared" si="11"/>
        <v>339.69289199999997</v>
      </c>
      <c r="H233" s="21"/>
    </row>
    <row r="234" spans="2:8" x14ac:dyDescent="0.3">
      <c r="B234" s="2">
        <v>32801.6155</v>
      </c>
      <c r="C234" s="2">
        <v>67.23</v>
      </c>
      <c r="D234" s="4">
        <f t="shared" si="9"/>
        <v>0.67764092377741414</v>
      </c>
      <c r="E234" s="5">
        <f t="shared" si="10"/>
        <v>455.94245544999995</v>
      </c>
      <c r="F234" s="1">
        <f t="shared" si="11"/>
        <v>340.90988400000003</v>
      </c>
      <c r="H234" s="21"/>
    </row>
    <row r="235" spans="2:8" x14ac:dyDescent="0.3">
      <c r="B235" s="2">
        <v>101374.6112</v>
      </c>
      <c r="C235" s="2">
        <v>206.8175</v>
      </c>
      <c r="D235" s="4">
        <f t="shared" si="9"/>
        <v>0.68078412663875698</v>
      </c>
      <c r="E235" s="5">
        <f t="shared" si="10"/>
        <v>1409.1070956799999</v>
      </c>
      <c r="F235" s="1">
        <f t="shared" si="11"/>
        <v>1048.7301789999999</v>
      </c>
      <c r="H235" s="21"/>
    </row>
    <row r="236" spans="2:8" x14ac:dyDescent="0.3">
      <c r="B236" s="2">
        <v>225494.98639999999</v>
      </c>
      <c r="C236" s="2">
        <v>459.41969999999998</v>
      </c>
      <c r="D236" s="4">
        <f t="shared" si="9"/>
        <v>0.68170233255367829</v>
      </c>
      <c r="E236" s="5">
        <f t="shared" si="10"/>
        <v>3134.3803109599999</v>
      </c>
      <c r="F236" s="1">
        <f t="shared" si="11"/>
        <v>2329.6254147599998</v>
      </c>
      <c r="H236" s="21"/>
    </row>
    <row r="237" spans="2:8" x14ac:dyDescent="0.3">
      <c r="B237" s="2">
        <v>30259.787799999998</v>
      </c>
      <c r="C237" s="2">
        <v>61.403500000000001</v>
      </c>
      <c r="D237" s="4">
        <f t="shared" si="9"/>
        <v>0.68444767896871594</v>
      </c>
      <c r="E237" s="5">
        <f t="shared" si="10"/>
        <v>420.61105041999997</v>
      </c>
      <c r="F237" s="1">
        <f t="shared" si="11"/>
        <v>311.36486780000001</v>
      </c>
      <c r="H237" s="21"/>
    </row>
    <row r="238" spans="2:8" x14ac:dyDescent="0.3">
      <c r="B238" s="2">
        <v>410864.57919999998</v>
      </c>
      <c r="C238" s="2">
        <v>833.38329999999996</v>
      </c>
      <c r="D238" s="4">
        <f t="shared" si="9"/>
        <v>0.68473324206147268</v>
      </c>
      <c r="E238" s="5">
        <f t="shared" si="10"/>
        <v>5711.0176508799996</v>
      </c>
      <c r="F238" s="1">
        <f t="shared" si="11"/>
        <v>4225.9200376400004</v>
      </c>
      <c r="H238" s="21"/>
    </row>
    <row r="239" spans="2:8" x14ac:dyDescent="0.3">
      <c r="B239" s="2">
        <v>636986.80610000005</v>
      </c>
      <c r="C239" s="2">
        <v>1279.7886000000001</v>
      </c>
      <c r="D239" s="4">
        <f t="shared" si="9"/>
        <v>0.69128909052722542</v>
      </c>
      <c r="E239" s="5">
        <f t="shared" si="10"/>
        <v>8854.1166047900006</v>
      </c>
      <c r="F239" s="1">
        <f t="shared" si="11"/>
        <v>6489.5520328800003</v>
      </c>
      <c r="H239" s="21"/>
    </row>
    <row r="240" spans="2:8" x14ac:dyDescent="0.3">
      <c r="B240" s="2">
        <v>27251.5396</v>
      </c>
      <c r="C240" s="2">
        <v>54.125300000000003</v>
      </c>
      <c r="D240" s="4">
        <f t="shared" si="9"/>
        <v>0.69929146915685558</v>
      </c>
      <c r="E240" s="5">
        <f t="shared" si="10"/>
        <v>378.79640043999996</v>
      </c>
      <c r="F240" s="1">
        <f t="shared" si="11"/>
        <v>274.45857124000003</v>
      </c>
      <c r="G240" s="22"/>
      <c r="H240" s="21"/>
    </row>
    <row r="241" spans="2:8" x14ac:dyDescent="0.3">
      <c r="B241" s="2">
        <v>57438.362000000001</v>
      </c>
      <c r="C241" s="2">
        <v>113.72799999999999</v>
      </c>
      <c r="D241" s="4">
        <f t="shared" si="9"/>
        <v>0.70145876809385355</v>
      </c>
      <c r="E241" s="5">
        <f t="shared" si="10"/>
        <v>798.39323179999997</v>
      </c>
      <c r="F241" s="1">
        <f t="shared" si="11"/>
        <v>576.69194240000002</v>
      </c>
      <c r="H241" s="21"/>
    </row>
    <row r="242" spans="2:8" x14ac:dyDescent="0.3">
      <c r="B242" s="2">
        <v>63794.043899999997</v>
      </c>
      <c r="C242" s="2">
        <v>125.38</v>
      </c>
      <c r="D242" s="4">
        <f t="shared" si="9"/>
        <v>0.70667441976391765</v>
      </c>
      <c r="E242" s="5">
        <f t="shared" si="10"/>
        <v>886.73721020999994</v>
      </c>
      <c r="F242" s="1">
        <f t="shared" si="11"/>
        <v>635.77690399999994</v>
      </c>
      <c r="H242" s="21"/>
    </row>
    <row r="243" spans="2:8" x14ac:dyDescent="0.3">
      <c r="B243" s="2">
        <v>103293.522</v>
      </c>
      <c r="C243" s="2">
        <v>202.55</v>
      </c>
      <c r="D243" s="4">
        <f t="shared" si="9"/>
        <v>0.70828548506541589</v>
      </c>
      <c r="E243" s="5">
        <f t="shared" si="10"/>
        <v>1435.7799557999999</v>
      </c>
      <c r="F243" s="1">
        <f t="shared" si="11"/>
        <v>1027.0905400000001</v>
      </c>
      <c r="H243" s="21"/>
    </row>
    <row r="244" spans="2:8" x14ac:dyDescent="0.3">
      <c r="B244" s="2">
        <v>25144.2556</v>
      </c>
      <c r="C244" s="2">
        <v>49.185000000000002</v>
      </c>
      <c r="D244" s="4">
        <f t="shared" si="9"/>
        <v>0.71002495114815944</v>
      </c>
      <c r="E244" s="5">
        <f t="shared" si="10"/>
        <v>349.50515283999999</v>
      </c>
      <c r="F244" s="1">
        <f t="shared" si="11"/>
        <v>249.40729800000003</v>
      </c>
      <c r="H244" s="21"/>
    </row>
    <row r="245" spans="2:8" x14ac:dyDescent="0.3">
      <c r="B245" s="2">
        <v>147791.1661</v>
      </c>
      <c r="C245" s="2">
        <v>288.89429999999999</v>
      </c>
      <c r="D245" s="4">
        <f t="shared" si="9"/>
        <v>0.71052114379626818</v>
      </c>
      <c r="E245" s="5">
        <f t="shared" si="10"/>
        <v>2054.2972087899998</v>
      </c>
      <c r="F245" s="1">
        <f t="shared" si="11"/>
        <v>1464.92521644</v>
      </c>
      <c r="H245" s="21"/>
    </row>
    <row r="246" spans="2:8" x14ac:dyDescent="0.3">
      <c r="B246" s="2">
        <v>137207.75030000001</v>
      </c>
      <c r="C246" s="2">
        <v>266.05099999999999</v>
      </c>
      <c r="D246" s="4">
        <f t="shared" si="9"/>
        <v>0.716277404937817</v>
      </c>
      <c r="E246" s="5">
        <f t="shared" si="10"/>
        <v>1907.18772917</v>
      </c>
      <c r="F246" s="1">
        <f t="shared" si="11"/>
        <v>1349.0914107999999</v>
      </c>
      <c r="H246" s="21"/>
    </row>
    <row r="247" spans="2:8" x14ac:dyDescent="0.3">
      <c r="B247" s="2">
        <v>658996.4094</v>
      </c>
      <c r="C247" s="2">
        <v>1258.8</v>
      </c>
      <c r="D247" s="4">
        <f t="shared" si="9"/>
        <v>0.72709945252091945</v>
      </c>
      <c r="E247" s="5">
        <f t="shared" si="10"/>
        <v>9160.0500906599991</v>
      </c>
      <c r="F247" s="1">
        <f t="shared" si="11"/>
        <v>6383.1230400000004</v>
      </c>
      <c r="H247" s="21"/>
    </row>
    <row r="248" spans="2:8" x14ac:dyDescent="0.3">
      <c r="B248" s="2">
        <v>232694.53409999999</v>
      </c>
      <c r="C248" s="2">
        <v>443.35579999999999</v>
      </c>
      <c r="D248" s="4">
        <f t="shared" si="9"/>
        <v>0.7289559602393082</v>
      </c>
      <c r="E248" s="5">
        <f t="shared" si="10"/>
        <v>3234.4540239899998</v>
      </c>
      <c r="F248" s="1">
        <f t="shared" si="11"/>
        <v>2248.1685906399998</v>
      </c>
      <c r="H248" s="21"/>
    </row>
    <row r="249" spans="2:8" x14ac:dyDescent="0.3">
      <c r="B249" s="2">
        <v>270607.2303</v>
      </c>
      <c r="C249" s="2">
        <v>513.9941</v>
      </c>
      <c r="D249" s="4">
        <f t="shared" si="9"/>
        <v>0.73122118603436626</v>
      </c>
      <c r="E249" s="5">
        <f t="shared" si="10"/>
        <v>3761.4405011699996</v>
      </c>
      <c r="F249" s="1">
        <f t="shared" si="11"/>
        <v>2606.3612822800001</v>
      </c>
      <c r="H249" s="21"/>
    </row>
    <row r="250" spans="2:8" x14ac:dyDescent="0.3">
      <c r="B250" s="2">
        <v>37965.429300000003</v>
      </c>
      <c r="C250" s="2">
        <v>72.001800000000003</v>
      </c>
      <c r="D250" s="4">
        <f t="shared" si="9"/>
        <v>0.73233950979929208</v>
      </c>
      <c r="E250" s="5">
        <f t="shared" si="10"/>
        <v>527.71946727</v>
      </c>
      <c r="F250" s="1">
        <f t="shared" si="11"/>
        <v>365.10672744000004</v>
      </c>
      <c r="H250" s="21"/>
    </row>
    <row r="251" spans="2:8" x14ac:dyDescent="0.3">
      <c r="B251" s="2">
        <v>104618.37450000001</v>
      </c>
      <c r="C251" s="2">
        <v>197.815</v>
      </c>
      <c r="D251" s="4">
        <f t="shared" si="9"/>
        <v>0.73454135387441133</v>
      </c>
      <c r="E251" s="5">
        <f t="shared" si="10"/>
        <v>1454.19540555</v>
      </c>
      <c r="F251" s="1">
        <f t="shared" si="11"/>
        <v>1003.0803020000001</v>
      </c>
      <c r="H251" s="21"/>
    </row>
    <row r="252" spans="2:8" x14ac:dyDescent="0.3">
      <c r="B252" s="2">
        <v>58428.138400000003</v>
      </c>
      <c r="C252" s="2">
        <v>109.5</v>
      </c>
      <c r="D252" s="4">
        <f t="shared" si="9"/>
        <v>0.74109764586504323</v>
      </c>
      <c r="E252" s="5">
        <f t="shared" si="10"/>
        <v>812.15112376000002</v>
      </c>
      <c r="F252" s="1">
        <f t="shared" si="11"/>
        <v>555.25260000000003</v>
      </c>
      <c r="H252" s="21"/>
    </row>
    <row r="253" spans="2:8" x14ac:dyDescent="0.3">
      <c r="B253" s="2">
        <v>35506.594899999996</v>
      </c>
      <c r="C253" s="2">
        <v>66.25</v>
      </c>
      <c r="D253" s="4">
        <f t="shared" si="9"/>
        <v>0.74437305870020953</v>
      </c>
      <c r="E253" s="5">
        <f t="shared" si="10"/>
        <v>493.54166910999993</v>
      </c>
      <c r="F253" s="1">
        <f t="shared" si="11"/>
        <v>335.94049999999999</v>
      </c>
      <c r="H253" s="21"/>
    </row>
    <row r="254" spans="2:8" x14ac:dyDescent="0.3">
      <c r="B254" s="2">
        <v>481045.93459999998</v>
      </c>
      <c r="C254" s="2">
        <v>884.6</v>
      </c>
      <c r="D254" s="4">
        <f t="shared" si="9"/>
        <v>0.75527849153415216</v>
      </c>
      <c r="E254" s="5">
        <f t="shared" si="10"/>
        <v>6686.5384909399991</v>
      </c>
      <c r="F254" s="1">
        <f t="shared" si="11"/>
        <v>4485.62968</v>
      </c>
      <c r="H254" s="21"/>
    </row>
    <row r="255" spans="2:8" x14ac:dyDescent="0.3">
      <c r="B255" s="2">
        <v>132037.11910000001</v>
      </c>
      <c r="C255" s="2">
        <v>238.56</v>
      </c>
      <c r="D255" s="4">
        <f t="shared" si="9"/>
        <v>0.76871599446214323</v>
      </c>
      <c r="E255" s="5">
        <f t="shared" si="10"/>
        <v>1835.3159554900001</v>
      </c>
      <c r="F255" s="1">
        <f t="shared" si="11"/>
        <v>1209.6900480000002</v>
      </c>
      <c r="H255" s="21"/>
    </row>
    <row r="256" spans="2:8" x14ac:dyDescent="0.3">
      <c r="B256" s="2">
        <v>143188.76139999999</v>
      </c>
      <c r="C256" s="2">
        <v>257.3159</v>
      </c>
      <c r="D256" s="4">
        <f t="shared" si="9"/>
        <v>0.77287598520815159</v>
      </c>
      <c r="E256" s="5">
        <f t="shared" si="10"/>
        <v>1990.3237834599997</v>
      </c>
      <c r="F256" s="1">
        <f t="shared" si="11"/>
        <v>1304.79746572</v>
      </c>
      <c r="H256" s="21"/>
    </row>
    <row r="257" spans="2:8" x14ac:dyDescent="0.3">
      <c r="B257" s="2">
        <v>46913.9876</v>
      </c>
      <c r="C257" s="2">
        <v>83.762</v>
      </c>
      <c r="D257" s="4">
        <f t="shared" si="9"/>
        <v>0.77789828455756915</v>
      </c>
      <c r="E257" s="5">
        <f t="shared" si="10"/>
        <v>652.10442763999993</v>
      </c>
      <c r="F257" s="1">
        <f t="shared" si="11"/>
        <v>424.7403496</v>
      </c>
      <c r="H257" s="21"/>
    </row>
    <row r="258" spans="2:8" x14ac:dyDescent="0.3">
      <c r="B258" s="2">
        <v>24650.613000000001</v>
      </c>
      <c r="C258" s="2">
        <v>43.945300000000003</v>
      </c>
      <c r="D258" s="4">
        <f t="shared" si="9"/>
        <v>0.77908132382757644</v>
      </c>
      <c r="E258" s="5">
        <f t="shared" si="10"/>
        <v>342.64352070000001</v>
      </c>
      <c r="F258" s="1">
        <f t="shared" si="11"/>
        <v>222.83782724000002</v>
      </c>
      <c r="H258" s="21"/>
    </row>
    <row r="259" spans="2:8" x14ac:dyDescent="0.3">
      <c r="B259" s="2">
        <v>184623.6986</v>
      </c>
      <c r="C259" s="2">
        <v>328.33640000000003</v>
      </c>
      <c r="D259" s="4">
        <f t="shared" si="9"/>
        <v>0.78097281815574238</v>
      </c>
      <c r="E259" s="5">
        <f t="shared" si="10"/>
        <v>2566.2694105400001</v>
      </c>
      <c r="F259" s="1">
        <f t="shared" si="11"/>
        <v>1664.9282171200002</v>
      </c>
      <c r="H259" s="21"/>
    </row>
    <row r="260" spans="2:8" x14ac:dyDescent="0.3">
      <c r="B260" s="2">
        <v>30320.2415</v>
      </c>
      <c r="C260" s="2">
        <v>52.89</v>
      </c>
      <c r="D260" s="4">
        <f t="shared" si="9"/>
        <v>0.79620810224575111</v>
      </c>
      <c r="E260" s="5">
        <f t="shared" si="10"/>
        <v>421.45135684999997</v>
      </c>
      <c r="F260" s="1">
        <f t="shared" si="11"/>
        <v>268.19461200000001</v>
      </c>
      <c r="H260" s="21"/>
    </row>
    <row r="261" spans="2:8" x14ac:dyDescent="0.3">
      <c r="B261" s="2">
        <v>58286.9035</v>
      </c>
      <c r="C261" s="2">
        <v>99.99</v>
      </c>
      <c r="D261" s="4">
        <f t="shared" si="9"/>
        <v>0.80962128851774062</v>
      </c>
      <c r="E261" s="5">
        <f t="shared" si="10"/>
        <v>810.18795864999993</v>
      </c>
      <c r="F261" s="1">
        <f t="shared" si="11"/>
        <v>507.029292</v>
      </c>
      <c r="H261" s="21"/>
    </row>
    <row r="262" spans="2:8" x14ac:dyDescent="0.3">
      <c r="B262" s="2">
        <v>94279.694799999997</v>
      </c>
      <c r="C262" s="2">
        <v>160.43979999999999</v>
      </c>
      <c r="D262" s="4">
        <f t="shared" si="9"/>
        <v>0.81615671769445963</v>
      </c>
      <c r="E262" s="5">
        <f t="shared" si="10"/>
        <v>1310.48775772</v>
      </c>
      <c r="F262" s="1">
        <f t="shared" si="11"/>
        <v>813.55813783999997</v>
      </c>
      <c r="H262" s="21"/>
    </row>
    <row r="263" spans="2:8" x14ac:dyDescent="0.3">
      <c r="B263" s="2">
        <v>860728.6067</v>
      </c>
      <c r="C263" s="2">
        <v>1459.9775</v>
      </c>
      <c r="D263" s="4">
        <f t="shared" si="9"/>
        <v>0.81881837096424048</v>
      </c>
      <c r="E263" s="5">
        <f t="shared" si="10"/>
        <v>11964.12763313</v>
      </c>
      <c r="F263" s="1">
        <f t="shared" si="11"/>
        <v>7403.2539070000003</v>
      </c>
      <c r="H263" s="21"/>
    </row>
    <row r="264" spans="2:8" x14ac:dyDescent="0.3">
      <c r="B264" s="2">
        <v>68112.509099999996</v>
      </c>
      <c r="C264" s="2">
        <v>114.36799999999999</v>
      </c>
      <c r="D264" s="4">
        <f t="shared" si="9"/>
        <v>0.82716063132461293</v>
      </c>
      <c r="E264" s="5">
        <f t="shared" si="10"/>
        <v>946.76387648999992</v>
      </c>
      <c r="F264" s="1">
        <f t="shared" si="11"/>
        <v>579.93725440000003</v>
      </c>
      <c r="H264" s="21"/>
    </row>
    <row r="265" spans="2:8" x14ac:dyDescent="0.3">
      <c r="B265" s="2">
        <v>68019.678799999994</v>
      </c>
      <c r="C265" s="2">
        <v>111.57899999999999</v>
      </c>
      <c r="D265" s="4">
        <f t="shared" si="9"/>
        <v>0.84668061293891428</v>
      </c>
      <c r="E265" s="5">
        <f t="shared" si="10"/>
        <v>945.47353531999988</v>
      </c>
      <c r="F265" s="1">
        <f t="shared" si="11"/>
        <v>565.79479319999996</v>
      </c>
      <c r="H265" s="21"/>
    </row>
    <row r="266" spans="2:8" x14ac:dyDescent="0.3">
      <c r="B266" s="2">
        <v>322679.39150000003</v>
      </c>
      <c r="C266" s="2">
        <v>495.63</v>
      </c>
      <c r="D266" s="4">
        <f t="shared" si="9"/>
        <v>0.90423465393091185</v>
      </c>
      <c r="E266" s="5">
        <f t="shared" si="10"/>
        <v>4485.2435418499999</v>
      </c>
      <c r="F266" s="1">
        <f t="shared" si="11"/>
        <v>2513.2406040000001</v>
      </c>
      <c r="H266" s="21"/>
    </row>
    <row r="267" spans="2:8" x14ac:dyDescent="0.3">
      <c r="B267" s="2">
        <v>332754.67609999998</v>
      </c>
      <c r="C267" s="2">
        <v>506.78</v>
      </c>
      <c r="D267" s="4">
        <f t="shared" si="9"/>
        <v>0.91195246923933682</v>
      </c>
      <c r="E267" s="5">
        <f t="shared" si="10"/>
        <v>4625.2899977899997</v>
      </c>
      <c r="F267" s="1">
        <f t="shared" si="11"/>
        <v>2569.7800240000001</v>
      </c>
      <c r="G267" s="38" t="s">
        <v>1</v>
      </c>
      <c r="H267" s="21"/>
    </row>
    <row r="268" spans="2:8" x14ac:dyDescent="0.3">
      <c r="B268" s="2">
        <f>AVERAGE(B16:B267)</f>
        <v>69925.264868650775</v>
      </c>
      <c r="C268" s="2">
        <f>AVERAGE(C16:C267)</f>
        <v>177.75702500000008</v>
      </c>
      <c r="D268" s="4">
        <f t="shared" si="9"/>
        <v>0.54635491018530258</v>
      </c>
      <c r="E268" s="5">
        <f t="shared" si="10"/>
        <v>971.96118167424572</v>
      </c>
      <c r="F268" s="1">
        <f t="shared" si="11"/>
        <v>901.37032237000051</v>
      </c>
      <c r="G268" s="38" t="s">
        <v>19</v>
      </c>
      <c r="H268" s="21"/>
    </row>
    <row r="269" spans="2:8" x14ac:dyDescent="0.3">
      <c r="B269" s="2"/>
      <c r="C269" s="2"/>
      <c r="D269" s="2"/>
      <c r="E269" s="3"/>
      <c r="F269" s="1"/>
    </row>
    <row r="270" spans="2:8" x14ac:dyDescent="0.3">
      <c r="B270" s="23" t="s">
        <v>17</v>
      </c>
    </row>
    <row r="271" spans="2:8" x14ac:dyDescent="0.3">
      <c r="B271" s="23" t="s">
        <v>18</v>
      </c>
      <c r="E271" s="24"/>
    </row>
    <row r="272" spans="2:8" x14ac:dyDescent="0.3">
      <c r="E272" s="24"/>
    </row>
    <row r="273" spans="2:3" x14ac:dyDescent="0.3">
      <c r="B273" s="25"/>
    </row>
    <row r="274" spans="2:3" x14ac:dyDescent="0.3">
      <c r="C274" s="26"/>
    </row>
    <row r="276" spans="2:3" x14ac:dyDescent="0.3">
      <c r="C276" s="11"/>
    </row>
    <row r="277" spans="2:3" x14ac:dyDescent="0.3">
      <c r="C277" s="11"/>
    </row>
    <row r="278" spans="2:3" x14ac:dyDescent="0.3">
      <c r="C278" s="26"/>
    </row>
    <row r="280" spans="2:3" x14ac:dyDescent="0.3">
      <c r="B280" s="27"/>
      <c r="C280" s="11"/>
    </row>
    <row r="281" spans="2:3" x14ac:dyDescent="0.3">
      <c r="B281" s="27"/>
      <c r="C281" s="28"/>
    </row>
    <row r="282" spans="2:3" x14ac:dyDescent="0.3">
      <c r="B282" s="27"/>
      <c r="C282" s="28"/>
    </row>
    <row r="283" spans="2:3" x14ac:dyDescent="0.3">
      <c r="B283" s="27"/>
      <c r="C283" s="28"/>
    </row>
    <row r="284" spans="2:3" x14ac:dyDescent="0.3">
      <c r="B284" s="27"/>
      <c r="C284" s="28"/>
    </row>
    <row r="285" spans="2:3" x14ac:dyDescent="0.3">
      <c r="B285" s="27"/>
      <c r="C285" s="29"/>
    </row>
    <row r="286" spans="2:3" x14ac:dyDescent="0.3">
      <c r="B286" s="27"/>
      <c r="C286" s="28"/>
    </row>
    <row r="287" spans="2:3" x14ac:dyDescent="0.3">
      <c r="B287" s="27"/>
      <c r="C287" s="28"/>
    </row>
    <row r="288" spans="2:3" x14ac:dyDescent="0.3">
      <c r="B288" s="27"/>
      <c r="C288" s="28"/>
    </row>
    <row r="289" spans="2:3" x14ac:dyDescent="0.3">
      <c r="B289" s="27"/>
      <c r="C289" s="30"/>
    </row>
    <row r="290" spans="2:3" x14ac:dyDescent="0.3">
      <c r="B290" s="27"/>
      <c r="C290" s="28"/>
    </row>
    <row r="291" spans="2:3" x14ac:dyDescent="0.3">
      <c r="B291" s="27"/>
    </row>
    <row r="292" spans="2:3" x14ac:dyDescent="0.3">
      <c r="B292" s="27"/>
    </row>
    <row r="293" spans="2:3" x14ac:dyDescent="0.3">
      <c r="B293" s="27"/>
      <c r="C293" s="31"/>
    </row>
    <row r="294" spans="2:3" x14ac:dyDescent="0.3">
      <c r="B294" s="27"/>
      <c r="C294" s="32"/>
    </row>
  </sheetData>
  <sortState ref="B2:I254">
    <sortCondition ref="D2:D25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3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3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 50 to 4999 GA RR Calcs</vt:lpstr>
      <vt:lpstr>Sheet2</vt:lpstr>
      <vt:lpstr>Sheet3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Gibson,Sherry</cp:lastModifiedBy>
  <dcterms:created xsi:type="dcterms:W3CDTF">2016-11-18T20:37:26Z</dcterms:created>
  <dcterms:modified xsi:type="dcterms:W3CDTF">2016-12-12T12:55:45Z</dcterms:modified>
</cp:coreProperties>
</file>