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7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ve\OneDrive\PEG16\OPG\"/>
    </mc:Choice>
  </mc:AlternateContent>
  <bookViews>
    <workbookView xWindow="0" yWindow="0" windowWidth="13410" windowHeight="11685"/>
  </bookViews>
  <sheets>
    <sheet name="ROE" sheetId="2" r:id="rId1"/>
    <sheet name="EEI" sheetId="1" r:id="rId2"/>
  </sheets>
  <calcPr calcId="171027"/>
</workbook>
</file>

<file path=xl/calcChain.xml><?xml version="1.0" encoding="utf-8"?>
<calcChain xmlns="http://schemas.openxmlformats.org/spreadsheetml/2006/main">
  <c r="B29" i="2" l="1"/>
  <c r="A6" i="2" l="1"/>
  <c r="E6" i="2"/>
  <c r="A7" i="2"/>
  <c r="E7" i="2"/>
  <c r="A8" i="2"/>
  <c r="A9" i="2"/>
  <c r="A10" i="2"/>
  <c r="E10" i="2"/>
  <c r="A11" i="2"/>
  <c r="E11" i="2"/>
  <c r="A12" i="2"/>
  <c r="A13" i="2"/>
  <c r="A14" i="2"/>
  <c r="E14" i="2"/>
  <c r="A15" i="2"/>
  <c r="E15" i="2"/>
  <c r="F15" i="2" s="1"/>
  <c r="A16" i="2"/>
  <c r="A17" i="2"/>
  <c r="A18" i="2"/>
  <c r="E18" i="2"/>
  <c r="A19" i="2"/>
  <c r="E19" i="2"/>
  <c r="A20" i="2"/>
  <c r="A21" i="2"/>
  <c r="A22" i="2"/>
  <c r="E22" i="2"/>
  <c r="A23" i="2"/>
  <c r="E23" i="2"/>
  <c r="A24" i="2"/>
  <c r="A25" i="2"/>
  <c r="A26" i="2"/>
  <c r="E26" i="2"/>
  <c r="A27" i="2"/>
  <c r="E27" i="2"/>
  <c r="F28" i="2" s="1"/>
  <c r="E5" i="2"/>
  <c r="B10" i="2"/>
  <c r="B11" i="2"/>
  <c r="B14" i="2"/>
  <c r="B15" i="2"/>
  <c r="C15" i="2" s="1"/>
  <c r="B18" i="2"/>
  <c r="C19" i="2" s="1"/>
  <c r="B19" i="2"/>
  <c r="B22" i="2"/>
  <c r="C23" i="2" s="1"/>
  <c r="B23" i="2"/>
  <c r="B26" i="2"/>
  <c r="C27" i="2" s="1"/>
  <c r="B27" i="2"/>
  <c r="B6" i="2"/>
  <c r="B5" i="2"/>
  <c r="C6" i="2" s="1"/>
  <c r="A28" i="2"/>
  <c r="E28" i="2"/>
  <c r="B7" i="2"/>
  <c r="C8" i="2" s="1"/>
  <c r="B25" i="2"/>
  <c r="B21" i="2"/>
  <c r="C21" i="2" s="1"/>
  <c r="B17" i="2"/>
  <c r="B13" i="2"/>
  <c r="C14" i="2" s="1"/>
  <c r="B9" i="2"/>
  <c r="C9" i="2" s="1"/>
  <c r="E25" i="2"/>
  <c r="E21" i="2"/>
  <c r="E17" i="2"/>
  <c r="F18" i="2" s="1"/>
  <c r="E13" i="2"/>
  <c r="E9" i="2"/>
  <c r="B28" i="2"/>
  <c r="C29" i="2" s="1"/>
  <c r="C28" i="2"/>
  <c r="B24" i="2"/>
  <c r="C24" i="2" s="1"/>
  <c r="B20" i="2"/>
  <c r="C20" i="2" s="1"/>
  <c r="B16" i="2"/>
  <c r="B12" i="2"/>
  <c r="C12" i="2" s="1"/>
  <c r="B8" i="2"/>
  <c r="E24" i="2"/>
  <c r="F25" i="2" s="1"/>
  <c r="E20" i="2"/>
  <c r="E16" i="2"/>
  <c r="F16" i="2" s="1"/>
  <c r="E12" i="2"/>
  <c r="F13" i="2" s="1"/>
  <c r="E8" i="2"/>
  <c r="F8" i="2" s="1"/>
  <c r="F6" i="2"/>
  <c r="F19" i="2"/>
  <c r="F14" i="2"/>
  <c r="F23" i="2"/>
  <c r="F20" i="2"/>
  <c r="C11" i="2"/>
  <c r="F11" i="2"/>
  <c r="F22" i="2"/>
  <c r="C26" i="2"/>
  <c r="F7" i="2"/>
  <c r="F10" i="2"/>
  <c r="F21" i="2"/>
  <c r="C17" i="2"/>
  <c r="C16" i="2" l="1"/>
  <c r="C25" i="2"/>
  <c r="F9" i="2"/>
  <c r="F24" i="2"/>
  <c r="F26" i="2"/>
  <c r="F12" i="2"/>
  <c r="C18" i="2"/>
  <c r="C7" i="2"/>
  <c r="C10" i="2"/>
  <c r="C13" i="2"/>
  <c r="F17" i="2"/>
  <c r="C22" i="2"/>
  <c r="C33" i="2" s="1"/>
  <c r="F27" i="2"/>
  <c r="F33" i="2" s="1"/>
  <c r="F32" i="2" l="1"/>
  <c r="C32" i="2"/>
</calcChain>
</file>

<file path=xl/sharedStrings.xml><?xml version="1.0" encoding="utf-8"?>
<sst xmlns="http://schemas.openxmlformats.org/spreadsheetml/2006/main" count="143" uniqueCount="127">
  <si>
    <r>
      <rPr>
        <i/>
        <sz val="8"/>
        <color rgb="FF004E79"/>
        <rFont val="Franklin Gothic Book"/>
        <family val="34"/>
      </rPr>
      <t>U.S. Investor-Owned Electric Utilities</t>
    </r>
  </si>
  <si>
    <r>
      <rPr>
        <sz val="9"/>
        <color rgb="FF003365"/>
        <rFont val="Franklin Gothic Medium"/>
        <family val="34"/>
      </rPr>
      <t>Number of</t>
    </r>
  </si>
  <si>
    <r>
      <rPr>
        <sz val="9"/>
        <color rgb="FF003365"/>
        <rFont val="Franklin Gothic Medium"/>
        <family val="34"/>
      </rPr>
      <t>Average</t>
    </r>
  </si>
  <si>
    <r>
      <rPr>
        <sz val="9"/>
        <color rgb="FF003365"/>
        <rFont val="Franklin Gothic Medium"/>
        <family val="34"/>
      </rPr>
      <t>Quarter</t>
    </r>
  </si>
  <si>
    <r>
      <rPr>
        <sz val="9"/>
        <color rgb="FF003365"/>
        <rFont val="Franklin Gothic Medium"/>
        <family val="34"/>
      </rPr>
      <t>Rate Cases Filed</t>
    </r>
  </si>
  <si>
    <r>
      <rPr>
        <sz val="9"/>
        <color rgb="FF003365"/>
        <rFont val="Franklin Gothic Medium"/>
        <family val="34"/>
      </rPr>
      <t>Awarded ROE</t>
    </r>
  </si>
  <si>
    <r>
      <rPr>
        <sz val="9"/>
        <color rgb="FF003365"/>
        <rFont val="Franklin Gothic Medium"/>
        <family val="34"/>
      </rPr>
      <t>Requested ROE</t>
    </r>
  </si>
  <si>
    <r>
      <rPr>
        <sz val="9"/>
        <color rgb="FF003365"/>
        <rFont val="Franklin Gothic Medium"/>
        <family val="34"/>
      </rPr>
      <t>10-Year Treasury Yield</t>
    </r>
  </si>
  <si>
    <r>
      <rPr>
        <sz val="9"/>
        <color rgb="FF003365"/>
        <rFont val="Franklin Gothic Medium"/>
        <family val="34"/>
      </rPr>
      <t>Regulatory Lag</t>
    </r>
  </si>
  <si>
    <r>
      <rPr>
        <sz val="9"/>
        <rFont val="Franklin Gothic Book"/>
        <family val="34"/>
      </rPr>
      <t>Q4 1988</t>
    </r>
  </si>
  <si>
    <r>
      <rPr>
        <sz val="9"/>
        <rFont val="Franklin Gothic Book"/>
        <family val="34"/>
      </rPr>
      <t>NA</t>
    </r>
  </si>
  <si>
    <r>
      <rPr>
        <sz val="9"/>
        <rFont val="Franklin Gothic Book"/>
        <family val="34"/>
      </rPr>
      <t>Q1 1989</t>
    </r>
  </si>
  <si>
    <r>
      <rPr>
        <sz val="9"/>
        <rFont val="Franklin Gothic Book"/>
        <family val="34"/>
      </rPr>
      <t>Q2 1989</t>
    </r>
  </si>
  <si>
    <r>
      <rPr>
        <sz val="9"/>
        <rFont val="Franklin Gothic Book"/>
        <family val="34"/>
      </rPr>
      <t>Q3 1989</t>
    </r>
  </si>
  <si>
    <r>
      <rPr>
        <sz val="9"/>
        <rFont val="Franklin Gothic Book"/>
        <family val="34"/>
      </rPr>
      <t>Q4 1989</t>
    </r>
  </si>
  <si>
    <r>
      <rPr>
        <sz val="9"/>
        <rFont val="Franklin Gothic Book"/>
        <family val="34"/>
      </rPr>
      <t>Q1 1990</t>
    </r>
  </si>
  <si>
    <r>
      <rPr>
        <sz val="9"/>
        <rFont val="Franklin Gothic Book"/>
        <family val="34"/>
      </rPr>
      <t>Q2 1990</t>
    </r>
  </si>
  <si>
    <r>
      <rPr>
        <sz val="9"/>
        <rFont val="Franklin Gothic Book"/>
        <family val="34"/>
      </rPr>
      <t>Q3 1990</t>
    </r>
  </si>
  <si>
    <r>
      <rPr>
        <sz val="9"/>
        <rFont val="Franklin Gothic Book"/>
        <family val="34"/>
      </rPr>
      <t>Q4 1990</t>
    </r>
  </si>
  <si>
    <r>
      <rPr>
        <sz val="9"/>
        <rFont val="Franklin Gothic Book"/>
        <family val="34"/>
      </rPr>
      <t>Q1 1991</t>
    </r>
  </si>
  <si>
    <r>
      <rPr>
        <sz val="9"/>
        <rFont val="Franklin Gothic Book"/>
        <family val="34"/>
      </rPr>
      <t>Q2 1991</t>
    </r>
  </si>
  <si>
    <r>
      <rPr>
        <sz val="9"/>
        <rFont val="Franklin Gothic Book"/>
        <family val="34"/>
      </rPr>
      <t>Q3 1991</t>
    </r>
  </si>
  <si>
    <r>
      <rPr>
        <sz val="9"/>
        <rFont val="Franklin Gothic Book"/>
        <family val="34"/>
      </rPr>
      <t>Q4 1991</t>
    </r>
  </si>
  <si>
    <r>
      <rPr>
        <sz val="9"/>
        <rFont val="Franklin Gothic Book"/>
        <family val="34"/>
      </rPr>
      <t>Q1 1992</t>
    </r>
  </si>
  <si>
    <r>
      <rPr>
        <sz val="9"/>
        <rFont val="Franklin Gothic Book"/>
        <family val="34"/>
      </rPr>
      <t>Q2 1992</t>
    </r>
  </si>
  <si>
    <r>
      <rPr>
        <sz val="9"/>
        <rFont val="Franklin Gothic Book"/>
        <family val="34"/>
      </rPr>
      <t>Q3 1992</t>
    </r>
  </si>
  <si>
    <r>
      <rPr>
        <sz val="9"/>
        <rFont val="Franklin Gothic Book"/>
        <family val="34"/>
      </rPr>
      <t>Q4 1992</t>
    </r>
  </si>
  <si>
    <r>
      <rPr>
        <sz val="9"/>
        <rFont val="Franklin Gothic Book"/>
        <family val="34"/>
      </rPr>
      <t>Q1 1993</t>
    </r>
  </si>
  <si>
    <r>
      <rPr>
        <sz val="9"/>
        <rFont val="Franklin Gothic Book"/>
        <family val="34"/>
      </rPr>
      <t>Q2 1993</t>
    </r>
  </si>
  <si>
    <r>
      <rPr>
        <sz val="9"/>
        <rFont val="Franklin Gothic Book"/>
        <family val="34"/>
      </rPr>
      <t>Q3 1993</t>
    </r>
  </si>
  <si>
    <r>
      <rPr>
        <sz val="9"/>
        <rFont val="Franklin Gothic Book"/>
        <family val="34"/>
      </rPr>
      <t>Q4 1993</t>
    </r>
  </si>
  <si>
    <r>
      <rPr>
        <sz val="9"/>
        <rFont val="Franklin Gothic Book"/>
        <family val="34"/>
      </rPr>
      <t>Q1 1994</t>
    </r>
  </si>
  <si>
    <r>
      <rPr>
        <sz val="9"/>
        <rFont val="Franklin Gothic Book"/>
        <family val="34"/>
      </rPr>
      <t>Q2 1994</t>
    </r>
  </si>
  <si>
    <r>
      <rPr>
        <sz val="9"/>
        <rFont val="Franklin Gothic Book"/>
        <family val="34"/>
      </rPr>
      <t>Q3 1994</t>
    </r>
  </si>
  <si>
    <r>
      <rPr>
        <sz val="9"/>
        <rFont val="Franklin Gothic Book"/>
        <family val="34"/>
      </rPr>
      <t>Q4 1994</t>
    </r>
  </si>
  <si>
    <r>
      <rPr>
        <sz val="9"/>
        <rFont val="Franklin Gothic Book"/>
        <family val="34"/>
      </rPr>
      <t>Q1 1995</t>
    </r>
  </si>
  <si>
    <r>
      <rPr>
        <sz val="9"/>
        <rFont val="Franklin Gothic Book"/>
        <family val="34"/>
      </rPr>
      <t>Q2 1995</t>
    </r>
  </si>
  <si>
    <r>
      <rPr>
        <sz val="9"/>
        <rFont val="Franklin Gothic Book"/>
        <family val="34"/>
      </rPr>
      <t>Q3 1995</t>
    </r>
  </si>
  <si>
    <r>
      <rPr>
        <sz val="9"/>
        <rFont val="Franklin Gothic Book"/>
        <family val="34"/>
      </rPr>
      <t>Q4 1995</t>
    </r>
  </si>
  <si>
    <r>
      <rPr>
        <sz val="9"/>
        <rFont val="Franklin Gothic Book"/>
        <family val="34"/>
      </rPr>
      <t>Q1 1996</t>
    </r>
  </si>
  <si>
    <r>
      <rPr>
        <sz val="9"/>
        <rFont val="Franklin Gothic Book"/>
        <family val="34"/>
      </rPr>
      <t>Q2 1996</t>
    </r>
  </si>
  <si>
    <r>
      <rPr>
        <sz val="9"/>
        <rFont val="Franklin Gothic Book"/>
        <family val="34"/>
      </rPr>
      <t>Q3 1996</t>
    </r>
  </si>
  <si>
    <r>
      <rPr>
        <sz val="9"/>
        <rFont val="Franklin Gothic Book"/>
        <family val="34"/>
      </rPr>
      <t>Q4 1996</t>
    </r>
  </si>
  <si>
    <r>
      <rPr>
        <sz val="9"/>
        <rFont val="Franklin Gothic Book"/>
        <family val="34"/>
      </rPr>
      <t>Q1 1997</t>
    </r>
  </si>
  <si>
    <r>
      <rPr>
        <sz val="9"/>
        <rFont val="Franklin Gothic Book"/>
        <family val="34"/>
      </rPr>
      <t>Q2 1997</t>
    </r>
  </si>
  <si>
    <r>
      <rPr>
        <sz val="9"/>
        <rFont val="Franklin Gothic Book"/>
        <family val="34"/>
      </rPr>
      <t>Q3 1997</t>
    </r>
  </si>
  <si>
    <r>
      <rPr>
        <sz val="9"/>
        <rFont val="Franklin Gothic Book"/>
        <family val="34"/>
      </rPr>
      <t>Q4 1997</t>
    </r>
  </si>
  <si>
    <r>
      <rPr>
        <sz val="9"/>
        <rFont val="Franklin Gothic Book"/>
        <family val="34"/>
      </rPr>
      <t>Q1 1998</t>
    </r>
  </si>
  <si>
    <r>
      <rPr>
        <sz val="9"/>
        <rFont val="Franklin Gothic Book"/>
        <family val="34"/>
      </rPr>
      <t>Q2 1998</t>
    </r>
  </si>
  <si>
    <r>
      <rPr>
        <sz val="9"/>
        <rFont val="Franklin Gothic Book"/>
        <family val="34"/>
      </rPr>
      <t>Q3 1998</t>
    </r>
  </si>
  <si>
    <r>
      <rPr>
        <sz val="9"/>
        <rFont val="Franklin Gothic Book"/>
        <family val="34"/>
      </rPr>
      <t>Q4 1998</t>
    </r>
  </si>
  <si>
    <r>
      <rPr>
        <sz val="9"/>
        <rFont val="Franklin Gothic Book"/>
        <family val="34"/>
      </rPr>
      <t>Q1 1999</t>
    </r>
  </si>
  <si>
    <r>
      <rPr>
        <sz val="9"/>
        <rFont val="Franklin Gothic Book"/>
        <family val="34"/>
      </rPr>
      <t>Q2 1999</t>
    </r>
  </si>
  <si>
    <r>
      <rPr>
        <sz val="9"/>
        <rFont val="Franklin Gothic Book"/>
        <family val="34"/>
      </rPr>
      <t>Q3 1999</t>
    </r>
  </si>
  <si>
    <r>
      <rPr>
        <sz val="9"/>
        <rFont val="Franklin Gothic Book"/>
        <family val="34"/>
      </rPr>
      <t>Q4 1999</t>
    </r>
  </si>
  <si>
    <r>
      <rPr>
        <sz val="9"/>
        <rFont val="Franklin Gothic Book"/>
        <family val="34"/>
      </rPr>
      <t>Q1 2000</t>
    </r>
  </si>
  <si>
    <r>
      <rPr>
        <sz val="9"/>
        <rFont val="Franklin Gothic Book"/>
        <family val="34"/>
      </rPr>
      <t>Q2 2000</t>
    </r>
  </si>
  <si>
    <r>
      <rPr>
        <sz val="9"/>
        <rFont val="Franklin Gothic Book"/>
        <family val="34"/>
      </rPr>
      <t>Q3 2000</t>
    </r>
  </si>
  <si>
    <r>
      <rPr>
        <sz val="9"/>
        <rFont val="Franklin Gothic Book"/>
        <family val="34"/>
      </rPr>
      <t>Q4 2000</t>
    </r>
  </si>
  <si>
    <r>
      <rPr>
        <sz val="9"/>
        <rFont val="Franklin Gothic Book"/>
        <family val="34"/>
      </rPr>
      <t>Q1 2001</t>
    </r>
  </si>
  <si>
    <r>
      <rPr>
        <sz val="9"/>
        <rFont val="Franklin Gothic Book"/>
        <family val="34"/>
      </rPr>
      <t>Q2 2001</t>
    </r>
  </si>
  <si>
    <r>
      <rPr>
        <sz val="9"/>
        <rFont val="Franklin Gothic Book"/>
        <family val="34"/>
      </rPr>
      <t>Q3 2001</t>
    </r>
  </si>
  <si>
    <r>
      <rPr>
        <sz val="9"/>
        <rFont val="Franklin Gothic Book"/>
        <family val="34"/>
      </rPr>
      <t>Q4 2001</t>
    </r>
  </si>
  <si>
    <r>
      <rPr>
        <sz val="9"/>
        <rFont val="Franklin Gothic Book"/>
        <family val="34"/>
      </rPr>
      <t>Q1 2002</t>
    </r>
  </si>
  <si>
    <r>
      <rPr>
        <sz val="9"/>
        <rFont val="Franklin Gothic Book"/>
        <family val="34"/>
      </rPr>
      <t>Q2 2002</t>
    </r>
  </si>
  <si>
    <r>
      <rPr>
        <sz val="9"/>
        <rFont val="Franklin Gothic Book"/>
        <family val="34"/>
      </rPr>
      <t>Q3 2002</t>
    </r>
  </si>
  <si>
    <r>
      <rPr>
        <sz val="9"/>
        <rFont val="Franklin Gothic Book"/>
        <family val="34"/>
      </rPr>
      <t>Q4 2002</t>
    </r>
  </si>
  <si>
    <r>
      <rPr>
        <sz val="9"/>
        <rFont val="Franklin Gothic Book"/>
        <family val="34"/>
      </rPr>
      <t>Q1 2003</t>
    </r>
  </si>
  <si>
    <r>
      <rPr>
        <sz val="9"/>
        <rFont val="Franklin Gothic Book"/>
        <family val="34"/>
      </rPr>
      <t>Q2 2003</t>
    </r>
  </si>
  <si>
    <r>
      <rPr>
        <sz val="9"/>
        <rFont val="Franklin Gothic Book"/>
        <family val="34"/>
      </rPr>
      <t>Q3 2003</t>
    </r>
  </si>
  <si>
    <r>
      <rPr>
        <sz val="9"/>
        <rFont val="Franklin Gothic Book"/>
        <family val="34"/>
      </rPr>
      <t>Q4 2003</t>
    </r>
  </si>
  <si>
    <r>
      <rPr>
        <sz val="9"/>
        <rFont val="Franklin Gothic Book"/>
        <family val="34"/>
      </rPr>
      <t>Q1 2004</t>
    </r>
  </si>
  <si>
    <r>
      <rPr>
        <sz val="9"/>
        <rFont val="Franklin Gothic Book"/>
        <family val="34"/>
      </rPr>
      <t>Q2 2004</t>
    </r>
  </si>
  <si>
    <r>
      <rPr>
        <sz val="9"/>
        <rFont val="Franklin Gothic Book"/>
        <family val="34"/>
      </rPr>
      <t>Q3 2004</t>
    </r>
  </si>
  <si>
    <r>
      <rPr>
        <sz val="9"/>
        <rFont val="Franklin Gothic Book"/>
        <family val="34"/>
      </rPr>
      <t>Q4 2004</t>
    </r>
  </si>
  <si>
    <r>
      <rPr>
        <sz val="9"/>
        <rFont val="Franklin Gothic Book"/>
        <family val="34"/>
      </rPr>
      <t>Q1 2005</t>
    </r>
  </si>
  <si>
    <r>
      <rPr>
        <sz val="9"/>
        <rFont val="Franklin Gothic Book"/>
        <family val="34"/>
      </rPr>
      <t>Q2 2005</t>
    </r>
  </si>
  <si>
    <r>
      <rPr>
        <sz val="9"/>
        <rFont val="Franklin Gothic Book"/>
        <family val="34"/>
      </rPr>
      <t>Q3 2005</t>
    </r>
  </si>
  <si>
    <r>
      <rPr>
        <sz val="9"/>
        <rFont val="Franklin Gothic Book"/>
        <family val="34"/>
      </rPr>
      <t>Q4 2005</t>
    </r>
  </si>
  <si>
    <r>
      <rPr>
        <sz val="9"/>
        <rFont val="Franklin Gothic Book"/>
        <family val="34"/>
      </rPr>
      <t>Q1 2006</t>
    </r>
  </si>
  <si>
    <r>
      <rPr>
        <sz val="9"/>
        <rFont val="Franklin Gothic Book"/>
        <family val="34"/>
      </rPr>
      <t>Q2 2006</t>
    </r>
  </si>
  <si>
    <r>
      <rPr>
        <sz val="9"/>
        <rFont val="Franklin Gothic Book"/>
        <family val="34"/>
      </rPr>
      <t>Q3 2006</t>
    </r>
  </si>
  <si>
    <r>
      <rPr>
        <sz val="9"/>
        <rFont val="Franklin Gothic Book"/>
        <family val="34"/>
      </rPr>
      <t>Q4 2006</t>
    </r>
  </si>
  <si>
    <r>
      <rPr>
        <sz val="9"/>
        <rFont val="Franklin Gothic Book"/>
        <family val="34"/>
      </rPr>
      <t>Q1 2007</t>
    </r>
  </si>
  <si>
    <r>
      <rPr>
        <sz val="9"/>
        <rFont val="Franklin Gothic Book"/>
        <family val="34"/>
      </rPr>
      <t>Q2 2007</t>
    </r>
  </si>
  <si>
    <r>
      <rPr>
        <sz val="9"/>
        <rFont val="Franklin Gothic Book"/>
        <family val="34"/>
      </rPr>
      <t>Q3 2007</t>
    </r>
  </si>
  <si>
    <r>
      <rPr>
        <sz val="9"/>
        <rFont val="Franklin Gothic Book"/>
        <family val="34"/>
      </rPr>
      <t>Q4 2007</t>
    </r>
  </si>
  <si>
    <r>
      <rPr>
        <sz val="9"/>
        <rFont val="Franklin Gothic Book"/>
        <family val="34"/>
      </rPr>
      <t>Q1 2008</t>
    </r>
  </si>
  <si>
    <r>
      <rPr>
        <sz val="9"/>
        <rFont val="Franklin Gothic Book"/>
        <family val="34"/>
      </rPr>
      <t>Q2 2008</t>
    </r>
  </si>
  <si>
    <r>
      <rPr>
        <sz val="9"/>
        <rFont val="Franklin Gothic Book"/>
        <family val="34"/>
      </rPr>
      <t>Q3 2008</t>
    </r>
  </si>
  <si>
    <r>
      <rPr>
        <sz val="9"/>
        <rFont val="Franklin Gothic Book"/>
        <family val="34"/>
      </rPr>
      <t>Q4 2008</t>
    </r>
  </si>
  <si>
    <r>
      <rPr>
        <sz val="9"/>
        <rFont val="Franklin Gothic Book"/>
        <family val="34"/>
      </rPr>
      <t>Q1 2009</t>
    </r>
  </si>
  <si>
    <r>
      <rPr>
        <sz val="9"/>
        <rFont val="Franklin Gothic Book"/>
        <family val="34"/>
      </rPr>
      <t>Q2 2009</t>
    </r>
  </si>
  <si>
    <r>
      <rPr>
        <sz val="9"/>
        <rFont val="Franklin Gothic Book"/>
        <family val="34"/>
      </rPr>
      <t>Q3 2009</t>
    </r>
  </si>
  <si>
    <r>
      <rPr>
        <sz val="9"/>
        <rFont val="Franklin Gothic Book"/>
        <family val="34"/>
      </rPr>
      <t>Q4 2009</t>
    </r>
  </si>
  <si>
    <r>
      <rPr>
        <sz val="9"/>
        <rFont val="Franklin Gothic Book"/>
        <family val="34"/>
      </rPr>
      <t>Q1 2010</t>
    </r>
  </si>
  <si>
    <r>
      <rPr>
        <sz val="9"/>
        <rFont val="Franklin Gothic Book"/>
        <family val="34"/>
      </rPr>
      <t>Q2 2010</t>
    </r>
  </si>
  <si>
    <r>
      <rPr>
        <sz val="9"/>
        <rFont val="Franklin Gothic Book"/>
        <family val="34"/>
      </rPr>
      <t>Q3 2010</t>
    </r>
  </si>
  <si>
    <r>
      <rPr>
        <sz val="9"/>
        <rFont val="Franklin Gothic Book"/>
        <family val="34"/>
      </rPr>
      <t>Q4 2010</t>
    </r>
  </si>
  <si>
    <r>
      <rPr>
        <sz val="9"/>
        <rFont val="Franklin Gothic Book"/>
        <family val="34"/>
      </rPr>
      <t>Q1 2011</t>
    </r>
  </si>
  <si>
    <r>
      <rPr>
        <sz val="9"/>
        <rFont val="Franklin Gothic Book"/>
        <family val="34"/>
      </rPr>
      <t>Q2 2011</t>
    </r>
  </si>
  <si>
    <r>
      <rPr>
        <sz val="9"/>
        <rFont val="Franklin Gothic Book"/>
        <family val="34"/>
      </rPr>
      <t>Q3 2011</t>
    </r>
  </si>
  <si>
    <r>
      <rPr>
        <sz val="9"/>
        <rFont val="Franklin Gothic Book"/>
        <family val="34"/>
      </rPr>
      <t>Q4 2011</t>
    </r>
  </si>
  <si>
    <r>
      <rPr>
        <sz val="9"/>
        <rFont val="Franklin Gothic Book"/>
        <family val="34"/>
      </rPr>
      <t>Q1 2012</t>
    </r>
  </si>
  <si>
    <r>
      <rPr>
        <sz val="9"/>
        <rFont val="Franklin Gothic Book"/>
        <family val="34"/>
      </rPr>
      <t>Q2 2012</t>
    </r>
  </si>
  <si>
    <r>
      <rPr>
        <sz val="9"/>
        <rFont val="Franklin Gothic Book"/>
        <family val="34"/>
      </rPr>
      <t>Q3 2012</t>
    </r>
  </si>
  <si>
    <r>
      <rPr>
        <sz val="9"/>
        <rFont val="Franklin Gothic Book"/>
        <family val="34"/>
      </rPr>
      <t>Q4 2012</t>
    </r>
  </si>
  <si>
    <r>
      <rPr>
        <sz val="9"/>
        <rFont val="Franklin Gothic Book"/>
        <family val="34"/>
      </rPr>
      <t>Q1 2013</t>
    </r>
  </si>
  <si>
    <r>
      <rPr>
        <sz val="9"/>
        <rFont val="Franklin Gothic Book"/>
        <family val="34"/>
      </rPr>
      <t>Q2 2013</t>
    </r>
  </si>
  <si>
    <r>
      <rPr>
        <sz val="9"/>
        <rFont val="Franklin Gothic Book"/>
        <family val="34"/>
      </rPr>
      <t>Q3 2013</t>
    </r>
  </si>
  <si>
    <r>
      <rPr>
        <sz val="9"/>
        <rFont val="Franklin Gothic Book"/>
        <family val="34"/>
      </rPr>
      <t>Q4 2013</t>
    </r>
  </si>
  <si>
    <r>
      <rPr>
        <sz val="9"/>
        <rFont val="Franklin Gothic Book"/>
        <family val="34"/>
      </rPr>
      <t>Q1 2014</t>
    </r>
  </si>
  <si>
    <r>
      <rPr>
        <sz val="9"/>
        <rFont val="Franklin Gothic Book"/>
        <family val="34"/>
      </rPr>
      <t>Q2 2014</t>
    </r>
  </si>
  <si>
    <r>
      <rPr>
        <sz val="9"/>
        <rFont val="Franklin Gothic Book"/>
        <family val="34"/>
      </rPr>
      <t>Q3 2014</t>
    </r>
  </si>
  <si>
    <r>
      <rPr>
        <sz val="7"/>
        <rFont val="Franklin Gothic Book"/>
        <family val="34"/>
      </rPr>
      <t>NA = Not available</t>
    </r>
  </si>
  <si>
    <r>
      <rPr>
        <sz val="7"/>
        <rFont val="Franklin Gothic Book"/>
        <family val="34"/>
      </rPr>
      <t>Source: SNL Financial / Regulatory Research Assoc. and EEI</t>
    </r>
    <r>
      <rPr>
        <sz val="7"/>
        <rFont val="Arial"/>
        <family val="34"/>
      </rPr>
      <t> </t>
    </r>
    <r>
      <rPr>
        <sz val="7"/>
        <rFont val="Franklin Gothic Book"/>
        <family val="34"/>
      </rPr>
      <t>Rate Department</t>
    </r>
  </si>
  <si>
    <t>Year</t>
  </si>
  <si>
    <t>%</t>
  </si>
  <si>
    <t>Source: Edison Electric Institute Rate Case Summary Q3 2014, p. 3-4.</t>
  </si>
  <si>
    <t>Electric Utility Industry Average Allowed ROEs and 10-Year Treasuries</t>
  </si>
  <si>
    <t>Growth Rate</t>
  </si>
  <si>
    <t>2002-2011</t>
  </si>
  <si>
    <t>2004-2013</t>
  </si>
  <si>
    <t>Average Annual Growth Rates</t>
  </si>
  <si>
    <t>Average Allowed ROEs</t>
  </si>
  <si>
    <t>Average 10-Year Treasuries</t>
  </si>
  <si>
    <t>Q4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</si>
</sst>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##0;###0"/>
    <numFmt numFmtId="165" formatCode="###0.00;###0.00"/>
  </numFmts>
  <fonts count="11" x14ac:knownFonts="1">
    <font>
      <sz val="10"/>
      <color rgb="FF000000"/>
      <name val="Times New Roman"/>
      <charset val="204"/>
    </font>
    <font>
      <sz val="9"/>
      <color rgb="FF000000"/>
      <name val="Franklin Gothic Book"/>
      <family val="2"/>
    </font>
    <font>
      <i/>
      <sz val="8"/>
      <color rgb="FF004E79"/>
      <name val="Franklin Gothic Book"/>
      <family val="34"/>
    </font>
    <font>
      <sz val="9"/>
      <color rgb="FF003365"/>
      <name val="Franklin Gothic Medium"/>
      <family val="34"/>
    </font>
    <font>
      <sz val="9"/>
      <name val="Franklin Gothic Book"/>
      <family val="34"/>
    </font>
    <font>
      <sz val="10"/>
      <color rgb="FF000000"/>
      <name val="Times New Roman"/>
      <family val="1"/>
    </font>
    <font>
      <sz val="7"/>
      <name val="Franklin Gothic Book"/>
      <family val="34"/>
    </font>
    <font>
      <sz val="7"/>
      <name val="Arial"/>
      <family val="34"/>
    </font>
    <font>
      <sz val="10"/>
      <color rgb="FF000000"/>
      <name val="Times New Roman"/>
      <family val="1"/>
    </font>
    <font>
      <b/>
      <sz val="10"/>
      <color rgb="FF000000"/>
      <name val="Times New Roman"/>
      <family val="1"/>
    </font>
    <font>
      <b/>
      <sz val="16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19">
    <xf numFmtId="0" fontId="0" fillId="2" borderId="0" xfId="0" applyFill="1" applyBorder="1" applyAlignment="1">
      <alignment horizontal="left" vertical="top"/>
    </xf>
    <xf numFmtId="0" fontId="0" fillId="2" borderId="0" xfId="0" applyFill="1" applyBorder="1" applyAlignment="1">
      <alignment horizontal="left" vertical="top" wrapText="1"/>
    </xf>
    <xf numFmtId="164" fontId="1" fillId="2" borderId="0" xfId="0" applyNumberFormat="1" applyFont="1" applyFill="1" applyBorder="1" applyAlignment="1">
      <alignment horizontal="right" vertical="top" wrapText="1"/>
    </xf>
    <xf numFmtId="0" fontId="0" fillId="2" borderId="0" xfId="0" applyFill="1" applyBorder="1" applyAlignment="1">
      <alignment horizontal="right" vertical="top" wrapText="1"/>
    </xf>
    <xf numFmtId="165" fontId="1" fillId="2" borderId="0" xfId="0" applyNumberFormat="1" applyFont="1" applyFill="1" applyBorder="1" applyAlignment="1">
      <alignment horizontal="left" vertical="top" wrapText="1"/>
    </xf>
    <xf numFmtId="165" fontId="1" fillId="2" borderId="0" xfId="0" applyNumberFormat="1" applyFont="1" applyFill="1" applyBorder="1" applyAlignment="1">
      <alignment horizontal="right" vertical="top" wrapText="1"/>
    </xf>
    <xf numFmtId="0" fontId="0" fillId="2" borderId="0" xfId="0" applyFill="1" applyBorder="1" applyAlignment="1">
      <alignment horizontal="center" vertical="top"/>
    </xf>
    <xf numFmtId="2" fontId="0" fillId="2" borderId="0" xfId="0" applyNumberFormat="1" applyFill="1" applyBorder="1" applyAlignment="1">
      <alignment horizontal="center" vertical="top"/>
    </xf>
    <xf numFmtId="0" fontId="9" fillId="2" borderId="0" xfId="0" applyFont="1" applyFill="1" applyBorder="1" applyAlignment="1">
      <alignment horizontal="left" vertical="top"/>
    </xf>
    <xf numFmtId="10" fontId="0" fillId="2" borderId="0" xfId="1" applyNumberFormat="1" applyFont="1" applyFill="1" applyBorder="1" applyAlignment="1">
      <alignment horizontal="center" vertical="top"/>
    </xf>
    <xf numFmtId="0" fontId="8" fillId="2" borderId="0" xfId="0" applyFont="1" applyFill="1" applyBorder="1" applyAlignment="1">
      <alignment horizontal="center" vertical="top"/>
    </xf>
    <xf numFmtId="0" fontId="9" fillId="2" borderId="0" xfId="0" applyFont="1" applyFill="1" applyBorder="1" applyAlignment="1">
      <alignment horizontal="center" vertical="top"/>
    </xf>
    <xf numFmtId="10" fontId="9" fillId="2" borderId="0" xfId="0" applyNumberFormat="1" applyFont="1" applyFill="1" applyBorder="1" applyAlignment="1">
      <alignment horizontal="center" vertical="top"/>
    </xf>
    <xf numFmtId="0" fontId="0" fillId="3" borderId="0" xfId="0" applyFill="1" applyBorder="1" applyAlignment="1">
      <alignment horizontal="left" vertical="top" wrapText="1"/>
    </xf>
    <xf numFmtId="164" fontId="1" fillId="3" borderId="0" xfId="0" applyNumberFormat="1" applyFont="1" applyFill="1" applyBorder="1" applyAlignment="1">
      <alignment horizontal="right" vertical="top" wrapText="1"/>
    </xf>
    <xf numFmtId="165" fontId="1" fillId="3" borderId="0" xfId="0" applyNumberFormat="1" applyFont="1" applyFill="1" applyBorder="1" applyAlignment="1">
      <alignment horizontal="left" vertical="top" wrapText="1"/>
    </xf>
    <xf numFmtId="165" fontId="1" fillId="3" borderId="0" xfId="0" applyNumberFormat="1" applyFont="1" applyFill="1" applyBorder="1" applyAlignment="1">
      <alignment horizontal="right" vertical="top" wrapText="1"/>
    </xf>
    <xf numFmtId="0" fontId="9" fillId="2" borderId="1" xfId="0" applyFont="1" applyFill="1" applyBorder="1" applyAlignment="1">
      <alignment horizontal="center" vertical="top"/>
    </xf>
    <xf numFmtId="0" fontId="10" fillId="2" borderId="0" xfId="0" applyFont="1" applyFill="1" applyBorder="1" applyAlignment="1">
      <alignment horizontal="center" vertical="top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5"/>
  <sheetViews>
    <sheetView tabSelected="1" workbookViewId="0">
      <selection activeCell="B17" sqref="B17"/>
    </sheetView>
  </sheetViews>
  <sheetFormatPr defaultRowHeight="12.75" x14ac:dyDescent="0.2"/>
  <cols>
    <col min="1" max="1" width="25.1640625" customWidth="1"/>
    <col min="2" max="2" width="20.83203125" customWidth="1"/>
    <col min="3" max="3" width="24.83203125" customWidth="1"/>
    <col min="4" max="4" width="1.6640625" customWidth="1"/>
    <col min="5" max="5" width="23.1640625" customWidth="1"/>
    <col min="6" max="6" width="18" customWidth="1"/>
  </cols>
  <sheetData>
    <row r="1" spans="1:6" ht="20.25" x14ac:dyDescent="0.2">
      <c r="A1" s="18" t="s">
        <v>119</v>
      </c>
      <c r="B1" s="18"/>
      <c r="C1" s="18"/>
      <c r="D1" s="18"/>
      <c r="E1" s="18"/>
      <c r="F1" s="18"/>
    </row>
    <row r="3" spans="1:6" x14ac:dyDescent="0.2">
      <c r="A3" s="11" t="s">
        <v>116</v>
      </c>
      <c r="B3" s="17" t="s">
        <v>124</v>
      </c>
      <c r="C3" s="17"/>
      <c r="D3" s="11"/>
      <c r="E3" s="17" t="s">
        <v>125</v>
      </c>
      <c r="F3" s="17"/>
    </row>
    <row r="4" spans="1:6" x14ac:dyDescent="0.2">
      <c r="A4" s="6"/>
      <c r="B4" s="6" t="s">
        <v>117</v>
      </c>
      <c r="C4" s="10" t="s">
        <v>120</v>
      </c>
      <c r="D4" s="10"/>
      <c r="E4" s="6" t="s">
        <v>117</v>
      </c>
      <c r="F4" s="10" t="s">
        <v>120</v>
      </c>
    </row>
    <row r="5" spans="1:6" x14ac:dyDescent="0.2">
      <c r="A5" s="6">
        <v>1990</v>
      </c>
      <c r="B5" s="7">
        <f>AVERAGEIF(EEI!B$4:B$107,1990,EEI!D$4:D$107)</f>
        <v>12.672499999999999</v>
      </c>
      <c r="C5" s="7"/>
      <c r="D5" s="7"/>
      <c r="E5" s="7">
        <f>AVERAGEIF(EEI!B$4:B$107,A5,EEI!F$4:F$107)</f>
        <v>8.5500000000000007</v>
      </c>
      <c r="F5" s="7"/>
    </row>
    <row r="6" spans="1:6" x14ac:dyDescent="0.2">
      <c r="A6" s="6">
        <f>A5+1</f>
        <v>1991</v>
      </c>
      <c r="B6" s="7">
        <f>AVERAGEIF(EEI!B$4:B$107,1991,EEI!D$4:D$107)</f>
        <v>12.56</v>
      </c>
      <c r="C6" s="9">
        <f>LN(B6/B5)</f>
        <v>-8.9171303243146174E-3</v>
      </c>
      <c r="D6" s="9"/>
      <c r="E6" s="7">
        <f>AVERAGEIF(EEI!B$4:B$107,A6,EEI!F$4:F$107)</f>
        <v>7.8599999999999994</v>
      </c>
      <c r="F6" s="9">
        <f>LN(E6/E5)</f>
        <v>-8.414467650755382E-2</v>
      </c>
    </row>
    <row r="7" spans="1:6" x14ac:dyDescent="0.2">
      <c r="A7" s="6">
        <f t="shared" ref="A7:A28" si="0">A6+1</f>
        <v>1992</v>
      </c>
      <c r="B7" s="7">
        <f>AVERAGEIF(EEI!B$4:B$107,A7,EEI!D$4:D$107)</f>
        <v>12.095000000000001</v>
      </c>
      <c r="C7" s="9">
        <f t="shared" ref="C7:F29" si="1">LN(B7/B6)</f>
        <v>-3.7725016978062048E-2</v>
      </c>
      <c r="D7" s="9"/>
      <c r="E7" s="7">
        <f>AVERAGEIF(EEI!B$4:B$107,A7,EEI!F$4:F$107)</f>
        <v>7.01</v>
      </c>
      <c r="F7" s="9">
        <f t="shared" si="1"/>
        <v>-0.11444890539461638</v>
      </c>
    </row>
    <row r="8" spans="1:6" x14ac:dyDescent="0.2">
      <c r="A8" s="6">
        <f t="shared" si="0"/>
        <v>1993</v>
      </c>
      <c r="B8" s="7">
        <f>AVERAGEIF(EEI!B$4:B$107,A8,EEI!D$4:D$107)</f>
        <v>11.4175</v>
      </c>
      <c r="C8" s="9">
        <f t="shared" si="1"/>
        <v>-5.7644877984973572E-2</v>
      </c>
      <c r="D8" s="9"/>
      <c r="E8" s="7">
        <f>AVERAGEIF(EEI!B$4:B$107,A8,EEI!F$4:F$107)</f>
        <v>5.875</v>
      </c>
      <c r="F8" s="9">
        <f t="shared" si="1"/>
        <v>-0.17663164101627604</v>
      </c>
    </row>
    <row r="9" spans="1:6" x14ac:dyDescent="0.2">
      <c r="A9" s="6">
        <f t="shared" si="0"/>
        <v>1994</v>
      </c>
      <c r="B9" s="7">
        <f>AVERAGEIF(EEI!B$4:B$107,A9,EEI!D$4:D$107)</f>
        <v>11.547500000000001</v>
      </c>
      <c r="C9" s="9">
        <f t="shared" si="1"/>
        <v>1.1321697245606459E-2</v>
      </c>
      <c r="D9" s="9"/>
      <c r="E9" s="7">
        <f>AVERAGEIF(EEI!B$4:B$107,A9,EEI!F$4:F$107)</f>
        <v>7.08</v>
      </c>
      <c r="F9" s="9">
        <f t="shared" si="1"/>
        <v>0.18656784767540574</v>
      </c>
    </row>
    <row r="10" spans="1:6" x14ac:dyDescent="0.2">
      <c r="A10" s="6">
        <f t="shared" si="0"/>
        <v>1995</v>
      </c>
      <c r="B10" s="7">
        <f>AVERAGEIF(EEI!B$4:B$107,A10,EEI!D$4:D$107)</f>
        <v>11.557499999999999</v>
      </c>
      <c r="C10" s="9">
        <f t="shared" si="1"/>
        <v>8.6561355761996777E-4</v>
      </c>
      <c r="D10" s="9"/>
      <c r="E10" s="7">
        <f>AVERAGEIF(EEI!B$4:B$107,A10,EEI!F$4:F$107)</f>
        <v>6.5775000000000006</v>
      </c>
      <c r="F10" s="9">
        <f t="shared" si="1"/>
        <v>-7.3619173773317628E-2</v>
      </c>
    </row>
    <row r="11" spans="1:6" x14ac:dyDescent="0.2">
      <c r="A11" s="6">
        <f t="shared" si="0"/>
        <v>1996</v>
      </c>
      <c r="B11" s="7">
        <f>AVERAGEIF(EEI!B$4:B$107,A11,EEI!D$4:D$107)</f>
        <v>11.31</v>
      </c>
      <c r="C11" s="9">
        <f t="shared" si="1"/>
        <v>-2.1647286752214313E-2</v>
      </c>
      <c r="D11" s="9"/>
      <c r="E11" s="7">
        <f>AVERAGEIF(EEI!B$4:B$107,A11,EEI!F$4:F$107)</f>
        <v>6.4375</v>
      </c>
      <c r="F11" s="9">
        <f t="shared" si="1"/>
        <v>-2.1514467942456261E-2</v>
      </c>
    </row>
    <row r="12" spans="1:6" x14ac:dyDescent="0.2">
      <c r="A12" s="6">
        <f t="shared" si="0"/>
        <v>1997</v>
      </c>
      <c r="B12" s="7">
        <f>AVERAGEIF(EEI!B$4:B$107,A12,EEI!D$4:D$107)</f>
        <v>11.440000000000001</v>
      </c>
      <c r="C12" s="9">
        <f t="shared" si="1"/>
        <v>1.142869582362285E-2</v>
      </c>
      <c r="D12" s="9"/>
      <c r="E12" s="7">
        <f>AVERAGEIF(EEI!B$4:B$107,A12,EEI!F$4:F$107)</f>
        <v>6.3525</v>
      </c>
      <c r="F12" s="9">
        <f t="shared" si="1"/>
        <v>-1.3291829777672478E-2</v>
      </c>
    </row>
    <row r="13" spans="1:6" x14ac:dyDescent="0.2">
      <c r="A13" s="6">
        <f t="shared" si="0"/>
        <v>1998</v>
      </c>
      <c r="B13" s="7">
        <f>AVERAGEIF(EEI!B$4:B$107,A13,EEI!D$4:D$107)</f>
        <v>11.864999999999998</v>
      </c>
      <c r="C13" s="9">
        <f t="shared" si="1"/>
        <v>3.6476903936074764E-2</v>
      </c>
      <c r="D13" s="9"/>
      <c r="E13" s="7">
        <f>AVERAGEIF(EEI!B$4:B$107,A13,EEI!F$4:F$107)</f>
        <v>5.2650000000000006</v>
      </c>
      <c r="F13" s="9">
        <f t="shared" si="1"/>
        <v>-0.18776729062624317</v>
      </c>
    </row>
    <row r="14" spans="1:6" x14ac:dyDescent="0.2">
      <c r="A14" s="6">
        <f t="shared" si="0"/>
        <v>1999</v>
      </c>
      <c r="B14" s="7">
        <f>AVERAGEIF(EEI!B$4:B$107,A14,EEI!D$4:D$107)</f>
        <v>10.797500000000001</v>
      </c>
      <c r="C14" s="9">
        <f t="shared" si="1"/>
        <v>-9.4278264035007497E-2</v>
      </c>
      <c r="D14" s="9"/>
      <c r="E14" s="7">
        <f>AVERAGEIF(EEI!B$4:B$107,A14,EEI!F$4:F$107)</f>
        <v>5.6349999999999998</v>
      </c>
      <c r="F14" s="9">
        <f t="shared" si="1"/>
        <v>6.7916001905800619E-2</v>
      </c>
    </row>
    <row r="15" spans="1:6" x14ac:dyDescent="0.2">
      <c r="A15" s="6">
        <f t="shared" si="0"/>
        <v>2000</v>
      </c>
      <c r="B15" s="7">
        <f>AVERAGEIF(EEI!B$4:B$107,A15,EEI!D$4:D$107)</f>
        <v>11.565</v>
      </c>
      <c r="C15" s="9">
        <f t="shared" si="1"/>
        <v>6.8668669830683204E-2</v>
      </c>
      <c r="D15" s="9"/>
      <c r="E15" s="7">
        <f>AVERAGEIF(EEI!B$4:B$107,A15,EEI!F$4:F$107)</f>
        <v>6.03</v>
      </c>
      <c r="F15" s="9">
        <f t="shared" si="1"/>
        <v>6.7749863247354561E-2</v>
      </c>
    </row>
    <row r="16" spans="1:6" x14ac:dyDescent="0.2">
      <c r="A16" s="6">
        <f t="shared" si="0"/>
        <v>2001</v>
      </c>
      <c r="B16" s="7">
        <f>AVERAGEIF(EEI!B$4:B$107,A16,EEI!D$4:D$107)</f>
        <v>11.1525</v>
      </c>
      <c r="C16" s="9">
        <f t="shared" si="1"/>
        <v>-3.6319607663119709E-2</v>
      </c>
      <c r="D16" s="9"/>
      <c r="E16" s="7">
        <f>AVERAGEIF(EEI!B$4:B$107,A16,EEI!F$4:F$107)</f>
        <v>5.0175000000000001</v>
      </c>
      <c r="F16" s="9">
        <f t="shared" si="1"/>
        <v>-0.18381520905073789</v>
      </c>
    </row>
    <row r="17" spans="1:6" x14ac:dyDescent="0.2">
      <c r="A17" s="6">
        <f t="shared" si="0"/>
        <v>2002</v>
      </c>
      <c r="B17" s="7">
        <f>AVERAGEIF(EEI!B$4:B$107,A17,EEI!D$4:D$107)</f>
        <v>11.07</v>
      </c>
      <c r="C17" s="9">
        <f t="shared" si="1"/>
        <v>-7.4249412997371795E-3</v>
      </c>
      <c r="D17" s="9"/>
      <c r="E17" s="7">
        <f>AVERAGEIF(EEI!B$4:B$107,A17,EEI!F$4:F$107)</f>
        <v>4.6124999999999998</v>
      </c>
      <c r="F17" s="9">
        <f t="shared" si="1"/>
        <v>-8.4161792321710588E-2</v>
      </c>
    </row>
    <row r="18" spans="1:6" x14ac:dyDescent="0.2">
      <c r="A18" s="6">
        <f t="shared" si="0"/>
        <v>2003</v>
      </c>
      <c r="B18" s="7">
        <f>AVERAGEIF(EEI!B$4:B$107,A18,EEI!D$4:D$107)</f>
        <v>10.922499999999999</v>
      </c>
      <c r="C18" s="9">
        <f t="shared" si="1"/>
        <v>-1.3413864877091739E-2</v>
      </c>
      <c r="D18" s="9"/>
      <c r="E18" s="7">
        <f>AVERAGEIF(EEI!B$4:B$107,A18,EEI!F$4:F$107)</f>
        <v>4.0149999999999997</v>
      </c>
      <c r="F18" s="9">
        <f t="shared" si="1"/>
        <v>-0.13873266196792058</v>
      </c>
    </row>
    <row r="19" spans="1:6" x14ac:dyDescent="0.2">
      <c r="A19" s="6">
        <f t="shared" si="0"/>
        <v>2004</v>
      </c>
      <c r="B19" s="7">
        <f>AVERAGEIF(EEI!B$4:B$107,A19,EEI!D$4:D$107)</f>
        <v>10.824999999999999</v>
      </c>
      <c r="C19" s="9">
        <f t="shared" si="1"/>
        <v>-8.9666079549003165E-3</v>
      </c>
      <c r="D19" s="9"/>
      <c r="E19" s="7">
        <f>AVERAGEIF(EEI!B$4:B$107,A19,EEI!F$4:F$107)</f>
        <v>4.2724999999999991</v>
      </c>
      <c r="F19" s="9">
        <f t="shared" si="1"/>
        <v>6.2161788608883731E-2</v>
      </c>
    </row>
    <row r="20" spans="1:6" x14ac:dyDescent="0.2">
      <c r="A20" s="6">
        <f t="shared" si="0"/>
        <v>2005</v>
      </c>
      <c r="B20" s="7">
        <f>AVERAGEIF(EEI!B$4:B$107,A20,EEI!D$4:D$107)</f>
        <v>10.522500000000001</v>
      </c>
      <c r="C20" s="9">
        <f t="shared" si="1"/>
        <v>-2.8342452225964779E-2</v>
      </c>
      <c r="D20" s="9"/>
      <c r="E20" s="7">
        <f>AVERAGEIF(EEI!B$4:B$107,A20,EEI!F$4:F$107)</f>
        <v>4.2900000000000009</v>
      </c>
      <c r="F20" s="9">
        <f t="shared" si="1"/>
        <v>4.087596932317205E-3</v>
      </c>
    </row>
    <row r="21" spans="1:6" x14ac:dyDescent="0.2">
      <c r="A21" s="6">
        <f t="shared" si="0"/>
        <v>2006</v>
      </c>
      <c r="B21" s="7">
        <f>AVERAGEIF(EEI!B$4:B$107,A21,EEI!D$4:D$107)</f>
        <v>10.302500000000002</v>
      </c>
      <c r="C21" s="9">
        <f t="shared" si="1"/>
        <v>-2.1129237431753215E-2</v>
      </c>
      <c r="D21" s="9"/>
      <c r="E21" s="7">
        <f>AVERAGEIF(EEI!B$4:B$107,A21,EEI!F$4:F$107)</f>
        <v>4.7925000000000004</v>
      </c>
      <c r="F21" s="9">
        <f t="shared" si="1"/>
        <v>0.11076546299773686</v>
      </c>
    </row>
    <row r="22" spans="1:6" x14ac:dyDescent="0.2">
      <c r="A22" s="6">
        <f t="shared" si="0"/>
        <v>2007</v>
      </c>
      <c r="B22" s="7">
        <f>AVERAGEIF(EEI!B$4:B$107,A22,EEI!D$4:D$107)</f>
        <v>10.2575</v>
      </c>
      <c r="C22" s="9">
        <f t="shared" si="1"/>
        <v>-4.3774388966314436E-3</v>
      </c>
      <c r="D22" s="9"/>
      <c r="E22" s="7">
        <f>AVERAGEIF(EEI!B$4:B$107,A22,EEI!F$4:F$107)</f>
        <v>4.63</v>
      </c>
      <c r="F22" s="9">
        <f t="shared" si="1"/>
        <v>-3.4495327839519925E-2</v>
      </c>
    </row>
    <row r="23" spans="1:6" x14ac:dyDescent="0.2">
      <c r="A23" s="6">
        <f t="shared" si="0"/>
        <v>2008</v>
      </c>
      <c r="B23" s="7">
        <f>AVERAGEIF(EEI!B$4:B$107,A23,EEI!D$4:D$107)</f>
        <v>10.340000000000002</v>
      </c>
      <c r="C23" s="9">
        <f t="shared" si="1"/>
        <v>8.0107237460791993E-3</v>
      </c>
      <c r="D23" s="9"/>
      <c r="E23" s="7">
        <f>AVERAGEIF(EEI!B$4:B$107,A23,EEI!F$4:F$107)</f>
        <v>3.665</v>
      </c>
      <c r="F23" s="9">
        <f t="shared" si="1"/>
        <v>-0.23372853275952782</v>
      </c>
    </row>
    <row r="24" spans="1:6" x14ac:dyDescent="0.2">
      <c r="A24" s="6">
        <f t="shared" si="0"/>
        <v>2009</v>
      </c>
      <c r="B24" s="7">
        <f>AVERAGEIF(EEI!B$4:B$107,A24,EEI!D$4:D$107)</f>
        <v>10.465</v>
      </c>
      <c r="C24" s="9">
        <f t="shared" si="1"/>
        <v>1.2016486817679892E-2</v>
      </c>
      <c r="D24" s="9"/>
      <c r="E24" s="7">
        <f>AVERAGEIF(EEI!B$4:B$107,A24,EEI!F$4:F$107)</f>
        <v>3.2575000000000003</v>
      </c>
      <c r="F24" s="9">
        <f t="shared" si="1"/>
        <v>-0.11786830532175155</v>
      </c>
    </row>
    <row r="25" spans="1:6" x14ac:dyDescent="0.2">
      <c r="A25" s="6">
        <f t="shared" si="0"/>
        <v>2010</v>
      </c>
      <c r="B25" s="7">
        <f>AVERAGEIF(EEI!B$4:B$107,A25,EEI!D$4:D$107)</f>
        <v>10.285</v>
      </c>
      <c r="C25" s="9">
        <f t="shared" si="1"/>
        <v>-1.7349832793042537E-2</v>
      </c>
      <c r="D25" s="9"/>
      <c r="E25" s="7">
        <f>AVERAGEIF(EEI!B$4:B$107,A25,EEI!F$4:F$107)</f>
        <v>3.2149999999999999</v>
      </c>
      <c r="F25" s="9">
        <f t="shared" si="1"/>
        <v>-1.3132672327280531E-2</v>
      </c>
    </row>
    <row r="26" spans="1:6" x14ac:dyDescent="0.2">
      <c r="A26" s="6">
        <f t="shared" si="0"/>
        <v>2011</v>
      </c>
      <c r="B26" s="7">
        <f>AVERAGEIF(EEI!B$4:B$107,A26,EEI!D$4:D$107)</f>
        <v>10.2525</v>
      </c>
      <c r="C26" s="9">
        <f t="shared" si="1"/>
        <v>-3.1649448208433397E-3</v>
      </c>
      <c r="D26" s="9"/>
      <c r="E26" s="7">
        <f>AVERAGEIF(EEI!B$4:B$107,A26,EEI!F$4:F$107)</f>
        <v>2.7874999999999996</v>
      </c>
      <c r="F26" s="9">
        <f t="shared" si="1"/>
        <v>-0.14268222090334567</v>
      </c>
    </row>
    <row r="27" spans="1:6" x14ac:dyDescent="0.2">
      <c r="A27" s="6">
        <f>A26+1</f>
        <v>2012</v>
      </c>
      <c r="B27" s="7">
        <f>AVERAGEIF(EEI!B$4:B$107,A27,EEI!D$4:D$107)</f>
        <v>10.147500000000001</v>
      </c>
      <c r="C27" s="9">
        <f t="shared" si="1"/>
        <v>-1.0294208553161429E-2</v>
      </c>
      <c r="D27" s="9"/>
      <c r="E27" s="7">
        <f>AVERAGEIF(EEI!B$4:B$107,A27,EEI!F$4:F$107)</f>
        <v>1.8025</v>
      </c>
      <c r="F27" s="9">
        <f t="shared" si="1"/>
        <v>-0.43597054660926993</v>
      </c>
    </row>
    <row r="28" spans="1:6" x14ac:dyDescent="0.2">
      <c r="A28" s="6">
        <f t="shared" si="0"/>
        <v>2013</v>
      </c>
      <c r="B28" s="7">
        <f>AVERAGEIF(EEI!B$4:B$107,A28,EEI!D$4:D$107)</f>
        <v>9.99</v>
      </c>
      <c r="C28" s="9">
        <f t="shared" si="1"/>
        <v>-1.5642777070453688E-2</v>
      </c>
      <c r="D28" s="9"/>
      <c r="E28" s="7">
        <f>AVERAGEIF(EEI!B$4:B$107,A28,EEI!F$4:F$107)</f>
        <v>2.3525</v>
      </c>
      <c r="F28" s="9">
        <f t="shared" si="1"/>
        <v>0.26630400230043061</v>
      </c>
    </row>
    <row r="29" spans="1:6" x14ac:dyDescent="0.2">
      <c r="A29" s="6">
        <v>2014</v>
      </c>
      <c r="B29" s="7">
        <f>AVERAGEIF(EEI!B$4:B$107,A29,EEI!D$4:D$107)</f>
        <v>9.9833333333333343</v>
      </c>
      <c r="C29" s="9">
        <f t="shared" si="1"/>
        <v>-6.6755676711336039E-4</v>
      </c>
      <c r="D29" s="9"/>
      <c r="E29" s="7"/>
      <c r="F29" s="9"/>
    </row>
    <row r="30" spans="1:6" x14ac:dyDescent="0.2">
      <c r="B30" s="7"/>
      <c r="C30" s="9"/>
      <c r="D30" s="9"/>
      <c r="E30" s="7"/>
      <c r="F30" s="9"/>
    </row>
    <row r="31" spans="1:6" x14ac:dyDescent="0.2">
      <c r="A31" s="8" t="s">
        <v>123</v>
      </c>
      <c r="B31" s="8"/>
      <c r="C31" s="8"/>
      <c r="D31" s="8"/>
      <c r="E31" s="8"/>
      <c r="F31" s="8"/>
    </row>
    <row r="32" spans="1:6" x14ac:dyDescent="0.2">
      <c r="A32" s="8" t="s">
        <v>121</v>
      </c>
      <c r="B32" s="8"/>
      <c r="C32" s="12">
        <f>AVERAGE(C17:C26)</f>
        <v>-8.4142109736205471E-3</v>
      </c>
      <c r="D32" s="8"/>
      <c r="E32" s="8"/>
      <c r="F32" s="12">
        <f>AVERAGE(F17:F26)</f>
        <v>-5.8778666490211892E-2</v>
      </c>
    </row>
    <row r="33" spans="1:6" x14ac:dyDescent="0.2">
      <c r="A33" s="8" t="s">
        <v>122</v>
      </c>
      <c r="B33" s="8"/>
      <c r="C33" s="12">
        <f>AVERAGE(C19:C28)</f>
        <v>-8.9240289182991647E-3</v>
      </c>
      <c r="D33" s="8"/>
      <c r="E33" s="8"/>
      <c r="F33" s="12">
        <f>AVERAGE(F19:F28)</f>
        <v>-5.3455875492132696E-2</v>
      </c>
    </row>
    <row r="34" spans="1:6" x14ac:dyDescent="0.2">
      <c r="A34" s="8"/>
      <c r="B34" s="8"/>
      <c r="C34" s="12"/>
      <c r="D34" s="8"/>
      <c r="E34" s="8"/>
      <c r="F34" s="12"/>
    </row>
    <row r="35" spans="1:6" x14ac:dyDescent="0.2">
      <c r="A35" t="s">
        <v>118</v>
      </c>
    </row>
  </sheetData>
  <mergeCells count="3">
    <mergeCell ref="B3:C3"/>
    <mergeCell ref="E3:F3"/>
    <mergeCell ref="A1:F1"/>
  </mergeCells>
  <pageMargins left="0.7" right="0.7" top="0.75" bottom="0.75" header="0.3" footer="0.3"/>
  <pageSetup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2"/>
  <sheetViews>
    <sheetView workbookViewId="0">
      <selection activeCell="C41" sqref="C41"/>
    </sheetView>
  </sheetViews>
  <sheetFormatPr defaultRowHeight="12.75" x14ac:dyDescent="0.2"/>
  <cols>
    <col min="1" max="2" width="12" customWidth="1"/>
    <col min="3" max="3" width="22.5" customWidth="1"/>
    <col min="4" max="4" width="20" customWidth="1"/>
    <col min="5" max="5" width="20.83203125" customWidth="1"/>
    <col min="6" max="6" width="28" customWidth="1"/>
    <col min="7" max="7" width="18.83203125" customWidth="1"/>
    <col min="8" max="8" width="2.6640625" customWidth="1"/>
  </cols>
  <sheetData>
    <row r="1" spans="1:7" ht="11.1" customHeight="1" x14ac:dyDescent="0.2">
      <c r="A1" t="s">
        <v>0</v>
      </c>
    </row>
    <row r="2" spans="1:7" ht="14.1" customHeight="1" x14ac:dyDescent="0.2">
      <c r="A2" s="1"/>
      <c r="B2" s="1"/>
      <c r="C2" s="1" t="s">
        <v>1</v>
      </c>
      <c r="D2" s="1" t="s">
        <v>2</v>
      </c>
      <c r="E2" s="1" t="s">
        <v>2</v>
      </c>
      <c r="F2" s="1" t="s">
        <v>2</v>
      </c>
      <c r="G2" s="1" t="s">
        <v>2</v>
      </c>
    </row>
    <row r="3" spans="1:7" ht="11.1" customHeight="1" x14ac:dyDescent="0.2">
      <c r="A3" s="1" t="s">
        <v>3</v>
      </c>
      <c r="B3" s="1"/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</row>
    <row r="4" spans="1:7" ht="11.1" customHeight="1" x14ac:dyDescent="0.2">
      <c r="A4" s="1" t="s">
        <v>9</v>
      </c>
      <c r="B4" s="1">
        <v>1988</v>
      </c>
      <c r="C4" s="2">
        <v>1</v>
      </c>
      <c r="D4" s="3" t="s">
        <v>10</v>
      </c>
      <c r="E4" s="4">
        <v>14.3</v>
      </c>
      <c r="F4" s="5">
        <v>8.9600000000000009</v>
      </c>
      <c r="G4" s="3" t="s">
        <v>10</v>
      </c>
    </row>
    <row r="5" spans="1:7" ht="9.9499999999999993" customHeight="1" x14ac:dyDescent="0.2">
      <c r="A5" s="1" t="s">
        <v>11</v>
      </c>
      <c r="B5" s="1">
        <v>1989</v>
      </c>
      <c r="C5" s="2">
        <v>4</v>
      </c>
      <c r="D5" s="3" t="s">
        <v>10</v>
      </c>
      <c r="E5" s="4">
        <v>15.26</v>
      </c>
      <c r="F5" s="5">
        <v>9.2100000000000009</v>
      </c>
      <c r="G5" s="3" t="s">
        <v>10</v>
      </c>
    </row>
    <row r="6" spans="1:7" ht="11.1" customHeight="1" x14ac:dyDescent="0.2">
      <c r="A6" s="1" t="s">
        <v>12</v>
      </c>
      <c r="B6" s="1">
        <v>1989</v>
      </c>
      <c r="C6" s="2">
        <v>4</v>
      </c>
      <c r="D6" s="3" t="s">
        <v>10</v>
      </c>
      <c r="E6" s="4">
        <v>13.3</v>
      </c>
      <c r="F6" s="5">
        <v>8.77</v>
      </c>
      <c r="G6" s="3" t="s">
        <v>10</v>
      </c>
    </row>
    <row r="7" spans="1:7" ht="11.1" customHeight="1" x14ac:dyDescent="0.2">
      <c r="A7" s="1" t="s">
        <v>13</v>
      </c>
      <c r="B7" s="1">
        <v>1989</v>
      </c>
      <c r="C7" s="2">
        <v>14</v>
      </c>
      <c r="D7" s="3" t="s">
        <v>10</v>
      </c>
      <c r="E7" s="4">
        <v>13.65</v>
      </c>
      <c r="F7" s="5">
        <v>8.11</v>
      </c>
      <c r="G7" s="3" t="s">
        <v>10</v>
      </c>
    </row>
    <row r="8" spans="1:7" ht="9.9499999999999993" customHeight="1" x14ac:dyDescent="0.2">
      <c r="A8" s="1" t="s">
        <v>14</v>
      </c>
      <c r="B8" s="1">
        <v>1989</v>
      </c>
      <c r="C8" s="2">
        <v>13</v>
      </c>
      <c r="D8" s="3" t="s">
        <v>10</v>
      </c>
      <c r="E8" s="4">
        <v>13.47</v>
      </c>
      <c r="F8" s="5">
        <v>7.91</v>
      </c>
      <c r="G8" s="3" t="s">
        <v>10</v>
      </c>
    </row>
    <row r="9" spans="1:7" ht="11.1" customHeight="1" x14ac:dyDescent="0.2">
      <c r="A9" s="1" t="s">
        <v>15</v>
      </c>
      <c r="B9" s="1">
        <v>1990</v>
      </c>
      <c r="C9" s="2">
        <v>6</v>
      </c>
      <c r="D9" s="4">
        <v>12.62</v>
      </c>
      <c r="E9" s="4">
        <v>13</v>
      </c>
      <c r="F9" s="5">
        <v>8.42</v>
      </c>
      <c r="G9" s="5">
        <v>6.71</v>
      </c>
    </row>
    <row r="10" spans="1:7" ht="11.1" customHeight="1" x14ac:dyDescent="0.2">
      <c r="A10" s="1" t="s">
        <v>16</v>
      </c>
      <c r="B10" s="1">
        <v>1990</v>
      </c>
      <c r="C10" s="2">
        <v>20</v>
      </c>
      <c r="D10" s="4">
        <v>12.85</v>
      </c>
      <c r="E10" s="4">
        <v>13.51</v>
      </c>
      <c r="F10" s="5">
        <v>8.68</v>
      </c>
      <c r="G10" s="5">
        <v>9.07</v>
      </c>
    </row>
    <row r="11" spans="1:7" ht="9.9499999999999993" customHeight="1" x14ac:dyDescent="0.2">
      <c r="A11" s="1" t="s">
        <v>17</v>
      </c>
      <c r="B11" s="1">
        <v>1990</v>
      </c>
      <c r="C11" s="2">
        <v>6</v>
      </c>
      <c r="D11" s="4">
        <v>12.54</v>
      </c>
      <c r="E11" s="4">
        <v>13.34</v>
      </c>
      <c r="F11" s="5">
        <v>8.6999999999999993</v>
      </c>
      <c r="G11" s="5">
        <v>9.9</v>
      </c>
    </row>
    <row r="12" spans="1:7" ht="11.1" customHeight="1" x14ac:dyDescent="0.2">
      <c r="A12" s="1" t="s">
        <v>18</v>
      </c>
      <c r="B12" s="1">
        <v>1990</v>
      </c>
      <c r="C12" s="2">
        <v>8</v>
      </c>
      <c r="D12" s="4">
        <v>12.68</v>
      </c>
      <c r="E12" s="4">
        <v>13.31</v>
      </c>
      <c r="F12" s="5">
        <v>8.4</v>
      </c>
      <c r="G12" s="5">
        <v>8.61</v>
      </c>
    </row>
    <row r="13" spans="1:7" ht="11.1" customHeight="1" x14ac:dyDescent="0.2">
      <c r="A13" s="1" t="s">
        <v>19</v>
      </c>
      <c r="B13" s="1">
        <v>1991</v>
      </c>
      <c r="C13" s="2">
        <v>13</v>
      </c>
      <c r="D13" s="4">
        <v>12.66</v>
      </c>
      <c r="E13" s="4">
        <v>13.29</v>
      </c>
      <c r="F13" s="5">
        <v>8.02</v>
      </c>
      <c r="G13" s="5">
        <v>11</v>
      </c>
    </row>
    <row r="14" spans="1:7" ht="9.9499999999999993" customHeight="1" x14ac:dyDescent="0.2">
      <c r="A14" s="1" t="s">
        <v>20</v>
      </c>
      <c r="B14" s="1">
        <v>1991</v>
      </c>
      <c r="C14" s="2">
        <v>17</v>
      </c>
      <c r="D14" s="4">
        <v>12.67</v>
      </c>
      <c r="E14" s="4">
        <v>13.23</v>
      </c>
      <c r="F14" s="5">
        <v>8.1300000000000008</v>
      </c>
      <c r="G14" s="5">
        <v>11</v>
      </c>
    </row>
    <row r="15" spans="1:7" ht="11.1" customHeight="1" x14ac:dyDescent="0.2">
      <c r="A15" s="1" t="s">
        <v>21</v>
      </c>
      <c r="B15" s="1">
        <v>1991</v>
      </c>
      <c r="C15" s="2">
        <v>15</v>
      </c>
      <c r="D15" s="4">
        <v>12.49</v>
      </c>
      <c r="E15" s="4">
        <v>12.89</v>
      </c>
      <c r="F15" s="5">
        <v>7.94</v>
      </c>
      <c r="G15" s="5">
        <v>8.6999999999999993</v>
      </c>
    </row>
    <row r="16" spans="1:7" ht="11.1" customHeight="1" x14ac:dyDescent="0.2">
      <c r="A16" s="1" t="s">
        <v>22</v>
      </c>
      <c r="B16" s="1">
        <v>1991</v>
      </c>
      <c r="C16" s="2">
        <v>12</v>
      </c>
      <c r="D16" s="4">
        <v>12.42</v>
      </c>
      <c r="E16" s="4">
        <v>12.9</v>
      </c>
      <c r="F16" s="5">
        <v>7.35</v>
      </c>
      <c r="G16" s="5">
        <v>10.7</v>
      </c>
    </row>
    <row r="17" spans="1:7" ht="9.9499999999999993" customHeight="1" x14ac:dyDescent="0.2">
      <c r="A17" s="1" t="s">
        <v>23</v>
      </c>
      <c r="B17" s="1">
        <v>1992</v>
      </c>
      <c r="C17" s="2">
        <v>6</v>
      </c>
      <c r="D17" s="4">
        <v>12.38</v>
      </c>
      <c r="E17" s="4">
        <v>12.77</v>
      </c>
      <c r="F17" s="5">
        <v>7.3</v>
      </c>
      <c r="G17" s="5">
        <v>8.9</v>
      </c>
    </row>
    <row r="18" spans="1:7" ht="11.1" customHeight="1" x14ac:dyDescent="0.2">
      <c r="A18" s="1" t="s">
        <v>24</v>
      </c>
      <c r="B18" s="1">
        <v>1992</v>
      </c>
      <c r="C18" s="2">
        <v>15</v>
      </c>
      <c r="D18" s="4">
        <v>11.83</v>
      </c>
      <c r="E18" s="4">
        <v>12.86</v>
      </c>
      <c r="F18" s="5">
        <v>7.38</v>
      </c>
      <c r="G18" s="5">
        <v>9.61</v>
      </c>
    </row>
    <row r="19" spans="1:7" ht="11.1" customHeight="1" x14ac:dyDescent="0.2">
      <c r="A19" s="1" t="s">
        <v>25</v>
      </c>
      <c r="B19" s="1">
        <v>1992</v>
      </c>
      <c r="C19" s="2">
        <v>11</v>
      </c>
      <c r="D19" s="4">
        <v>12.03</v>
      </c>
      <c r="E19" s="4">
        <v>12.81</v>
      </c>
      <c r="F19" s="5">
        <v>6.62</v>
      </c>
      <c r="G19" s="5">
        <v>9</v>
      </c>
    </row>
    <row r="20" spans="1:7" ht="9.9499999999999993" customHeight="1" x14ac:dyDescent="0.2">
      <c r="A20" s="1" t="s">
        <v>26</v>
      </c>
      <c r="B20" s="1">
        <v>1992</v>
      </c>
      <c r="C20" s="2">
        <v>12</v>
      </c>
      <c r="D20" s="4">
        <v>12.14</v>
      </c>
      <c r="E20" s="4">
        <v>12.36</v>
      </c>
      <c r="F20" s="5">
        <v>6.74</v>
      </c>
      <c r="G20" s="5">
        <v>10.1</v>
      </c>
    </row>
    <row r="21" spans="1:7" ht="11.1" customHeight="1" x14ac:dyDescent="0.2">
      <c r="A21" s="1" t="s">
        <v>27</v>
      </c>
      <c r="B21" s="1">
        <v>1993</v>
      </c>
      <c r="C21" s="2">
        <v>6</v>
      </c>
      <c r="D21" s="4">
        <v>11.84</v>
      </c>
      <c r="E21" s="4">
        <v>12.33</v>
      </c>
      <c r="F21" s="5">
        <v>6.28</v>
      </c>
      <c r="G21" s="5">
        <v>8.8699999999999992</v>
      </c>
    </row>
    <row r="22" spans="1:7" ht="11.1" customHeight="1" x14ac:dyDescent="0.2">
      <c r="A22" s="1" t="s">
        <v>28</v>
      </c>
      <c r="B22" s="1">
        <v>1993</v>
      </c>
      <c r="C22" s="2">
        <v>7</v>
      </c>
      <c r="D22" s="4">
        <v>11.64</v>
      </c>
      <c r="E22" s="4">
        <v>12.39</v>
      </c>
      <c r="F22" s="5">
        <v>5.99</v>
      </c>
      <c r="G22" s="5">
        <v>8.1</v>
      </c>
    </row>
    <row r="23" spans="1:7" ht="9.9499999999999993" customHeight="1" x14ac:dyDescent="0.2">
      <c r="A23" s="1" t="s">
        <v>29</v>
      </c>
      <c r="B23" s="1">
        <v>1993</v>
      </c>
      <c r="C23" s="2">
        <v>5</v>
      </c>
      <c r="D23" s="4">
        <v>11.15</v>
      </c>
      <c r="E23" s="4">
        <v>12.7</v>
      </c>
      <c r="F23" s="5">
        <v>5.62</v>
      </c>
      <c r="G23" s="5">
        <v>11.2</v>
      </c>
    </row>
    <row r="24" spans="1:7" ht="11.1" customHeight="1" x14ac:dyDescent="0.2">
      <c r="A24" s="1" t="s">
        <v>30</v>
      </c>
      <c r="B24" s="1">
        <v>1993</v>
      </c>
      <c r="C24" s="2">
        <v>9</v>
      </c>
      <c r="D24" s="4">
        <v>11.04</v>
      </c>
      <c r="E24" s="4">
        <v>12.12</v>
      </c>
      <c r="F24" s="5">
        <v>5.61</v>
      </c>
      <c r="G24" s="5">
        <v>10.9</v>
      </c>
    </row>
    <row r="25" spans="1:7" ht="11.1" customHeight="1" x14ac:dyDescent="0.2">
      <c r="A25" s="1" t="s">
        <v>31</v>
      </c>
      <c r="B25" s="1">
        <v>1994</v>
      </c>
      <c r="C25" s="2">
        <v>15</v>
      </c>
      <c r="D25" s="4">
        <v>11.07</v>
      </c>
      <c r="E25" s="4">
        <v>12.15</v>
      </c>
      <c r="F25" s="5">
        <v>6.07</v>
      </c>
      <c r="G25" s="5">
        <v>13.4</v>
      </c>
    </row>
    <row r="26" spans="1:7" ht="9.9499999999999993" customHeight="1" x14ac:dyDescent="0.2">
      <c r="A26" s="1" t="s">
        <v>32</v>
      </c>
      <c r="B26" s="1">
        <v>1994</v>
      </c>
      <c r="C26" s="2">
        <v>10</v>
      </c>
      <c r="D26" s="4">
        <v>11.13</v>
      </c>
      <c r="E26" s="4">
        <v>12.37</v>
      </c>
      <c r="F26" s="5">
        <v>7.08</v>
      </c>
      <c r="G26" s="5">
        <v>9.2799999999999994</v>
      </c>
    </row>
    <row r="27" spans="1:7" ht="11.1" customHeight="1" x14ac:dyDescent="0.2">
      <c r="A27" s="1" t="s">
        <v>33</v>
      </c>
      <c r="B27" s="1">
        <v>1994</v>
      </c>
      <c r="C27" s="2">
        <v>11</v>
      </c>
      <c r="D27" s="4">
        <v>12.75</v>
      </c>
      <c r="E27" s="4">
        <v>12.66</v>
      </c>
      <c r="F27" s="5">
        <v>7.33</v>
      </c>
      <c r="G27" s="5">
        <v>11.8</v>
      </c>
    </row>
    <row r="28" spans="1:7" ht="11.1" customHeight="1" x14ac:dyDescent="0.2">
      <c r="A28" s="1" t="s">
        <v>34</v>
      </c>
      <c r="B28" s="1">
        <v>1994</v>
      </c>
      <c r="C28" s="2">
        <v>4</v>
      </c>
      <c r="D28" s="4">
        <v>11.24</v>
      </c>
      <c r="E28" s="4">
        <v>13.36</v>
      </c>
      <c r="F28" s="5">
        <v>7.84</v>
      </c>
      <c r="G28" s="5">
        <v>9.26</v>
      </c>
    </row>
    <row r="29" spans="1:7" ht="9.9499999999999993" customHeight="1" x14ac:dyDescent="0.2">
      <c r="A29" s="1" t="s">
        <v>35</v>
      </c>
      <c r="B29" s="1">
        <v>1995</v>
      </c>
      <c r="C29" s="2">
        <v>10</v>
      </c>
      <c r="D29" s="4">
        <v>11.96</v>
      </c>
      <c r="E29" s="4">
        <v>12.44</v>
      </c>
      <c r="F29" s="5">
        <v>7.48</v>
      </c>
      <c r="G29" s="5">
        <v>12</v>
      </c>
    </row>
    <row r="30" spans="1:7" ht="11.1" customHeight="1" x14ac:dyDescent="0.2">
      <c r="A30" s="1" t="s">
        <v>36</v>
      </c>
      <c r="B30" s="1">
        <v>1995</v>
      </c>
      <c r="C30" s="2">
        <v>10</v>
      </c>
      <c r="D30" s="4">
        <v>11.32</v>
      </c>
      <c r="E30" s="4">
        <v>12.26</v>
      </c>
      <c r="F30" s="5">
        <v>6.62</v>
      </c>
      <c r="G30" s="5">
        <v>10.4</v>
      </c>
    </row>
    <row r="31" spans="1:7" ht="11.1" customHeight="1" x14ac:dyDescent="0.2">
      <c r="A31" s="1" t="s">
        <v>37</v>
      </c>
      <c r="B31" s="1">
        <v>1995</v>
      </c>
      <c r="C31" s="2">
        <v>8</v>
      </c>
      <c r="D31" s="4">
        <v>11.37</v>
      </c>
      <c r="E31" s="4">
        <v>12.19</v>
      </c>
      <c r="F31" s="5">
        <v>6.32</v>
      </c>
      <c r="G31" s="5">
        <v>9.5</v>
      </c>
    </row>
    <row r="32" spans="1:7" ht="9.9499999999999993" customHeight="1" x14ac:dyDescent="0.2">
      <c r="A32" s="1" t="s">
        <v>38</v>
      </c>
      <c r="B32" s="1">
        <v>1995</v>
      </c>
      <c r="C32" s="2">
        <v>5</v>
      </c>
      <c r="D32" s="4">
        <v>11.58</v>
      </c>
      <c r="E32" s="4">
        <v>11.69</v>
      </c>
      <c r="F32" s="5">
        <v>5.89</v>
      </c>
      <c r="G32" s="5">
        <v>10.6</v>
      </c>
    </row>
    <row r="33" spans="1:7" ht="11.1" customHeight="1" x14ac:dyDescent="0.2">
      <c r="A33" s="1" t="s">
        <v>39</v>
      </c>
      <c r="B33" s="1">
        <v>1996</v>
      </c>
      <c r="C33" s="2">
        <v>3</v>
      </c>
      <c r="D33" s="4">
        <v>11.46</v>
      </c>
      <c r="E33" s="4">
        <v>12.25</v>
      </c>
      <c r="F33" s="5">
        <v>5.91</v>
      </c>
      <c r="G33" s="5">
        <v>16.3</v>
      </c>
    </row>
    <row r="34" spans="1:7" ht="11.1" customHeight="1" x14ac:dyDescent="0.2">
      <c r="A34" s="1" t="s">
        <v>40</v>
      </c>
      <c r="B34" s="1">
        <v>1996</v>
      </c>
      <c r="C34" s="2">
        <v>9</v>
      </c>
      <c r="D34" s="4">
        <v>11.46</v>
      </c>
      <c r="E34" s="4">
        <v>11.96</v>
      </c>
      <c r="F34" s="5">
        <v>6.72</v>
      </c>
      <c r="G34" s="5">
        <v>9.8000000000000007</v>
      </c>
    </row>
    <row r="35" spans="1:7" ht="9.9499999999999993" customHeight="1" x14ac:dyDescent="0.2">
      <c r="A35" s="1" t="s">
        <v>41</v>
      </c>
      <c r="B35" s="1">
        <v>1996</v>
      </c>
      <c r="C35" s="2">
        <v>4</v>
      </c>
      <c r="D35" s="4">
        <v>10.76</v>
      </c>
      <c r="E35" s="4">
        <v>12.13</v>
      </c>
      <c r="F35" s="5">
        <v>6.78</v>
      </c>
      <c r="G35" s="5">
        <v>14</v>
      </c>
    </row>
    <row r="36" spans="1:7" ht="11.1" customHeight="1" x14ac:dyDescent="0.2">
      <c r="A36" s="1" t="s">
        <v>42</v>
      </c>
      <c r="B36" s="1">
        <v>1996</v>
      </c>
      <c r="C36" s="2">
        <v>4</v>
      </c>
      <c r="D36" s="4">
        <v>11.56</v>
      </c>
      <c r="E36" s="4">
        <v>12.48</v>
      </c>
      <c r="F36" s="5">
        <v>6.34</v>
      </c>
      <c r="G36" s="5">
        <v>8.1199999999999992</v>
      </c>
    </row>
    <row r="37" spans="1:7" ht="11.1" customHeight="1" x14ac:dyDescent="0.2">
      <c r="A37" s="1" t="s">
        <v>43</v>
      </c>
      <c r="B37" s="1">
        <v>1997</v>
      </c>
      <c r="C37" s="2">
        <v>4</v>
      </c>
      <c r="D37" s="4">
        <v>11.08</v>
      </c>
      <c r="E37" s="4">
        <v>12.5</v>
      </c>
      <c r="F37" s="5">
        <v>6.56</v>
      </c>
      <c r="G37" s="5">
        <v>13.8</v>
      </c>
    </row>
    <row r="38" spans="1:7" ht="9.9499999999999993" customHeight="1" x14ac:dyDescent="0.2">
      <c r="A38" s="1" t="s">
        <v>44</v>
      </c>
      <c r="B38" s="1">
        <v>1997</v>
      </c>
      <c r="C38" s="2">
        <v>5</v>
      </c>
      <c r="D38" s="4">
        <v>11.62</v>
      </c>
      <c r="E38" s="4">
        <v>12.66</v>
      </c>
      <c r="F38" s="5">
        <v>6.7</v>
      </c>
      <c r="G38" s="5">
        <v>18.7</v>
      </c>
    </row>
    <row r="39" spans="1:7" ht="11.1" customHeight="1" x14ac:dyDescent="0.2">
      <c r="A39" s="1" t="s">
        <v>45</v>
      </c>
      <c r="B39" s="1">
        <v>1997</v>
      </c>
      <c r="C39" s="2">
        <v>3</v>
      </c>
      <c r="D39" s="4">
        <v>12</v>
      </c>
      <c r="E39" s="4">
        <v>12.63</v>
      </c>
      <c r="F39" s="5">
        <v>6.24</v>
      </c>
      <c r="G39" s="5">
        <v>8.33</v>
      </c>
    </row>
    <row r="40" spans="1:7" ht="11.1" customHeight="1" x14ac:dyDescent="0.2">
      <c r="A40" s="1" t="s">
        <v>46</v>
      </c>
      <c r="B40" s="1">
        <v>1997</v>
      </c>
      <c r="C40" s="2">
        <v>4</v>
      </c>
      <c r="D40" s="4">
        <v>11.06</v>
      </c>
      <c r="E40" s="4">
        <v>11.93</v>
      </c>
      <c r="F40" s="5">
        <v>5.91</v>
      </c>
      <c r="G40" s="5">
        <v>12.7</v>
      </c>
    </row>
    <row r="41" spans="1:7" ht="9.9499999999999993" customHeight="1" x14ac:dyDescent="0.2">
      <c r="A41" s="1" t="s">
        <v>47</v>
      </c>
      <c r="B41" s="1">
        <v>1998</v>
      </c>
      <c r="C41" s="2">
        <v>2</v>
      </c>
      <c r="D41" s="4">
        <v>11.31</v>
      </c>
      <c r="E41" s="4">
        <v>12.75</v>
      </c>
      <c r="F41" s="5">
        <v>5.59</v>
      </c>
      <c r="G41" s="5">
        <v>10.199999999999999</v>
      </c>
    </row>
    <row r="42" spans="1:7" ht="11.1" customHeight="1" x14ac:dyDescent="0.2">
      <c r="A42" s="1" t="s">
        <v>48</v>
      </c>
      <c r="B42" s="1">
        <v>1998</v>
      </c>
      <c r="C42" s="2">
        <v>7</v>
      </c>
      <c r="D42" s="4">
        <v>12.2</v>
      </c>
      <c r="E42" s="4">
        <v>11.78</v>
      </c>
      <c r="F42" s="5">
        <v>5.6</v>
      </c>
      <c r="G42" s="5">
        <v>7</v>
      </c>
    </row>
    <row r="43" spans="1:7" ht="11.1" customHeight="1" x14ac:dyDescent="0.2">
      <c r="A43" s="1" t="s">
        <v>49</v>
      </c>
      <c r="B43" s="1">
        <v>1998</v>
      </c>
      <c r="C43" s="2">
        <v>1</v>
      </c>
      <c r="D43" s="4">
        <v>11.65</v>
      </c>
      <c r="E43" s="1" t="s">
        <v>10</v>
      </c>
      <c r="F43" s="5">
        <v>5.2</v>
      </c>
      <c r="G43" s="5">
        <v>19</v>
      </c>
    </row>
    <row r="44" spans="1:7" ht="9.9499999999999993" customHeight="1" x14ac:dyDescent="0.2">
      <c r="A44" s="1" t="s">
        <v>50</v>
      </c>
      <c r="B44" s="1">
        <v>1998</v>
      </c>
      <c r="C44" s="2">
        <v>5</v>
      </c>
      <c r="D44" s="4">
        <v>12.3</v>
      </c>
      <c r="E44" s="4">
        <v>12.11</v>
      </c>
      <c r="F44" s="5">
        <v>4.67</v>
      </c>
      <c r="G44" s="5">
        <v>9.11</v>
      </c>
    </row>
    <row r="45" spans="1:7" ht="11.1" customHeight="1" x14ac:dyDescent="0.2">
      <c r="A45" s="1" t="s">
        <v>51</v>
      </c>
      <c r="B45" s="1">
        <v>1999</v>
      </c>
      <c r="C45" s="2">
        <v>1</v>
      </c>
      <c r="D45" s="4">
        <v>10.4</v>
      </c>
      <c r="E45" s="1" t="s">
        <v>10</v>
      </c>
      <c r="F45" s="5">
        <v>4.9800000000000004</v>
      </c>
      <c r="G45" s="5">
        <v>17.600000000000001</v>
      </c>
    </row>
    <row r="46" spans="1:7" ht="11.1" customHeight="1" x14ac:dyDescent="0.2">
      <c r="A46" s="1" t="s">
        <v>52</v>
      </c>
      <c r="B46" s="1">
        <v>1999</v>
      </c>
      <c r="C46" s="2">
        <v>3</v>
      </c>
      <c r="D46" s="4">
        <v>10.94</v>
      </c>
      <c r="E46" s="4">
        <v>11.17</v>
      </c>
      <c r="F46" s="5">
        <v>5.54</v>
      </c>
      <c r="G46" s="5">
        <v>8.33</v>
      </c>
    </row>
    <row r="47" spans="1:7" ht="9.9499999999999993" customHeight="1" x14ac:dyDescent="0.2">
      <c r="A47" s="1" t="s">
        <v>53</v>
      </c>
      <c r="B47" s="1">
        <v>1999</v>
      </c>
      <c r="C47" s="2">
        <v>3</v>
      </c>
      <c r="D47" s="4">
        <v>10.75</v>
      </c>
      <c r="E47" s="4">
        <v>11.57</v>
      </c>
      <c r="F47" s="5">
        <v>5.88</v>
      </c>
      <c r="G47" s="5">
        <v>6.33</v>
      </c>
    </row>
    <row r="48" spans="1:7" ht="11.1" customHeight="1" x14ac:dyDescent="0.2">
      <c r="A48" s="1" t="s">
        <v>54</v>
      </c>
      <c r="B48" s="1">
        <v>1999</v>
      </c>
      <c r="C48" s="2">
        <v>4</v>
      </c>
      <c r="D48" s="4">
        <v>11.1</v>
      </c>
      <c r="E48" s="4">
        <v>12</v>
      </c>
      <c r="F48" s="5">
        <v>6.14</v>
      </c>
      <c r="G48" s="5">
        <v>23</v>
      </c>
    </row>
    <row r="49" spans="1:7" ht="11.1" customHeight="1" x14ac:dyDescent="0.2">
      <c r="A49" s="1" t="s">
        <v>55</v>
      </c>
      <c r="B49" s="1">
        <v>2000</v>
      </c>
      <c r="C49" s="2">
        <v>3</v>
      </c>
      <c r="D49" s="4">
        <v>11.08</v>
      </c>
      <c r="E49" s="4">
        <v>12.1</v>
      </c>
      <c r="F49" s="5">
        <v>6.48</v>
      </c>
      <c r="G49" s="5">
        <v>15.1</v>
      </c>
    </row>
    <row r="50" spans="1:7" ht="9.9499999999999993" customHeight="1" x14ac:dyDescent="0.2">
      <c r="A50" s="1" t="s">
        <v>56</v>
      </c>
      <c r="B50" s="1">
        <v>2000</v>
      </c>
      <c r="C50" s="2">
        <v>1</v>
      </c>
      <c r="D50" s="4">
        <v>11</v>
      </c>
      <c r="E50" s="4">
        <v>12.9</v>
      </c>
      <c r="F50" s="5">
        <v>6.18</v>
      </c>
      <c r="G50" s="5">
        <v>10.5</v>
      </c>
    </row>
    <row r="51" spans="1:7" ht="11.1" customHeight="1" x14ac:dyDescent="0.2">
      <c r="A51" s="1" t="s">
        <v>57</v>
      </c>
      <c r="B51" s="1">
        <v>2000</v>
      </c>
      <c r="C51" s="2">
        <v>2</v>
      </c>
      <c r="D51" s="4">
        <v>11.68</v>
      </c>
      <c r="E51" s="4">
        <v>12.13</v>
      </c>
      <c r="F51" s="5">
        <v>5.89</v>
      </c>
      <c r="G51" s="5">
        <v>10</v>
      </c>
    </row>
    <row r="52" spans="1:7" ht="11.1" customHeight="1" x14ac:dyDescent="0.2">
      <c r="A52" s="1" t="s">
        <v>58</v>
      </c>
      <c r="B52" s="1">
        <v>2000</v>
      </c>
      <c r="C52" s="2">
        <v>8</v>
      </c>
      <c r="D52" s="4">
        <v>12.5</v>
      </c>
      <c r="E52" s="4">
        <v>11.81</v>
      </c>
      <c r="F52" s="5">
        <v>5.57</v>
      </c>
      <c r="G52" s="5">
        <v>7.5</v>
      </c>
    </row>
    <row r="53" spans="1:7" ht="9.9499999999999993" customHeight="1" x14ac:dyDescent="0.2">
      <c r="A53" s="1" t="s">
        <v>59</v>
      </c>
      <c r="B53" s="1">
        <v>2001</v>
      </c>
      <c r="C53" s="2">
        <v>3</v>
      </c>
      <c r="D53" s="4">
        <v>11.38</v>
      </c>
      <c r="E53" s="4">
        <v>11.5</v>
      </c>
      <c r="F53" s="5">
        <v>5.05</v>
      </c>
      <c r="G53" s="5">
        <v>24</v>
      </c>
    </row>
    <row r="54" spans="1:7" ht="11.1" customHeight="1" x14ac:dyDescent="0.2">
      <c r="A54" s="1" t="s">
        <v>60</v>
      </c>
      <c r="B54" s="1">
        <v>2001</v>
      </c>
      <c r="C54" s="2">
        <v>7</v>
      </c>
      <c r="D54" s="4">
        <v>10.88</v>
      </c>
      <c r="E54" s="4">
        <v>12.24</v>
      </c>
      <c r="F54" s="5">
        <v>5.27</v>
      </c>
      <c r="G54" s="5">
        <v>8</v>
      </c>
    </row>
    <row r="55" spans="1:7" ht="11.1" customHeight="1" x14ac:dyDescent="0.2">
      <c r="A55" s="1" t="s">
        <v>61</v>
      </c>
      <c r="B55" s="1">
        <v>2001</v>
      </c>
      <c r="C55" s="2">
        <v>7</v>
      </c>
      <c r="D55" s="4">
        <v>10.78</v>
      </c>
      <c r="E55" s="4">
        <v>12.64</v>
      </c>
      <c r="F55" s="5">
        <v>4.9800000000000004</v>
      </c>
      <c r="G55" s="5">
        <v>8.6199999999999992</v>
      </c>
    </row>
    <row r="56" spans="1:7" ht="9.9499999999999993" customHeight="1" x14ac:dyDescent="0.2">
      <c r="A56" s="1" t="s">
        <v>62</v>
      </c>
      <c r="B56" s="1">
        <v>2001</v>
      </c>
      <c r="C56" s="2">
        <v>6</v>
      </c>
      <c r="D56" s="4">
        <v>11.57</v>
      </c>
      <c r="E56" s="4">
        <v>12.29</v>
      </c>
      <c r="F56" s="5">
        <v>4.7699999999999996</v>
      </c>
      <c r="G56" s="5">
        <v>8</v>
      </c>
    </row>
    <row r="57" spans="1:7" ht="11.1" customHeight="1" x14ac:dyDescent="0.2">
      <c r="A57" s="1" t="s">
        <v>63</v>
      </c>
      <c r="B57" s="1">
        <v>2002</v>
      </c>
      <c r="C57" s="2">
        <v>4</v>
      </c>
      <c r="D57" s="4">
        <v>10.050000000000001</v>
      </c>
      <c r="E57" s="4">
        <v>12.22</v>
      </c>
      <c r="F57" s="5">
        <v>5.08</v>
      </c>
      <c r="G57" s="5">
        <v>10.8</v>
      </c>
    </row>
    <row r="58" spans="1:7" ht="11.1" customHeight="1" x14ac:dyDescent="0.2">
      <c r="A58" s="1" t="s">
        <v>64</v>
      </c>
      <c r="B58" s="1">
        <v>2002</v>
      </c>
      <c r="C58" s="2">
        <v>6</v>
      </c>
      <c r="D58" s="4">
        <v>11.41</v>
      </c>
      <c r="E58" s="4">
        <v>12.08</v>
      </c>
      <c r="F58" s="5">
        <v>5.0999999999999996</v>
      </c>
      <c r="G58" s="5">
        <v>8.16</v>
      </c>
    </row>
    <row r="59" spans="1:7" ht="9.9499999999999993" customHeight="1" x14ac:dyDescent="0.2">
      <c r="A59" s="1" t="s">
        <v>65</v>
      </c>
      <c r="B59" s="1">
        <v>2002</v>
      </c>
      <c r="C59" s="2">
        <v>4</v>
      </c>
      <c r="D59" s="4">
        <v>11.25</v>
      </c>
      <c r="E59" s="4">
        <v>12.36</v>
      </c>
      <c r="F59" s="5">
        <v>4.26</v>
      </c>
      <c r="G59" s="5">
        <v>11</v>
      </c>
    </row>
    <row r="60" spans="1:7" ht="14.1" customHeight="1" x14ac:dyDescent="0.2">
      <c r="A60" s="1" t="s">
        <v>66</v>
      </c>
      <c r="B60" s="1">
        <v>2002</v>
      </c>
      <c r="C60" s="2">
        <v>6</v>
      </c>
      <c r="D60" s="4">
        <v>11.57</v>
      </c>
      <c r="E60" s="4">
        <v>11.92</v>
      </c>
      <c r="F60" s="5">
        <v>4.01</v>
      </c>
      <c r="G60" s="5">
        <v>8.25</v>
      </c>
    </row>
    <row r="61" spans="1:7" x14ac:dyDescent="0.2">
      <c r="A61" s="1" t="s">
        <v>67</v>
      </c>
      <c r="B61" s="1">
        <v>2003</v>
      </c>
      <c r="C61" s="2">
        <v>3</v>
      </c>
      <c r="D61" s="4">
        <v>11.49</v>
      </c>
      <c r="E61" s="4">
        <v>12.24</v>
      </c>
      <c r="F61" s="5">
        <v>3.92</v>
      </c>
      <c r="G61" s="5">
        <v>10.199999999999999</v>
      </c>
    </row>
    <row r="62" spans="1:7" x14ac:dyDescent="0.2">
      <c r="A62" s="1" t="s">
        <v>68</v>
      </c>
      <c r="B62" s="1">
        <v>2003</v>
      </c>
      <c r="C62" s="2">
        <v>10</v>
      </c>
      <c r="D62" s="4">
        <v>11.16</v>
      </c>
      <c r="E62" s="4">
        <v>11.76</v>
      </c>
      <c r="F62" s="5">
        <v>3.62</v>
      </c>
      <c r="G62" s="5">
        <v>13.6</v>
      </c>
    </row>
    <row r="63" spans="1:7" x14ac:dyDescent="0.2">
      <c r="A63" s="1" t="s">
        <v>69</v>
      </c>
      <c r="B63" s="1">
        <v>2003</v>
      </c>
      <c r="C63" s="2">
        <v>5</v>
      </c>
      <c r="D63" s="4">
        <v>9.9499999999999993</v>
      </c>
      <c r="E63" s="4">
        <v>11.69</v>
      </c>
      <c r="F63" s="5">
        <v>4.2300000000000004</v>
      </c>
      <c r="G63" s="5">
        <v>8.8000000000000007</v>
      </c>
    </row>
    <row r="64" spans="1:7" x14ac:dyDescent="0.2">
      <c r="A64" s="1" t="s">
        <v>70</v>
      </c>
      <c r="B64" s="1">
        <v>2003</v>
      </c>
      <c r="C64" s="2">
        <v>10</v>
      </c>
      <c r="D64" s="4">
        <v>11.09</v>
      </c>
      <c r="E64" s="4">
        <v>11.57</v>
      </c>
      <c r="F64" s="5">
        <v>4.29</v>
      </c>
      <c r="G64" s="5">
        <v>6.83</v>
      </c>
    </row>
    <row r="65" spans="1:7" x14ac:dyDescent="0.2">
      <c r="A65" s="1" t="s">
        <v>71</v>
      </c>
      <c r="B65" s="1">
        <v>2004</v>
      </c>
      <c r="C65" s="2">
        <v>5</v>
      </c>
      <c r="D65" s="4">
        <v>11</v>
      </c>
      <c r="E65" s="4">
        <v>11.54</v>
      </c>
      <c r="F65" s="5">
        <v>4.0199999999999996</v>
      </c>
      <c r="G65" s="5">
        <v>7.66</v>
      </c>
    </row>
    <row r="66" spans="1:7" x14ac:dyDescent="0.2">
      <c r="A66" s="1" t="s">
        <v>72</v>
      </c>
      <c r="B66" s="1">
        <v>2004</v>
      </c>
      <c r="C66" s="2">
        <v>8</v>
      </c>
      <c r="D66" s="4">
        <v>10.64</v>
      </c>
      <c r="E66" s="4">
        <v>11.81</v>
      </c>
      <c r="F66" s="5">
        <v>4.5999999999999996</v>
      </c>
      <c r="G66" s="5">
        <v>10</v>
      </c>
    </row>
    <row r="67" spans="1:7" x14ac:dyDescent="0.2">
      <c r="A67" s="1" t="s">
        <v>73</v>
      </c>
      <c r="B67" s="1">
        <v>2004</v>
      </c>
      <c r="C67" s="2">
        <v>6</v>
      </c>
      <c r="D67" s="4">
        <v>10.75</v>
      </c>
      <c r="E67" s="4">
        <v>11.35</v>
      </c>
      <c r="F67" s="5">
        <v>4.3</v>
      </c>
      <c r="G67" s="5">
        <v>12.5</v>
      </c>
    </row>
    <row r="68" spans="1:7" x14ac:dyDescent="0.2">
      <c r="A68" s="1" t="s">
        <v>74</v>
      </c>
      <c r="B68" s="1">
        <v>2004</v>
      </c>
      <c r="C68" s="2">
        <v>5</v>
      </c>
      <c r="D68" s="4">
        <v>10.91</v>
      </c>
      <c r="E68" s="4">
        <v>11.48</v>
      </c>
      <c r="F68" s="5">
        <v>4.17</v>
      </c>
      <c r="G68" s="5">
        <v>14.4</v>
      </c>
    </row>
    <row r="69" spans="1:7" x14ac:dyDescent="0.2">
      <c r="A69" s="1" t="s">
        <v>75</v>
      </c>
      <c r="B69" s="1">
        <v>2005</v>
      </c>
      <c r="C69" s="2">
        <v>4</v>
      </c>
      <c r="D69" s="4">
        <v>10.55</v>
      </c>
      <c r="E69" s="4">
        <v>11.41</v>
      </c>
      <c r="F69" s="5">
        <v>4.3</v>
      </c>
      <c r="G69" s="5">
        <v>8.7100000000000009</v>
      </c>
    </row>
    <row r="70" spans="1:7" x14ac:dyDescent="0.2">
      <c r="A70" s="1" t="s">
        <v>76</v>
      </c>
      <c r="B70" s="1">
        <v>2005</v>
      </c>
      <c r="C70" s="2">
        <v>12</v>
      </c>
      <c r="D70" s="4">
        <v>10.130000000000001</v>
      </c>
      <c r="E70" s="4">
        <v>11.49</v>
      </c>
      <c r="F70" s="5">
        <v>4.16</v>
      </c>
      <c r="G70" s="5">
        <v>13.7</v>
      </c>
    </row>
    <row r="71" spans="1:7" x14ac:dyDescent="0.2">
      <c r="A71" s="1" t="s">
        <v>77</v>
      </c>
      <c r="B71" s="1">
        <v>2005</v>
      </c>
      <c r="C71" s="2">
        <v>8</v>
      </c>
      <c r="D71" s="4">
        <v>10.84</v>
      </c>
      <c r="E71" s="4">
        <v>11.32</v>
      </c>
      <c r="F71" s="5">
        <v>4.21</v>
      </c>
      <c r="G71" s="5">
        <v>13</v>
      </c>
    </row>
    <row r="72" spans="1:7" x14ac:dyDescent="0.2">
      <c r="A72" s="1" t="s">
        <v>78</v>
      </c>
      <c r="B72" s="1">
        <v>2005</v>
      </c>
      <c r="C72" s="2">
        <v>10</v>
      </c>
      <c r="D72" s="4">
        <v>10.57</v>
      </c>
      <c r="E72" s="4">
        <v>11.14</v>
      </c>
      <c r="F72" s="5">
        <v>4.49</v>
      </c>
      <c r="G72" s="5">
        <v>8.44</v>
      </c>
    </row>
    <row r="73" spans="1:7" x14ac:dyDescent="0.2">
      <c r="A73" s="1" t="s">
        <v>79</v>
      </c>
      <c r="B73" s="1">
        <v>2006</v>
      </c>
      <c r="C73" s="2">
        <v>11</v>
      </c>
      <c r="D73" s="4">
        <v>10.38</v>
      </c>
      <c r="E73" s="4">
        <v>11.23</v>
      </c>
      <c r="F73" s="5">
        <v>4.57</v>
      </c>
      <c r="G73" s="5">
        <v>7.33</v>
      </c>
    </row>
    <row r="74" spans="1:7" x14ac:dyDescent="0.2">
      <c r="A74" s="1" t="s">
        <v>80</v>
      </c>
      <c r="B74" s="1">
        <v>2006</v>
      </c>
      <c r="C74" s="2">
        <v>18</v>
      </c>
      <c r="D74" s="4">
        <v>10.39</v>
      </c>
      <c r="E74" s="4">
        <v>11.38</v>
      </c>
      <c r="F74" s="5">
        <v>5.07</v>
      </c>
      <c r="G74" s="5">
        <v>8.83</v>
      </c>
    </row>
    <row r="75" spans="1:7" x14ac:dyDescent="0.2">
      <c r="A75" s="1" t="s">
        <v>81</v>
      </c>
      <c r="B75" s="1">
        <v>2006</v>
      </c>
      <c r="C75" s="2">
        <v>7</v>
      </c>
      <c r="D75" s="4">
        <v>10.06</v>
      </c>
      <c r="E75" s="4">
        <v>11.64</v>
      </c>
      <c r="F75" s="5">
        <v>4.9000000000000004</v>
      </c>
      <c r="G75" s="5">
        <v>8.33</v>
      </c>
    </row>
    <row r="76" spans="1:7" x14ac:dyDescent="0.2">
      <c r="A76" s="1" t="s">
        <v>82</v>
      </c>
      <c r="B76" s="1">
        <v>2006</v>
      </c>
      <c r="C76" s="2">
        <v>12</v>
      </c>
      <c r="D76" s="4">
        <v>10.38</v>
      </c>
      <c r="E76" s="4">
        <v>11.19</v>
      </c>
      <c r="F76" s="5">
        <v>4.63</v>
      </c>
      <c r="G76" s="5">
        <v>8.11</v>
      </c>
    </row>
    <row r="77" spans="1:7" x14ac:dyDescent="0.2">
      <c r="A77" s="1" t="s">
        <v>83</v>
      </c>
      <c r="B77" s="1">
        <v>2007</v>
      </c>
      <c r="C77" s="2">
        <v>11</v>
      </c>
      <c r="D77" s="4">
        <v>10.3</v>
      </c>
      <c r="E77" s="4">
        <v>11</v>
      </c>
      <c r="F77" s="5">
        <v>4.68</v>
      </c>
      <c r="G77" s="5">
        <v>9.8800000000000008</v>
      </c>
    </row>
    <row r="78" spans="1:7" x14ac:dyDescent="0.2">
      <c r="A78" s="1" t="s">
        <v>84</v>
      </c>
      <c r="B78" s="1">
        <v>2007</v>
      </c>
      <c r="C78" s="2">
        <v>16</v>
      </c>
      <c r="D78" s="4">
        <v>10.27</v>
      </c>
      <c r="E78" s="4">
        <v>11.44</v>
      </c>
      <c r="F78" s="5">
        <v>4.8499999999999996</v>
      </c>
      <c r="G78" s="5">
        <v>9.82</v>
      </c>
    </row>
    <row r="79" spans="1:7" x14ac:dyDescent="0.2">
      <c r="A79" s="1" t="s">
        <v>85</v>
      </c>
      <c r="B79" s="1">
        <v>2007</v>
      </c>
      <c r="C79" s="2">
        <v>8</v>
      </c>
      <c r="D79" s="4">
        <v>10.02</v>
      </c>
      <c r="E79" s="4">
        <v>11.13</v>
      </c>
      <c r="F79" s="5">
        <v>4.7300000000000004</v>
      </c>
      <c r="G79" s="5">
        <v>10.8</v>
      </c>
    </row>
    <row r="80" spans="1:7" x14ac:dyDescent="0.2">
      <c r="A80" s="1" t="s">
        <v>86</v>
      </c>
      <c r="B80" s="1">
        <v>2007</v>
      </c>
      <c r="C80" s="2">
        <v>11</v>
      </c>
      <c r="D80" s="4">
        <v>10.44</v>
      </c>
      <c r="E80" s="4">
        <v>11.16</v>
      </c>
      <c r="F80" s="5">
        <v>4.26</v>
      </c>
      <c r="G80" s="5">
        <v>8.75</v>
      </c>
    </row>
    <row r="81" spans="1:7" x14ac:dyDescent="0.2">
      <c r="A81" s="1" t="s">
        <v>87</v>
      </c>
      <c r="B81" s="1">
        <v>2008</v>
      </c>
      <c r="C81" s="2">
        <v>7</v>
      </c>
      <c r="D81" s="4">
        <v>10.15</v>
      </c>
      <c r="E81" s="4">
        <v>10.98</v>
      </c>
      <c r="F81" s="5">
        <v>3.66</v>
      </c>
      <c r="G81" s="5">
        <v>7.33</v>
      </c>
    </row>
    <row r="82" spans="1:7" x14ac:dyDescent="0.2">
      <c r="A82" s="1" t="s">
        <v>88</v>
      </c>
      <c r="B82" s="1">
        <v>2008</v>
      </c>
      <c r="C82" s="2">
        <v>8</v>
      </c>
      <c r="D82" s="4">
        <v>10.41</v>
      </c>
      <c r="E82" s="4">
        <v>10.93</v>
      </c>
      <c r="F82" s="5">
        <v>3.89</v>
      </c>
      <c r="G82" s="5">
        <v>10.8</v>
      </c>
    </row>
    <row r="83" spans="1:7" x14ac:dyDescent="0.2">
      <c r="A83" s="1" t="s">
        <v>89</v>
      </c>
      <c r="B83" s="1">
        <v>2008</v>
      </c>
      <c r="C83" s="2">
        <v>21</v>
      </c>
      <c r="D83" s="4">
        <v>10.42</v>
      </c>
      <c r="E83" s="4">
        <v>11.26</v>
      </c>
      <c r="F83" s="5">
        <v>3.86</v>
      </c>
      <c r="G83" s="5">
        <v>10.6</v>
      </c>
    </row>
    <row r="84" spans="1:7" x14ac:dyDescent="0.2">
      <c r="A84" s="1" t="s">
        <v>90</v>
      </c>
      <c r="B84" s="1">
        <v>2008</v>
      </c>
      <c r="C84" s="2">
        <v>6</v>
      </c>
      <c r="D84" s="4">
        <v>10.38</v>
      </c>
      <c r="E84" s="4">
        <v>11.21</v>
      </c>
      <c r="F84" s="5">
        <v>3.25</v>
      </c>
      <c r="G84" s="5">
        <v>11.9</v>
      </c>
    </row>
    <row r="85" spans="1:7" x14ac:dyDescent="0.2">
      <c r="A85" s="1" t="s">
        <v>91</v>
      </c>
      <c r="B85" s="1">
        <v>2009</v>
      </c>
      <c r="C85" s="2">
        <v>13</v>
      </c>
      <c r="D85" s="4">
        <v>10.31</v>
      </c>
      <c r="E85" s="4">
        <v>11.79</v>
      </c>
      <c r="F85" s="5">
        <v>2.74</v>
      </c>
      <c r="G85" s="5">
        <v>11.1</v>
      </c>
    </row>
    <row r="86" spans="1:7" x14ac:dyDescent="0.2">
      <c r="A86" s="1" t="s">
        <v>92</v>
      </c>
      <c r="B86" s="1">
        <v>2009</v>
      </c>
      <c r="C86" s="2">
        <v>22</v>
      </c>
      <c r="D86" s="4">
        <v>10.55</v>
      </c>
      <c r="E86" s="4">
        <v>11.01</v>
      </c>
      <c r="F86" s="5">
        <v>3.31</v>
      </c>
      <c r="G86" s="5">
        <v>9.1300000000000008</v>
      </c>
    </row>
    <row r="87" spans="1:7" x14ac:dyDescent="0.2">
      <c r="A87" s="1" t="s">
        <v>93</v>
      </c>
      <c r="B87" s="1">
        <v>2009</v>
      </c>
      <c r="C87" s="2">
        <v>17</v>
      </c>
      <c r="D87" s="4">
        <v>10.46</v>
      </c>
      <c r="E87" s="4">
        <v>11.43</v>
      </c>
      <c r="F87" s="5">
        <v>3.52</v>
      </c>
      <c r="G87" s="5">
        <v>10.9</v>
      </c>
    </row>
    <row r="88" spans="1:7" x14ac:dyDescent="0.2">
      <c r="A88" s="1" t="s">
        <v>94</v>
      </c>
      <c r="B88" s="1">
        <v>2009</v>
      </c>
      <c r="C88" s="2">
        <v>14</v>
      </c>
      <c r="D88" s="4">
        <v>10.54</v>
      </c>
      <c r="E88" s="4">
        <v>11.15</v>
      </c>
      <c r="F88" s="5">
        <v>3.46</v>
      </c>
      <c r="G88" s="5">
        <v>9.69</v>
      </c>
    </row>
    <row r="89" spans="1:7" x14ac:dyDescent="0.2">
      <c r="A89" s="1" t="s">
        <v>95</v>
      </c>
      <c r="B89" s="1">
        <v>2010</v>
      </c>
      <c r="C89" s="2">
        <v>16</v>
      </c>
      <c r="D89" s="4">
        <v>10.45</v>
      </c>
      <c r="E89" s="4">
        <v>11.24</v>
      </c>
      <c r="F89" s="5">
        <v>3.72</v>
      </c>
      <c r="G89" s="5">
        <v>10</v>
      </c>
    </row>
    <row r="90" spans="1:7" x14ac:dyDescent="0.2">
      <c r="A90" s="1" t="s">
        <v>96</v>
      </c>
      <c r="B90" s="1">
        <v>2010</v>
      </c>
      <c r="C90" s="2">
        <v>19</v>
      </c>
      <c r="D90" s="4">
        <v>10.119999999999999</v>
      </c>
      <c r="E90" s="4">
        <v>11.12</v>
      </c>
      <c r="F90" s="5">
        <v>3.49</v>
      </c>
      <c r="G90" s="5">
        <v>9</v>
      </c>
    </row>
    <row r="91" spans="1:7" x14ac:dyDescent="0.2">
      <c r="A91" s="1" t="s">
        <v>97</v>
      </c>
      <c r="B91" s="1">
        <v>2010</v>
      </c>
      <c r="C91" s="2">
        <v>12</v>
      </c>
      <c r="D91" s="4">
        <v>10.27</v>
      </c>
      <c r="E91" s="4">
        <v>11.07</v>
      </c>
      <c r="F91" s="5">
        <v>2.79</v>
      </c>
      <c r="G91" s="5">
        <v>12.4</v>
      </c>
    </row>
    <row r="92" spans="1:7" x14ac:dyDescent="0.2">
      <c r="A92" s="1" t="s">
        <v>98</v>
      </c>
      <c r="B92" s="1">
        <v>2010</v>
      </c>
      <c r="C92" s="2">
        <v>8</v>
      </c>
      <c r="D92" s="4">
        <v>10.3</v>
      </c>
      <c r="E92" s="4">
        <v>11.17</v>
      </c>
      <c r="F92" s="5">
        <v>2.86</v>
      </c>
      <c r="G92" s="5">
        <v>10.9</v>
      </c>
    </row>
    <row r="93" spans="1:7" x14ac:dyDescent="0.2">
      <c r="A93" s="1" t="s">
        <v>99</v>
      </c>
      <c r="B93" s="1">
        <v>2011</v>
      </c>
      <c r="C93" s="2">
        <v>8</v>
      </c>
      <c r="D93" s="4">
        <v>10.35</v>
      </c>
      <c r="E93" s="4">
        <v>11.11</v>
      </c>
      <c r="F93" s="5">
        <v>3.46</v>
      </c>
      <c r="G93" s="5">
        <v>10.8</v>
      </c>
    </row>
    <row r="94" spans="1:7" x14ac:dyDescent="0.2">
      <c r="A94" s="1" t="s">
        <v>100</v>
      </c>
      <c r="B94" s="1">
        <v>2011</v>
      </c>
      <c r="C94" s="2">
        <v>15</v>
      </c>
      <c r="D94" s="4">
        <v>10.24</v>
      </c>
      <c r="E94" s="4">
        <v>11.06</v>
      </c>
      <c r="F94" s="5">
        <v>3.21</v>
      </c>
      <c r="G94" s="5">
        <v>12</v>
      </c>
    </row>
    <row r="95" spans="1:7" x14ac:dyDescent="0.2">
      <c r="A95" s="1" t="s">
        <v>101</v>
      </c>
      <c r="B95" s="1">
        <v>2011</v>
      </c>
      <c r="C95" s="2">
        <v>17</v>
      </c>
      <c r="D95" s="4">
        <v>10.130000000000001</v>
      </c>
      <c r="E95" s="4">
        <v>10.86</v>
      </c>
      <c r="F95" s="5">
        <v>2.4300000000000002</v>
      </c>
      <c r="G95" s="5">
        <v>8.64</v>
      </c>
    </row>
    <row r="96" spans="1:7" x14ac:dyDescent="0.2">
      <c r="A96" s="1" t="s">
        <v>102</v>
      </c>
      <c r="B96" s="1">
        <v>2011</v>
      </c>
      <c r="C96" s="2">
        <v>10</v>
      </c>
      <c r="D96" s="4">
        <v>10.29</v>
      </c>
      <c r="E96" s="4">
        <v>10.66</v>
      </c>
      <c r="F96" s="5">
        <v>2.0499999999999998</v>
      </c>
      <c r="G96" s="5">
        <v>7.6</v>
      </c>
    </row>
    <row r="97" spans="1:7" x14ac:dyDescent="0.2">
      <c r="A97" s="1" t="s">
        <v>103</v>
      </c>
      <c r="B97" s="1">
        <v>2012</v>
      </c>
      <c r="C97" s="2">
        <v>17</v>
      </c>
      <c r="D97" s="4">
        <v>10.84</v>
      </c>
      <c r="E97" s="4">
        <v>10.57</v>
      </c>
      <c r="F97" s="5">
        <v>2.04</v>
      </c>
      <c r="G97" s="5">
        <v>10.5</v>
      </c>
    </row>
    <row r="98" spans="1:7" x14ac:dyDescent="0.2">
      <c r="A98" s="1" t="s">
        <v>104</v>
      </c>
      <c r="B98" s="1">
        <v>2012</v>
      </c>
      <c r="C98" s="2">
        <v>16</v>
      </c>
      <c r="D98" s="4">
        <v>9.92</v>
      </c>
      <c r="E98" s="4">
        <v>10.66</v>
      </c>
      <c r="F98" s="5">
        <v>1.82</v>
      </c>
      <c r="G98" s="5">
        <v>11.4</v>
      </c>
    </row>
    <row r="99" spans="1:7" x14ac:dyDescent="0.2">
      <c r="A99" s="1" t="s">
        <v>105</v>
      </c>
      <c r="B99" s="1">
        <v>2012</v>
      </c>
      <c r="C99" s="2">
        <v>8</v>
      </c>
      <c r="D99" s="4">
        <v>9.7799999999999994</v>
      </c>
      <c r="E99" s="4">
        <v>10.68</v>
      </c>
      <c r="F99" s="5">
        <v>1.64</v>
      </c>
      <c r="G99" s="5">
        <v>8.1999999999999993</v>
      </c>
    </row>
    <row r="100" spans="1:7" x14ac:dyDescent="0.2">
      <c r="A100" s="1" t="s">
        <v>106</v>
      </c>
      <c r="B100" s="1">
        <v>2012</v>
      </c>
      <c r="C100" s="2">
        <v>12</v>
      </c>
      <c r="D100" s="4">
        <v>10.050000000000001</v>
      </c>
      <c r="E100" s="4">
        <v>10.69</v>
      </c>
      <c r="F100" s="5">
        <v>1.71</v>
      </c>
      <c r="G100" s="5">
        <v>8.65</v>
      </c>
    </row>
    <row r="101" spans="1:7" x14ac:dyDescent="0.2">
      <c r="A101" s="1" t="s">
        <v>107</v>
      </c>
      <c r="B101" s="1">
        <v>2013</v>
      </c>
      <c r="C101" s="2">
        <v>21</v>
      </c>
      <c r="D101" s="4">
        <v>10.23</v>
      </c>
      <c r="E101" s="4">
        <v>10.48</v>
      </c>
      <c r="F101" s="5">
        <v>1.95</v>
      </c>
      <c r="G101" s="5">
        <v>8.24</v>
      </c>
    </row>
    <row r="102" spans="1:7" x14ac:dyDescent="0.2">
      <c r="A102" s="1" t="s">
        <v>108</v>
      </c>
      <c r="B102" s="1">
        <v>2013</v>
      </c>
      <c r="C102" s="2">
        <v>16</v>
      </c>
      <c r="D102" s="4">
        <v>9.77</v>
      </c>
      <c r="E102" s="4">
        <v>10.4</v>
      </c>
      <c r="F102" s="5">
        <v>2</v>
      </c>
      <c r="G102" s="5">
        <v>11.8</v>
      </c>
    </row>
    <row r="103" spans="1:7" x14ac:dyDescent="0.2">
      <c r="A103" s="1" t="s">
        <v>109</v>
      </c>
      <c r="B103" s="1">
        <v>2013</v>
      </c>
      <c r="C103" s="2">
        <v>4</v>
      </c>
      <c r="D103" s="4">
        <v>10.06</v>
      </c>
      <c r="E103" s="4">
        <v>10.85</v>
      </c>
      <c r="F103" s="5">
        <v>2.71</v>
      </c>
      <c r="G103" s="5">
        <v>6.55</v>
      </c>
    </row>
    <row r="104" spans="1:7" x14ac:dyDescent="0.2">
      <c r="A104" s="1" t="s">
        <v>110</v>
      </c>
      <c r="B104" s="1">
        <v>2013</v>
      </c>
      <c r="C104" s="2">
        <v>10</v>
      </c>
      <c r="D104" s="4">
        <v>9.9</v>
      </c>
      <c r="E104" s="4">
        <v>10.46</v>
      </c>
      <c r="F104" s="5">
        <v>2.75</v>
      </c>
      <c r="G104" s="5">
        <v>8.14</v>
      </c>
    </row>
    <row r="105" spans="1:7" x14ac:dyDescent="0.2">
      <c r="A105" s="1" t="s">
        <v>111</v>
      </c>
      <c r="B105" s="1">
        <v>2014</v>
      </c>
      <c r="C105" s="2">
        <v>9</v>
      </c>
      <c r="D105" s="4">
        <v>10.23</v>
      </c>
      <c r="E105" s="4">
        <v>10.220000000000001</v>
      </c>
      <c r="F105" s="5">
        <v>2.76</v>
      </c>
      <c r="G105" s="5">
        <v>11.3</v>
      </c>
    </row>
    <row r="106" spans="1:7" x14ac:dyDescent="0.2">
      <c r="A106" s="1" t="s">
        <v>112</v>
      </c>
      <c r="B106" s="1">
        <v>2014</v>
      </c>
      <c r="C106" s="2">
        <v>25</v>
      </c>
      <c r="D106" s="4">
        <v>9.83</v>
      </c>
      <c r="E106" s="4">
        <v>10.48</v>
      </c>
      <c r="F106" s="5">
        <v>2.62</v>
      </c>
      <c r="G106" s="5">
        <v>7.83</v>
      </c>
    </row>
    <row r="107" spans="1:7" x14ac:dyDescent="0.2">
      <c r="A107" s="1" t="s">
        <v>113</v>
      </c>
      <c r="B107" s="1">
        <v>2014</v>
      </c>
      <c r="C107" s="2">
        <v>8</v>
      </c>
      <c r="D107" s="4">
        <v>9.89</v>
      </c>
      <c r="E107" s="4">
        <v>10.48</v>
      </c>
      <c r="F107" s="5">
        <v>2.5</v>
      </c>
      <c r="G107" s="5">
        <v>8.67</v>
      </c>
    </row>
    <row r="108" spans="1:7" x14ac:dyDescent="0.2">
      <c r="A108" s="13" t="s">
        <v>126</v>
      </c>
      <c r="B108" s="13">
        <v>2014</v>
      </c>
      <c r="C108" s="14">
        <v>16</v>
      </c>
      <c r="D108" s="15">
        <v>9.7799999999999994</v>
      </c>
      <c r="E108" s="15"/>
      <c r="F108" s="16"/>
      <c r="G108" s="5"/>
    </row>
    <row r="109" spans="1:7" x14ac:dyDescent="0.2">
      <c r="A109" s="1"/>
      <c r="B109" s="1"/>
      <c r="C109" s="2"/>
      <c r="D109" s="4"/>
      <c r="E109" s="4"/>
      <c r="F109" s="5"/>
      <c r="G109" s="5"/>
    </row>
    <row r="110" spans="1:7" x14ac:dyDescent="0.2">
      <c r="A110" s="1"/>
      <c r="B110" s="1"/>
      <c r="C110" s="2"/>
      <c r="D110" s="4"/>
      <c r="E110" s="4"/>
      <c r="F110" s="5"/>
      <c r="G110" s="5"/>
    </row>
    <row r="111" spans="1:7" x14ac:dyDescent="0.2">
      <c r="A111" t="s">
        <v>114</v>
      </c>
    </row>
    <row r="112" spans="1:7" x14ac:dyDescent="0.2">
      <c r="A112" t="s">
        <v>115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ROE</vt:lpstr>
      <vt:lpstr>EEI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Front_Matter_Q3_2014 _Oct18b</dc:title>
  <dc:creator>Mark Hayes</dc:creator>
  <cp:lastModifiedBy>Dave Hovde</cp:lastModifiedBy>
  <cp:lastPrinted>2015-02-04T21:42:51Z</cp:lastPrinted>
  <dcterms:created xsi:type="dcterms:W3CDTF">2015-02-04T14:00:03Z</dcterms:created>
  <dcterms:modified xsi:type="dcterms:W3CDTF">2016-12-12T19:40:55Z</dcterms:modified>
</cp:coreProperties>
</file>