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ban\Desktop\"/>
    </mc:Choice>
  </mc:AlternateContent>
  <bookViews>
    <workbookView xWindow="0" yWindow="0" windowWidth="19200" windowHeight="10392"/>
  </bookViews>
  <sheets>
    <sheet name="2017 CPCI Valu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9" i="2"/>
  <c r="E19" i="2" l="1"/>
  <c r="E20" i="2"/>
  <c r="E22" i="2" s="1"/>
</calcChain>
</file>

<file path=xl/sharedStrings.xml><?xml version="1.0" encoding="utf-8"?>
<sst xmlns="http://schemas.openxmlformats.org/spreadsheetml/2006/main" count="31" uniqueCount="31">
  <si>
    <t>Rev Req</t>
  </si>
  <si>
    <t>Interest</t>
  </si>
  <si>
    <t>ROE</t>
  </si>
  <si>
    <t>Depreciation</t>
  </si>
  <si>
    <t>PILs/Taxes</t>
  </si>
  <si>
    <t>OM&amp;A</t>
  </si>
  <si>
    <t>Revenue Offsets</t>
  </si>
  <si>
    <t>Total</t>
  </si>
  <si>
    <t>C-Factor and CPCI</t>
  </si>
  <si>
    <t>I</t>
  </si>
  <si>
    <t>Cn</t>
  </si>
  <si>
    <t>Scap</t>
  </si>
  <si>
    <t>g</t>
  </si>
  <si>
    <t>CPCI</t>
  </si>
  <si>
    <t xml:space="preserve">CPCI = I - X + (Cn - Scap *( I )) - g </t>
  </si>
  <si>
    <t>(a)</t>
  </si>
  <si>
    <t>(b)</t>
  </si>
  <si>
    <t>(c)</t>
  </si>
  <si>
    <t>(d)</t>
  </si>
  <si>
    <t>(e)</t>
  </si>
  <si>
    <t>(f)</t>
  </si>
  <si>
    <t>(g)</t>
  </si>
  <si>
    <t xml:space="preserve"> </t>
  </si>
  <si>
    <t>X - Productivity</t>
  </si>
  <si>
    <t>X - Stretch</t>
  </si>
  <si>
    <t>(h)</t>
  </si>
  <si>
    <t>Capital-Related RR</t>
  </si>
  <si>
    <r>
      <t>= ((e</t>
    </r>
    <r>
      <rPr>
        <b/>
        <vertAlign val="subscript"/>
        <sz val="11"/>
        <color theme="1"/>
        <rFont val="Calibri"/>
        <family val="2"/>
        <scheme val="minor"/>
      </rPr>
      <t>2017</t>
    </r>
    <r>
      <rPr>
        <b/>
        <sz val="11"/>
        <color theme="1"/>
        <rFont val="Calibri"/>
        <family val="2"/>
        <scheme val="minor"/>
      </rPr>
      <t>) - (e</t>
    </r>
    <r>
      <rPr>
        <b/>
        <vertAlign val="subscript"/>
        <sz val="11"/>
        <color theme="1"/>
        <rFont val="Calibri"/>
        <family val="2"/>
        <scheme val="minor"/>
      </rPr>
      <t>2016</t>
    </r>
    <r>
      <rPr>
        <b/>
        <sz val="11"/>
        <color theme="1"/>
        <rFont val="Calibri"/>
        <family val="2"/>
        <scheme val="minor"/>
      </rPr>
      <t>)) / h</t>
    </r>
    <r>
      <rPr>
        <b/>
        <vertAlign val="subscript"/>
        <sz val="11"/>
        <color theme="1"/>
        <rFont val="Calibri"/>
        <family val="2"/>
        <scheme val="minor"/>
      </rPr>
      <t>2016</t>
    </r>
  </si>
  <si>
    <t xml:space="preserve">= (e) / (h) </t>
  </si>
  <si>
    <t>= (a)+(b)+(c)+(d)</t>
  </si>
  <si>
    <t>EB-2016-0254: CPCI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</si>
</sst>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&quot;$&quot;* #,##0.0_-;\-&quot;$&quot;* #,##0.0_-;_-&quot;$&quot;* &quot;-&quot;??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quotePrefix="1" applyFont="1"/>
    <xf numFmtId="0" fontId="2" fillId="0" borderId="0" xfId="0" quotePrefix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5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5" xfId="2" applyNumberFormat="1" applyFont="1" applyBorder="1" applyAlignment="1">
      <alignment horizontal="center" vertical="center"/>
    </xf>
    <xf numFmtId="10" fontId="2" fillId="2" borderId="11" xfId="2" applyNumberFormat="1" applyFont="1" applyFill="1" applyBorder="1" applyAlignment="1">
      <alignment horizontal="center" vertical="center"/>
    </xf>
    <xf numFmtId="10" fontId="2" fillId="2" borderId="12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1"/>
  <sheetViews>
    <sheetView tabSelected="1" workbookViewId="0">
      <selection activeCell="N22" sqref="N22"/>
    </sheetView>
  </sheetViews>
  <sheetFormatPr defaultRowHeight="14.4" x14ac:dyDescent="0.3"/>
  <cols>
    <col min="3" max="3" width="28.33203125" customWidth="1"/>
    <col min="7" max="7" width="6.77734375" customWidth="1"/>
  </cols>
  <sheetData>
    <row r="1" spans="3:7" ht="15" thickBot="1" x14ac:dyDescent="0.35"/>
    <row r="2" spans="3:7" ht="15.6" x14ac:dyDescent="0.3">
      <c r="C2" s="1" t="s">
        <v>30</v>
      </c>
      <c r="D2" s="2"/>
      <c r="E2" s="3"/>
    </row>
    <row r="3" spans="3:7" ht="15.6" x14ac:dyDescent="0.3">
      <c r="C3" s="4"/>
      <c r="D3" s="5"/>
      <c r="E3" s="6"/>
    </row>
    <row r="4" spans="3:7" x14ac:dyDescent="0.3">
      <c r="C4" s="7" t="s">
        <v>0</v>
      </c>
      <c r="D4" s="17">
        <v>2016</v>
      </c>
      <c r="E4" s="18">
        <v>2017</v>
      </c>
    </row>
    <row r="5" spans="3:7" x14ac:dyDescent="0.3">
      <c r="C5" s="8" t="s">
        <v>1</v>
      </c>
      <c r="D5" s="19">
        <v>87.66</v>
      </c>
      <c r="E5" s="20">
        <v>95.39</v>
      </c>
      <c r="F5" s="16" t="s">
        <v>15</v>
      </c>
    </row>
    <row r="6" spans="3:7" x14ac:dyDescent="0.3">
      <c r="C6" s="8" t="s">
        <v>2</v>
      </c>
      <c r="D6" s="21">
        <v>133</v>
      </c>
      <c r="E6" s="22">
        <v>144.72</v>
      </c>
      <c r="F6" s="16" t="s">
        <v>16</v>
      </c>
    </row>
    <row r="7" spans="3:7" x14ac:dyDescent="0.3">
      <c r="C7" s="8" t="s">
        <v>3</v>
      </c>
      <c r="D7" s="21">
        <v>218.71</v>
      </c>
      <c r="E7" s="22">
        <v>242.19</v>
      </c>
      <c r="F7" s="16" t="s">
        <v>17</v>
      </c>
    </row>
    <row r="8" spans="3:7" x14ac:dyDescent="0.3">
      <c r="C8" s="8" t="s">
        <v>4</v>
      </c>
      <c r="D8" s="21">
        <v>16.89</v>
      </c>
      <c r="E8" s="22">
        <v>24.3</v>
      </c>
      <c r="F8" s="16" t="s">
        <v>18</v>
      </c>
    </row>
    <row r="9" spans="3:7" x14ac:dyDescent="0.3">
      <c r="C9" s="8" t="s">
        <v>26</v>
      </c>
      <c r="D9" s="27">
        <v>456.26</v>
      </c>
      <c r="E9" s="28">
        <f>SUM(E5:E8)</f>
        <v>506.6</v>
      </c>
      <c r="F9" s="16" t="s">
        <v>19</v>
      </c>
      <c r="G9" s="15" t="s">
        <v>29</v>
      </c>
    </row>
    <row r="10" spans="3:7" x14ac:dyDescent="0.3">
      <c r="C10" s="9" t="s">
        <v>5</v>
      </c>
      <c r="D10" s="23">
        <v>247.59</v>
      </c>
      <c r="E10" s="24">
        <v>251.3</v>
      </c>
      <c r="F10" s="16" t="s">
        <v>20</v>
      </c>
    </row>
    <row r="11" spans="3:7" x14ac:dyDescent="0.3">
      <c r="C11" s="8" t="s">
        <v>6</v>
      </c>
      <c r="D11" s="21">
        <v>-41.89</v>
      </c>
      <c r="E11" s="22">
        <v>-42.52</v>
      </c>
      <c r="F11" s="16" t="s">
        <v>21</v>
      </c>
    </row>
    <row r="12" spans="3:7" ht="15" thickBot="1" x14ac:dyDescent="0.35">
      <c r="C12" s="7" t="s">
        <v>7</v>
      </c>
      <c r="D12" s="25">
        <v>661.96</v>
      </c>
      <c r="E12" s="26">
        <f t="shared" ref="E12" si="0">+E5+E6+E7+E8+E10+E11</f>
        <v>715.38000000000011</v>
      </c>
      <c r="F12" s="39" t="s">
        <v>25</v>
      </c>
    </row>
    <row r="13" spans="3:7" x14ac:dyDescent="0.3">
      <c r="C13" s="8"/>
      <c r="D13" s="5"/>
      <c r="E13" s="6"/>
    </row>
    <row r="14" spans="3:7" x14ac:dyDescent="0.3">
      <c r="C14" s="8"/>
      <c r="D14" s="29"/>
      <c r="E14" s="30"/>
    </row>
    <row r="15" spans="3:7" x14ac:dyDescent="0.3">
      <c r="C15" s="7" t="s">
        <v>8</v>
      </c>
      <c r="D15" s="17"/>
      <c r="E15" s="18">
        <v>2017</v>
      </c>
    </row>
    <row r="16" spans="3:7" x14ac:dyDescent="0.3">
      <c r="C16" s="10" t="s">
        <v>9</v>
      </c>
      <c r="D16" s="31"/>
      <c r="E16" s="32">
        <v>1.9E-2</v>
      </c>
    </row>
    <row r="17" spans="3:8" x14ac:dyDescent="0.3">
      <c r="C17" s="10" t="s">
        <v>23</v>
      </c>
      <c r="D17" s="33"/>
      <c r="E17" s="34">
        <v>0</v>
      </c>
    </row>
    <row r="18" spans="3:8" x14ac:dyDescent="0.3">
      <c r="C18" s="10" t="s">
        <v>24</v>
      </c>
      <c r="D18" s="33"/>
      <c r="E18" s="34">
        <v>6.0000000000000001E-3</v>
      </c>
    </row>
    <row r="19" spans="3:8" ht="15.6" x14ac:dyDescent="0.35">
      <c r="C19" s="10" t="s">
        <v>10</v>
      </c>
      <c r="D19" s="33"/>
      <c r="E19" s="34">
        <f>(E9-D9)/D12</f>
        <v>7.6046891050818827E-2</v>
      </c>
      <c r="F19" s="15" t="s">
        <v>27</v>
      </c>
    </row>
    <row r="20" spans="3:8" x14ac:dyDescent="0.3">
      <c r="C20" s="10" t="s">
        <v>11</v>
      </c>
      <c r="D20" s="35"/>
      <c r="E20" s="36">
        <f>E9/E12</f>
        <v>0.70815510637703027</v>
      </c>
      <c r="F20" s="15" t="s">
        <v>28</v>
      </c>
      <c r="G20" s="13"/>
      <c r="H20" s="13"/>
    </row>
    <row r="21" spans="3:8" x14ac:dyDescent="0.3">
      <c r="C21" s="10" t="s">
        <v>12</v>
      </c>
      <c r="D21" s="33"/>
      <c r="E21" s="34">
        <v>3.0000000000000001E-3</v>
      </c>
    </row>
    <row r="22" spans="3:8" ht="15" thickBot="1" x14ac:dyDescent="0.35">
      <c r="C22" s="11" t="s">
        <v>13</v>
      </c>
      <c r="D22" s="37"/>
      <c r="E22" s="38">
        <f>E16-E18+(E19-E20*E16)-E21</f>
        <v>7.2591944029655242E-2</v>
      </c>
      <c r="F22" s="14" t="s">
        <v>14</v>
      </c>
    </row>
    <row r="25" spans="3:8" x14ac:dyDescent="0.3">
      <c r="C25" s="12"/>
      <c r="D25" s="14"/>
    </row>
    <row r="31" spans="3:8" x14ac:dyDescent="0.3">
      <c r="F3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CPCI Values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Lam</dc:creator>
  <cp:lastModifiedBy>Daliana Coban</cp:lastModifiedBy>
  <dcterms:created xsi:type="dcterms:W3CDTF">2016-12-12T17:50:49Z</dcterms:created>
  <dcterms:modified xsi:type="dcterms:W3CDTF">2016-12-12T20:03:11Z</dcterms:modified>
</cp:coreProperties>
</file>