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NRPortbl\TorysAtWork\JMYERS\"/>
    </mc:Choice>
  </mc:AlternateContent>
  <bookViews>
    <workbookView xWindow="240" yWindow="150" windowWidth="20115" windowHeight="7995"/>
  </bookViews>
  <sheets>
    <sheet name="Table #3(d) - Total" sheetId="1" r:id="rId1"/>
  </sheets>
  <definedNames>
    <definedName name="_xlnm.Print_Area" localSheetId="0">'Table #3(d) - Total'!$A$1:$K$20</definedName>
  </definedNames>
  <calcPr calcId="152511"/>
</workbook>
</file>

<file path=xl/calcChain.xml><?xml version="1.0" encoding="utf-8"?>
<calcChain xmlns="http://schemas.openxmlformats.org/spreadsheetml/2006/main">
  <c r="E18" i="1" l="1"/>
  <c r="F18" i="1"/>
  <c r="G18" i="1"/>
  <c r="H18" i="1"/>
  <c r="J8" i="1" l="1"/>
  <c r="J16" i="1"/>
  <c r="I17" i="1"/>
  <c r="J17" i="1" s="1"/>
  <c r="I16" i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I7" i="1"/>
  <c r="J7" i="1" s="1"/>
  <c r="I6" i="1"/>
  <c r="J6" i="1" s="1"/>
  <c r="I5" i="1"/>
  <c r="J5" i="1" s="1"/>
  <c r="I4" i="1"/>
  <c r="J4" i="1" s="1"/>
  <c r="I18" i="1" l="1"/>
  <c r="J18" i="1" s="1"/>
</calcChain>
</file>

<file path=xl/sharedStrings.xml><?xml version="1.0" encoding="utf-8"?>
<sst xmlns="http://schemas.openxmlformats.org/spreadsheetml/2006/main" count="43" uniqueCount="36">
  <si>
    <t>Sub-account</t>
  </si>
  <si>
    <t>Project Cost Category</t>
  </si>
  <si>
    <t>Budget - As Stated in Application</t>
  </si>
  <si>
    <t>Incurred prior to September 2008</t>
  </si>
  <si>
    <t>Incurred October 2008 to October 22, 2010</t>
  </si>
  <si>
    <t>Incurred October 23, 2010 to September 7, 2015</t>
  </si>
  <si>
    <t>Incurred September 8, 2015 to August 26, 2016</t>
  </si>
  <si>
    <t>Incurred August 27, 2016 to October 31, 2016</t>
  </si>
  <si>
    <t>Total Costs Incurred</t>
  </si>
  <si>
    <t>Percentage Incurred Through October 31, 2016</t>
  </si>
  <si>
    <t>Percentage Forecasted to be Spent by Filing LTC</t>
  </si>
  <si>
    <t>Total Project Budget</t>
  </si>
  <si>
    <t>Engineering, design and procurement activity costs</t>
  </si>
  <si>
    <t>$20M</t>
  </si>
  <si>
    <t>Permitting and licensing costs</t>
  </si>
  <si>
    <t>part of $14M</t>
  </si>
  <si>
    <t>Environmental and regulatory approvals costs, including costs of mitigating project impacts</t>
  </si>
  <si>
    <t>$10M</t>
  </si>
  <si>
    <t>Land rights acquisition costs and landowner engagement/negotiation costs (excluding Aboriginal Engagement costs)</t>
  </si>
  <si>
    <t>Aboriginal engagement and communication</t>
  </si>
  <si>
    <t>part of $18M</t>
  </si>
  <si>
    <t>Community and other stakeholder engagement costs (excluding landowner and Aboriginal engagement costs)</t>
  </si>
  <si>
    <t>Costs for regulatory activities and filings, including legal support</t>
  </si>
  <si>
    <t>Interconnection study costs</t>
  </si>
  <si>
    <t>included in Sub-account 1</t>
  </si>
  <si>
    <t>Accounting, administration and project management costs</t>
  </si>
  <si>
    <t>$8M</t>
  </si>
  <si>
    <t>Aboriginal land-related costs</t>
  </si>
  <si>
    <t>Aboriginal participation, mitigation of project impact and local distribution planning</t>
  </si>
  <si>
    <t>Contingency costs incurred in excess of budgeted costs</t>
  </si>
  <si>
    <t>Development activity costs not reflected in other sub-accounts</t>
  </si>
  <si>
    <t>Start-up costs (partnership formation)</t>
  </si>
  <si>
    <t>$7M</t>
  </si>
  <si>
    <t>Grand Total</t>
  </si>
  <si>
    <t>$77M</t>
  </si>
  <si>
    <t>IR #3(d)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</si>
</sst>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_-;\-&quot;$&quot;* #,##0_-;_-&quot;$&quot;* &quot;-&quot;??_-;_-@_-"/>
    <numFmt numFmtId="165" formatCode="_(&quot;$&quot;* #,##0_);_(&quot;$&quot;* \(#,##0\);_(&quot;$&quot;* &quot;-&quot;??_);_(@_)"/>
  </numFmts>
  <fonts count="7" x14ac:knownFonts="1">
    <font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Times New Roman"/>
      <family val="1"/>
    </font>
    <font>
      <i/>
      <sz val="12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164" fontId="3" fillId="0" borderId="3" xfId="1" applyNumberFormat="1" applyFont="1" applyBorder="1" applyAlignment="1">
      <alignment horizontal="left" vertical="center" wrapText="1"/>
    </xf>
    <xf numFmtId="9" fontId="3" fillId="0" borderId="3" xfId="2" applyNumberFormat="1" applyFont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3" fillId="0" borderId="5" xfId="0" applyFont="1" applyBorder="1"/>
    <xf numFmtId="0" fontId="3" fillId="0" borderId="6" xfId="0" applyFont="1" applyBorder="1"/>
    <xf numFmtId="0" fontId="2" fillId="0" borderId="0" xfId="0" applyFont="1"/>
    <xf numFmtId="44" fontId="3" fillId="0" borderId="0" xfId="0" applyNumberFormat="1" applyFont="1"/>
    <xf numFmtId="4" fontId="3" fillId="0" borderId="0" xfId="0" applyNumberFormat="1" applyFont="1"/>
    <xf numFmtId="165" fontId="3" fillId="0" borderId="3" xfId="1" applyNumberFormat="1" applyFont="1" applyBorder="1" applyAlignment="1">
      <alignment horizontal="left" vertical="center" wrapText="1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tabSelected="1" zoomScale="80" zoomScaleNormal="80" zoomScaleSheetLayoutView="80" workbookViewId="0">
      <selection activeCell="B31" sqref="B31"/>
    </sheetView>
  </sheetViews>
  <sheetFormatPr defaultColWidth="20.7109375" defaultRowHeight="15.75" x14ac:dyDescent="0.25"/>
  <cols>
    <col min="1" max="1" width="9.140625" style="2" customWidth="1"/>
    <col min="2" max="2" width="80.5703125" style="2" customWidth="1"/>
    <col min="3" max="16384" width="20.7109375" style="2"/>
  </cols>
  <sheetData>
    <row r="1" spans="1:12" x14ac:dyDescent="0.25">
      <c r="A1" s="1" t="s">
        <v>35</v>
      </c>
    </row>
    <row r="2" spans="1:12" ht="16.5" thickBot="1" x14ac:dyDescent="0.3"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64.5" customHeight="1" thickBot="1" x14ac:dyDescent="0.3">
      <c r="A3" s="4" t="s">
        <v>0</v>
      </c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  <c r="K3" s="6" t="s">
        <v>10</v>
      </c>
      <c r="L3" s="6" t="s">
        <v>11</v>
      </c>
    </row>
    <row r="4" spans="1:12" ht="16.5" thickBot="1" x14ac:dyDescent="0.3">
      <c r="A4" s="7">
        <v>1</v>
      </c>
      <c r="B4" s="8" t="s">
        <v>12</v>
      </c>
      <c r="C4" s="9" t="s">
        <v>13</v>
      </c>
      <c r="D4" s="9">
        <v>0</v>
      </c>
      <c r="E4" s="9">
        <v>5250</v>
      </c>
      <c r="F4" s="9">
        <v>1665297.6664999998</v>
      </c>
      <c r="G4" s="9">
        <v>134708.92234878239</v>
      </c>
      <c r="H4" s="9">
        <v>52525.664116260807</v>
      </c>
      <c r="I4" s="9">
        <f>SUM(D4:H4)</f>
        <v>1857782.2529650431</v>
      </c>
      <c r="J4" s="10">
        <f>IFERROR(ROUND(I4/L4,2),0%)</f>
        <v>0.09</v>
      </c>
      <c r="K4" s="10">
        <v>0.31</v>
      </c>
      <c r="L4" s="17">
        <v>19925278.449999999</v>
      </c>
    </row>
    <row r="5" spans="1:12" ht="16.5" thickBot="1" x14ac:dyDescent="0.3">
      <c r="A5" s="7">
        <v>2</v>
      </c>
      <c r="B5" s="8" t="s">
        <v>14</v>
      </c>
      <c r="C5" s="11" t="s">
        <v>15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f t="shared" ref="I5:I17" si="0">SUM(D5:H5)</f>
        <v>0</v>
      </c>
      <c r="J5" s="10">
        <f t="shared" ref="J5:J18" si="1">IFERROR(ROUND(I5/L5,2),0%)</f>
        <v>0</v>
      </c>
      <c r="K5" s="10">
        <v>0</v>
      </c>
      <c r="L5" s="17">
        <v>1850000</v>
      </c>
    </row>
    <row r="6" spans="1:12" ht="30" customHeight="1" thickBot="1" x14ac:dyDescent="0.3">
      <c r="A6" s="7">
        <v>3</v>
      </c>
      <c r="B6" s="8" t="s">
        <v>16</v>
      </c>
      <c r="C6" s="9" t="s">
        <v>17</v>
      </c>
      <c r="D6" s="9">
        <v>0</v>
      </c>
      <c r="E6" s="9">
        <v>0</v>
      </c>
      <c r="F6" s="9">
        <v>3077217.5438999999</v>
      </c>
      <c r="G6" s="9">
        <v>848979.31638648862</v>
      </c>
      <c r="H6" s="9">
        <v>370157.27263157896</v>
      </c>
      <c r="I6" s="9">
        <f t="shared" si="0"/>
        <v>4296354.1329180673</v>
      </c>
      <c r="J6" s="10">
        <f t="shared" si="1"/>
        <v>0.51</v>
      </c>
      <c r="K6" s="10">
        <v>0.84</v>
      </c>
      <c r="L6" s="17">
        <v>8467121.2699999996</v>
      </c>
    </row>
    <row r="7" spans="1:12" ht="32.25" thickBot="1" x14ac:dyDescent="0.3">
      <c r="A7" s="7">
        <v>4</v>
      </c>
      <c r="B7" s="8" t="s">
        <v>18</v>
      </c>
      <c r="C7" s="11" t="s">
        <v>15</v>
      </c>
      <c r="D7" s="9">
        <v>0</v>
      </c>
      <c r="E7" s="9">
        <v>0</v>
      </c>
      <c r="F7" s="9">
        <v>40000</v>
      </c>
      <c r="G7" s="9">
        <v>28673.62</v>
      </c>
      <c r="H7" s="9">
        <v>3521.72</v>
      </c>
      <c r="I7" s="9">
        <f t="shared" si="0"/>
        <v>72195.34</v>
      </c>
      <c r="J7" s="10">
        <f t="shared" si="1"/>
        <v>7.0000000000000007E-2</v>
      </c>
      <c r="K7" s="10">
        <v>0.27</v>
      </c>
      <c r="L7" s="17">
        <v>985000</v>
      </c>
    </row>
    <row r="8" spans="1:12" ht="16.5" thickBot="1" x14ac:dyDescent="0.3">
      <c r="A8" s="7">
        <v>5</v>
      </c>
      <c r="B8" s="8" t="s">
        <v>19</v>
      </c>
      <c r="C8" s="11" t="s">
        <v>20</v>
      </c>
      <c r="D8" s="9">
        <v>0</v>
      </c>
      <c r="E8" s="9">
        <v>213170.86499999999</v>
      </c>
      <c r="F8" s="9">
        <v>1457010.3795000003</v>
      </c>
      <c r="G8" s="9">
        <v>657192.38256480754</v>
      </c>
      <c r="H8" s="9">
        <v>45850.054045561665</v>
      </c>
      <c r="I8" s="9">
        <f t="shared" si="0"/>
        <v>2373223.6811103695</v>
      </c>
      <c r="J8" s="10">
        <f t="shared" si="1"/>
        <v>0.51</v>
      </c>
      <c r="K8" s="10">
        <v>0.77</v>
      </c>
      <c r="L8" s="17">
        <v>4654955</v>
      </c>
    </row>
    <row r="9" spans="1:12" ht="32.25" thickBot="1" x14ac:dyDescent="0.3">
      <c r="A9" s="7">
        <v>6</v>
      </c>
      <c r="B9" s="8" t="s">
        <v>21</v>
      </c>
      <c r="C9" s="11" t="s">
        <v>15</v>
      </c>
      <c r="D9" s="9">
        <v>0</v>
      </c>
      <c r="E9" s="9">
        <v>3274.95</v>
      </c>
      <c r="F9" s="9">
        <v>708916.96</v>
      </c>
      <c r="G9" s="9">
        <v>377420.035161037</v>
      </c>
      <c r="H9" s="9">
        <v>66863.219921445416</v>
      </c>
      <c r="I9" s="9">
        <f t="shared" si="0"/>
        <v>1156475.1650824824</v>
      </c>
      <c r="J9" s="10">
        <f t="shared" si="1"/>
        <v>0.48</v>
      </c>
      <c r="K9" s="10">
        <v>0.66</v>
      </c>
      <c r="L9" s="17">
        <v>2425277.52</v>
      </c>
    </row>
    <row r="10" spans="1:12" ht="16.5" thickBot="1" x14ac:dyDescent="0.3">
      <c r="A10" s="7">
        <v>7</v>
      </c>
      <c r="B10" s="8" t="s">
        <v>22</v>
      </c>
      <c r="C10" s="11" t="s">
        <v>15</v>
      </c>
      <c r="D10" s="9">
        <v>0</v>
      </c>
      <c r="E10" s="9">
        <v>4501.2</v>
      </c>
      <c r="F10" s="9">
        <v>457021.51666666666</v>
      </c>
      <c r="G10" s="9">
        <v>105786.66160251373</v>
      </c>
      <c r="H10" s="9">
        <v>50665.622930086414</v>
      </c>
      <c r="I10" s="9">
        <f t="shared" si="0"/>
        <v>617975.00119926687</v>
      </c>
      <c r="J10" s="10">
        <f t="shared" si="1"/>
        <v>0.36</v>
      </c>
      <c r="K10" s="10">
        <v>0.82</v>
      </c>
      <c r="L10" s="17">
        <v>1724760</v>
      </c>
    </row>
    <row r="11" spans="1:12" ht="32.25" thickBot="1" x14ac:dyDescent="0.3">
      <c r="A11" s="7">
        <v>8</v>
      </c>
      <c r="B11" s="8" t="s">
        <v>23</v>
      </c>
      <c r="C11" s="11" t="s">
        <v>24</v>
      </c>
      <c r="D11" s="9">
        <v>0</v>
      </c>
      <c r="E11" s="9">
        <v>0</v>
      </c>
      <c r="F11" s="9">
        <v>0</v>
      </c>
      <c r="G11" s="9">
        <v>53361.10410840535</v>
      </c>
      <c r="H11" s="9">
        <v>0</v>
      </c>
      <c r="I11" s="9">
        <f t="shared" si="0"/>
        <v>53361.10410840535</v>
      </c>
      <c r="J11" s="10">
        <f t="shared" si="1"/>
        <v>0.17</v>
      </c>
      <c r="K11" s="10">
        <v>0.38</v>
      </c>
      <c r="L11" s="17">
        <v>323361.09999999998</v>
      </c>
    </row>
    <row r="12" spans="1:12" ht="16.5" thickBot="1" x14ac:dyDescent="0.3">
      <c r="A12" s="7">
        <v>9</v>
      </c>
      <c r="B12" s="8" t="s">
        <v>25</v>
      </c>
      <c r="C12" s="9" t="s">
        <v>26</v>
      </c>
      <c r="D12" s="9">
        <v>0</v>
      </c>
      <c r="E12" s="9">
        <v>671463.13666666672</v>
      </c>
      <c r="F12" s="9">
        <v>4089838.5802933327</v>
      </c>
      <c r="G12" s="9">
        <v>1790008.1663786331</v>
      </c>
      <c r="H12" s="9">
        <v>313948.71652788698</v>
      </c>
      <c r="I12" s="9">
        <f t="shared" si="0"/>
        <v>6865258.5998665197</v>
      </c>
      <c r="J12" s="10">
        <f t="shared" si="1"/>
        <v>0.63</v>
      </c>
      <c r="K12" s="10">
        <v>0.73</v>
      </c>
      <c r="L12" s="17">
        <v>10960200</v>
      </c>
    </row>
    <row r="13" spans="1:12" ht="16.5" thickBot="1" x14ac:dyDescent="0.3">
      <c r="A13" s="7">
        <v>10</v>
      </c>
      <c r="B13" s="8" t="s">
        <v>27</v>
      </c>
      <c r="C13" s="11" t="s">
        <v>20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f t="shared" si="0"/>
        <v>0</v>
      </c>
      <c r="J13" s="10">
        <f t="shared" si="1"/>
        <v>0</v>
      </c>
      <c r="K13" s="10">
        <v>0.46</v>
      </c>
      <c r="L13" s="17">
        <v>710000</v>
      </c>
    </row>
    <row r="14" spans="1:12" ht="26.25" customHeight="1" thickBot="1" x14ac:dyDescent="0.3">
      <c r="A14" s="7">
        <v>11</v>
      </c>
      <c r="B14" s="8" t="s">
        <v>28</v>
      </c>
      <c r="C14" s="11" t="s">
        <v>20</v>
      </c>
      <c r="D14" s="9">
        <v>0</v>
      </c>
      <c r="E14" s="9">
        <v>216296.905</v>
      </c>
      <c r="F14" s="9">
        <v>980003.72950000013</v>
      </c>
      <c r="G14" s="9">
        <v>913980.93023173604</v>
      </c>
      <c r="H14" s="9">
        <v>5437.5</v>
      </c>
      <c r="I14" s="9">
        <f t="shared" si="0"/>
        <v>2115719.0647317362</v>
      </c>
      <c r="J14" s="10">
        <f t="shared" si="1"/>
        <v>0.15</v>
      </c>
      <c r="K14" s="10">
        <v>0.38</v>
      </c>
      <c r="L14" s="17">
        <v>13684809</v>
      </c>
    </row>
    <row r="15" spans="1:12" ht="16.5" thickBot="1" x14ac:dyDescent="0.3">
      <c r="A15" s="7">
        <v>12</v>
      </c>
      <c r="B15" s="8" t="s">
        <v>29</v>
      </c>
      <c r="C15" s="11" t="s">
        <v>15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f t="shared" si="0"/>
        <v>0</v>
      </c>
      <c r="J15" s="10">
        <f t="shared" si="1"/>
        <v>0</v>
      </c>
      <c r="K15" s="10">
        <v>0</v>
      </c>
      <c r="L15" s="17">
        <v>3498198.7308333339</v>
      </c>
    </row>
    <row r="16" spans="1:12" ht="16.5" thickBot="1" x14ac:dyDescent="0.3">
      <c r="A16" s="7">
        <v>13</v>
      </c>
      <c r="B16" s="8" t="s">
        <v>30</v>
      </c>
      <c r="C16" s="11" t="s">
        <v>15</v>
      </c>
      <c r="D16" s="9">
        <v>0</v>
      </c>
      <c r="E16" s="9">
        <v>2251</v>
      </c>
      <c r="F16" s="9">
        <v>471716</v>
      </c>
      <c r="G16" s="9">
        <v>7478.0605106048697</v>
      </c>
      <c r="H16" s="9">
        <v>0</v>
      </c>
      <c r="I16" s="9">
        <f t="shared" si="0"/>
        <v>481445.06051060488</v>
      </c>
      <c r="J16" s="10">
        <f t="shared" si="1"/>
        <v>0.5</v>
      </c>
      <c r="K16" s="10">
        <v>0.97</v>
      </c>
      <c r="L16" s="17">
        <v>957478.06</v>
      </c>
    </row>
    <row r="17" spans="1:12" ht="16.5" thickBot="1" x14ac:dyDescent="0.3">
      <c r="A17" s="7">
        <v>14</v>
      </c>
      <c r="B17" s="8" t="s">
        <v>31</v>
      </c>
      <c r="C17" s="9" t="s">
        <v>32</v>
      </c>
      <c r="D17" s="9">
        <v>0</v>
      </c>
      <c r="E17" s="9">
        <v>0</v>
      </c>
      <c r="F17" s="9">
        <v>2713133.0699999994</v>
      </c>
      <c r="G17" s="9">
        <v>958685.06</v>
      </c>
      <c r="H17" s="9">
        <v>353.85</v>
      </c>
      <c r="I17" s="9">
        <f t="shared" si="0"/>
        <v>3672171.9799999995</v>
      </c>
      <c r="J17" s="10">
        <f t="shared" si="1"/>
        <v>0.56999999999999995</v>
      </c>
      <c r="K17" s="10">
        <v>0.89</v>
      </c>
      <c r="L17" s="17">
        <v>6394457</v>
      </c>
    </row>
    <row r="18" spans="1:12" ht="16.5" thickBot="1" x14ac:dyDescent="0.3">
      <c r="A18" s="12" t="s">
        <v>33</v>
      </c>
      <c r="B18" s="13"/>
      <c r="C18" s="9" t="s">
        <v>34</v>
      </c>
      <c r="D18" s="9">
        <v>0</v>
      </c>
      <c r="E18" s="9">
        <f t="shared" ref="E18:H18" si="2">SUM(E4:E17)</f>
        <v>1116208.0566666666</v>
      </c>
      <c r="F18" s="9">
        <f t="shared" si="2"/>
        <v>15660155.446359999</v>
      </c>
      <c r="G18" s="9">
        <f t="shared" si="2"/>
        <v>5876274.2592930086</v>
      </c>
      <c r="H18" s="9">
        <f t="shared" si="2"/>
        <v>909323.62017282017</v>
      </c>
      <c r="I18" s="9">
        <f t="shared" ref="I18" si="3">SUM(I4:I17)</f>
        <v>23561961.382492498</v>
      </c>
      <c r="J18" s="10">
        <f t="shared" si="1"/>
        <v>0.31</v>
      </c>
      <c r="K18" s="10">
        <v>0.54</v>
      </c>
      <c r="L18" s="17">
        <v>76560896.130833343</v>
      </c>
    </row>
    <row r="25" spans="1:12" x14ac:dyDescent="0.25">
      <c r="B25" s="14"/>
    </row>
    <row r="26" spans="1:12" x14ac:dyDescent="0.25">
      <c r="B26" s="14"/>
    </row>
    <row r="30" spans="1:12" x14ac:dyDescent="0.25">
      <c r="C30" s="15"/>
    </row>
    <row r="31" spans="1:12" x14ac:dyDescent="0.25">
      <c r="C31" s="15"/>
    </row>
    <row r="34" spans="3:3" x14ac:dyDescent="0.25">
      <c r="C34" s="16"/>
    </row>
  </sheetData>
  <pageMargins left="0.70866141732283472" right="0.70866141732283472" top="0.74803149606299213" bottom="0.74803149606299213" header="0.31496062992125984" footer="0.31496062992125984"/>
  <pageSetup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#3(d) - Total</vt:lpstr>
      <vt:lpstr>'Table #3(d) - Total'!Print_Area</vt:lpstr>
    </vt:vector>
  </TitlesOfParts>
  <Company>RES - Americas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Cory Blair</dc:creator>
  <cp:lastModifiedBy>Myers, Jonathan</cp:lastModifiedBy>
  <dcterms:created xsi:type="dcterms:W3CDTF">2016-12-07T18:07:01Z</dcterms:created>
  <dcterms:modified xsi:type="dcterms:W3CDTF">2016-12-19T16:45:41Z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{10175F1A-3505-491C-A101-46AA64CC9A43}</vt:lpwstr>
  </property>
</Properties>
</file>