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" i="1" l="1"/>
  <c r="H13" i="1"/>
  <c r="H11" i="1"/>
  <c r="H10" i="1"/>
  <c r="H8" i="1"/>
  <c r="H7" i="1"/>
  <c r="F14" i="1"/>
  <c r="F13" i="1"/>
  <c r="F11" i="1"/>
  <c r="F12" i="1" s="1"/>
  <c r="F10" i="1"/>
  <c r="F8" i="1"/>
  <c r="F7" i="1"/>
  <c r="D11" i="1"/>
  <c r="D10" i="1"/>
  <c r="D8" i="1"/>
  <c r="D7" i="1"/>
  <c r="F15" i="1" l="1"/>
  <c r="H12" i="1"/>
  <c r="H15" i="1"/>
  <c r="D14" i="1"/>
  <c r="D13" i="1"/>
  <c r="D9" i="1" l="1"/>
  <c r="D12" i="1"/>
  <c r="D15" i="1"/>
  <c r="F9" i="1"/>
  <c r="H9" i="1"/>
</calcChain>
</file>

<file path=xl/sharedStrings.xml><?xml version="1.0" encoding="utf-8"?>
<sst xmlns="http://schemas.openxmlformats.org/spreadsheetml/2006/main" count="20" uniqueCount="14">
  <si>
    <t>and Average</t>
  </si>
  <si>
    <t>Load per Cust.</t>
  </si>
  <si>
    <t>Residential</t>
  </si>
  <si>
    <t>Monthly</t>
  </si>
  <si>
    <t>Volume</t>
  </si>
  <si>
    <t>GS&lt;50KW</t>
  </si>
  <si>
    <t>GS&gt;50KW</t>
  </si>
  <si>
    <t>Orillia Class</t>
  </si>
  <si>
    <t>Orillia 2016 Rates</t>
  </si>
  <si>
    <t>Total Bill</t>
  </si>
  <si>
    <t>Hydro One 2016 Rates (Urban)</t>
  </si>
  <si>
    <t>Hydro One 2016 Rates (Medium Density R1)</t>
  </si>
  <si>
    <t>Hydro One vs. Orillia Annual Distribution Bills Comparison</t>
  </si>
  <si>
    <t>Billing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</si>
</sst>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/>
    <xf numFmtId="164" fontId="0" fillId="0" borderId="3" xfId="0" applyNumberFormat="1" applyBorder="1"/>
    <xf numFmtId="164" fontId="0" fillId="0" borderId="2" xfId="0" applyNumberFormat="1" applyBorder="1" applyAlignment="1"/>
    <xf numFmtId="0" fontId="0" fillId="0" borderId="5" xfId="0" applyBorder="1"/>
    <xf numFmtId="164" fontId="0" fillId="0" borderId="0" xfId="0" applyNumberFormat="1" applyBorder="1"/>
    <xf numFmtId="164" fontId="0" fillId="0" borderId="5" xfId="0" applyNumberFormat="1" applyBorder="1" applyAlignment="1"/>
    <xf numFmtId="0" fontId="2" fillId="0" borderId="6" xfId="0" applyFont="1" applyBorder="1" applyAlignment="1">
      <alignment horizontal="center"/>
    </xf>
    <xf numFmtId="0" fontId="0" fillId="0" borderId="7" xfId="0" applyBorder="1"/>
    <xf numFmtId="164" fontId="0" fillId="0" borderId="8" xfId="0" applyNumberFormat="1" applyBorder="1"/>
    <xf numFmtId="164" fontId="0" fillId="0" borderId="7" xfId="0" applyNumberFormat="1" applyBorder="1" applyAlignment="1"/>
    <xf numFmtId="164" fontId="0" fillId="0" borderId="7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NumberFormat="1" applyBorder="1"/>
    <xf numFmtId="0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F21" sqref="F21"/>
    </sheetView>
  </sheetViews>
  <sheetFormatPr defaultRowHeight="15" x14ac:dyDescent="0.25"/>
  <cols>
    <col min="1" max="1" width="15.7109375" customWidth="1"/>
    <col min="2" max="8" width="11.7109375" customWidth="1"/>
  </cols>
  <sheetData>
    <row r="2" spans="1:8" ht="18.75" x14ac:dyDescent="0.3">
      <c r="A2" s="1" t="s">
        <v>12</v>
      </c>
      <c r="B2" s="2"/>
      <c r="C2" s="2"/>
      <c r="D2" s="2"/>
      <c r="E2" s="2"/>
      <c r="F2" s="2"/>
      <c r="G2" s="2"/>
      <c r="H2" s="2"/>
    </row>
    <row r="3" spans="1:8" ht="15.75" thickBot="1" x14ac:dyDescent="0.3"/>
    <row r="4" spans="1:8" ht="15" customHeight="1" x14ac:dyDescent="0.25">
      <c r="A4" s="3" t="s">
        <v>7</v>
      </c>
      <c r="B4" s="28" t="s">
        <v>13</v>
      </c>
      <c r="C4" s="16" t="s">
        <v>8</v>
      </c>
      <c r="D4" s="17"/>
      <c r="E4" s="22" t="s">
        <v>10</v>
      </c>
      <c r="F4" s="23"/>
      <c r="G4" s="22" t="s">
        <v>11</v>
      </c>
      <c r="H4" s="23"/>
    </row>
    <row r="5" spans="1:8" x14ac:dyDescent="0.25">
      <c r="A5" s="4" t="s">
        <v>0</v>
      </c>
      <c r="B5" s="29"/>
      <c r="C5" s="18"/>
      <c r="D5" s="19"/>
      <c r="E5" s="24"/>
      <c r="F5" s="25"/>
      <c r="G5" s="24"/>
      <c r="H5" s="25"/>
    </row>
    <row r="6" spans="1:8" ht="15.75" thickBot="1" x14ac:dyDescent="0.3">
      <c r="A6" s="4" t="s">
        <v>1</v>
      </c>
      <c r="B6" s="30"/>
      <c r="C6" s="20"/>
      <c r="D6" s="21"/>
      <c r="E6" s="26"/>
      <c r="F6" s="27"/>
      <c r="G6" s="26"/>
      <c r="H6" s="27"/>
    </row>
    <row r="7" spans="1:8" x14ac:dyDescent="0.25">
      <c r="A7" s="3" t="s">
        <v>2</v>
      </c>
      <c r="B7" s="5" t="s">
        <v>3</v>
      </c>
      <c r="C7" s="5">
        <v>17.68</v>
      </c>
      <c r="D7" s="6">
        <f>+C7*12</f>
        <v>212.16</v>
      </c>
      <c r="E7" s="31">
        <v>22.29</v>
      </c>
      <c r="F7" s="7">
        <f>+E7*12</f>
        <v>267.48</v>
      </c>
      <c r="G7" s="31">
        <v>30.11</v>
      </c>
      <c r="H7" s="7">
        <f>+G7*12</f>
        <v>361.32</v>
      </c>
    </row>
    <row r="8" spans="1:8" x14ac:dyDescent="0.25">
      <c r="A8" s="4">
        <v>736</v>
      </c>
      <c r="B8" s="8" t="s">
        <v>4</v>
      </c>
      <c r="C8" s="8">
        <v>1.2699999999999999E-2</v>
      </c>
      <c r="D8" s="9">
        <f>+C8*A8*12</f>
        <v>112.16639999999998</v>
      </c>
      <c r="E8" s="32">
        <v>1.6199999999999999E-2</v>
      </c>
      <c r="F8" s="10">
        <f>+E8*A8*12</f>
        <v>143.07839999999999</v>
      </c>
      <c r="G8" s="32">
        <v>2.9899999999999999E-2</v>
      </c>
      <c r="H8" s="10">
        <f>+G8*A8*12</f>
        <v>264.07679999999999</v>
      </c>
    </row>
    <row r="9" spans="1:8" ht="15.75" thickBot="1" x14ac:dyDescent="0.3">
      <c r="A9" s="11"/>
      <c r="B9" s="12" t="s">
        <v>9</v>
      </c>
      <c r="C9" s="12"/>
      <c r="D9" s="13">
        <f>+D8+D7</f>
        <v>324.32639999999998</v>
      </c>
      <c r="E9" s="15"/>
      <c r="F9" s="14">
        <f>+F8+F7</f>
        <v>410.55840000000001</v>
      </c>
      <c r="G9" s="15"/>
      <c r="H9" s="14">
        <f>+H8+H7</f>
        <v>625.39679999999998</v>
      </c>
    </row>
    <row r="10" spans="1:8" x14ac:dyDescent="0.25">
      <c r="A10" s="4" t="s">
        <v>5</v>
      </c>
      <c r="B10" s="8" t="s">
        <v>3</v>
      </c>
      <c r="C10" s="8">
        <v>37.42</v>
      </c>
      <c r="D10" s="6">
        <f>+C10*12</f>
        <v>449.04</v>
      </c>
      <c r="E10" s="32">
        <v>22.28</v>
      </c>
      <c r="F10" s="7">
        <f>+E10*12</f>
        <v>267.36</v>
      </c>
      <c r="G10" s="32">
        <v>27.94</v>
      </c>
      <c r="H10" s="7">
        <f>+G10*12</f>
        <v>335.28000000000003</v>
      </c>
    </row>
    <row r="11" spans="1:8" x14ac:dyDescent="0.25">
      <c r="A11" s="4">
        <v>2723</v>
      </c>
      <c r="B11" s="8" t="s">
        <v>4</v>
      </c>
      <c r="C11" s="8">
        <v>1.6500000000000001E-2</v>
      </c>
      <c r="D11" s="9">
        <f>+C11*A11*12</f>
        <v>539.154</v>
      </c>
      <c r="E11" s="32">
        <v>2.52E-2</v>
      </c>
      <c r="F11" s="10">
        <f>+E11*A11*12</f>
        <v>823.43520000000012</v>
      </c>
      <c r="G11" s="32">
        <v>5.6300000000000003E-2</v>
      </c>
      <c r="H11" s="10">
        <f>+G11*A11*12</f>
        <v>1839.6588000000002</v>
      </c>
    </row>
    <row r="12" spans="1:8" ht="15.75" thickBot="1" x14ac:dyDescent="0.3">
      <c r="A12" s="4"/>
      <c r="B12" s="12" t="s">
        <v>9</v>
      </c>
      <c r="C12" s="8"/>
      <c r="D12" s="9">
        <f>+D11+D10</f>
        <v>988.19399999999996</v>
      </c>
      <c r="E12" s="32"/>
      <c r="F12" s="10">
        <f>+F11+F10</f>
        <v>1090.7952</v>
      </c>
      <c r="G12" s="10"/>
      <c r="H12" s="14">
        <f>+H11+H10</f>
        <v>2174.9388000000004</v>
      </c>
    </row>
    <row r="13" spans="1:8" x14ac:dyDescent="0.25">
      <c r="A13" s="3" t="s">
        <v>6</v>
      </c>
      <c r="B13" s="5" t="s">
        <v>3</v>
      </c>
      <c r="C13" s="5">
        <v>340.6</v>
      </c>
      <c r="D13" s="6">
        <f>245.55*12</f>
        <v>2946.6000000000004</v>
      </c>
      <c r="E13" s="31">
        <v>88.26</v>
      </c>
      <c r="F13" s="7">
        <f>+E13*12</f>
        <v>1059.1200000000001</v>
      </c>
      <c r="G13" s="31">
        <v>84.35</v>
      </c>
      <c r="H13" s="7">
        <f>+G13*12</f>
        <v>1012.1999999999999</v>
      </c>
    </row>
    <row r="14" spans="1:8" x14ac:dyDescent="0.25">
      <c r="A14" s="4">
        <v>171</v>
      </c>
      <c r="B14" s="8" t="s">
        <v>4</v>
      </c>
      <c r="C14" s="8">
        <v>3.5825</v>
      </c>
      <c r="D14" s="9">
        <f>3.9602*A14*12</f>
        <v>8126.3304000000007</v>
      </c>
      <c r="E14" s="32">
        <v>8.6128999999999998</v>
      </c>
      <c r="F14" s="10">
        <f>+E14*A14*12</f>
        <v>17673.6708</v>
      </c>
      <c r="G14" s="32">
        <v>14.990600000000001</v>
      </c>
      <c r="H14" s="10">
        <f>+G14*A14*12</f>
        <v>30760.711200000002</v>
      </c>
    </row>
    <row r="15" spans="1:8" ht="15.75" thickBot="1" x14ac:dyDescent="0.3">
      <c r="A15" s="11"/>
      <c r="B15" s="12" t="s">
        <v>9</v>
      </c>
      <c r="C15" s="12"/>
      <c r="D15" s="13">
        <f>+D14+D13</f>
        <v>11072.930400000001</v>
      </c>
      <c r="E15" s="15"/>
      <c r="F15" s="14">
        <f>+F14+F13</f>
        <v>18732.790799999999</v>
      </c>
      <c r="G15" s="14"/>
      <c r="H15" s="14">
        <f>+H14+H13</f>
        <v>31772.911200000002</v>
      </c>
    </row>
  </sheetData>
  <mergeCells count="4">
    <mergeCell ref="C4:D6"/>
    <mergeCell ref="E4:F6"/>
    <mergeCell ref="G4:H6"/>
    <mergeCell ref="B4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2017-01-06T21:34:07Z</dcterms:created>
  <dcterms:modified xsi:type="dcterms:W3CDTF">2017-01-06T22:00:42Z</dcterms:modified>
</cp:coreProperties>
</file>