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723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O16" i="1"/>
  <c r="N16" i="1"/>
  <c r="O15" i="1"/>
  <c r="N15" i="1"/>
  <c r="O14" i="1"/>
  <c r="N14" i="1"/>
  <c r="O13" i="1"/>
  <c r="N13" i="1"/>
  <c r="O12" i="1"/>
  <c r="O19" i="1" s="1"/>
  <c r="N12" i="1"/>
  <c r="N19" i="1" s="1"/>
</calcChain>
</file>

<file path=xl/sharedStrings.xml><?xml version="1.0" encoding="utf-8"?>
<sst xmlns="http://schemas.openxmlformats.org/spreadsheetml/2006/main" count="30" uniqueCount="19">
  <si>
    <t>Net Energy Savings (MWh)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</si>
  <si>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</si>
  <si>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</si>
  <si>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</si>
  <si>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</si>
  <si>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</si>
  <si>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</si>
  <si>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</si>
  <si>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</si>
  <si>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2010 Programs</t>
  </si>
  <si>
    <t>2011 Programs</t>
  </si>
  <si>
    <t>2011 Programs True Up</t>
  </si>
  <si>
    <t>2012 Programs</t>
  </si>
  <si>
    <t>2012 Programs True Up</t>
  </si>
  <si>
    <t>2013 Programs</t>
  </si>
  <si>
    <t>2013 Programs True Up</t>
  </si>
  <si>
    <t>2014 Programs</t>
  </si>
  <si>
    <t>2015 Programs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</si>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</sst>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2" applyFont="1" applyFill="1" applyBorder="1" applyAlignment="1">
      <alignment vertical="top"/>
    </xf>
    <xf numFmtId="0" fontId="2" fillId="0" borderId="0" xfId="2" applyFill="1" applyBorder="1" applyAlignment="1">
      <alignment vertical="top"/>
    </xf>
    <xf numFmtId="0" fontId="4" fillId="2" borderId="1" xfId="2" applyFont="1" applyFill="1" applyBorder="1" applyAlignment="1">
      <alignment vertical="top" wrapText="1"/>
    </xf>
    <xf numFmtId="0" fontId="2" fillId="0" borderId="0" xfId="2" applyNumberFormat="1" applyFill="1" applyBorder="1" applyAlignment="1">
      <alignment vertical="top"/>
    </xf>
    <xf numFmtId="0" fontId="4" fillId="2" borderId="1" xfId="2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top"/>
    </xf>
    <xf numFmtId="0" fontId="2" fillId="0" borderId="2" xfId="2" applyFill="1" applyBorder="1" applyAlignment="1">
      <alignment vertical="top"/>
    </xf>
    <xf numFmtId="3" fontId="2" fillId="0" borderId="3" xfId="2" applyNumberFormat="1" applyFill="1" applyBorder="1" applyAlignment="1">
      <alignment vertical="top"/>
    </xf>
    <xf numFmtId="0" fontId="4" fillId="2" borderId="4" xfId="2" applyFont="1" applyFill="1" applyBorder="1" applyAlignment="1">
      <alignment vertical="top"/>
    </xf>
    <xf numFmtId="0" fontId="4" fillId="2" borderId="5" xfId="2" applyFont="1" applyFill="1" applyBorder="1" applyAlignment="1">
      <alignment vertical="top"/>
    </xf>
    <xf numFmtId="0" fontId="4" fillId="2" borderId="6" xfId="2" applyFont="1" applyFill="1" applyBorder="1" applyAlignment="1">
      <alignment vertical="top"/>
    </xf>
    <xf numFmtId="43" fontId="4" fillId="2" borderId="1" xfId="1" applyFont="1" applyFill="1" applyBorder="1" applyAlignment="1">
      <alignment vertical="top"/>
    </xf>
  </cellXfs>
  <cellStyles count="3">
    <cellStyle name="Comma" xfId="1" builtinId="3"/>
    <cellStyle name="Normal" xfId="0" builtinId="0"/>
    <cellStyle name="Normal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9"/>
  <sheetViews>
    <sheetView tabSelected="1" workbookViewId="0">
      <selection activeCell="G23" sqref="G23"/>
    </sheetView>
  </sheetViews>
  <sheetFormatPr defaultRowHeight="15" x14ac:dyDescent="0.25"/>
  <cols>
    <col min="2" max="2" width="3.140625" customWidth="1"/>
    <col min="3" max="3" width="20.85546875" bestFit="1" customWidth="1"/>
    <col min="5" max="5" width="2.28515625" customWidth="1"/>
    <col min="6" max="12" width="10.28515625" bestFit="1" customWidth="1"/>
    <col min="13" max="15" width="11.28515625" bestFit="1" customWidth="1"/>
  </cols>
  <sheetData>
    <row r="3" spans="2:15" ht="15.75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25.5" x14ac:dyDescent="0.25">
      <c r="B4" s="3" t="s">
        <v>1</v>
      </c>
      <c r="C4" s="3" t="s">
        <v>2</v>
      </c>
      <c r="D4" s="3" t="s">
        <v>3</v>
      </c>
      <c r="E4" s="4"/>
      <c r="F4" s="5">
        <v>2006</v>
      </c>
      <c r="G4" s="5">
        <v>2007</v>
      </c>
      <c r="H4" s="5">
        <v>2008</v>
      </c>
      <c r="I4" s="5">
        <v>2009</v>
      </c>
      <c r="J4" s="5">
        <v>2010</v>
      </c>
      <c r="K4" s="5">
        <v>2011</v>
      </c>
      <c r="L4" s="5">
        <v>2012</v>
      </c>
      <c r="M4" s="5">
        <v>2013</v>
      </c>
      <c r="N4" s="5">
        <v>2014</v>
      </c>
      <c r="O4" s="5">
        <v>2015</v>
      </c>
    </row>
    <row r="5" spans="2:15" x14ac:dyDescent="0.25">
      <c r="B5" s="6"/>
      <c r="C5" s="6"/>
      <c r="D5" s="6"/>
      <c r="E5" s="6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5" x14ac:dyDescent="0.25">
      <c r="B6" s="7">
        <v>1</v>
      </c>
      <c r="C6" s="7" t="s">
        <v>4</v>
      </c>
      <c r="D6" s="7" t="s">
        <v>5</v>
      </c>
      <c r="E6" s="6"/>
      <c r="F6" s="8">
        <v>10202.891241524097</v>
      </c>
      <c r="G6" s="8">
        <v>10202.891241524097</v>
      </c>
      <c r="H6" s="8">
        <v>10202.891241524097</v>
      </c>
      <c r="I6" s="8">
        <v>10202.891241524097</v>
      </c>
      <c r="J6" s="8">
        <v>1772.0162906181304</v>
      </c>
      <c r="K6" s="8">
        <v>1772.0162906181304</v>
      </c>
      <c r="L6" s="8">
        <v>1620.9124641157159</v>
      </c>
      <c r="M6" s="8">
        <v>1620.9124641157159</v>
      </c>
      <c r="N6" s="8">
        <v>1523.0970006046509</v>
      </c>
      <c r="O6" s="8">
        <v>1523.0970006046509</v>
      </c>
    </row>
    <row r="7" spans="2:15" x14ac:dyDescent="0.25">
      <c r="B7" s="7">
        <v>2</v>
      </c>
      <c r="C7" s="7" t="s">
        <v>6</v>
      </c>
      <c r="D7" s="7" t="s">
        <v>5</v>
      </c>
      <c r="E7" s="6"/>
      <c r="F7" s="8">
        <v>0</v>
      </c>
      <c r="G7" s="8">
        <v>11721.565912396683</v>
      </c>
      <c r="H7" s="8">
        <v>8953.0590309374129</v>
      </c>
      <c r="I7" s="8">
        <v>8609.740108981463</v>
      </c>
      <c r="J7" s="8">
        <v>8609.740108981463</v>
      </c>
      <c r="K7" s="8">
        <v>8608.342667212275</v>
      </c>
      <c r="L7" s="8">
        <v>4979.9392479965527</v>
      </c>
      <c r="M7" s="8">
        <v>4979.9392479965527</v>
      </c>
      <c r="N7" s="8">
        <v>4979.9392479965527</v>
      </c>
      <c r="O7" s="8">
        <v>1700.4286522747723</v>
      </c>
    </row>
    <row r="8" spans="2:15" x14ac:dyDescent="0.25">
      <c r="B8" s="7">
        <v>3</v>
      </c>
      <c r="C8" s="7" t="s">
        <v>7</v>
      </c>
      <c r="D8" s="7" t="s">
        <v>5</v>
      </c>
      <c r="E8" s="6"/>
      <c r="F8" s="8">
        <v>0</v>
      </c>
      <c r="G8" s="8">
        <v>0</v>
      </c>
      <c r="H8" s="8">
        <v>20380.61896085423</v>
      </c>
      <c r="I8" s="8">
        <v>18544.157316793644</v>
      </c>
      <c r="J8" s="8">
        <v>18531.732330793642</v>
      </c>
      <c r="K8" s="8">
        <v>18531.732330793642</v>
      </c>
      <c r="L8" s="8">
        <v>18036.649389462837</v>
      </c>
      <c r="M8" s="8">
        <v>18034.167189462838</v>
      </c>
      <c r="N8" s="8">
        <v>17521.209264647154</v>
      </c>
      <c r="O8" s="8">
        <v>17137.98625756922</v>
      </c>
    </row>
    <row r="9" spans="2:15" x14ac:dyDescent="0.25">
      <c r="B9" s="7">
        <v>4</v>
      </c>
      <c r="C9" s="7" t="s">
        <v>8</v>
      </c>
      <c r="D9" s="7" t="s">
        <v>5</v>
      </c>
      <c r="E9" s="6"/>
      <c r="F9" s="8">
        <v>0</v>
      </c>
      <c r="G9" s="8">
        <v>0</v>
      </c>
      <c r="H9" s="8">
        <v>0</v>
      </c>
      <c r="I9" s="8">
        <v>20904.81288384935</v>
      </c>
      <c r="J9" s="8">
        <v>18663.413949751666</v>
      </c>
      <c r="K9" s="8">
        <v>18663.413949751666</v>
      </c>
      <c r="L9" s="8">
        <v>18652.861676961289</v>
      </c>
      <c r="M9" s="8">
        <v>18342.351996747304</v>
      </c>
      <c r="N9" s="8">
        <v>17349.148249237413</v>
      </c>
      <c r="O9" s="8">
        <v>15464.237441532941</v>
      </c>
    </row>
    <row r="10" spans="2:15" x14ac:dyDescent="0.25">
      <c r="B10" s="7">
        <v>5</v>
      </c>
      <c r="C10" s="7" t="s">
        <v>9</v>
      </c>
      <c r="D10" s="7" t="s">
        <v>5</v>
      </c>
      <c r="E10" s="6"/>
      <c r="F10" s="8">
        <v>0</v>
      </c>
      <c r="G10" s="8">
        <v>0</v>
      </c>
      <c r="H10" s="8">
        <v>0</v>
      </c>
      <c r="I10" s="8">
        <v>0</v>
      </c>
      <c r="J10" s="8">
        <v>18170.802006504677</v>
      </c>
      <c r="K10" s="8">
        <v>14001.87365287905</v>
      </c>
      <c r="L10" s="8">
        <v>13986.807052627635</v>
      </c>
      <c r="M10" s="8">
        <v>13981.291335555274</v>
      </c>
      <c r="N10" s="8">
        <v>13683.206895266634</v>
      </c>
      <c r="O10" s="8">
        <v>12451.208578643986</v>
      </c>
    </row>
    <row r="11" spans="2:15" x14ac:dyDescent="0.25">
      <c r="B11" s="7">
        <v>6</v>
      </c>
      <c r="C11" s="7" t="s">
        <v>10</v>
      </c>
      <c r="D11" s="7" t="s">
        <v>5</v>
      </c>
      <c r="E11" s="6"/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21134.910570856169</v>
      </c>
      <c r="L11" s="8">
        <v>21134.910570856169</v>
      </c>
      <c r="M11" s="8">
        <v>21134.910570856169</v>
      </c>
      <c r="N11" s="8">
        <v>20632.385570856168</v>
      </c>
      <c r="O11" s="8">
        <v>20632.385570856168</v>
      </c>
    </row>
    <row r="12" spans="2:15" x14ac:dyDescent="0.25">
      <c r="B12" s="7">
        <v>7</v>
      </c>
      <c r="C12" s="7" t="s">
        <v>11</v>
      </c>
      <c r="D12" s="7" t="s">
        <v>5</v>
      </c>
      <c r="E12" s="6"/>
      <c r="F12" s="8"/>
      <c r="G12" s="8"/>
      <c r="H12" s="8"/>
      <c r="I12" s="8"/>
      <c r="J12" s="8"/>
      <c r="K12" s="8">
        <v>347.00599999999997</v>
      </c>
      <c r="L12" s="8">
        <v>347.00599999999997</v>
      </c>
      <c r="M12" s="8">
        <v>347.00599999999997</v>
      </c>
      <c r="N12" s="8">
        <f>347.006-32.549</f>
        <v>314.45699999999999</v>
      </c>
      <c r="O12" s="8">
        <f t="shared" ref="O12" si="0">347.006-32.549</f>
        <v>314.45699999999999</v>
      </c>
    </row>
    <row r="13" spans="2:15" x14ac:dyDescent="0.25">
      <c r="B13" s="7">
        <v>8</v>
      </c>
      <c r="C13" s="7" t="s">
        <v>12</v>
      </c>
      <c r="D13" s="7" t="s">
        <v>5</v>
      </c>
      <c r="E13" s="6"/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14401.096</v>
      </c>
      <c r="M13" s="8">
        <v>14401.096</v>
      </c>
      <c r="N13" s="8">
        <f>14401.096-1788.4782834247</f>
        <v>12612.6177165753</v>
      </c>
      <c r="O13" s="8">
        <f t="shared" ref="O13" si="1">14401.096-1788.4782834247</f>
        <v>12612.6177165753</v>
      </c>
    </row>
    <row r="14" spans="2:15" x14ac:dyDescent="0.25">
      <c r="B14" s="7">
        <v>9</v>
      </c>
      <c r="C14" s="7" t="s">
        <v>13</v>
      </c>
      <c r="D14" s="7" t="s">
        <v>5</v>
      </c>
      <c r="E14" s="6"/>
      <c r="F14" s="8"/>
      <c r="G14" s="8"/>
      <c r="H14" s="8"/>
      <c r="I14" s="8"/>
      <c r="J14" s="8"/>
      <c r="K14" s="8"/>
      <c r="L14" s="8">
        <v>2657.8009999999999</v>
      </c>
      <c r="M14" s="8">
        <v>2657.8009999999999</v>
      </c>
      <c r="N14" s="8">
        <f>2657.801-76.3739999999998</f>
        <v>2581.4270000000001</v>
      </c>
      <c r="O14" s="8">
        <f t="shared" ref="O14" si="2">2657.801-76.3739999999998</f>
        <v>2581.4270000000001</v>
      </c>
    </row>
    <row r="15" spans="2:15" x14ac:dyDescent="0.25">
      <c r="B15" s="7">
        <v>10</v>
      </c>
      <c r="C15" s="7" t="s">
        <v>14</v>
      </c>
      <c r="D15" s="7" t="s">
        <v>5</v>
      </c>
      <c r="E15" s="6"/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15838.398999999999</v>
      </c>
      <c r="N15" s="8">
        <f>15838.399-3909.687687</f>
        <v>11928.711313</v>
      </c>
      <c r="O15" s="8">
        <f t="shared" ref="O15" si="3">15838.399-3909.687687</f>
        <v>11928.711313</v>
      </c>
    </row>
    <row r="16" spans="2:15" x14ac:dyDescent="0.25">
      <c r="B16" s="7">
        <v>11</v>
      </c>
      <c r="C16" s="7" t="s">
        <v>15</v>
      </c>
      <c r="D16" s="7" t="s">
        <v>5</v>
      </c>
      <c r="E16" s="6"/>
      <c r="F16" s="8"/>
      <c r="G16" s="8"/>
      <c r="H16" s="8"/>
      <c r="I16" s="8"/>
      <c r="J16" s="8"/>
      <c r="K16" s="8"/>
      <c r="L16" s="8"/>
      <c r="M16" s="8">
        <v>6449.3450000000003</v>
      </c>
      <c r="N16" s="8">
        <f>6449.345-1967.16</f>
        <v>4482.1850000000004</v>
      </c>
      <c r="O16" s="8">
        <f t="shared" ref="O16" si="4">6449.345-1967.16</f>
        <v>4482.1850000000004</v>
      </c>
    </row>
    <row r="17" spans="2:15" x14ac:dyDescent="0.25">
      <c r="B17" s="7">
        <v>12</v>
      </c>
      <c r="C17" s="7" t="s">
        <v>16</v>
      </c>
      <c r="D17" s="7" t="s">
        <v>5</v>
      </c>
      <c r="E17" s="2"/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20707.878687</v>
      </c>
      <c r="O17" s="8">
        <v>20707.878687</v>
      </c>
    </row>
    <row r="18" spans="2:15" x14ac:dyDescent="0.25">
      <c r="B18" s="7">
        <v>13</v>
      </c>
      <c r="C18" s="7" t="s">
        <v>17</v>
      </c>
      <c r="D18" s="7"/>
      <c r="E18" s="2"/>
      <c r="F18" s="8"/>
      <c r="G18" s="8"/>
      <c r="H18" s="8"/>
      <c r="I18" s="8"/>
      <c r="J18" s="8"/>
      <c r="K18" s="8"/>
      <c r="L18" s="8"/>
      <c r="M18" s="8"/>
      <c r="N18" s="8"/>
      <c r="O18" s="8">
        <v>32776.666666666701</v>
      </c>
    </row>
    <row r="19" spans="2:15" x14ac:dyDescent="0.25">
      <c r="B19" s="9" t="s">
        <v>18</v>
      </c>
      <c r="C19" s="10"/>
      <c r="D19" s="11"/>
      <c r="E19" s="4"/>
      <c r="F19" s="12">
        <f t="shared" ref="F19:O19" si="5">SUM(F6:F18)</f>
        <v>10202.891241524097</v>
      </c>
      <c r="G19" s="12">
        <f t="shared" si="5"/>
        <v>21924.457153920783</v>
      </c>
      <c r="H19" s="12">
        <f t="shared" si="5"/>
        <v>39536.569233315735</v>
      </c>
      <c r="I19" s="12">
        <f t="shared" si="5"/>
        <v>58261.601551148553</v>
      </c>
      <c r="J19" s="12">
        <f t="shared" si="5"/>
        <v>65747.70468664958</v>
      </c>
      <c r="K19" s="12">
        <f t="shared" si="5"/>
        <v>83059.295462110924</v>
      </c>
      <c r="L19" s="12">
        <f t="shared" si="5"/>
        <v>95817.983402020196</v>
      </c>
      <c r="M19" s="12">
        <f t="shared" si="5"/>
        <v>117787.21980473386</v>
      </c>
      <c r="N19" s="12">
        <f t="shared" si="5"/>
        <v>128316.26294518389</v>
      </c>
      <c r="O19" s="12">
        <f t="shared" si="5"/>
        <v>154313.28688472373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2014-01-02T18:37:34Z</dcterms:created>
  <dcterms:modified xsi:type="dcterms:W3CDTF">2017-01-05T19:00:56Z</dcterms:modified>
</cp:coreProperties>
</file>